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Ex1.xml" ContentType="application/vnd.ms-office.chartex+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slicers/slicer1.xml" ContentType="application/vnd.ms-excel.slicer+xml"/>
  <Override PartName="/xl/charts/chart4.xml" ContentType="application/vnd.openxmlformats-officedocument.drawingml.chart+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omments1.xml" ContentType="application/vnd.openxmlformats-officedocument.spreadsheetml.comments+xml"/>
  <Override PartName="/xl/pivotTables/pivotTable37.xml" ContentType="application/vnd.openxmlformats-officedocument.spreadsheetml.pivotTable+xml"/>
  <Override PartName="/xl/pivotTables/pivotTable3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autoCompressPictures="0"/>
  <mc:AlternateContent xmlns:mc="http://schemas.openxmlformats.org/markup-compatibility/2006">
    <mc:Choice Requires="x15">
      <x15ac:absPath xmlns:x15ac="http://schemas.microsoft.com/office/spreadsheetml/2010/11/ac" url="\\corp.ssi.govt.nz\userss\skukk001\Documents\Disability Survey\"/>
    </mc:Choice>
  </mc:AlternateContent>
  <xr:revisionPtr revIDLastSave="0" documentId="13_ncr:1_{86E180B9-B1C7-42EB-9811-4BC0B921FA8C}" xr6:coauthVersionLast="41" xr6:coauthVersionMax="41" xr10:uidLastSave="{00000000-0000-0000-0000-000000000000}"/>
  <bookViews>
    <workbookView xWindow="-120" yWindow="-120" windowWidth="29040" windowHeight="15840" tabRatio="597" firstSheet="2" activeTab="2" xr2:uid="{00000000-000D-0000-FFFF-FFFF00000000}"/>
  </bookViews>
  <sheets>
    <sheet name="Raw Data" sheetId="4" state="hidden" r:id="rId1"/>
    <sheet name="Demographics" sheetId="22" state="hidden" r:id="rId2"/>
    <sheet name="Outcomes" sheetId="10" r:id="rId3"/>
    <sheet name="Match" sheetId="12" state="hidden" r:id="rId4"/>
    <sheet name="Titles" sheetId="25" state="hidden" r:id="rId5"/>
  </sheets>
  <definedNames>
    <definedName name="_xlchart.v5.0" hidden="1">Demographics!$B$51</definedName>
    <definedName name="_xlchart.v5.1" hidden="1">Demographics!$B$52:$B$68</definedName>
    <definedName name="_xlchart.v5.2" hidden="1">Demographics!$C$51</definedName>
    <definedName name="_xlchart.v5.3" hidden="1">Demographics!$C$52:$C$68</definedName>
    <definedName name="Slicer_Combined_age_groups">#N/A</definedName>
    <definedName name="Slicer_Combined_ethnicity__Maori">#N/A</definedName>
    <definedName name="Slicer_Combined_ethnicity__Pasifika">#N/A</definedName>
    <definedName name="Slicer_Combined_Gender">#N/A</definedName>
    <definedName name="Slicer_Community_advocate">#N/A</definedName>
    <definedName name="Slicer_Disabled_person">#N/A</definedName>
    <definedName name="Slicer_Family_whanau_member">#N/A</definedName>
    <definedName name="Slicer_Member_of_a_Disabled_People_s_Organisation">#N/A</definedName>
    <definedName name="Slicer_Region">#N/A</definedName>
    <definedName name="Slicer_Survey_type">#N/A</definedName>
    <definedName name="Slicer_Week">#N/A</definedName>
  </definedNames>
  <calcPr calcId="191029"/>
  <pivotCaches>
    <pivotCache cacheId="0"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21" i="10" l="1"/>
  <c r="I320" i="10"/>
  <c r="I319" i="10"/>
  <c r="N308" i="10"/>
  <c r="M308" i="10"/>
  <c r="L308" i="10"/>
  <c r="K308" i="10"/>
  <c r="J308" i="10"/>
  <c r="I234" i="10" l="1"/>
  <c r="I235" i="10"/>
  <c r="I236" i="10"/>
  <c r="B52" i="22" l="1"/>
  <c r="C52" i="22"/>
  <c r="D52" i="22"/>
  <c r="C9" i="25"/>
  <c r="C21" i="25" s="1"/>
  <c r="I275" i="10"/>
  <c r="I276" i="10"/>
  <c r="I274" i="10"/>
  <c r="I202" i="10"/>
  <c r="I203" i="10"/>
  <c r="I201" i="10"/>
  <c r="I165" i="10"/>
  <c r="I166" i="10"/>
  <c r="I164" i="10"/>
  <c r="I128" i="10"/>
  <c r="I129" i="10"/>
  <c r="I127" i="10"/>
  <c r="I84" i="10"/>
  <c r="I85" i="10"/>
  <c r="I83" i="10"/>
  <c r="I54" i="10"/>
  <c r="I55" i="10"/>
  <c r="I53" i="10"/>
  <c r="I20" i="10"/>
  <c r="I21" i="10"/>
  <c r="I19" i="10"/>
  <c r="C13" i="25" l="1"/>
  <c r="A305" i="10"/>
  <c r="I305" i="10" s="1"/>
  <c r="C17" i="25"/>
  <c r="C14" i="25"/>
  <c r="A39" i="10" s="1"/>
  <c r="C20" i="25"/>
  <c r="A260" i="10" s="1"/>
  <c r="I260" i="10" s="1"/>
  <c r="C15" i="25"/>
  <c r="C16" i="25"/>
  <c r="C18" i="25"/>
  <c r="C19" i="25"/>
  <c r="A223" i="10" l="1"/>
  <c r="I223" i="10" s="1"/>
  <c r="A190" i="10"/>
  <c r="I190" i="10" s="1"/>
  <c r="A152" i="10"/>
  <c r="I152" i="10" s="1"/>
  <c r="A105" i="10"/>
  <c r="I105" i="10" s="1"/>
  <c r="A71" i="10"/>
  <c r="I71" i="10" s="1"/>
  <c r="A5" i="10"/>
  <c r="I5" i="10" s="1"/>
  <c r="I40" i="10"/>
  <c r="A9" i="25"/>
  <c r="A13" i="25" s="1"/>
  <c r="D68" i="22" l="1"/>
  <c r="C68" i="22"/>
  <c r="B68" i="22"/>
  <c r="D67" i="22"/>
  <c r="C67" i="22"/>
  <c r="B67" i="22"/>
  <c r="D66" i="22"/>
  <c r="C66" i="22"/>
  <c r="B66" i="22"/>
  <c r="D65" i="22"/>
  <c r="C65" i="22"/>
  <c r="B65" i="22"/>
  <c r="D64" i="22"/>
  <c r="C64" i="22"/>
  <c r="B64" i="22"/>
  <c r="D63" i="22"/>
  <c r="C63" i="22"/>
  <c r="B63" i="22"/>
  <c r="D62" i="22"/>
  <c r="C62" i="22"/>
  <c r="B62" i="22"/>
  <c r="D61" i="22"/>
  <c r="C61" i="22"/>
  <c r="B61" i="22"/>
  <c r="D60" i="22"/>
  <c r="C60" i="22"/>
  <c r="B60" i="22"/>
  <c r="D59" i="22"/>
  <c r="C59" i="22"/>
  <c r="B59" i="22"/>
  <c r="D58" i="22"/>
  <c r="C58" i="22"/>
  <c r="B58" i="22"/>
  <c r="D57" i="22"/>
  <c r="C57" i="22"/>
  <c r="B57" i="22"/>
  <c r="D56" i="22"/>
  <c r="C56" i="22"/>
  <c r="B56" i="22"/>
  <c r="D55" i="22"/>
  <c r="C55" i="22"/>
  <c r="B55" i="22"/>
  <c r="D54" i="22"/>
  <c r="C54" i="22"/>
  <c r="B54" i="22"/>
  <c r="D53" i="22"/>
  <c r="C53" i="22"/>
  <c r="B53" i="22"/>
  <c r="N263" i="10"/>
  <c r="M263" i="10"/>
  <c r="L263" i="10"/>
  <c r="K263" i="10"/>
  <c r="J263" i="10"/>
  <c r="N224" i="10"/>
  <c r="M224" i="10"/>
  <c r="L224" i="10"/>
  <c r="K224" i="10"/>
  <c r="J224" i="10"/>
  <c r="N191" i="10"/>
  <c r="M191" i="10"/>
  <c r="L191" i="10"/>
  <c r="K191" i="10"/>
  <c r="J191" i="10"/>
  <c r="N153" i="10"/>
  <c r="M153" i="10"/>
  <c r="L153" i="10"/>
  <c r="K153" i="10"/>
  <c r="J153" i="10"/>
  <c r="N106" i="10"/>
  <c r="M106" i="10"/>
  <c r="L106" i="10"/>
  <c r="K106" i="10"/>
  <c r="J106" i="10"/>
  <c r="N72" i="10"/>
  <c r="M72" i="10"/>
  <c r="L72" i="10"/>
  <c r="K72" i="10"/>
  <c r="J72" i="10"/>
  <c r="N42" i="10"/>
  <c r="M42" i="10"/>
  <c r="L42" i="10"/>
  <c r="K42" i="10"/>
  <c r="J42" i="10"/>
  <c r="K6" i="10"/>
  <c r="L6" i="10"/>
  <c r="M6" i="10"/>
  <c r="N6" i="10"/>
  <c r="J6" i="10"/>
  <c r="P314" i="10" l="1"/>
  <c r="J321" i="10" s="1"/>
  <c r="P313" i="10"/>
  <c r="J320" i="10" s="1"/>
  <c r="P312" i="10"/>
  <c r="J319" i="10" s="1"/>
  <c r="O159" i="10" a="1"/>
  <c r="O159" i="10" s="1"/>
  <c r="J166" i="10" s="1"/>
  <c r="O48" i="10" a="1"/>
  <c r="O48" i="10" s="1"/>
  <c r="J55" i="10" s="1"/>
  <c r="O230" i="10"/>
  <c r="J236" i="10" s="1"/>
  <c r="O228" i="10"/>
  <c r="J234" i="10" s="1"/>
  <c r="O229" i="10"/>
  <c r="J235" i="10" s="1"/>
  <c r="O269" i="10"/>
  <c r="J276" i="10" s="1"/>
  <c r="O112" i="10"/>
  <c r="J129" i="10" s="1"/>
  <c r="O12" i="10"/>
  <c r="J21" i="10" s="1"/>
  <c r="O197" i="10"/>
  <c r="J203" i="10" s="1"/>
  <c r="O196" i="10"/>
  <c r="J202" i="10" s="1"/>
  <c r="O195" i="10"/>
  <c r="J201" i="10" s="1"/>
  <c r="O78" i="10"/>
  <c r="J85" i="10" s="1"/>
  <c r="O46" i="10" a="1"/>
  <c r="O46" i="10" s="1"/>
  <c r="J53" i="10" s="1"/>
  <c r="O158" i="10"/>
  <c r="J165" i="10" s="1"/>
  <c r="O76" i="10"/>
  <c r="J83" i="10" s="1"/>
  <c r="O157" i="10" a="1"/>
  <c r="O157" i="10" s="1"/>
  <c r="J164" i="10" s="1"/>
  <c r="O47" i="10" a="1"/>
  <c r="O47" i="10" s="1"/>
  <c r="J54" i="10" s="1"/>
  <c r="O110" i="10"/>
  <c r="J127" i="10" s="1"/>
  <c r="O267" i="10"/>
  <c r="J274" i="10" s="1"/>
  <c r="O77" i="10" a="1"/>
  <c r="O77" i="10" s="1"/>
  <c r="J84" i="10" s="1"/>
  <c r="O268" i="10"/>
  <c r="J275" i="10" s="1"/>
  <c r="O10" i="10" l="1"/>
  <c r="J19" i="10" s="1"/>
  <c r="O111" i="10" l="1"/>
  <c r="J128" i="10" s="1"/>
  <c r="O11" i="10"/>
  <c r="J20" i="10" s="1"/>
  <c r="C199" i="10" l="1"/>
  <c r="C200" i="10"/>
  <c r="C201" i="10"/>
  <c r="C202" i="10"/>
  <c r="B199" i="10"/>
  <c r="B200" i="10"/>
  <c r="B201" i="10"/>
  <c r="B202" i="10"/>
  <c r="A199" i="10"/>
  <c r="A200" i="10"/>
  <c r="A201" i="10"/>
  <c r="A20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shama kukkady</author>
  </authors>
  <commentList>
    <comment ref="B57" authorId="0" shapeId="0" xr:uid="{7CC0156A-7C34-2E4A-96E9-FED8D48CD3D9}">
      <text>
        <r>
          <rPr>
            <b/>
            <sz val="10"/>
            <color rgb="FF000000"/>
            <rFont val="Tahoma"/>
            <family val="2"/>
          </rPr>
          <t>shama kukkady:</t>
        </r>
        <r>
          <rPr>
            <sz val="10"/>
            <color rgb="FF000000"/>
            <rFont val="Tahoma"/>
            <family val="2"/>
          </rPr>
          <t xml:space="preserve">
</t>
        </r>
        <r>
          <rPr>
            <sz val="10"/>
            <color rgb="FF000000"/>
            <rFont val="Tahoma"/>
            <family val="2"/>
          </rPr>
          <t>No agree option</t>
        </r>
      </text>
    </comment>
    <comment ref="B65" authorId="0" shapeId="0" xr:uid="{5E5CF6DB-8D59-DC49-A8F8-33230A61107F}">
      <text>
        <r>
          <rPr>
            <b/>
            <sz val="10"/>
            <color rgb="FF000000"/>
            <rFont val="Tahoma"/>
            <family val="2"/>
          </rPr>
          <t>shama kukkady:</t>
        </r>
        <r>
          <rPr>
            <sz val="10"/>
            <color rgb="FF000000"/>
            <rFont val="Tahoma"/>
            <family val="2"/>
          </rPr>
          <t xml:space="preserve">
</t>
        </r>
        <r>
          <rPr>
            <sz val="10"/>
            <color rgb="FF000000"/>
            <rFont val="Tahoma"/>
            <family val="2"/>
          </rPr>
          <t>No agree option</t>
        </r>
      </text>
    </comment>
    <comment ref="A73" authorId="0" shapeId="0" xr:uid="{1EDCEA69-207D-B241-907D-293DB516EC48}">
      <text>
        <r>
          <rPr>
            <b/>
            <sz val="10"/>
            <color rgb="FF000000"/>
            <rFont val="Tahoma"/>
            <family val="2"/>
          </rPr>
          <t>shama kukkady:</t>
        </r>
        <r>
          <rPr>
            <sz val="10"/>
            <color rgb="FF000000"/>
            <rFont val="Tahoma"/>
            <family val="2"/>
          </rPr>
          <t xml:space="preserve">
</t>
        </r>
        <r>
          <rPr>
            <sz val="10"/>
            <color rgb="FF000000"/>
            <rFont val="Tahoma"/>
            <family val="2"/>
          </rPr>
          <t>No agree option</t>
        </r>
      </text>
    </comment>
    <comment ref="B73" authorId="0" shapeId="0" xr:uid="{CD50E915-52FA-C141-B570-6D556FE1D549}">
      <text>
        <r>
          <rPr>
            <b/>
            <sz val="10"/>
            <color rgb="FF000000"/>
            <rFont val="Tahoma"/>
            <family val="2"/>
          </rPr>
          <t>shama kukkady:</t>
        </r>
        <r>
          <rPr>
            <sz val="10"/>
            <color rgb="FF000000"/>
            <rFont val="Tahoma"/>
            <family val="2"/>
          </rPr>
          <t xml:space="preserve">
</t>
        </r>
        <r>
          <rPr>
            <sz val="10"/>
            <color rgb="FF000000"/>
            <rFont val="Tahoma"/>
            <family val="2"/>
          </rPr>
          <t>No agree option</t>
        </r>
      </text>
    </comment>
    <comment ref="B128" authorId="0" shapeId="0" xr:uid="{013AA970-FCA1-4A76-8245-8F4C3573DD8D}">
      <text>
        <r>
          <rPr>
            <b/>
            <sz val="10"/>
            <color rgb="FF000000"/>
            <rFont val="Tahoma"/>
            <family val="2"/>
          </rPr>
          <t>shama kukkady:</t>
        </r>
        <r>
          <rPr>
            <sz val="10"/>
            <color rgb="FF000000"/>
            <rFont val="Tahoma"/>
            <family val="2"/>
          </rPr>
          <t xml:space="preserve">
</t>
        </r>
        <r>
          <rPr>
            <sz val="10"/>
            <color rgb="FF000000"/>
            <rFont val="Tahoma"/>
            <family val="2"/>
          </rPr>
          <t>No agree option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How is life going for the disability community" description="Connection to the 'How is life going for the disability community' query in the workbook." type="5" refreshedVersion="6" background="1" saveData="1">
    <dbPr connection="Provider=Microsoft.Mashup.OleDb.1;Data Source=$Workbook$;Location=How is life going for the disability community;Extended Properties=&quot;&quot;" command="SELECT * FROM [How is life going for the disability community]"/>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<sst xmlns="http://schemas.openxmlformats.org/spreadsheetml/2006/main" count="37643" uniqueCount="1136">
  <si>
    <t/>
  </si>
  <si>
    <t>New Zealand European</t>
  </si>
  <si>
    <t>Pasifika</t>
  </si>
  <si>
    <t>Asian</t>
  </si>
  <si>
    <t>I am a disabled person</t>
  </si>
  <si>
    <t>I am a family / whÄnau member of a disabled person</t>
  </si>
  <si>
    <t>I am a community advocate â€“ an advocate is a person who speaks up for other people</t>
  </si>
  <si>
    <t>I am a member of a Disabled Peopleâ€™s Organisation</t>
  </si>
  <si>
    <t>Middle Eastern/Latin American/African</t>
  </si>
  <si>
    <t>Prefer not to say</t>
  </si>
  <si>
    <t>Disabled person</t>
  </si>
  <si>
    <t>Community advocate</t>
  </si>
  <si>
    <t>Member of a Disabled People's Organisation</t>
  </si>
  <si>
    <t>Canterbury</t>
  </si>
  <si>
    <t>Woman</t>
  </si>
  <si>
    <t>Those who provide services for disabled people</t>
  </si>
  <si>
    <t>3</t>
  </si>
  <si>
    <t>Disagree</t>
  </si>
  <si>
    <t>Neither agree nor disagree</t>
  </si>
  <si>
    <t>No change</t>
  </si>
  <si>
    <t>Easy Read Version</t>
  </si>
  <si>
    <t>Waikato</t>
  </si>
  <si>
    <t>I am a woman</t>
  </si>
  <si>
    <t>Mostly not safe</t>
  </si>
  <si>
    <t>Hard</t>
  </si>
  <si>
    <t>I find it hard to understand</t>
  </si>
  <si>
    <t>I can mostly get them</t>
  </si>
  <si>
    <t>It is easy to get the things I need</t>
  </si>
  <si>
    <t>I am mostly doingÂ  well</t>
  </si>
  <si>
    <t>My family/ whÄnau is okay</t>
  </si>
  <si>
    <t>I feel lonely most of the time</t>
  </si>
  <si>
    <t>I live alone</t>
  </si>
  <si>
    <t>PPE</t>
  </si>
  <si>
    <t>Man</t>
  </si>
  <si>
    <t>Very well</t>
  </si>
  <si>
    <t>Taranaki</t>
  </si>
  <si>
    <t>Easy</t>
  </si>
  <si>
    <t>Okay</t>
  </si>
  <si>
    <t>Strongly agree</t>
  </si>
  <si>
    <t>N/A</t>
  </si>
  <si>
    <t>None of the time</t>
  </si>
  <si>
    <t>Mostly quite well</t>
  </si>
  <si>
    <t>Agree</t>
  </si>
  <si>
    <t>Quite well</t>
  </si>
  <si>
    <t>A little of the time</t>
  </si>
  <si>
    <t>Northland</t>
  </si>
  <si>
    <t>5</t>
  </si>
  <si>
    <t>Strongly Disagree</t>
  </si>
  <si>
    <t xml:space="preserve">The family are home </t>
  </si>
  <si>
    <t>Auckland</t>
  </si>
  <si>
    <t>Some of the time</t>
  </si>
  <si>
    <t xml:space="preserve">I have missed face to face support of friends, family and colleagues. </t>
  </si>
  <si>
    <t>Loneliness</t>
  </si>
  <si>
    <t xml:space="preserve">my situation is different from my friends, and sometimes it is hard to explain how much energy I put into supporting him and ensuring things stay calm. I dont want to whinge, but sometimes it makes me feel isolated if I say nothing... </t>
  </si>
  <si>
    <t>Not Applicable</t>
  </si>
  <si>
    <t xml:space="preserve">on my son's behalf, he has said many times he misses his friends from the programmes he attends and really misses his two support workers </t>
  </si>
  <si>
    <t>Most ofÂ the time</t>
  </si>
  <si>
    <t>I live alone, on a 1 acre property  200m from the main road</t>
  </si>
  <si>
    <t>Manawatu-Wanganui</t>
  </si>
  <si>
    <t>I am more bored than lonely, I live on my own and my house is in a back section so I can't see the road which is more isolating.</t>
  </si>
  <si>
    <t>Southland</t>
  </si>
  <si>
    <t>Sometimes safe, sometime not safe</t>
  </si>
  <si>
    <t>Very easy</t>
  </si>
  <si>
    <t>I find it very hard to understand</t>
  </si>
  <si>
    <t>I can get them easily</t>
  </si>
  <si>
    <t>I can mostly get the things I need</t>
  </si>
  <si>
    <t>I have not felt lonely at all</t>
  </si>
  <si>
    <t>Wellington</t>
  </si>
  <si>
    <t>It was okay</t>
  </si>
  <si>
    <t>No adult interaction</t>
  </si>
  <si>
    <t>Try to go walking every day or every second day, there are others that are walking, which seems to be my socialising fix for the day. And I talk with my children everyday.</t>
  </si>
  <si>
    <t>I am a man</t>
  </si>
  <si>
    <t>Very safe</t>
  </si>
  <si>
    <t>I find it okay</t>
  </si>
  <si>
    <t>It is hard for me to get them</t>
  </si>
  <si>
    <t>I am doing okay</t>
  </si>
  <si>
    <t>My family/ whÄnau is doing well</t>
  </si>
  <si>
    <t>Not having people to visit or talk to when living on my own</t>
  </si>
  <si>
    <t>Boredom</t>
  </si>
  <si>
    <t>As above</t>
  </si>
  <si>
    <t>Mostly safe</t>
  </si>
  <si>
    <t>I feel a little bit lonely</t>
  </si>
  <si>
    <t>Japanese</t>
  </si>
  <si>
    <t>Kids are home 24 /7</t>
  </si>
  <si>
    <t>New Zealander</t>
  </si>
  <si>
    <t xml:space="preserve">My son has had difficulty during the isolation as has his father. My ability to support both of them has significantly been affected by the stress and workload I am carrying. Because of the challenges I am facing both work related and personal, this has been exceedingly lonely. </t>
  </si>
  <si>
    <t>Otago</t>
  </si>
  <si>
    <t>Very badly</t>
  </si>
  <si>
    <t>Tasman</t>
  </si>
  <si>
    <t>I can get some of them</t>
  </si>
  <si>
    <t>I am doing very well</t>
  </si>
  <si>
    <t>My family/ whÄnau is doing very well</t>
  </si>
  <si>
    <t>Not very well</t>
  </si>
  <si>
    <t xml:space="preserve">Too busy in survival mode to be feeling lonely. </t>
  </si>
  <si>
    <t>All of the time</t>
  </si>
  <si>
    <t>No I cannot get them at all</t>
  </si>
  <si>
    <t>I find it hard to get the things I need</t>
  </si>
  <si>
    <t>Things are a bit hard for my family/ whÄnau</t>
  </si>
  <si>
    <t>Bay of Plenty</t>
  </si>
  <si>
    <t>I am not doing very well</t>
  </si>
  <si>
    <t>Frustration</t>
  </si>
  <si>
    <t>Missing meeting friends and club activities</t>
  </si>
  <si>
    <t xml:space="preserve">lonely </t>
  </si>
  <si>
    <t xml:space="preserve">My daughter is nonverbal conversation is limited </t>
  </si>
  <si>
    <t>No PPE</t>
  </si>
  <si>
    <t>havent we all</t>
  </si>
  <si>
    <t>I find it very easy to understand</t>
  </si>
  <si>
    <t>It worked ok</t>
  </si>
  <si>
    <t>I feel lonely some of the time</t>
  </si>
  <si>
    <t>Dutch</t>
  </si>
  <si>
    <t>British</t>
  </si>
  <si>
    <t>Gisborne</t>
  </si>
  <si>
    <t>I can get some of the things I need</t>
  </si>
  <si>
    <t>I feel lonely all the time</t>
  </si>
  <si>
    <t>Not lonely at all due to work and available entertainment like Netflix, Disney+, Youtube, gardening, family time.</t>
  </si>
  <si>
    <t xml:space="preserve">if i didnt have social media </t>
  </si>
  <si>
    <t>Because of the autistic person in my care we never used to go out very much.</t>
  </si>
  <si>
    <t>Indian</t>
  </si>
  <si>
    <t>I get to work so that helps my social interaction</t>
  </si>
  <si>
    <t>Nelson</t>
  </si>
  <si>
    <t>my son is full on . In fact would love to have some time to myself lol</t>
  </si>
  <si>
    <t xml:space="preserve">Miss my flat mate </t>
  </si>
  <si>
    <t>Not at all well</t>
  </si>
  <si>
    <t>too be busy to be lonely</t>
  </si>
  <si>
    <t>Plenty to do in home.  Have internet including Netflix.  Can video with family and grandchildren.  Books to read.  Have a peer group I contact each week on Zoom.</t>
  </si>
  <si>
    <t>A family member has moved in for the lockdown.</t>
  </si>
  <si>
    <t>Hawke's Bay</t>
  </si>
  <si>
    <t>Everyone</t>
  </si>
  <si>
    <t>I cannot go out, and despite good support, including a support worker, on my own much of the time</t>
  </si>
  <si>
    <t>when im not on Facebook</t>
  </si>
  <si>
    <t>Missing Shortland Street and Sports though</t>
  </si>
  <si>
    <t>Things are very hard for my family/ whÄnau</t>
  </si>
  <si>
    <t xml:space="preserve">No one can come to me, I miss going out. </t>
  </si>
  <si>
    <t>I find it easy to understand</t>
  </si>
  <si>
    <t xml:space="preserve">Can't get out. But I'm appreciating phone calls and texts from family and friends. I feel connected through Facebook </t>
  </si>
  <si>
    <t>Greek</t>
  </si>
  <si>
    <t xml:space="preserve">I have my husband, am constantly online, but do miss my friends coming over. </t>
  </si>
  <si>
    <t>Marlborough</t>
  </si>
  <si>
    <t>ManawatÅ«-Whanganui</t>
  </si>
  <si>
    <t>Not at all safe</t>
  </si>
  <si>
    <t>It has been strange times. I'm lucky though to have friends that check in and work colleagues and work to do online.</t>
  </si>
  <si>
    <t>miss physical/social interaction with whanau and friends</t>
  </si>
  <si>
    <t>I cannot get the things I need</t>
  </si>
  <si>
    <t>Just because I can't get out and do normal things because I'm trying to protect myself from getting the virus &amp; keeping my distance from othersmy</t>
  </si>
  <si>
    <t>Cook Islander</t>
  </si>
  <si>
    <t>We can't get to see our mokopuna. We can't see or hug our friends. Mainly our grandchildren, we can't get to them</t>
  </si>
  <si>
    <t>Malborough</t>
  </si>
  <si>
    <t>Live with daughter, Grandson</t>
  </si>
  <si>
    <t xml:space="preserve">Not being able to see other people is very difficult. </t>
  </si>
  <si>
    <t>Those with limited family support</t>
  </si>
  <si>
    <t>No help little money how would you feel on a pension</t>
  </si>
  <si>
    <t>usa</t>
  </si>
  <si>
    <t>Compared to how often I normally feel lonely.</t>
  </si>
  <si>
    <t>My husband is at home with me and I have my caregiver coming</t>
  </si>
  <si>
    <t>I am working from home so still have regular contact with others. I also have my two children in my bubble for company</t>
  </si>
  <si>
    <t>Gender diverse/ non-binary</t>
  </si>
  <si>
    <t>PÄkÄ“ha</t>
  </si>
  <si>
    <t xml:space="preserve">I have had family have more contact, I have felt less isolated and more connected </t>
  </si>
  <si>
    <t>Unable to see my daughter who lives in Community home</t>
  </si>
  <si>
    <t>Canadian</t>
  </si>
  <si>
    <t xml:space="preserve">I miss alone time. Having people around 24/7 has been hard. </t>
  </si>
  <si>
    <t>just as im used to going out and seeing people, i hate talking on phones or via pc</t>
  </si>
  <si>
    <t>Miss seeing elderly mother and inlaws, friends and family</t>
  </si>
  <si>
    <t>Food</t>
  </si>
  <si>
    <t>Have family</t>
  </si>
  <si>
    <t>It happens sometimes during the day</t>
  </si>
  <si>
    <t>European</t>
  </si>
  <si>
    <t xml:space="preserve"> </t>
  </si>
  <si>
    <t xml:space="preserve">Have a busy family </t>
  </si>
  <si>
    <t xml:space="preserve">Spend quality time with my family </t>
  </si>
  <si>
    <t xml:space="preserve">Just miss the natural interaction that I have always had with my community </t>
  </si>
  <si>
    <t>Arawak</t>
  </si>
  <si>
    <t>We were already away from home a month before the country went into lockdown and I miss my parents who live 5 hours away from my home, who I cannot see until level two</t>
  </si>
  <si>
    <t>Feel so unsupported in caring for our sons needs</t>
  </si>
  <si>
    <t>live alone in a caravan</t>
  </si>
  <si>
    <t>Uncertainty</t>
  </si>
  <si>
    <t>British New Zealander</t>
  </si>
  <si>
    <t>spanish</t>
  </si>
  <si>
    <t>South African</t>
  </si>
  <si>
    <t>I have my flatmate with me</t>
  </si>
  <si>
    <t>I'm ok in my own company but there's a limit .... I hugely miss not being able to pat my sister's dog!!</t>
  </si>
  <si>
    <t>Have family company but would like to speak with others</t>
  </si>
  <si>
    <t>Missing seeing my family and relatives</t>
  </si>
  <si>
    <t>missing friends and other family members</t>
  </si>
  <si>
    <t>unale to visit my daughter is frustating and extremely hard</t>
  </si>
  <si>
    <t>Boredom is the problem</t>
  </si>
  <si>
    <t>I actually feel more connected since I've been using digital media to connect with friends, and it means while I'm sick like this I'm still able to go to church and connect with people, which I couldn't do before lockdown because church for example wasn't online.</t>
  </si>
  <si>
    <t>Just during the times of family celebration / commemoration</t>
  </si>
  <si>
    <t>Mixed European / Pasifika</t>
  </si>
  <si>
    <t>Missing regular walking companios</t>
  </si>
  <si>
    <t>parents company</t>
  </si>
  <si>
    <t>Unable to see friends, but have good bublble companions</t>
  </si>
  <si>
    <t xml:space="preserve">I never feel lonely. </t>
  </si>
  <si>
    <t>We all get together every day on Messenger</t>
  </si>
  <si>
    <t>Not being abet to  visit my sister adds a liitle loneliness to out lives</t>
  </si>
  <si>
    <t>Am used to living alone, but appreciate saving grace of mng and eve carer.</t>
  </si>
  <si>
    <t xml:space="preserve">British </t>
  </si>
  <si>
    <t>Sheer exhaustion and no respite</t>
  </si>
  <si>
    <t>Exhaustion</t>
  </si>
  <si>
    <t>I mess meeting with friends</t>
  </si>
  <si>
    <t>Sometimes boring aswell</t>
  </si>
  <si>
    <t>Kiwi</t>
  </si>
  <si>
    <t>no contact other than family</t>
  </si>
  <si>
    <t>I am used to living and working alone but I usually connect with inividuals and groups outside my home every week - so feeling lots more shut in, unmotivated and very in my own head.</t>
  </si>
  <si>
    <t xml:space="preserve">I wish! </t>
  </si>
  <si>
    <t>Non NZ European</t>
  </si>
  <si>
    <t>I don't know what Alert Level 4 means</t>
  </si>
  <si>
    <t>I rarely am on my own though do not have the same connections to others as normal life migh allow. I thinkn in general there is a feeling of isolation due to general distancing.</t>
  </si>
  <si>
    <t>Vital Support networks unavailable, shopping  for necessary comfort items unavailable and deemed 'unessential'  by people who have lots of money and zero disabilities,  food lines too long and far away to use, normal food and herb places closed and only most expensive groc stores open</t>
  </si>
  <si>
    <t>People don't really ask specific questions just how are you and the normal response is fine. I don't really feel comfy talking on zoom with lots of other people and I think sometimes people don't think to reach out so I try to reach out but I often forget</t>
  </si>
  <si>
    <t>It did not work very well</t>
  </si>
  <si>
    <t>Husband and 2 kids at home in my bubble with me. Also kept in touch with others via Facebook</t>
  </si>
  <si>
    <t>Pakistan</t>
  </si>
  <si>
    <t>Safety</t>
  </si>
  <si>
    <t>I am recently seperated, and it is just me and my daughter at home. my mum comes in each day so i can go for a walk but it is more isolating than our normal without my contact of people in my job, and friends</t>
  </si>
  <si>
    <t xml:space="preserve">I am a carer for my daughter and have a partner but do all care myself can get lonely </t>
  </si>
  <si>
    <t>Long days without human contact is very hard</t>
  </si>
  <si>
    <t>Australian European</t>
  </si>
  <si>
    <t>living alone and not going out gets a bit lonely</t>
  </si>
  <si>
    <t>Scottish / New Zealander</t>
  </si>
  <si>
    <t xml:space="preserve">Not lonely at all just anxious and fearful in the beginning. Frightened of the unknown </t>
  </si>
  <si>
    <t>No time but feel distanced from normal relationships</t>
  </si>
  <si>
    <t>I have a husband, neighbours and family to connect with via virtual medium</t>
  </si>
  <si>
    <t>Stemmed from physical isolation but being one of Jehovah's witnesses we have kept close contact with family, spiritual family &amp; continued our spiritual routine via zoom&amp; phone.</t>
  </si>
  <si>
    <t>Very hard</t>
  </si>
  <si>
    <t>It worked very badly</t>
  </si>
  <si>
    <t>I am doing very badly</t>
  </si>
  <si>
    <t>Little to do.</t>
  </si>
  <si>
    <t xml:space="preserve">Live alone.  Had services 4 days a week, craft group, fortnightly case worker mental health appointments all stopped abruptly the week before lockdown </t>
  </si>
  <si>
    <t>Community support</t>
  </si>
  <si>
    <t>Difficult not being able to access other practical family support</t>
  </si>
  <si>
    <t>I miss my weekly social and exercise activities</t>
  </si>
  <si>
    <t xml:space="preserve">UK European </t>
  </si>
  <si>
    <t>Dolo parent with two disabled children</t>
  </si>
  <si>
    <t xml:space="preserve">I have anxiety, my son has Sensory Disorder and other behavioral issues and my partner is not very active. </t>
  </si>
  <si>
    <t>Autistic New Zealander</t>
  </si>
  <si>
    <t xml:space="preserve">Separated from family members and close friends. </t>
  </si>
  <si>
    <t>It worked very well</t>
  </si>
  <si>
    <t xml:space="preserve">Indian </t>
  </si>
  <si>
    <t>Isolation alone sucks</t>
  </si>
  <si>
    <t>Probably because I feel like I want to have someone different who Iâ€™m interested in this seems to be the normal thing in my everyday life.</t>
  </si>
  <si>
    <t>can't mix with friends or go shopping, go out with friends or go to church</t>
  </si>
  <si>
    <t>English</t>
  </si>
  <si>
    <t xml:space="preserve">Our son has a sister so two children and two adults in the home.  The children have stayed connected to friends using digital technology. </t>
  </si>
  <si>
    <t>Husband is good companion</t>
  </si>
  <si>
    <t>PÄkehÄ</t>
  </si>
  <si>
    <t>I feel a little lonley sometime but i have good support when I feel this way</t>
  </si>
  <si>
    <t>I am a busy mum, wife and I am working from home so my days are full on from start to end of the days.</t>
  </si>
  <si>
    <t>American Caucasian</t>
  </si>
  <si>
    <t>Pakeha</t>
  </si>
  <si>
    <t>I notice I was lonely last night after having 3 sessions on zoom yesterday. Generally I'm too busy and connected to feel lonely.</t>
  </si>
  <si>
    <t>I miss visiting my family and friends.</t>
  </si>
  <si>
    <t>I have previously lived alone and have no problem with that.</t>
  </si>
  <si>
    <t>very similar to usual</t>
  </si>
  <si>
    <t xml:space="preserve">Our bubble is a family of 5, nuff said! </t>
  </si>
  <si>
    <t>I am used to being with people and it feels strange to not be able to offer hospitality to my friends and family.</t>
  </si>
  <si>
    <t xml:space="preserve">Ethiopian </t>
  </si>
  <si>
    <t>It mostly worked well</t>
  </si>
  <si>
    <t>If I were to feel lonely it would be up to me to reach out to others</t>
  </si>
  <si>
    <t>british</t>
  </si>
  <si>
    <t xml:space="preserve">can't have people over to visit </t>
  </si>
  <si>
    <t>I still have my social interactions online.</t>
  </si>
  <si>
    <t>I'm used to being isolated and feeling lonely due to having a son with autism.</t>
  </si>
  <si>
    <t>I live on my own</t>
  </si>
  <si>
    <t>I</t>
  </si>
  <si>
    <t xml:space="preserve">I have two people with me. If anything, I'd like time without anyone here. It's tiring with people here. </t>
  </si>
  <si>
    <t>have lots of zoom meetings which keeps me connected and go walking with my frame and say Hi to people</t>
  </si>
  <si>
    <t>Chinese Malaysian</t>
  </si>
  <si>
    <t xml:space="preserve">We were lonely before so not much different. </t>
  </si>
  <si>
    <t>Bubble of 10 you dont get time to be lonely</t>
  </si>
  <si>
    <t>I want my mums undivided attention</t>
  </si>
  <si>
    <t>My husband is at work and my parents have been as helpful as possible.  I just feel like I am doing everything by myself.</t>
  </si>
  <si>
    <t xml:space="preserve">I dont have time to feel lonely family disability support hasn't changed just because there is a pandemic </t>
  </si>
  <si>
    <t>Ngati White</t>
  </si>
  <si>
    <t>Mixed - European/Asian</t>
  </si>
  <si>
    <t>Not seeing my friends/family/aquaintences. Have not been in contact with friends. I don't use social media. As we haven't left the section, or even spoken to any of my parent's neighbours. Do have my family in my bubble, including my parents, so not alone. I also feel alone amongst my friends/aquaintences in my worry about the impact of COVID-19 on our daughter, and also our family - our boys may not be able to go to school - how could we survive without my husband going to work, but then having to worry about him bringing COVID-19 into our home.</t>
  </si>
  <si>
    <t>Lonely</t>
  </si>
  <si>
    <t>Use to face to face contact with voliintary jobs coworkers, friends, church activities</t>
  </si>
  <si>
    <t>See question 34</t>
  </si>
  <si>
    <t>Am an essential worker so am very busy</t>
  </si>
  <si>
    <t xml:space="preserve">I depend on my friendship support system quite a lot with my stress and anxiety and being unable to see them has had quite a big impact, and I havent been able to talk to my Dr in person about what options I might have to cope </t>
  </si>
  <si>
    <t>I have support workers coming in several times per day and I am in touch with family and friends via zoom or telephone</t>
  </si>
  <si>
    <t xml:space="preserve">South African/European </t>
  </si>
  <si>
    <t>West Coast</t>
  </si>
  <si>
    <t>Staying safe</t>
  </si>
  <si>
    <t xml:space="preserve">I am having issues with not being allowed to go out and not interacting with as many people </t>
  </si>
  <si>
    <t xml:space="preserve">I am used to going out and being in touch with people. </t>
  </si>
  <si>
    <t>I live on my own so am used to it</t>
  </si>
  <si>
    <t>We have 5 in our bubble</t>
  </si>
  <si>
    <t>Reliance on others</t>
  </si>
  <si>
    <t>Information overload</t>
  </si>
  <si>
    <t xml:space="preserve">As my son lives with me, an I see my caregiver everyday Iâ€™m not lonely </t>
  </si>
  <si>
    <t>I canâ€™t go out. Need positive interaction with people other than my partner.</t>
  </si>
  <si>
    <t>Live alone in a rural area</t>
  </si>
  <si>
    <t>Average</t>
  </si>
  <si>
    <t>My mother is isolated from me</t>
  </si>
  <si>
    <t>Newzealander</t>
  </si>
  <si>
    <t>Have a supportive family</t>
  </si>
  <si>
    <t xml:space="preserve">American </t>
  </si>
  <si>
    <t>Sri Lankan Tamil</t>
  </si>
  <si>
    <t>Aboriginal, Navajo, Sami</t>
  </si>
  <si>
    <t xml:space="preserve">English </t>
  </si>
  <si>
    <t>I have shared care of my son, so have been completely alone for half of the lockdown</t>
  </si>
  <si>
    <t>Im  used to being involved with meetings etc</t>
  </si>
  <si>
    <t>7 whanau members in our bubble</t>
  </si>
  <si>
    <t xml:space="preserve">Miss extended family and friends </t>
  </si>
  <si>
    <t>others in bubble and lots of contact by social media</t>
  </si>
  <si>
    <t>Miss my grandchildren and good friends</t>
  </si>
  <si>
    <t>I miss meeting girlfriend but we talk on the phone often</t>
  </si>
  <si>
    <t>I don't mind my own company, and have a wonderful family around me</t>
  </si>
  <si>
    <t>I have my wife in our bubble and do have regular contact with wider whanau</t>
  </si>
  <si>
    <t>The loneliness is the hardest.  I miss dropping in on my friends. I miss human touch.</t>
  </si>
  <si>
    <t>I have stranded tourist staying with me and I have a friend who lives near by in my bubble</t>
  </si>
  <si>
    <t>There is a lot of uncertainty around tge issue. People are tending to communicate more in some ways but withdraw in others.</t>
  </si>
  <si>
    <t>I miss seeing my therapist</t>
  </si>
  <si>
    <t xml:space="preserve">I have more supports coming into the house for my brother, which has reduced my loneliness </t>
  </si>
  <si>
    <t xml:space="preserve">European &amp; Maori </t>
  </si>
  <si>
    <t>I can handle being on my own, though I miss being around people</t>
  </si>
  <si>
    <t>I have a new grandchild and can't see him</t>
  </si>
  <si>
    <t>Irish</t>
  </si>
  <si>
    <t>Support person morning &amp; night  work zoom calls</t>
  </si>
  <si>
    <t xml:space="preserve">I am used to being by myself and keep in contact with friends and family by text and email </t>
  </si>
  <si>
    <t>I feel disconnected from abled and financially comfortable people, I miss seeing my friends</t>
  </si>
  <si>
    <t>Know my kids with newborns need me, although we do regular church services and groups on zoom itâ€™s not quite the same</t>
  </si>
  <si>
    <t>Life goes on very much the same without homehelp!</t>
  </si>
  <si>
    <t xml:space="preserve">i don't mind the isolation that much, but i do miss being able to have a coffee at local cafe and just seeing people around.  it's getting easier to have short walks but anxiety builds knowing that the walk should only take 5 or 10 minutes then back home.  </t>
  </si>
  <si>
    <t>used to it all my life</t>
  </si>
  <si>
    <t>full time</t>
  </si>
  <si>
    <t>German PÄkehÄ</t>
  </si>
  <si>
    <t>I didn't have all that much contact with people in The Before Times, which is fine since I'm autistic and I often prefer online interactions. But I do sometimes feel lonely and I wish that I could meet the people I chat to on dating apps in real life.</t>
  </si>
  <si>
    <t>I miss my wider family</t>
  </si>
  <si>
    <t>I feel isolated from support</t>
  </si>
  <si>
    <t xml:space="preserve">I'd love to be alone! </t>
  </si>
  <si>
    <t>I am not lonely as I have people always arround in the house.</t>
  </si>
  <si>
    <t>Not required</t>
  </si>
  <si>
    <t>husband working from home</t>
  </si>
  <si>
    <t>Son in residential care, staff are keeping them busy, but  and friends missing family, has moments of anxiousness</t>
  </si>
  <si>
    <t xml:space="preserve">I'm still working...only online. (Which, actually, suits me/my condition.) </t>
  </si>
  <si>
    <t>Live alone, can't go out, no family or close friends here</t>
  </si>
  <si>
    <t xml:space="preserve">I miss my friends from church and playing basketball at the park. I miss going to work (volunteer), the gym and swimming </t>
  </si>
  <si>
    <t>This is my normal - I have been communicating with people via technology for years.</t>
  </si>
  <si>
    <t>good phone contacts at first but tapering off now.</t>
  </si>
  <si>
    <t xml:space="preserve">Living alone means I'm used to being on my own. </t>
  </si>
  <si>
    <t>family member feels alienated.</t>
  </si>
  <si>
    <t>I enjoyed my job as a learning support assistant. It was rewarding work and soicialble. Now every day for over a month I have been confined to home with no possibility to socialise, looking after a high needs child</t>
  </si>
  <si>
    <t>Deaf</t>
  </si>
  <si>
    <t>German</t>
  </si>
  <si>
    <t>South Pacific Pakeha</t>
  </si>
  <si>
    <t>I was volunteering until fell ill abd forced to have tight lockdown fir a week waiting for Virus Swob results. . End of contact azceitger people withdrew or too sick, in lockdown MH Facility</t>
  </si>
  <si>
    <t xml:space="preserve">Mum and Dad try to keep me engaged but I miss my other disabled friends </t>
  </si>
  <si>
    <t>American</t>
  </si>
  <si>
    <t>I have a regular schedule of seeing my friends and family for support with my disability. it has been difficult not being able to have a hug when I see my mum when she drops off my groceries or seeing the friends I really care about and usually get to see face to face regularly</t>
  </si>
  <si>
    <t>I miss my parents who are over 70</t>
  </si>
  <si>
    <t>My neighbours can visit me</t>
  </si>
  <si>
    <t>Although I am usually mostly housebound, there's a mental difference when it's lockdown</t>
  </si>
  <si>
    <t>only see physically one person a week.  Face to face not online</t>
  </si>
  <si>
    <t>Filipino</t>
  </si>
  <si>
    <t>Miss my gran children</t>
  </si>
  <si>
    <t xml:space="preserve">Had family </t>
  </si>
  <si>
    <t>pakeha</t>
  </si>
  <si>
    <t>Living in a family bubble of 4</t>
  </si>
  <si>
    <t xml:space="preserve">Japanese- New Zealand </t>
  </si>
  <si>
    <t xml:space="preserve">Iâ€™m used to being alone. </t>
  </si>
  <si>
    <t xml:space="preserve">the lonelines has always been part of my life for the last 35 years; not being able to got to the libarray is a big loss, as is the loss of the publication the Listener. Am having to rethink what to replace it with.  I also miss terribly talking with my counsellor. </t>
  </si>
  <si>
    <t xml:space="preserve">Total separation from family </t>
  </si>
  <si>
    <t>Solo mum 2 kids says it all</t>
  </si>
  <si>
    <t xml:space="preserve">This is not new. I have been like this for ages. </t>
  </si>
  <si>
    <t>I think as you have so much time to think it makes you lonely</t>
  </si>
  <si>
    <t xml:space="preserve">Not a huge change from normal. I'm often househound. </t>
  </si>
  <si>
    <t>social isolation is hard especially when you have special needs children.</t>
  </si>
  <si>
    <t>Felt tired but not lonely. My child misses school and seeing animals.</t>
  </si>
  <si>
    <t xml:space="preserve">Have been very busy providing care -  or much time to feel lonely </t>
  </si>
  <si>
    <t xml:space="preserve">PÄkehÄ </t>
  </si>
  <si>
    <t>I can connect online</t>
  </si>
  <si>
    <t xml:space="preserve">Phone calls and zoom meetings from family and friends </t>
  </si>
  <si>
    <t>Sometimes miss talking to people. Waving to people in street is OK</t>
  </si>
  <si>
    <t>Unable to explain reasons for not seeing carers, school or activities due to low cognitive level</t>
  </si>
  <si>
    <t>because of vulnerability of my partner we cannot have any outside help</t>
  </si>
  <si>
    <t>I never do</t>
  </si>
  <si>
    <t>Easy access</t>
  </si>
  <si>
    <t>I live alone. I am in a bubble with my neighbour which is helpful. But I am still alone the majority of the time.</t>
  </si>
  <si>
    <t>Family around.</t>
  </si>
  <si>
    <t>Australian</t>
  </si>
  <si>
    <t>Miss14 has felt lonely a lot but we are encouraging her to connect digitally with her friends as much as possible.</t>
  </si>
  <si>
    <t>My son usually is here too but had to move out earlier then lock down to keep his sister as safe as possible. Also no daily carers here, my daughter is non verbal. Nobody to talk too or share the load withetc</t>
  </si>
  <si>
    <t xml:space="preserve">Home with my husband </t>
  </si>
  <si>
    <t xml:space="preserve">I donâ€™t get a break from my son which is now becoming very challenging mentally for myself </t>
  </si>
  <si>
    <t xml:space="preserve">I am feeling the loss of my commuinity supports and my extended whanau and I really need them right now. I feel like something is missing. </t>
  </si>
  <si>
    <t>My daughter is really struggling with out school and her clubs and social network</t>
  </si>
  <si>
    <t>Eiropean</t>
  </si>
  <si>
    <t>I feel very isolated</t>
  </si>
  <si>
    <t>I often shut myself away in my room for days at a time, this is not too different to my every day life</t>
  </si>
  <si>
    <t xml:space="preserve">I'm used to being housebound with my illness. I've been housebound for 75 weeks now. </t>
  </si>
  <si>
    <t>I have 2 adult daughters with Down syndrome at home with me.</t>
  </si>
  <si>
    <t>Always busy, reading, writing, working on charm bracelets</t>
  </si>
  <si>
    <t>as i am staying at my soupport worker</t>
  </si>
  <si>
    <t xml:space="preserve">I'm flatting and I don't see my family very much but I do keep in  contact i  just miss them </t>
  </si>
  <si>
    <t>I have company at home and keep in touch with my work colleagues and friends online.</t>
  </si>
  <si>
    <t xml:space="preserve">We are in a very high stress situation and that feels extremely isolating </t>
  </si>
  <si>
    <t xml:space="preserve">Miss meeting friends </t>
  </si>
  <si>
    <t xml:space="preserve">Working from home is quite isolating </t>
  </si>
  <si>
    <t>No outside assistance canâ€™t do usual activities</t>
  </si>
  <si>
    <t>English Scots European</t>
  </si>
  <si>
    <t>I'm happay with r without company</t>
  </si>
  <si>
    <t>Japanese, Chinese</t>
  </si>
  <si>
    <t xml:space="preserve">I am craving alone time.  </t>
  </si>
  <si>
    <t>Strong coping skills, loneliness not an issue for us</t>
  </si>
  <si>
    <t>mum &amp; i go for our bubble walks</t>
  </si>
  <si>
    <t xml:space="preserve">European </t>
  </si>
  <si>
    <t>No alone but lonely being the only adults.</t>
  </si>
  <si>
    <t>My disabled daughters routines have not changed except for the fact that we are at home and the normal caregiver is not coming Monday - Friday.</t>
  </si>
  <si>
    <t>With computers and modern technology I am able to catch up with people.</t>
  </si>
  <si>
    <t>Would be nice to be in contact with the grand kids not just via Facetime</t>
  </si>
  <si>
    <t>used to working 40+ hours a week and love my job, and the social aspect of it</t>
  </si>
  <si>
    <t>Other European</t>
  </si>
  <si>
    <t>Often home alone as flatmate working.  Other than social calls no MH support</t>
  </si>
  <si>
    <t>I am introverted and very happy in my own company.</t>
  </si>
  <si>
    <t>Have no body</t>
  </si>
  <si>
    <t>Polish</t>
  </si>
  <si>
    <t>Contact with friends and family not in our bubble has been missed.</t>
  </si>
  <si>
    <t>missing my social network and day activity group, and with special need to able to access Online activities</t>
  </si>
  <si>
    <t>Stuck at home &amp; sleep all day</t>
  </si>
  <si>
    <t>trying to maintain relationships online w family and friends</t>
  </si>
  <si>
    <t>My boy has a lot of support and friends in the community family and lots of activites happening everyday to keep him active and learning and to keep the behaviors controlled- its going to be hard once things go back to normal Autism is structure and balance.</t>
  </si>
  <si>
    <t>I am used to 1-1 on.A.ddaily basis</t>
  </si>
  <si>
    <t xml:space="preserve">I live alone, so am used to being on my own. </t>
  </si>
  <si>
    <t xml:space="preserve">I am used to living on my own and most of my paid work is done from home anyway so there havne't been major changes for me in lock down.  </t>
  </si>
  <si>
    <t>Miss being amongst adults when would normally be working. This will last at least until level 2. Isolated from people normally would see each week at lessons</t>
  </si>
  <si>
    <t>Pakeha of euro/ Maori heritage</t>
  </si>
  <si>
    <t xml:space="preserve">I am by myself. However, I am autistic so in some ways this event has enabled me to be more self regulated so I have appreciated this. </t>
  </si>
  <si>
    <t>Moko has a good support system in his bubble</t>
  </si>
  <si>
    <t>I miss seeing my family</t>
  </si>
  <si>
    <t>There are four in our bubble, a lack of quiet time is more the issue</t>
  </si>
  <si>
    <t>Becausewe have no outside support</t>
  </si>
  <si>
    <t xml:space="preserve"> Miss my flat mate</t>
  </si>
  <si>
    <t xml:space="preserve">I am an artist, an introvert and the fulltime carer for my disabled son. Isolation is nothing new to use. </t>
  </si>
  <si>
    <t>Husband working from home, not one of my family members interact, we have no interest</t>
  </si>
  <si>
    <t xml:space="preserve">Miss talking to friends face to face </t>
  </si>
  <si>
    <t>Never feel lonely</t>
  </si>
  <si>
    <t xml:space="preserve">Itâ€™s only me and my son here. No one else in the bubble. </t>
  </si>
  <si>
    <t>Cool island maori</t>
  </si>
  <si>
    <t>I am reasonably gregarious</t>
  </si>
  <si>
    <t>Pakeha/Scottish</t>
  </si>
  <si>
    <t xml:space="preserve">Bed bound days are difficult </t>
  </si>
  <si>
    <t>No more than usual - I can never get out</t>
  </si>
  <si>
    <t>Thai</t>
  </si>
  <si>
    <t>People around all the time</t>
  </si>
  <si>
    <t xml:space="preserve">Hard to connect with others outside of my bubble with a communication disorder. </t>
  </si>
  <si>
    <t xml:space="preserve">Managing alone can get tiring, I try to keep busy. </t>
  </si>
  <si>
    <t>I am used to being at home 24/7. Since lockdown tough, more people are reaching out to ask how I am doing - although this is not in concern to my health but more a general catch up intention.</t>
  </si>
  <si>
    <t xml:space="preserve">It is harder with no support/school or respite for our sons </t>
  </si>
  <si>
    <t xml:space="preserve">I'm used to being on my own </t>
  </si>
  <si>
    <t xml:space="preserve">Pakeha </t>
  </si>
  <si>
    <t>I have contact with friends; read a lot</t>
  </si>
  <si>
    <t xml:space="preserve">Autism is a difficult disability to understand the impact of. </t>
  </si>
  <si>
    <t xml:space="preserve">My son is lonely but has been able to facetime his friends whihc has been a big help. </t>
  </si>
  <si>
    <t>family havent called</t>
  </si>
  <si>
    <t>We did 25 days without seeing any family,</t>
  </si>
  <si>
    <t>I have my wife for company</t>
  </si>
  <si>
    <t xml:space="preserve">I work from home normally </t>
  </si>
  <si>
    <t>1. Respondent ID</t>
  </si>
  <si>
    <t>(Multiple Items)</t>
  </si>
  <si>
    <t>Other</t>
  </si>
  <si>
    <t>% of Respondents</t>
  </si>
  <si>
    <t>&lt;15</t>
  </si>
  <si>
    <t>70+</t>
  </si>
  <si>
    <t>65-69</t>
  </si>
  <si>
    <t>60-64</t>
  </si>
  <si>
    <t>50-59</t>
  </si>
  <si>
    <t>45-49</t>
  </si>
  <si>
    <t>35-39</t>
  </si>
  <si>
    <t>30-34</t>
  </si>
  <si>
    <t>25-29</t>
  </si>
  <si>
    <t>18-24</t>
  </si>
  <si>
    <t>15-17</t>
  </si>
  <si>
    <t>Count of Respondents</t>
  </si>
  <si>
    <t>Home Safety</t>
  </si>
  <si>
    <t>Grand Total</t>
  </si>
  <si>
    <t>40-45</t>
  </si>
  <si>
    <t>Starting age</t>
  </si>
  <si>
    <t>Supportive whanau</t>
  </si>
  <si>
    <t>Safe neighbourhood</t>
  </si>
  <si>
    <t>Unsafe housing</t>
  </si>
  <si>
    <t>Need for increased mental health support</t>
  </si>
  <si>
    <t>Exposure from caregivers</t>
  </si>
  <si>
    <t>Unsafe/unhealthy neighbourhood</t>
  </si>
  <si>
    <t>Gender</t>
  </si>
  <si>
    <t>Combined Gender</t>
  </si>
  <si>
    <t>Disability</t>
  </si>
  <si>
    <t>Classification</t>
  </si>
  <si>
    <t>Individual Wellbeing</t>
  </si>
  <si>
    <t>Accessing Information</t>
  </si>
  <si>
    <t>Understanding Govt Info</t>
  </si>
  <si>
    <t>How are your family / whānau doing at the moment?</t>
  </si>
  <si>
    <t>Whanau</t>
  </si>
  <si>
    <t>Please tell us why you feel this way?</t>
  </si>
  <si>
    <t>How well are you doing?</t>
  </si>
  <si>
    <t>Individual</t>
  </si>
  <si>
    <t>How well are you doing right now?</t>
  </si>
  <si>
    <t>Information</t>
  </si>
  <si>
    <t>How easy is it for you to find information about COVID-19?</t>
  </si>
  <si>
    <t>Understand</t>
  </si>
  <si>
    <t>How hard is it to understand information from the government about COVID-19</t>
  </si>
  <si>
    <t xml:space="preserve">Can you get the things you need to keep yourself and others safe? </t>
  </si>
  <si>
    <t>&lt;Hidden formula</t>
  </si>
  <si>
    <t>I am able to safely get food and other things I need</t>
  </si>
  <si>
    <t>Can you safely get food and other things you need?</t>
  </si>
  <si>
    <t>Have you felt lonely during Alert Level 4?</t>
  </si>
  <si>
    <t>Have you felt lonely during Alert Level 4? Comments</t>
  </si>
  <si>
    <t>Region</t>
  </si>
  <si>
    <t>Safety Themes</t>
  </si>
  <si>
    <t>Availability of resources</t>
  </si>
  <si>
    <t>Safe home</t>
  </si>
  <si>
    <t>Financial stress</t>
  </si>
  <si>
    <t>Current Processes &amp; Policies</t>
  </si>
  <si>
    <t>Increased responsibility</t>
  </si>
  <si>
    <t>Essential worker</t>
  </si>
  <si>
    <t>Isolation, Fear and/or Loneliness</t>
  </si>
  <si>
    <t>Injury concerns</t>
  </si>
  <si>
    <t>Food access</t>
  </si>
  <si>
    <t>supportive whanau</t>
  </si>
  <si>
    <t>Difficulty complying to lockdown</t>
  </si>
  <si>
    <t>Need for better policies/guidelines</t>
  </si>
  <si>
    <t>Need for respite</t>
  </si>
  <si>
    <t>Underlying health issues</t>
  </si>
  <si>
    <t>Past trauma including physical and/or sexual violence</t>
  </si>
  <si>
    <t>Lack of PPE availability</t>
  </si>
  <si>
    <t>Caregivers &amp; sharing bubbles</t>
  </si>
  <si>
    <t>safe home</t>
  </si>
  <si>
    <t>Anxiety/Stress and other mental health issues</t>
  </si>
  <si>
    <t>Fear when leaving home</t>
  </si>
  <si>
    <t>Trauma including previous physical and/or sexual assault</t>
  </si>
  <si>
    <t>Complying with rules</t>
  </si>
  <si>
    <t>Rural/Remote areas</t>
  </si>
  <si>
    <t>Lack of accommodation</t>
  </si>
  <si>
    <t>Essential services</t>
  </si>
  <si>
    <t>Working from home</t>
  </si>
  <si>
    <t>financial stress</t>
  </si>
  <si>
    <t>Concerns over theft, burglary and other intruders</t>
  </si>
  <si>
    <t>Trust in support services/agencies</t>
  </si>
  <si>
    <t>Concerns over lack of compliance</t>
  </si>
  <si>
    <t>Lack of control</t>
  </si>
  <si>
    <t>Behaviour management concerns among children (including violence &amp; aggression)</t>
  </si>
  <si>
    <t>Self-sufficient and/or Precutionary measures taken</t>
  </si>
  <si>
    <t>Potential delays in treatment</t>
  </si>
  <si>
    <t>Whanau Themes</t>
  </si>
  <si>
    <t>Children enjoying lockdown</t>
  </si>
  <si>
    <t>Well supported whanau</t>
  </si>
  <si>
    <t>Increased anxiety</t>
  </si>
  <si>
    <t>Keeping busy</t>
  </si>
  <si>
    <t>Concerns over work and/or finances</t>
  </si>
  <si>
    <t>Difficulty staying in bubble</t>
  </si>
  <si>
    <t>Crowded home</t>
  </si>
  <si>
    <t>Challenging coping with change</t>
  </si>
  <si>
    <t>Missing life outside of lockdown</t>
  </si>
  <si>
    <t>Missing family</t>
  </si>
  <si>
    <t>Increased workload</t>
  </si>
  <si>
    <t>Lack of compliance</t>
  </si>
  <si>
    <t>Technology assisting with social connections</t>
  </si>
  <si>
    <t>Staying positive</t>
  </si>
  <si>
    <t>Well supported services</t>
  </si>
  <si>
    <t>Concerns over staying away from vulnerable family</t>
  </si>
  <si>
    <t>Well adjusted</t>
  </si>
  <si>
    <t>Difficulty with behaviour management</t>
  </si>
  <si>
    <t>Wellbeing Themes</t>
  </si>
  <si>
    <t>Variation</t>
  </si>
  <si>
    <t>Quiet</t>
  </si>
  <si>
    <t>Increased mental health issues</t>
  </si>
  <si>
    <t>Exercise and/or diet helping wellbeing</t>
  </si>
  <si>
    <t>Missing routine</t>
  </si>
  <si>
    <t>Enjoying being home</t>
  </si>
  <si>
    <t>Staying connected with technology</t>
  </si>
  <si>
    <t>Need assistance</t>
  </si>
  <si>
    <t>Increased fatigue</t>
  </si>
  <si>
    <t>Well supported bubble</t>
  </si>
  <si>
    <t>Increase in other health issues</t>
  </si>
  <si>
    <t>Information access themes</t>
  </si>
  <si>
    <t>Understanding information themes</t>
  </si>
  <si>
    <t>Food and/or themes</t>
  </si>
  <si>
    <t>Loneliness Themes</t>
  </si>
  <si>
    <t>No time</t>
  </si>
  <si>
    <t>Keeping up to date with media</t>
  </si>
  <si>
    <t>Part of work</t>
  </si>
  <si>
    <t>Multiple modes of access</t>
  </si>
  <si>
    <t>Don't understand</t>
  </si>
  <si>
    <t>TV</t>
  </si>
  <si>
    <t>Lack of clarity (access to food)</t>
  </si>
  <si>
    <t>Lack of information in Easy Read</t>
  </si>
  <si>
    <t>Computer/Internet</t>
  </si>
  <si>
    <t>COVID-19 website</t>
  </si>
  <si>
    <t>Excellent</t>
  </si>
  <si>
    <t>Little time</t>
  </si>
  <si>
    <t>At times grey areas, later clarified</t>
  </si>
  <si>
    <t>Lack of clarity (L3 transition)</t>
  </si>
  <si>
    <t>Very informative</t>
  </si>
  <si>
    <t>Clear</t>
  </si>
  <si>
    <t>Publications</t>
  </si>
  <si>
    <t>Social media</t>
  </si>
  <si>
    <t>Limited access</t>
  </si>
  <si>
    <t>Unrelatable</t>
  </si>
  <si>
    <t>Difficulty coping with uncertainty</t>
  </si>
  <si>
    <t>Lack of information on support for diabled people during lockdown</t>
  </si>
  <si>
    <t>Inconsistencies</t>
  </si>
  <si>
    <t>Can't read</t>
  </si>
  <si>
    <t>No physical resources</t>
  </si>
  <si>
    <t>No computer access</t>
  </si>
  <si>
    <t>Lack of clarity (rapid changes)</t>
  </si>
  <si>
    <t>Difficulty seeing website</t>
  </si>
  <si>
    <t>Many not connected to NZSL information</t>
  </si>
  <si>
    <t>Website lacking information</t>
  </si>
  <si>
    <t>Information not always translated to easy read</t>
  </si>
  <si>
    <t>Lack of concise information</t>
  </si>
  <si>
    <t>Information scattered across different websites</t>
  </si>
  <si>
    <t>Lack of tailored information for diabled community</t>
  </si>
  <si>
    <t>Lack of adherence</t>
  </si>
  <si>
    <t>Gaps in information</t>
  </si>
  <si>
    <t>Lack of clarity</t>
  </si>
  <si>
    <t>Shopping is too risky</t>
  </si>
  <si>
    <t>Essential items Themes</t>
  </si>
  <si>
    <t>Lack of PPE availability in locality</t>
  </si>
  <si>
    <t>Do not leave the home</t>
  </si>
  <si>
    <t>Lack of PPE availability for caregivers</t>
  </si>
  <si>
    <t>Cannot access masks</t>
  </si>
  <si>
    <t>No PPE offered</t>
  </si>
  <si>
    <t>Cannot afford PPE</t>
  </si>
  <si>
    <t>Limited availability of PPE</t>
  </si>
  <si>
    <t>Cannot access PPE</t>
  </si>
  <si>
    <t>Limited availability of masks</t>
  </si>
  <si>
    <t>Unsure where to access PPE</t>
  </si>
  <si>
    <t>Lack of sanitizer</t>
  </si>
  <si>
    <t>Delays in delivery of PPE</t>
  </si>
  <si>
    <t>PPE not offered</t>
  </si>
  <si>
    <t>No slots for access priorities</t>
  </si>
  <si>
    <t>Reliance on others for grocery shopping</t>
  </si>
  <si>
    <t>Priority assist is helpful</t>
  </si>
  <si>
    <t>Some grocery items are out of stock (e.g. handwash)</t>
  </si>
  <si>
    <t>Can't drive</t>
  </si>
  <si>
    <t>Delays in priority assist</t>
  </si>
  <si>
    <t>No financial support</t>
  </si>
  <si>
    <t>Miss leaving the house</t>
  </si>
  <si>
    <t>Uncomfortable with technology for social connection</t>
  </si>
  <si>
    <t>Loneliness within bubble</t>
  </si>
  <si>
    <t>Frustrated by same routine</t>
  </si>
  <si>
    <t>Miss friends/family/coworkers</t>
  </si>
  <si>
    <t>Having to replace regular routines</t>
  </si>
  <si>
    <t>Non-NZ European</t>
  </si>
  <si>
    <t>A disabled person and their family/whānau</t>
  </si>
  <si>
    <t>Very Easy</t>
  </si>
  <si>
    <t>Māori</t>
  </si>
  <si>
    <t>Family/whānau member</t>
  </si>
  <si>
    <t>I felt lonely some of the time</t>
  </si>
  <si>
    <t>Disabled Persons Assembly</t>
  </si>
  <si>
    <t>I have felt a little bit lonely</t>
  </si>
  <si>
    <t>Been so busy and my support person doing this is my garden man, so being doing all sorts of improvements, keeping brain and body occupied.</t>
  </si>
  <si>
    <t>My family/ whānau is okay</t>
  </si>
  <si>
    <t>I have felt lonely all the time</t>
  </si>
  <si>
    <t>Having a child with a disability few NZers understand is always lonely. This does not bother me.</t>
  </si>
  <si>
    <t>We are used to not having a huge social network</t>
  </si>
  <si>
    <t>My daughter and her family live close by and have been walking their dog to visit from the garden each day</t>
  </si>
  <si>
    <t>Things are a bit hard for my family/ whānau</t>
  </si>
  <si>
    <t>I have felt lonely some of the time</t>
  </si>
  <si>
    <t>My family/ whānau is doing very well</t>
  </si>
  <si>
    <t>I am mostly doing  well</t>
  </si>
  <si>
    <t>My family/ whānau is doing well</t>
  </si>
  <si>
    <t>I live with my husband, I also like having less social contact.</t>
  </si>
  <si>
    <t>I have felt lonely most of the time</t>
  </si>
  <si>
    <t>When you are treated like a second class citizen for a long time, you start to feel like you don't deserve to belong in this society.</t>
  </si>
  <si>
    <t>Missing my friends</t>
  </si>
  <si>
    <t>I have access to the internet, Skype, cellphone</t>
  </si>
  <si>
    <t>Quite a bit of the time, but not most</t>
  </si>
  <si>
    <t>I have felt lonely all of the time</t>
  </si>
  <si>
    <t>My lonelyness is related to my health issue, not Covid 19 , it is just more of the same for me .</t>
  </si>
  <si>
    <t>always lonely</t>
  </si>
  <si>
    <t>I have felt lonely most of the time</t>
  </si>
  <si>
    <t>Feedback from the majority of members on their own are high levels on loneliness and anxiety</t>
  </si>
  <si>
    <t>Husband at home</t>
  </si>
  <si>
    <t>Beca5 I am busiy ordering things on the internet,  cleaning, cooking walking the dog</t>
  </si>
  <si>
    <t>isoalted at home with a violent teenager who threatens me daily who cuts up her clothes, pierces her nose with a dirty pin, absconds and is just plain nasty all the time is a terrible environment to live in.  Agencies are unresponsive to child to parent violence</t>
  </si>
  <si>
    <t>Some people/organisations don't know how to do online effectively, which would help.</t>
  </si>
  <si>
    <t>Just have moments, they pass fairly quickly though.</t>
  </si>
  <si>
    <t>my mum and sister ring me most days during lockdown</t>
  </si>
  <si>
    <t>Isolated widower, mainly house bound</t>
  </si>
  <si>
    <t>My partner is staying with me and I communicate online with others</t>
  </si>
  <si>
    <t>Even though I'm with my parents i feel very lonely and I miss my friends and other family.</t>
  </si>
  <si>
    <t>just happy to be alive</t>
  </si>
  <si>
    <t>dutch</t>
  </si>
  <si>
    <t>Really miss face to face real time contact.  I do not do social media and do not have the equipment to use zoom, skype etc.</t>
  </si>
  <si>
    <t>Things are very hard for my family/ whānau</t>
  </si>
  <si>
    <t>I have a good bubble with home support worker, transitional housing staff (moteliers) being around and also with phone calls/texts/Facebook with other people. I am well connected, even though if only in an online way mostly.</t>
  </si>
  <si>
    <t>My wife and pets are lots of company</t>
  </si>
  <si>
    <t>My son with ID is lonely-able to facetime freinds at least which he loves</t>
  </si>
  <si>
    <t>I want to go to the pub 🥃</t>
  </si>
  <si>
    <t>some days have been better than others</t>
  </si>
  <si>
    <t>Support system is good.</t>
  </si>
  <si>
    <t>the world</t>
  </si>
  <si>
    <t>Have good neighbours. Ring people and family to stay in contact</t>
  </si>
  <si>
    <t>Sometimes I miss my other mokos from time to time but I just ring them</t>
  </si>
  <si>
    <t>No one to talk to or visit</t>
  </si>
  <si>
    <t>Not being able to go out for a walk or a coffee, because my son doesn't want to go out.</t>
  </si>
  <si>
    <t>I live by myself but having phone calls, Facebook, tv and jigsaw keep me busy</t>
  </si>
  <si>
    <t>My family lives in other country</t>
  </si>
  <si>
    <t>Able to make phone calls but would like to be more soial</t>
  </si>
  <si>
    <t>Missing my family</t>
  </si>
  <si>
    <t>I think I am getting used to it</t>
  </si>
  <si>
    <t>I suffer from anxiety &amp; my medication dosage has increased to prevent severe depression or panic attacks.</t>
  </si>
  <si>
    <t>Living with my adult son means I am less lonely than before</t>
  </si>
  <si>
    <t>Missing the grandchildren. Missing Alzheimers Whanganui staff, clients and carers</t>
  </si>
  <si>
    <t>No face to face human contact.  I live alone and I live in a town where I don't know anyone</t>
  </si>
  <si>
    <t>family nad friends around</t>
  </si>
  <si>
    <t>I miss social contact</t>
  </si>
  <si>
    <t>Vaccinations</t>
  </si>
  <si>
    <t>I have moments of feeling a bit lonely and low mood but it passes quite quickly</t>
  </si>
  <si>
    <t>UK New Zealander</t>
  </si>
  <si>
    <t>helps by ringing a friend</t>
  </si>
  <si>
    <t>Because im living alone</t>
  </si>
  <si>
    <t>Live alone</t>
  </si>
  <si>
    <t>Yes, sometimes but when I receive calls, texts from my friends and family it makes me happy</t>
  </si>
  <si>
    <t>I have always lived on my own and happy</t>
  </si>
  <si>
    <t>British European</t>
  </si>
  <si>
    <t>Living on my own with no girlfriend</t>
  </si>
  <si>
    <t>Managing disability is often lonely - my experiences often feel different from other people and not well understood.</t>
  </si>
  <si>
    <t>I have not felt lonely because I have my parents.</t>
  </si>
  <si>
    <t>German Pākehā</t>
  </si>
  <si>
    <t>my son has statreted asking when lockdown will be finished. on the postivie side he's lost weight adn not gettting sore stomach so I will ahev to foloow up as support wprkers and day factility must be giving him gluten plus bad food.</t>
  </si>
  <si>
    <t>noyb</t>
  </si>
  <si>
    <t>I am not alone. I do not tend to feel lonely in general.</t>
  </si>
  <si>
    <t>My wife won't let me be "lonely."</t>
  </si>
  <si>
    <t>I have my family at home to go home to talk to</t>
  </si>
  <si>
    <t>I am gender diverse or non-binary</t>
  </si>
  <si>
    <t>I have not felt lonely but lone and isolated (not supported practically) I think there is a difference</t>
  </si>
  <si>
    <t>Though i never used to go out that much, i find i'm missing even the small amount of social interaction i had.</t>
  </si>
  <si>
    <t>There are 5 of us together. I'd like some alone time</t>
  </si>
  <si>
    <t>Europe</t>
  </si>
  <si>
    <t>strive with families not lonely at all but those in supported living  lonely and feel that people in residential care will feel isolated</t>
  </si>
  <si>
    <t>Isolated Widower</t>
  </si>
  <si>
    <t>It is extremely hard for me because I have to force myself to be stable even though my head is swirling with fear and flashbacks and intrusive thoughts. I feel so isolated and lonely so I have told myself that I have I and myself to keep me company. I force myself to reach out to others and call my children daily more than once and join lots of zoom meetings so that me, myself and I are not so lonely. It takes hard work and I have to be intentional</t>
  </si>
  <si>
    <t>Loneliness always a problem for people with ASD.</t>
  </si>
  <si>
    <t>It's so hard being a ur own bubble bby</t>
  </si>
  <si>
    <t>Life is bad</t>
  </si>
  <si>
    <t>I'm used to being on my own due to pre-existing health issues. But, sometimes feel like I need Social contact with friends to boost my spirits &amp; feel like I'm still part of the community.</t>
  </si>
  <si>
    <t>Time at home is busy and there are four of us to keep eachotehr company.  Children play together some times.</t>
  </si>
  <si>
    <t>I have been struggling with this situation for a long time. I have already been in isolation for months with the agoraphobia.</t>
  </si>
  <si>
    <t>I'm a home body at heart. My day to day routine are still the same even in a lockdown</t>
  </si>
  <si>
    <t>Luckily for me and my eldest daughter we are both introverts, so we are happy not having contact with other people, however, my youngest daughter is an extrovert so she is really struggling.</t>
  </si>
  <si>
    <t>I'm normally traveling around but I can't this The lobster IV been at home</t>
  </si>
  <si>
    <t>Because i can't let anyone know that I am not coping. I have been lonely for a long time. It is just that Covid lockdown means that I have nowhere to go to escape except into my head</t>
  </si>
  <si>
    <t>I have not felt lonely at all but my autistic son probably has</t>
  </si>
  <si>
    <t>Have my wife for company</t>
  </si>
  <si>
    <t>Good to have company, go for walks and keep distance.</t>
  </si>
  <si>
    <t>Beibg unable to participate in my usual activities and to be more socially active is getting harder as this situation continues. Mostly I am okay with it.</t>
  </si>
  <si>
    <t>I'VE GONE FOR A COUPLE OF WALKS/WHEELS AROUND OUR BLOCK TO GET SO SUNLIGHT AND FRESH AIR, THAT KINDA BRIGHTEN ME UP SOME.</t>
  </si>
  <si>
    <t>Missing my Mum and Dad</t>
  </si>
  <si>
    <t>A specific Online Chat/help for disabled people - could help in easing disabled people's feeling of Lonliness - during COVID 19</t>
  </si>
  <si>
    <t>I am an extreme introvert and have one or two close connections - that is plenty</t>
  </si>
  <si>
    <t>Just Not at all, some of the time, most of the time, all the time</t>
  </si>
  <si>
    <t>My wife kicked me out because of my seizures and inability to work. I haven't seen my kids for 3months. I can't get to visit them and WINZ will not support me to have a place for them to visit. So my ex won't let them come.</t>
  </si>
  <si>
    <t>Pākehā</t>
  </si>
  <si>
    <t>I get scared at night I think a robber is going to come I don't like drug people</t>
  </si>
  <si>
    <t>Week</t>
  </si>
  <si>
    <t>I am doing mostly well</t>
  </si>
  <si>
    <t>Delays in treatment</t>
  </si>
  <si>
    <t>Need for additional disability support</t>
  </si>
  <si>
    <t>Column Labels</t>
  </si>
  <si>
    <t>(All)</t>
  </si>
  <si>
    <t>MELAA</t>
  </si>
  <si>
    <t>I am a family / whānau member of a disabled person</t>
  </si>
  <si>
    <t>Safe_Weighted average</t>
  </si>
  <si>
    <t>whānau_Weighted average</t>
  </si>
  <si>
    <t>Individual_Weighted average2</t>
  </si>
  <si>
    <t>I am mostly doing well</t>
  </si>
  <si>
    <t>Information_Weighted average</t>
  </si>
  <si>
    <t>Rank</t>
  </si>
  <si>
    <t>Understand_Weighted average</t>
  </si>
  <si>
    <t>PPE_Weighted average</t>
  </si>
  <si>
    <t>Food_Weighted average</t>
  </si>
  <si>
    <t>Lonely_Weighted average2</t>
  </si>
  <si>
    <t>Count of 1. Respondent ID</t>
  </si>
  <si>
    <t>How is life going for the disability community: (COVID-19) Results</t>
  </si>
  <si>
    <t>Lacking sense of control</t>
  </si>
  <si>
    <t>Digital divide</t>
  </si>
  <si>
    <t>Transition to L3</t>
  </si>
  <si>
    <t>Forgetful</t>
  </si>
  <si>
    <t>Lack of access to braile info</t>
  </si>
  <si>
    <t>Vulnerable children</t>
  </si>
  <si>
    <t>Most disabled people</t>
  </si>
  <si>
    <t>Financial distress</t>
  </si>
  <si>
    <t>People in physical pain</t>
  </si>
  <si>
    <t>Financial strain</t>
  </si>
  <si>
    <t>PPE access</t>
  </si>
  <si>
    <t>Biggest risks</t>
  </si>
  <si>
    <t>Impact of risks</t>
  </si>
  <si>
    <t>Solutions</t>
  </si>
  <si>
    <t>Young people</t>
  </si>
  <si>
    <t xml:space="preserve">Which groups in the disability community do you think are at the most risk right now? </t>
  </si>
  <si>
    <t>What are the biggest risks or issues for people in the disability community right now?</t>
  </si>
  <si>
    <t>What is the impact of these risks?</t>
  </si>
  <si>
    <t>What are some potential solutions to these risks?</t>
  </si>
  <si>
    <t>Loneliness/Social support</t>
  </si>
  <si>
    <t>Information access</t>
  </si>
  <si>
    <t>Violence/Aggression</t>
  </si>
  <si>
    <t>Lack of autonomy</t>
  </si>
  <si>
    <t>*copy paste pivot table to another tab, and then remove themes to see all comments.</t>
  </si>
  <si>
    <t>Scale</t>
  </si>
  <si>
    <t>Food/other essential items</t>
  </si>
  <si>
    <t>Unsupported</t>
  </si>
  <si>
    <t>Limited ability to converse within family</t>
  </si>
  <si>
    <t>Lack of respite</t>
  </si>
  <si>
    <t>Shared care</t>
  </si>
  <si>
    <t>Online entertainment-Netflix, Youtube etc</t>
  </si>
  <si>
    <t>Read books</t>
  </si>
  <si>
    <t>Live with family</t>
  </si>
  <si>
    <t>Used to living alone</t>
  </si>
  <si>
    <t>Staying connected via phone, social media etc</t>
  </si>
  <si>
    <t xml:space="preserve">Specific dietary needs </t>
  </si>
  <si>
    <t>Exposure from shopping</t>
  </si>
  <si>
    <t>No help with shopping</t>
  </si>
  <si>
    <t>Transport barriers</t>
  </si>
  <si>
    <t>Home delivery is helpful</t>
  </si>
  <si>
    <t>More money spent on essentials</t>
  </si>
  <si>
    <t>Not eligible for priority assist</t>
  </si>
  <si>
    <t>Reduced support &amp; greater risk in supported independent living</t>
  </si>
  <si>
    <t>Variation in different living circumstances</t>
  </si>
  <si>
    <t>Initiative by agencies</t>
  </si>
  <si>
    <t>Unsafe housing/living</t>
  </si>
  <si>
    <t>Supportive caregivers</t>
  </si>
  <si>
    <t>Carer wellbeing</t>
  </si>
  <si>
    <t>Education related concerns</t>
  </si>
  <si>
    <t>Incrased anxiety</t>
  </si>
  <si>
    <t>Essential workers</t>
  </si>
  <si>
    <t>`</t>
  </si>
  <si>
    <t>Lacking therapy/treatments</t>
  </si>
  <si>
    <t>Lack of sleep</t>
  </si>
  <si>
    <t>Fear &amp; anxiety</t>
  </si>
  <si>
    <t>Missing friends</t>
  </si>
  <si>
    <t>Very Easy</t>
  </si>
  <si>
    <t>Very Hard</t>
  </si>
  <si>
    <t>(blank)</t>
  </si>
  <si>
    <t>Safety of those staying alone</t>
  </si>
  <si>
    <t>Difficulty/inability to understand</t>
  </si>
  <si>
    <t>Exhaustion from lack of respite</t>
  </si>
  <si>
    <t>Lack of accessible housing</t>
  </si>
  <si>
    <t>FInancial strain</t>
  </si>
  <si>
    <t>Exposure from support workers/caregivers</t>
  </si>
  <si>
    <t>Educational impacts</t>
  </si>
  <si>
    <t>Change in routines</t>
  </si>
  <si>
    <t>Discrimination/Stigma</t>
  </si>
  <si>
    <t>Recognising need for support</t>
  </si>
  <si>
    <t>Access to clinical appointments/medication/treatment</t>
  </si>
  <si>
    <t>Access to essential services (including food and transport)</t>
  </si>
  <si>
    <t>Access to adequate &amp; appropriate support services</t>
  </si>
  <si>
    <t>Increase in mental health issues (incl. anxiety, fear, depression etc.)</t>
  </si>
  <si>
    <t>#N/A</t>
  </si>
  <si>
    <t>#VALUE!</t>
  </si>
  <si>
    <t>Family &amp; Whānau</t>
  </si>
  <si>
    <t>Potential for COVID-19 transmission</t>
  </si>
  <si>
    <t>Reduced self worth</t>
  </si>
  <si>
    <t>Worsening health issues</t>
  </si>
  <si>
    <t>Increased inequities</t>
  </si>
  <si>
    <t>Lack of adequate &amp; appropriate access to support services</t>
  </si>
  <si>
    <t>Inadequate/lack of food and other essential items</t>
  </si>
  <si>
    <t>Unemployment/loss of income/poverty</t>
  </si>
  <si>
    <t>Increased burden on families/carers</t>
  </si>
  <si>
    <t>Crime/trouble with law</t>
  </si>
  <si>
    <t>Feeling unconnected/ongoing isolation</t>
  </si>
  <si>
    <t>Violence/Family harm</t>
  </si>
  <si>
    <t>Neglect &amp; abuse</t>
  </si>
  <si>
    <t>Reduced opportunities</t>
  </si>
  <si>
    <t>Struggles living alone/Vulnerability to unsafe practices</t>
  </si>
  <si>
    <t>Educational gaps</t>
  </si>
  <si>
    <t>Lonely/Isolation</t>
  </si>
  <si>
    <t>Lack of adequate &amp; appropriate accommodation</t>
  </si>
  <si>
    <t>Prioritise equity in service planning</t>
  </si>
  <si>
    <t>Increased check ins</t>
  </si>
  <si>
    <t>Extend bubbles, particularly to include support workers and/or family members</t>
  </si>
  <si>
    <t>Financial reimbursement</t>
  </si>
  <si>
    <t>Increase in-home treatments</t>
  </si>
  <si>
    <t>Restrict size of bubbles for support workers</t>
  </si>
  <si>
    <t>Increased availability to priority access slots &amp; deliveries from supermarkets</t>
  </si>
  <si>
    <t>Extending lockdown restrictions for longer</t>
  </si>
  <si>
    <t>Providing a structure/routine while in isolation</t>
  </si>
  <si>
    <t>Emphasis on hygiene e.g. washing hands</t>
  </si>
  <si>
    <t>Increased provision of support services online</t>
  </si>
  <si>
    <t>Increasing modes of connection offline (e.g. message boards, information pamphlets, TV ads, supermarket windows etc).</t>
  </si>
  <si>
    <t>Increased delivery of essential services</t>
  </si>
  <si>
    <t>Increase in disability support (more carers, more respite , more home help etc)</t>
  </si>
  <si>
    <t>Improved education access to meet needs of disabled people e.g. captions on education TV, adapted curriculum resource packs, visits from education support workers</t>
  </si>
  <si>
    <t>Provision of IT equipment</t>
  </si>
  <si>
    <t>Making allowances for individual worries/stresses</t>
  </si>
  <si>
    <t>Improved communication of information to meet needs of disabled people (e.g.  provision of easy read physical resources to homes, improved messaging on funding eligibility)</t>
  </si>
  <si>
    <t>Emergency centres/Crisis line set up for disability sector</t>
  </si>
  <si>
    <t>Increase COVID-19 testing</t>
  </si>
  <si>
    <t>Stay connected via phone, social media etc.</t>
  </si>
  <si>
    <t>Improved medical consultation</t>
  </si>
  <si>
    <t xml:space="preserve">Improved medical consultation </t>
  </si>
  <si>
    <t>Increased restrictions around overstocking in supermarkets</t>
  </si>
  <si>
    <t>Provision of accommodation for disabled people</t>
  </si>
  <si>
    <t>O</t>
  </si>
  <si>
    <t>Improved access to transport services</t>
  </si>
  <si>
    <t>PPE access, availability &amp; use</t>
  </si>
  <si>
    <t>Perspective</t>
  </si>
  <si>
    <t>Please tell us why you feel this way:</t>
  </si>
  <si>
    <t>Weighted averages of Safety levels</t>
  </si>
  <si>
    <t>Survey type</t>
  </si>
  <si>
    <t>Standard Version: A disabled person and their family/whānau</t>
  </si>
  <si>
    <t>Standard Version: Those who provide services for disabled people</t>
  </si>
  <si>
    <t>1st Survey</t>
  </si>
  <si>
    <t>2nd Survey</t>
  </si>
  <si>
    <t>Mostly accessible</t>
  </si>
  <si>
    <t>Some level of access</t>
  </si>
  <si>
    <t>No level of access</t>
  </si>
  <si>
    <t>New Classification</t>
  </si>
  <si>
    <t>Jedi</t>
  </si>
  <si>
    <t>Because I have people around me my flatmates and staff and I have video chat with my volunteer as well as my family. When we go on our walks we stop and chat with a new friend who is living alone, we stand 2 meters apart still but look forward to catching up. And i know lots of people in my neighbourhood I say hi to when we are out walking.</t>
  </si>
  <si>
    <t>Having nobody to talk to or visit</t>
  </si>
  <si>
    <t>On your own and in the four walls.</t>
  </si>
  <si>
    <t>Doing okay, enjoying my peace without the other person being here.</t>
  </si>
  <si>
    <t>No because I don't live on my own.</t>
  </si>
  <si>
    <t>Miss social but not unhappy</t>
  </si>
  <si>
    <t>i have my flatmate and support staff</t>
  </si>
  <si>
    <t>i kept myself busy.</t>
  </si>
  <si>
    <t>no other person to talk too apart from my wife</t>
  </si>
  <si>
    <t>i miss my sister and brother</t>
  </si>
  <si>
    <t>own on my own and no one to share life with and concerned about flatmates health while in hospital. others are with family members so not lonely but are reporting that some friends are lonely</t>
  </si>
  <si>
    <t>I generally feel lonely cause I’m Autistic and the lockdown has increased that lonely feeling I have</t>
  </si>
  <si>
    <t>Because I haven't seen my girlfriend since the lockdown started</t>
  </si>
  <si>
    <t>Because I'm used to it.</t>
  </si>
  <si>
    <t>Lonely when we were going through the big ordeal but feeling less lonely and that now.</t>
  </si>
  <si>
    <t>spending birthdays in lockdown lonely and missing friends</t>
  </si>
  <si>
    <t>celt/nz</t>
  </si>
  <si>
    <t>Plenty of people to contact online. Have been able to chat with neighbours (physically distanced)</t>
  </si>
  <si>
    <t>I have been able to enjoy uninterruptef time with my adult children who both have Down Syndromee</t>
  </si>
  <si>
    <t>Human contact In sign language is needed!</t>
  </si>
  <si>
    <t>Great Britain</t>
  </si>
  <si>
    <t>New Zealnd Citizen</t>
  </si>
  <si>
    <t>NZ Pākehā</t>
  </si>
  <si>
    <t>UK New Zelander</t>
  </si>
  <si>
    <t>Please explain</t>
  </si>
  <si>
    <t>Please explain why</t>
  </si>
  <si>
    <t>No support from MSD an our critical changed circumstances</t>
  </si>
  <si>
    <t>Have had support at all times.</t>
  </si>
  <si>
    <t>I live in transitional housing and have online and phone contact with friends and family.</t>
  </si>
  <si>
    <t>I have had people coming in 3 times a day</t>
  </si>
  <si>
    <t>Have a small social circle, I'm a bit of a hermit naturally, so llife's not much different</t>
  </si>
  <si>
    <t>Has improved under level 3</t>
  </si>
  <si>
    <t>Bella misses her school friends!</t>
  </si>
  <si>
    <t>Live by myself in a partly renovated home</t>
  </si>
  <si>
    <t>Usually someone around. Internet wonderful.</t>
  </si>
  <si>
    <t>I am not well. I have been waiting and trying to get help from acc for 3 years. I am embarrassed to be around my family and I don't want the kids to see how unwell I am. They are the reason why I stay alive and it's hell waiting for treatment and trying to hide your pain and mental health issues. It's not fair for my family to have to see me like this. But Acc doesn't care. I'm just another AI data code that they have no place for.</t>
  </si>
  <si>
    <t>Most of the time</t>
  </si>
  <si>
    <t>I STILL MISS VISITING MY ELDERLY PERANTS.</t>
  </si>
  <si>
    <t>Good to see friends and family. But happy to have wife.</t>
  </si>
  <si>
    <t>Whanau with me children always want attention and affection - I always feel loved, needed and wanted</t>
  </si>
  <si>
    <t>I have depression already so I am trying to cope as well as I can</t>
  </si>
  <si>
    <t>have a partner and three dogs out in the rural home</t>
  </si>
  <si>
    <t>Mostly over the weekend</t>
  </si>
  <si>
    <t>Im  too old for anyone to worry about me</t>
  </si>
  <si>
    <t>I am living alone with one cat!</t>
  </si>
  <si>
    <t>Miss human contact</t>
  </si>
  <si>
    <t>has been just myself and my son on our own with very little contact from outside sources</t>
  </si>
  <si>
    <t>I get short of breath</t>
  </si>
  <si>
    <t>We have a very large whānau</t>
  </si>
  <si>
    <t>At home. Dont have much of a support network</t>
  </si>
  <si>
    <t>Having support carers limits the number of non-employed people (like family) that we can safely have in our bubble.</t>
  </si>
  <si>
    <t>Been doing   housework,  gardening and sleeping in.</t>
  </si>
  <si>
    <t>Stuck with my child home while husband gets to go to work.</t>
  </si>
  <si>
    <t>I live alone in a town I don't know anyone n I have no family support here</t>
  </si>
  <si>
    <t>Working from home isolation</t>
  </si>
  <si>
    <t>Zoom meetings and Deaf Clubs have Zoom events so all is good</t>
  </si>
  <si>
    <t>Nah, I haven't felt lonely</t>
  </si>
  <si>
    <t>Being locked down is lonely for both my daughter and i</t>
  </si>
  <si>
    <t>i am boared all the time.  no extra activities have been provided in the residence.</t>
  </si>
  <si>
    <t>Live alone housebound widower</t>
  </si>
  <si>
    <t>have a wife, dog, cat</t>
  </si>
  <si>
    <t>I have contacts with people by phone or computer</t>
  </si>
  <si>
    <t>Neither disagree nor agree</t>
  </si>
  <si>
    <t>3rd Survey</t>
  </si>
  <si>
    <t xml:space="preserve">NZSL-Disabled people &amp; whānau: </t>
  </si>
  <si>
    <t xml:space="preserve">NZSL-Service providers: </t>
  </si>
  <si>
    <t>Unsafe housing/living2</t>
  </si>
  <si>
    <t>Hard to access</t>
  </si>
  <si>
    <t>Very Hard</t>
  </si>
  <si>
    <t>Live with family/safe bubble</t>
  </si>
  <si>
    <t>Unsafe in residential home</t>
  </si>
  <si>
    <t>Inability to access emergency services</t>
  </si>
  <si>
    <t>Exposure when leaving the home</t>
  </si>
  <si>
    <t>Feeling trapped/needing air</t>
  </si>
  <si>
    <t>Need for more support (including equipment, support staff, respite, home help)</t>
  </si>
  <si>
    <t>Businesses opening up</t>
  </si>
  <si>
    <t>Delays in healthcare support/ treatment</t>
  </si>
  <si>
    <t>Concerns over isolation/living alone</t>
  </si>
  <si>
    <t>Returning to norm</t>
  </si>
  <si>
    <t>Live in rural/remote areas</t>
  </si>
  <si>
    <t>Educational concerns</t>
  </si>
  <si>
    <t>Missing physical interaction</t>
  </si>
  <si>
    <t>Concerns over vulnerable family</t>
  </si>
  <si>
    <t>Accommodation concerns</t>
  </si>
  <si>
    <t>Reliance on TV</t>
  </si>
  <si>
    <t>Use of Easy Read</t>
  </si>
  <si>
    <t>Seeking forecasting information</t>
  </si>
  <si>
    <t>Lack of access to braile info/ aids for low-vision</t>
  </si>
  <si>
    <t>Radio</t>
  </si>
  <si>
    <t>Newsletter</t>
  </si>
  <si>
    <t>NZSL information</t>
  </si>
  <si>
    <t>Lack of information made available</t>
  </si>
  <si>
    <t>Difficult to get timely information in accessible formats</t>
  </si>
  <si>
    <t>Lack of information to support those intellectual/cognitive impairments</t>
  </si>
  <si>
    <t>Lack of information to support those with intellectual/cognitive impairments</t>
  </si>
  <si>
    <t>Lack of clarity on social distancing rules</t>
  </si>
  <si>
    <t>Conflicting information between government organisations</t>
  </si>
  <si>
    <t>Lack of clarity on COVID-19 testing</t>
  </si>
  <si>
    <t>Lack of clear and concise information</t>
  </si>
  <si>
    <t>Information need for non verbal users</t>
  </si>
  <si>
    <t>Lack of timely and comprehensive information on disability supports</t>
  </si>
  <si>
    <t>Interpreters have been useful</t>
  </si>
  <si>
    <t>Daily TV briefings are useful</t>
  </si>
  <si>
    <t>Lack of clarity on probable vs. actual cases</t>
  </si>
  <si>
    <t>Gaps in infotmation</t>
  </si>
  <si>
    <t>Gaps in level 2 transition (safety in schools)</t>
  </si>
  <si>
    <t>Difficulty translating information to children</t>
  </si>
  <si>
    <t>PPE access &amp; availability could improve</t>
  </si>
  <si>
    <t>Self purchased PPE</t>
  </si>
  <si>
    <t>Services have provided PPE</t>
  </si>
  <si>
    <t>Limited PPE access</t>
  </si>
  <si>
    <t>Unsure of how to access PPE</t>
  </si>
  <si>
    <t>Easy access at local supermarket/ chemist</t>
  </si>
  <si>
    <t>Services have provided limited PPE</t>
  </si>
  <si>
    <t>Services have not provided PPE for family members</t>
  </si>
  <si>
    <t>Work provides easy access to PPE</t>
  </si>
  <si>
    <t>Services have not provided PPE for carers</t>
  </si>
  <si>
    <t>PPE not well suited for my needs</t>
  </si>
  <si>
    <t>Educational provider has not sourced PPE for specialist teachers</t>
  </si>
  <si>
    <t>Lack of PPE stock in supermarkets</t>
  </si>
  <si>
    <t>Not trained to use PPE</t>
  </si>
  <si>
    <t>PPE access through friends/ family</t>
  </si>
  <si>
    <t>Can't wait in long lines</t>
  </si>
  <si>
    <t>Reliance on family/carers</t>
  </si>
  <si>
    <t>Residence provides food</t>
  </si>
  <si>
    <t>Mobility barriers</t>
  </si>
  <si>
    <t>No contact pick up has been useful</t>
  </si>
  <si>
    <t>Delays in delivery of food items</t>
  </si>
  <si>
    <t>Other services not available</t>
  </si>
  <si>
    <t>Enjoying peace/uninterrupted time</t>
  </si>
  <si>
    <t>Feeling better in Level 3</t>
  </si>
  <si>
    <t>Lack of support network</t>
  </si>
  <si>
    <t>Have had others checking in on me</t>
  </si>
  <si>
    <t>Mental health issues getting worse</t>
  </si>
  <si>
    <t>Miss physical interaction/ human contact/ conversing with others</t>
  </si>
  <si>
    <t>Living with family/friends/others</t>
  </si>
  <si>
    <t>Keeping busy/active</t>
  </si>
  <si>
    <t>Feeling unwell</t>
  </si>
  <si>
    <t>Disabled people with respiratory conditions</t>
  </si>
  <si>
    <t>Those with cognitive impairment</t>
  </si>
  <si>
    <t>Those that do not comply with government recommendations</t>
  </si>
  <si>
    <t>Those under financial distress</t>
  </si>
  <si>
    <t>Immune compromised individuals</t>
  </si>
  <si>
    <t>Those with underlying mental health illness</t>
  </si>
  <si>
    <t>Those with limited mobility</t>
  </si>
  <si>
    <t>Those living in residential care</t>
  </si>
  <si>
    <t>Disabled people without access to internet/digital technology (particularly deaf students, deaf older people, those with minimal language skills and deaf refugees)</t>
  </si>
  <si>
    <t>Individuals that live alone</t>
  </si>
  <si>
    <t>Older disabled people (particularly those living alone, with mobility issues, cognitive impairments or immune-compromised)</t>
  </si>
  <si>
    <t>People with communication disorders (including sensory impairments, language disorder and learning disabilities)</t>
  </si>
  <si>
    <t>Disabled refugees &amp; migrants (partiucarly those with communication disorders)</t>
  </si>
  <si>
    <t>Māori &amp; Pasifika</t>
  </si>
  <si>
    <t>Individuals that now have reduced support since COVID-19</t>
  </si>
  <si>
    <t>Those dependent on others (particularly individuals with communication disorders, poor technical/computer skills, or need for support from family/ care services)</t>
  </si>
  <si>
    <t>Parents/Family carers (particularly single parents)</t>
  </si>
  <si>
    <t>Severely disabled people (those with basic communication barriers, hygiene issues)</t>
  </si>
  <si>
    <t>People experiencing homelessness</t>
  </si>
  <si>
    <t>Those with invisible disabilities</t>
  </si>
  <si>
    <t>Lack of access to COVID-19 information (particularly on alert levels, impact on disability sector)</t>
  </si>
  <si>
    <t>Isolation/Loneliness/Lack of social support</t>
  </si>
  <si>
    <t>COVID</t>
  </si>
  <si>
    <t>COVID-19 health services</t>
  </si>
  <si>
    <t>COVID_19_Weighted average</t>
  </si>
  <si>
    <t>COVID-19 Healthcare Services</t>
  </si>
  <si>
    <t>Tell us about any good things that have happened for disabled people lately.</t>
  </si>
  <si>
    <t>Risks &amp; Solutions</t>
  </si>
  <si>
    <t>Positive things</t>
  </si>
  <si>
    <t>Unsure of process if needed</t>
  </si>
  <si>
    <t>No testing near current locality</t>
  </si>
  <si>
    <t>Difficulty reaching services via phone</t>
  </si>
  <si>
    <t>No access to testing</t>
  </si>
  <si>
    <t>Easy access to testing</t>
  </si>
  <si>
    <t>Difficulty understanding/fealing at ease with healthcare workers wearing masks</t>
  </si>
  <si>
    <t>Easy access to flu vaccine</t>
  </si>
  <si>
    <t>Phone consultations not suitable for those with hearing impairment</t>
  </si>
  <si>
    <t>Difficulty accessing testing (with inconsistent messages around testing, slow results)</t>
  </si>
  <si>
    <t>Lack of information in accessible formats or availability of NZSL translators at community testing centres</t>
  </si>
  <si>
    <t>Reduced access to other healthcare services</t>
  </si>
  <si>
    <t>Clear guidelines</t>
  </si>
  <si>
    <t>Lack of PPE access</t>
  </si>
  <si>
    <t>Services not tailored to support those with communication disorders</t>
  </si>
  <si>
    <t>Services not tailored to support disabled people that are close/casual contacts</t>
  </si>
  <si>
    <t>Barriers in accessing flu vaccine (e.g. when symptomatic)</t>
  </si>
  <si>
    <t>Difficulty accessing for testing (e.g. denied access, not meeting eligibility criteria)</t>
  </si>
  <si>
    <t>Need for more at-home testing</t>
  </si>
  <si>
    <t>Seeing Mum on Mother's Day</t>
  </si>
  <si>
    <t>More gardening</t>
  </si>
  <si>
    <t>Returning to work</t>
  </si>
  <si>
    <t>New Zealand flattening curve</t>
  </si>
  <si>
    <t>New life expected/born</t>
  </si>
  <si>
    <t>Nothing</t>
  </si>
  <si>
    <t>Learnt some skills</t>
  </si>
  <si>
    <t>Improved connection with whanau</t>
  </si>
  <si>
    <t>Increased knowledge on viruses</t>
  </si>
  <si>
    <t>Work loss compensation</t>
  </si>
  <si>
    <t>Reduced air pollution</t>
  </si>
  <si>
    <t>Staff &amp; community members going over and beyond to check on/look after disabled people</t>
  </si>
  <si>
    <t>This survey</t>
  </si>
  <si>
    <t>Peace and quiet in the street</t>
  </si>
  <si>
    <t>Priority home delivery</t>
  </si>
  <si>
    <t>More cleaning</t>
  </si>
  <si>
    <t>More cooking/baking</t>
  </si>
  <si>
    <t>Making new friends (e.g. personal shopper)</t>
  </si>
  <si>
    <t>Kindness from friends, neighbours</t>
  </si>
  <si>
    <t>Seeing NZSL interpretrs on media conferences</t>
  </si>
  <si>
    <t>Saving money</t>
  </si>
  <si>
    <t>Weightloss</t>
  </si>
  <si>
    <t>Easy access to social support (no need for</t>
  </si>
  <si>
    <t>Communication via technology (overcoming mobility/transport barriers)</t>
  </si>
  <si>
    <t>Children learning new skills</t>
  </si>
  <si>
    <t>Realising resiliance</t>
  </si>
  <si>
    <t>Improved understanding/ use of digital technology (e.g. online shopping, webinars)</t>
  </si>
  <si>
    <t>Disability services classified as essential services</t>
  </si>
  <si>
    <t>More flexibility with disability supports</t>
  </si>
  <si>
    <t>Working from home opportunities</t>
  </si>
  <si>
    <t>People coming together/ team work</t>
  </si>
  <si>
    <t>Lives slowing down</t>
  </si>
  <si>
    <t>More freedom with level 2 (e.g. extending bubbles, reduced lines at supermarkets)</t>
  </si>
  <si>
    <t>At-risk groups</t>
  </si>
  <si>
    <t>How safe do you feel right now?</t>
  </si>
  <si>
    <t>Age groups</t>
  </si>
  <si>
    <t>Other ethnicity</t>
  </si>
  <si>
    <t>Positive experiences</t>
  </si>
  <si>
    <t>Healthcare access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</si>
</sst>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3">
    <font>
      <sz val="11"/>
      <color theme="1"/>
      <name val="Arial Mäori"/>
      <family val="2"/>
    </font>
    <font>
      <u/>
      <sz val="11"/>
      <color theme="10"/>
      <name val="Arial Mäori"/>
      <family val="2"/>
    </font>
    <font>
      <u/>
      <sz val="11"/>
      <color theme="11"/>
      <name val="Arial Mäori"/>
      <family val="2"/>
    </font>
    <font>
      <b/>
      <sz val="11"/>
      <color rgb="FFFFFFFF"/>
      <name val="Arial Mäori"/>
      <family val="2"/>
    </font>
    <font>
      <b/>
      <sz val="11"/>
      <color theme="1"/>
      <name val="Arial Mäori"/>
      <family val="2"/>
    </font>
    <font>
      <sz val="11"/>
      <color rgb="FF000000"/>
      <name val="Arial Mäori"/>
      <family val="2"/>
    </font>
    <font>
      <sz val="8"/>
      <name val="Arial Mäori"/>
      <family val="2"/>
    </font>
    <font>
      <b/>
      <sz val="11"/>
      <color theme="0"/>
      <name val="Arial Mäori"/>
      <family val="2"/>
    </font>
    <font>
      <b/>
      <sz val="11"/>
      <color rgb="FF000000"/>
      <name val="Arial Mäori"/>
      <family val="2"/>
    </font>
    <font>
      <b/>
      <sz val="16"/>
      <color theme="1"/>
      <name val="Arial Mäori"/>
    </font>
    <font>
      <sz val="10"/>
      <color rgb="FF000000"/>
      <name val="Tahoma"/>
      <family val="2"/>
    </font>
    <font>
      <b/>
      <sz val="10"/>
      <color rgb="FF000000"/>
      <name val="Tahoma"/>
      <family val="2"/>
    </font>
    <font>
      <sz val="11"/>
      <color theme="0"/>
      <name val="Arial Mäori"/>
      <family val="2"/>
    </font>
    <font>
      <sz val="11"/>
      <color theme="1"/>
      <name val="Arial Mäori"/>
    </font>
    <font>
      <sz val="11"/>
      <color theme="0" tint="-0.499984740745262"/>
      <name val="Arial Mäori"/>
      <family val="2"/>
    </font>
    <font>
      <i/>
      <sz val="11"/>
      <color theme="0" tint="-0.499984740745262"/>
      <name val="Arial Mäori"/>
    </font>
    <font>
      <b/>
      <sz val="11"/>
      <color theme="1"/>
      <name val="Arial Mäori"/>
    </font>
    <font>
      <sz val="11"/>
      <color theme="0"/>
      <name val="Arial Mäori"/>
    </font>
    <font>
      <b/>
      <sz val="16"/>
      <color theme="0"/>
      <name val="Arial Mäori"/>
    </font>
    <font>
      <sz val="11"/>
      <color theme="0" tint="-0.14999847407452621"/>
      <name val="Arial Mäori"/>
    </font>
    <font>
      <b/>
      <sz val="11"/>
      <color theme="0" tint="-0.14999847407452621"/>
      <name val="Arial Mäori"/>
    </font>
    <font>
      <sz val="11"/>
      <color theme="0" tint="-0.14999847407452621"/>
      <name val="Arial Mäori"/>
      <family val="2"/>
    </font>
    <font>
      <b/>
      <sz val="20"/>
      <color rgb="FF0070C0"/>
      <name val="Arial Mäori"/>
    </font>
  </fonts>
  <fills count="28">
    <fill>
      <patternFill patternType="none"/>
    </fill>
    <fill>
      <patternFill patternType="gray125"/>
    </fill>
    <fill>
      <patternFill patternType="solid">
        <fgColor theme="9" tint="0.79998168889431442"/>
        <bgColor theme="9" tint="0.79998168889431442"/>
      </patternFill>
    </fill>
    <fill>
      <patternFill patternType="solid">
        <fgColor theme="4" tint="0.79998168889431442"/>
        <bgColor theme="4" tint="0.79998168889431442"/>
      </patternFill>
    </fill>
    <fill>
      <patternFill patternType="solid">
        <fgColor rgb="FFE6EBF2"/>
        <bgColor rgb="FFE6EBF2"/>
      </patternFill>
    </fill>
    <fill>
      <patternFill patternType="solid">
        <fgColor theme="9"/>
        <bgColor theme="9"/>
      </patternFill>
    </fill>
    <fill>
      <patternFill patternType="solid">
        <fgColor theme="4"/>
        <bgColor theme="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rgb="FF00CEDC"/>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bgColor indexed="64"/>
      </patternFill>
    </fill>
    <fill>
      <patternFill patternType="solid">
        <fgColor rgb="FF809EC2"/>
        <bgColor rgb="FF809EC2"/>
      </patternFill>
    </fill>
    <fill>
      <patternFill patternType="solid">
        <fgColor rgb="FFA5B592"/>
        <bgColor rgb="FFA5B592"/>
      </patternFill>
    </fill>
    <fill>
      <patternFill patternType="solid">
        <fgColor rgb="FFECEFE9"/>
        <bgColor rgb="FFECEFE9"/>
      </patternFill>
    </fill>
    <fill>
      <patternFill patternType="solid">
        <fgColor rgb="FFA6A6A6"/>
        <bgColor rgb="FF000000"/>
      </patternFill>
    </fill>
    <fill>
      <patternFill patternType="solid">
        <fgColor rgb="FFFFFF00"/>
        <bgColor indexed="64"/>
      </patternFill>
    </fill>
    <fill>
      <patternFill patternType="solid">
        <fgColor theme="7" tint="-0.249977111117893"/>
        <bgColor indexed="64"/>
      </patternFill>
    </fill>
    <fill>
      <patternFill patternType="solid">
        <fgColor theme="5" tint="0.59999389629810485"/>
        <bgColor indexed="64"/>
      </patternFill>
    </fill>
  </fills>
  <borders count="28">
    <border>
      <left/>
      <right/>
      <top/>
      <bottom/>
      <diagonal/>
    </border>
    <border>
      <left/>
      <right/>
      <top style="thin">
        <color theme="9" tint="0.39997558519241921"/>
      </top>
      <bottom style="thin">
        <color theme="9" tint="0.39997558519241921"/>
      </bottom>
      <diagonal/>
    </border>
    <border>
      <left/>
      <right/>
      <top/>
      <bottom style="thin">
        <color theme="4" tint="0.39997558519241921"/>
      </bottom>
      <diagonal/>
    </border>
    <border>
      <left/>
      <right style="thin">
        <color rgb="FFB3C5DB"/>
      </right>
      <top style="thin">
        <color rgb="FFB3C5DB"/>
      </top>
      <bottom style="thin">
        <color rgb="FFB3C5DB"/>
      </bottom>
      <diagonal/>
    </border>
    <border>
      <left style="thin">
        <color theme="9" tint="0.39997558519241921"/>
      </left>
      <right/>
      <top style="thin">
        <color theme="9" tint="0.39997558519241921"/>
      </top>
      <bottom style="thin">
        <color theme="9"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rgb="FFC9D2BD"/>
      </bottom>
      <diagonal/>
    </border>
    <border>
      <left/>
      <right/>
      <top style="thin">
        <color rgb="FFB3C5DB"/>
      </top>
      <bottom style="thin">
        <color rgb="FFB3C5DB"/>
      </bottom>
      <diagonal/>
    </border>
    <border>
      <left/>
      <right/>
      <top style="thin">
        <color theme="9" tint="0.39997558519241921"/>
      </top>
      <bottom/>
      <diagonal/>
    </border>
    <border>
      <left style="thin">
        <color theme="4" tint="0.39997558519241921"/>
      </left>
      <right/>
      <top style="thin">
        <color theme="9" tint="0.39997558519241921"/>
      </top>
      <bottom style="thin">
        <color theme="9" tint="0.39997558519241921"/>
      </bottom>
      <diagonal/>
    </border>
    <border>
      <left/>
      <right/>
      <top/>
      <bottom style="thin">
        <color theme="9"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top style="thin">
        <color rgb="FFB3C5DB"/>
      </top>
      <bottom/>
      <diagonal/>
    </border>
    <border>
      <left/>
      <right/>
      <top/>
      <bottom style="medium">
        <color indexed="64"/>
      </bottom>
      <diagonal/>
    </border>
    <border>
      <left style="thin">
        <color theme="4" tint="0.39997558519241921"/>
      </left>
      <right/>
      <top style="thin">
        <color theme="4" tint="0.39997558519241921"/>
      </top>
      <bottom/>
      <diagonal/>
    </border>
    <border>
      <left style="thin">
        <color theme="9" tint="0.39997558519241921"/>
      </left>
      <right/>
      <top style="thin">
        <color theme="9" tint="0.39997558519241921"/>
      </top>
      <bottom/>
      <diagonal/>
    </border>
    <border>
      <left style="thin">
        <color theme="4" tint="0.39997558519241921"/>
      </left>
      <right style="thin">
        <color theme="4" tint="0.39997558519241921"/>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9" tint="0.39997558519241921"/>
      </left>
      <right style="thin">
        <color theme="4" tint="0.39997558519241921"/>
      </right>
      <top style="thin">
        <color theme="9" tint="0.39997558519241921"/>
      </top>
      <bottom style="thin">
        <color theme="9" tint="0.39997558519241921"/>
      </bottom>
      <diagonal/>
    </border>
    <border>
      <left style="thin">
        <color theme="9" tint="0.39997558519241921"/>
      </left>
      <right style="thin">
        <color theme="4" tint="0.39997558519241921"/>
      </right>
      <top style="thin">
        <color theme="9" tint="0.39997558519241921"/>
      </top>
      <bottom style="thin">
        <color theme="4" tint="0.39997558519241921"/>
      </bottom>
      <diagonal/>
    </border>
    <border>
      <left/>
      <right/>
      <top style="thin">
        <color rgb="FFC9D2BD"/>
      </top>
      <bottom style="thin">
        <color rgb="FFC9D2BD"/>
      </bottom>
      <diagonal/>
    </border>
    <border>
      <left/>
      <right/>
      <top style="thin">
        <color rgb="FFC9D2BD"/>
      </top>
      <bottom style="thin">
        <color rgb="FFB3C5DB"/>
      </bottom>
      <diagonal/>
    </border>
    <border>
      <left/>
      <right/>
      <top style="thin">
        <color theme="9" tint="0.39997558519241921"/>
      </top>
      <bottom style="thin">
        <color theme="4" tint="0.39997558519241921"/>
      </bottom>
      <diagonal/>
    </border>
  </borders>
  <cellStyleXfs count="13">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81">
    <xf numFmtId="0" fontId="0" fillId="0" borderId="0" xfId="0"/>
    <xf numFmtId="0" fontId="0" fillId="0" borderId="0" xfId="0" applyNumberFormat="1"/>
    <xf numFmtId="0" fontId="0" fillId="0" borderId="0" xfId="0" pivotButton="1"/>
    <xf numFmtId="0" fontId="0" fillId="0" borderId="0" xfId="0" applyAlignment="1">
      <alignment horizontal="left"/>
    </xf>
    <xf numFmtId="0" fontId="0" fillId="0" borderId="0" xfId="0" applyNumberFormat="1" applyAlignment="1">
      <alignment vertical="top" wrapText="1"/>
    </xf>
    <xf numFmtId="0"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10" fontId="0" fillId="0" borderId="0" xfId="0" applyNumberFormat="1"/>
    <xf numFmtId="0" fontId="0" fillId="0" borderId="0" xfId="0" pivotButton="1" applyAlignment="1">
      <alignment wrapText="1"/>
    </xf>
    <xf numFmtId="0" fontId="0" fillId="0" borderId="0" xfId="0" applyAlignment="1">
      <alignment horizontal="left" wrapText="1"/>
    </xf>
    <xf numFmtId="0" fontId="0" fillId="2" borderId="1" xfId="0" applyNumberFormat="1" applyFont="1" applyFill="1" applyBorder="1"/>
    <xf numFmtId="0" fontId="0" fillId="0" borderId="1" xfId="0" applyNumberFormat="1" applyFont="1" applyBorder="1"/>
    <xf numFmtId="0" fontId="5" fillId="4" borderId="3" xfId="0" applyNumberFormat="1" applyFont="1" applyFill="1" applyBorder="1"/>
    <xf numFmtId="0" fontId="7" fillId="6" borderId="6" xfId="0" applyFont="1" applyFill="1" applyBorder="1"/>
    <xf numFmtId="0" fontId="0" fillId="0" borderId="0" xfId="0" applyAlignment="1">
      <alignment horizontal="left" indent="1"/>
    </xf>
    <xf numFmtId="0" fontId="8" fillId="0" borderId="9" xfId="0" applyFont="1" applyBorder="1" applyAlignment="1">
      <alignment horizontal="left"/>
    </xf>
    <xf numFmtId="0" fontId="5" fillId="0" borderId="10" xfId="0" applyFont="1" applyBorder="1"/>
    <xf numFmtId="0" fontId="0" fillId="2" borderId="11" xfId="0" applyNumberFormat="1" applyFont="1" applyFill="1" applyBorder="1"/>
    <xf numFmtId="0" fontId="0" fillId="0" borderId="7" xfId="0" applyNumberFormat="1" applyFont="1" applyBorder="1"/>
    <xf numFmtId="0" fontId="0" fillId="2" borderId="7" xfId="0" applyNumberFormat="1" applyFont="1" applyFill="1" applyBorder="1"/>
    <xf numFmtId="0" fontId="7" fillId="5" borderId="8" xfId="0" applyNumberFormat="1" applyFont="1" applyFill="1" applyBorder="1" applyAlignment="1">
      <alignment vertical="top" wrapText="1"/>
    </xf>
    <xf numFmtId="0" fontId="0" fillId="3" borderId="5" xfId="0" applyNumberFormat="1" applyFont="1" applyFill="1" applyBorder="1"/>
    <xf numFmtId="0" fontId="0" fillId="0" borderId="5" xfId="0" applyNumberFormat="1" applyFont="1" applyBorder="1"/>
    <xf numFmtId="0" fontId="0" fillId="3" borderId="14" xfId="0" applyNumberFormat="1" applyFont="1" applyFill="1" applyBorder="1"/>
    <xf numFmtId="0" fontId="0" fillId="3" borderId="7" xfId="0" applyNumberFormat="1" applyFont="1" applyFill="1" applyBorder="1"/>
    <xf numFmtId="0" fontId="0" fillId="7" borderId="0" xfId="0" applyFill="1" applyAlignment="1">
      <alignment horizontal="left" wrapText="1"/>
    </xf>
    <xf numFmtId="0" fontId="0" fillId="7" borderId="0" xfId="0" applyFill="1" applyAlignment="1">
      <alignment horizontal="left"/>
    </xf>
    <xf numFmtId="0" fontId="0" fillId="8" borderId="0" xfId="0" applyFill="1" applyAlignment="1">
      <alignment horizontal="left" wrapText="1"/>
    </xf>
    <xf numFmtId="0" fontId="0" fillId="11" borderId="0" xfId="0" applyFill="1"/>
    <xf numFmtId="0" fontId="9" fillId="10" borderId="0" xfId="0" applyFont="1" applyFill="1" applyAlignment="1">
      <alignment wrapText="1"/>
    </xf>
    <xf numFmtId="0" fontId="9" fillId="11" borderId="0" xfId="0" applyFont="1" applyFill="1" applyAlignment="1">
      <alignment wrapText="1"/>
    </xf>
    <xf numFmtId="0" fontId="0" fillId="12" borderId="0" xfId="0" applyFill="1"/>
    <xf numFmtId="0" fontId="9" fillId="13" borderId="0" xfId="0" applyFont="1" applyFill="1" applyAlignment="1">
      <alignment wrapText="1"/>
    </xf>
    <xf numFmtId="0" fontId="9" fillId="14" borderId="0" xfId="0" applyFont="1" applyFill="1" applyAlignment="1">
      <alignment wrapText="1"/>
    </xf>
    <xf numFmtId="0" fontId="9" fillId="15" borderId="0" xfId="0" applyFont="1" applyFill="1" applyAlignment="1">
      <alignment wrapText="1"/>
    </xf>
    <xf numFmtId="0" fontId="0" fillId="0" borderId="4" xfId="0" applyNumberFormat="1" applyFont="1" applyBorder="1"/>
    <xf numFmtId="0" fontId="0" fillId="2" borderId="4" xfId="0" applyNumberFormat="1" applyFont="1" applyFill="1" applyBorder="1"/>
    <xf numFmtId="0" fontId="7" fillId="5" borderId="0" xfId="0" applyNumberFormat="1" applyFont="1" applyFill="1" applyBorder="1" applyAlignment="1">
      <alignment vertical="top" wrapText="1"/>
    </xf>
    <xf numFmtId="0" fontId="9" fillId="17" borderId="0" xfId="0" applyFont="1" applyFill="1" applyAlignment="1">
      <alignment wrapText="1"/>
    </xf>
    <xf numFmtId="0" fontId="0" fillId="0" borderId="0" xfId="0" applyFill="1"/>
    <xf numFmtId="0" fontId="0" fillId="0" borderId="0" xfId="0" applyFill="1" applyAlignment="1">
      <alignment horizontal="left"/>
    </xf>
    <xf numFmtId="0" fontId="0" fillId="0" borderId="0" xfId="0" applyFill="1" applyAlignment="1">
      <alignment horizontal="left" indent="1"/>
    </xf>
    <xf numFmtId="0" fontId="9" fillId="0" borderId="0" xfId="0" applyFont="1" applyFill="1" applyAlignment="1">
      <alignment wrapText="1"/>
    </xf>
    <xf numFmtId="0" fontId="0" fillId="0" borderId="11" xfId="0" applyNumberFormat="1" applyFont="1" applyBorder="1"/>
    <xf numFmtId="0" fontId="0" fillId="18" borderId="1" xfId="0" applyNumberFormat="1" applyFont="1" applyFill="1" applyBorder="1"/>
    <xf numFmtId="0" fontId="12" fillId="0" borderId="0" xfId="0" applyFont="1"/>
    <xf numFmtId="9" fontId="12" fillId="0" borderId="0" xfId="0" applyNumberFormat="1" applyFont="1"/>
    <xf numFmtId="0" fontId="12" fillId="0" borderId="0" xfId="0" applyFont="1" applyAlignment="1">
      <alignment horizontal="left"/>
    </xf>
    <xf numFmtId="0" fontId="14" fillId="0" borderId="0" xfId="0" applyFont="1" applyAlignment="1">
      <alignment horizontal="left" indent="1"/>
    </xf>
    <xf numFmtId="0" fontId="15" fillId="0" borderId="0" xfId="0" applyFont="1" applyAlignment="1">
      <alignment horizontal="left"/>
    </xf>
    <xf numFmtId="0" fontId="14" fillId="0" borderId="0" xfId="0" applyFont="1"/>
    <xf numFmtId="0" fontId="14" fillId="0" borderId="0" xfId="0" applyFont="1" applyAlignment="1">
      <alignment wrapText="1"/>
    </xf>
    <xf numFmtId="0" fontId="12" fillId="0" borderId="0" xfId="0" applyFont="1" applyAlignment="1">
      <alignment wrapText="1"/>
    </xf>
    <xf numFmtId="0" fontId="0" fillId="0" borderId="12" xfId="0" applyNumberFormat="1" applyFont="1" applyBorder="1"/>
    <xf numFmtId="0" fontId="0" fillId="0" borderId="13" xfId="0" applyNumberFormat="1" applyFont="1" applyBorder="1"/>
    <xf numFmtId="0" fontId="7" fillId="6" borderId="15" xfId="0" applyFont="1" applyFill="1" applyBorder="1"/>
    <xf numFmtId="0" fontId="13" fillId="0" borderId="2" xfId="0" applyFont="1" applyBorder="1" applyAlignment="1">
      <alignment horizontal="left"/>
    </xf>
    <xf numFmtId="0" fontId="13" fillId="0" borderId="0" xfId="0" applyFont="1"/>
    <xf numFmtId="0" fontId="13" fillId="0" borderId="0" xfId="0" applyFont="1" applyBorder="1" applyAlignment="1">
      <alignment horizontal="left"/>
    </xf>
    <xf numFmtId="0" fontId="4" fillId="7" borderId="2" xfId="0" applyFont="1" applyFill="1" applyBorder="1" applyAlignment="1">
      <alignment horizontal="left"/>
    </xf>
    <xf numFmtId="0" fontId="5" fillId="4" borderId="3" xfId="0" applyNumberFormat="1" applyFont="1" applyFill="1" applyBorder="1" applyAlignment="1">
      <alignment wrapText="1"/>
    </xf>
    <xf numFmtId="0" fontId="5" fillId="4" borderId="0" xfId="0" applyNumberFormat="1" applyFont="1" applyFill="1" applyBorder="1" applyAlignment="1">
      <alignment wrapText="1"/>
    </xf>
    <xf numFmtId="0" fontId="0" fillId="0" borderId="8" xfId="0" applyNumberFormat="1" applyFont="1" applyBorder="1" applyAlignment="1">
      <alignment wrapText="1"/>
    </xf>
    <xf numFmtId="0" fontId="0" fillId="2" borderId="1" xfId="0" applyNumberFormat="1" applyFont="1" applyFill="1" applyBorder="1" applyAlignment="1">
      <alignment wrapText="1"/>
    </xf>
    <xf numFmtId="0" fontId="0" fillId="2" borderId="0" xfId="0" applyNumberFormat="1" applyFont="1" applyFill="1" applyBorder="1" applyAlignment="1">
      <alignment wrapText="1"/>
    </xf>
    <xf numFmtId="0" fontId="5" fillId="4" borderId="10" xfId="0" applyFont="1" applyFill="1" applyBorder="1" applyAlignment="1">
      <alignment wrapText="1"/>
    </xf>
    <xf numFmtId="0" fontId="5" fillId="0" borderId="10" xfId="0" applyFont="1" applyBorder="1" applyAlignment="1">
      <alignment wrapText="1"/>
    </xf>
    <xf numFmtId="0" fontId="5" fillId="0" borderId="0" xfId="0" applyNumberFormat="1" applyFont="1" applyBorder="1" applyAlignment="1">
      <alignment wrapText="1"/>
    </xf>
    <xf numFmtId="0" fontId="0" fillId="0" borderId="0" xfId="0" applyNumberFormat="1" applyFont="1" applyBorder="1" applyAlignment="1">
      <alignment wrapText="1"/>
    </xf>
    <xf numFmtId="0" fontId="0" fillId="4" borderId="0" xfId="0" applyNumberFormat="1" applyFont="1" applyFill="1" applyBorder="1" applyAlignment="1">
      <alignment wrapText="1"/>
    </xf>
    <xf numFmtId="0" fontId="0" fillId="19" borderId="0" xfId="0" applyFill="1"/>
    <xf numFmtId="0" fontId="0" fillId="0" borderId="0" xfId="0" applyBorder="1" applyAlignment="1">
      <alignment wrapText="1"/>
    </xf>
    <xf numFmtId="0" fontId="0" fillId="0" borderId="0" xfId="0" applyBorder="1"/>
    <xf numFmtId="0" fontId="0" fillId="0" borderId="0" xfId="0" applyBorder="1" applyAlignment="1">
      <alignment horizontal="left"/>
    </xf>
    <xf numFmtId="0" fontId="5" fillId="0" borderId="16" xfId="0" applyNumberFormat="1" applyFont="1" applyBorder="1"/>
    <xf numFmtId="164" fontId="0" fillId="0" borderId="0" xfId="0" applyNumberFormat="1" applyAlignment="1">
      <alignment vertical="top" wrapText="1"/>
    </xf>
    <xf numFmtId="164" fontId="0" fillId="0" borderId="0" xfId="0" applyNumberFormat="1"/>
    <xf numFmtId="0" fontId="0" fillId="20" borderId="17" xfId="0" applyFill="1" applyBorder="1"/>
    <xf numFmtId="0" fontId="9" fillId="8" borderId="0" xfId="0" applyFont="1" applyFill="1" applyAlignment="1">
      <alignment wrapText="1"/>
    </xf>
    <xf numFmtId="164" fontId="0" fillId="0" borderId="0" xfId="0" applyNumberFormat="1" applyAlignment="1">
      <alignment wrapText="1"/>
    </xf>
    <xf numFmtId="164" fontId="16" fillId="0" borderId="0" xfId="0" applyNumberFormat="1" applyFont="1" applyAlignment="1">
      <alignment wrapText="1"/>
    </xf>
    <xf numFmtId="0" fontId="0" fillId="3" borderId="18" xfId="0" applyNumberFormat="1" applyFont="1" applyFill="1" applyBorder="1"/>
    <xf numFmtId="0" fontId="0" fillId="16" borderId="0" xfId="0" applyFill="1"/>
    <xf numFmtId="0" fontId="4" fillId="7" borderId="0" xfId="0" applyNumberFormat="1" applyFont="1" applyFill="1" applyBorder="1" applyAlignment="1">
      <alignment wrapText="1"/>
    </xf>
    <xf numFmtId="0" fontId="0" fillId="0" borderId="0" xfId="0" applyNumberFormat="1" applyFont="1" applyBorder="1"/>
    <xf numFmtId="0" fontId="0" fillId="0" borderId="19" xfId="0" applyNumberFormat="1" applyFont="1" applyBorder="1"/>
    <xf numFmtId="0" fontId="0" fillId="2" borderId="13" xfId="0" applyNumberFormat="1" applyFont="1" applyFill="1" applyBorder="1"/>
    <xf numFmtId="0" fontId="7" fillId="6" borderId="20" xfId="0" applyFont="1" applyFill="1" applyBorder="1"/>
    <xf numFmtId="0" fontId="0" fillId="3" borderId="1" xfId="0" applyNumberFormat="1" applyFont="1" applyFill="1" applyBorder="1"/>
    <xf numFmtId="0" fontId="0" fillId="3" borderId="21" xfId="0" applyFont="1" applyFill="1" applyBorder="1"/>
    <xf numFmtId="0" fontId="0" fillId="0" borderId="21" xfId="0" applyFont="1" applyBorder="1"/>
    <xf numFmtId="0" fontId="7" fillId="6" borderId="2" xfId="0" applyFont="1" applyFill="1" applyBorder="1"/>
    <xf numFmtId="0" fontId="0" fillId="3" borderId="22" xfId="0" applyFont="1" applyFill="1" applyBorder="1"/>
    <xf numFmtId="0" fontId="0" fillId="3" borderId="21" xfId="0" applyNumberFormat="1" applyFont="1" applyFill="1" applyBorder="1"/>
    <xf numFmtId="0" fontId="5" fillId="3" borderId="10" xfId="0" applyFont="1" applyFill="1" applyBorder="1"/>
    <xf numFmtId="0" fontId="0" fillId="0" borderId="22" xfId="0" applyFont="1" applyBorder="1"/>
    <xf numFmtId="1" fontId="0" fillId="0" borderId="0" xfId="0" applyNumberFormat="1" applyAlignment="1">
      <alignment wrapText="1"/>
    </xf>
    <xf numFmtId="0" fontId="4" fillId="3" borderId="2" xfId="0" applyFont="1" applyFill="1" applyBorder="1" applyAlignment="1">
      <alignment horizontal="right"/>
    </xf>
    <xf numFmtId="165" fontId="0" fillId="0" borderId="0" xfId="0" applyNumberFormat="1"/>
    <xf numFmtId="0" fontId="0" fillId="0" borderId="0" xfId="0" applyFill="1" applyBorder="1"/>
    <xf numFmtId="0" fontId="17" fillId="0" borderId="0" xfId="0" applyFont="1" applyFill="1" applyBorder="1"/>
    <xf numFmtId="0" fontId="20" fillId="0" borderId="0" xfId="0" applyFont="1" applyFill="1" applyBorder="1"/>
    <xf numFmtId="0" fontId="19" fillId="0" borderId="0" xfId="0" applyFont="1" applyFill="1" applyBorder="1"/>
    <xf numFmtId="0" fontId="18" fillId="0" borderId="0" xfId="0" applyFont="1" applyFill="1" applyBorder="1" applyAlignment="1">
      <alignment wrapText="1"/>
    </xf>
    <xf numFmtId="0" fontId="0" fillId="3" borderId="23" xfId="0" applyNumberFormat="1" applyFont="1" applyFill="1" applyBorder="1"/>
    <xf numFmtId="0" fontId="0" fillId="0" borderId="23" xfId="0" applyNumberFormat="1" applyFont="1" applyBorder="1"/>
    <xf numFmtId="0" fontId="0" fillId="2" borderId="23" xfId="0" applyNumberFormat="1" applyFont="1" applyFill="1" applyBorder="1"/>
    <xf numFmtId="0" fontId="0" fillId="0" borderId="24" xfId="0" applyNumberFormat="1" applyFont="1" applyBorder="1"/>
    <xf numFmtId="164" fontId="3" fillId="21" borderId="10" xfId="0" applyNumberFormat="1" applyFont="1" applyFill="1" applyBorder="1" applyAlignment="1">
      <alignment vertical="top" wrapText="1"/>
    </xf>
    <xf numFmtId="164" fontId="4" fillId="8" borderId="0" xfId="0" applyNumberFormat="1" applyFont="1" applyFill="1" applyBorder="1" applyAlignment="1">
      <alignment wrapText="1"/>
    </xf>
    <xf numFmtId="164" fontId="4" fillId="7" borderId="0" xfId="0" applyNumberFormat="1" applyFont="1" applyFill="1" applyBorder="1" applyAlignment="1">
      <alignment wrapText="1"/>
    </xf>
    <xf numFmtId="164" fontId="4" fillId="9" borderId="0" xfId="0" applyNumberFormat="1" applyFont="1" applyFill="1" applyBorder="1" applyAlignment="1">
      <alignment wrapText="1"/>
    </xf>
    <xf numFmtId="0" fontId="0" fillId="2" borderId="11" xfId="0" applyNumberFormat="1" applyFont="1" applyFill="1" applyBorder="1" applyAlignment="1">
      <alignment wrapText="1"/>
    </xf>
    <xf numFmtId="0" fontId="3" fillId="22" borderId="25" xfId="0" applyFont="1" applyFill="1" applyBorder="1"/>
    <xf numFmtId="0" fontId="5" fillId="23" borderId="25" xfId="0" applyFont="1" applyFill="1" applyBorder="1"/>
    <xf numFmtId="0" fontId="5" fillId="24" borderId="10" xfId="0" applyFont="1" applyFill="1" applyBorder="1"/>
    <xf numFmtId="0" fontId="5" fillId="0" borderId="25" xfId="0" applyFont="1" applyBorder="1"/>
    <xf numFmtId="0" fontId="5" fillId="23" borderId="26" xfId="0" applyFont="1" applyFill="1" applyBorder="1"/>
    <xf numFmtId="0" fontId="21" fillId="0" borderId="0" xfId="0" applyFont="1" applyAlignment="1">
      <alignment wrapText="1"/>
    </xf>
    <xf numFmtId="0" fontId="8" fillId="0" borderId="0" xfId="0" applyFont="1" applyAlignment="1">
      <alignment horizontal="left"/>
    </xf>
    <xf numFmtId="0" fontId="8" fillId="0" borderId="0" xfId="0" applyNumberFormat="1" applyFont="1" applyAlignment="1">
      <alignment wrapText="1"/>
    </xf>
    <xf numFmtId="0" fontId="0" fillId="4" borderId="10" xfId="0" applyFont="1" applyFill="1" applyBorder="1" applyAlignment="1">
      <alignment wrapText="1"/>
    </xf>
    <xf numFmtId="0" fontId="5" fillId="0" borderId="3" xfId="0" applyFont="1" applyBorder="1" applyAlignment="1">
      <alignment wrapText="1"/>
    </xf>
    <xf numFmtId="0" fontId="0" fillId="0" borderId="0" xfId="0" applyNumberFormat="1" applyFont="1" applyAlignment="1">
      <alignment wrapText="1"/>
    </xf>
    <xf numFmtId="0" fontId="0" fillId="4" borderId="3" xfId="0" applyFont="1" applyFill="1" applyBorder="1" applyAlignment="1">
      <alignment wrapText="1"/>
    </xf>
    <xf numFmtId="0" fontId="0" fillId="0" borderId="10" xfId="0" applyFont="1" applyBorder="1" applyAlignment="1">
      <alignment wrapText="1"/>
    </xf>
    <xf numFmtId="0" fontId="9" fillId="0" borderId="0" xfId="0" applyFont="1" applyFill="1" applyAlignment="1">
      <alignment horizontal="left" wrapText="1"/>
    </xf>
    <xf numFmtId="0" fontId="0" fillId="0" borderId="0" xfId="0" applyAlignment="1"/>
    <xf numFmtId="0" fontId="7" fillId="6" borderId="0" xfId="0" applyFont="1" applyFill="1" applyBorder="1"/>
    <xf numFmtId="0" fontId="0" fillId="25" borderId="0" xfId="0" applyNumberFormat="1" applyFill="1"/>
    <xf numFmtId="0" fontId="0" fillId="25" borderId="0" xfId="0" applyFill="1"/>
    <xf numFmtId="0" fontId="21" fillId="0" borderId="0" xfId="0" applyFont="1"/>
    <xf numFmtId="165" fontId="21" fillId="0" borderId="0" xfId="0" applyNumberFormat="1" applyFont="1"/>
    <xf numFmtId="0" fontId="19" fillId="0" borderId="0" xfId="0" applyFont="1"/>
    <xf numFmtId="165" fontId="19" fillId="0" borderId="0" xfId="0" applyNumberFormat="1" applyFont="1" applyFill="1" applyBorder="1"/>
    <xf numFmtId="165" fontId="0" fillId="0" borderId="0" xfId="0" applyNumberFormat="1" applyFill="1" applyBorder="1"/>
    <xf numFmtId="0" fontId="21" fillId="0" borderId="0" xfId="0" applyFont="1" applyFill="1" applyBorder="1"/>
    <xf numFmtId="165" fontId="21" fillId="0" borderId="0" xfId="0" applyNumberFormat="1" applyFont="1" applyFill="1" applyBorder="1"/>
    <xf numFmtId="0" fontId="9" fillId="0" borderId="0" xfId="0" applyFont="1" applyFill="1" applyAlignment="1">
      <alignment horizontal="center" wrapText="1"/>
    </xf>
    <xf numFmtId="0" fontId="9" fillId="0" borderId="0" xfId="0" applyFont="1" applyFill="1" applyAlignment="1">
      <alignment horizontal="left" wrapText="1"/>
    </xf>
    <xf numFmtId="0" fontId="9" fillId="0" borderId="0" xfId="0" applyFont="1" applyFill="1" applyAlignment="1">
      <alignment horizontal="center" wrapText="1"/>
    </xf>
    <xf numFmtId="0" fontId="5" fillId="0" borderId="0" xfId="0" applyFont="1" applyBorder="1" applyAlignment="1">
      <alignment wrapText="1"/>
    </xf>
    <xf numFmtId="0" fontId="0" fillId="4" borderId="0" xfId="0" applyFont="1" applyFill="1" applyBorder="1" applyAlignment="1">
      <alignment wrapText="1"/>
    </xf>
    <xf numFmtId="0" fontId="0" fillId="0" borderId="0" xfId="0" applyFont="1" applyBorder="1" applyAlignment="1">
      <alignment wrapText="1"/>
    </xf>
    <xf numFmtId="0" fontId="0" fillId="2" borderId="27" xfId="0" applyNumberFormat="1" applyFont="1" applyFill="1" applyBorder="1"/>
    <xf numFmtId="0" fontId="0" fillId="0" borderId="0" xfId="0" pivotButton="1" applyBorder="1"/>
    <xf numFmtId="0" fontId="0" fillId="0" borderId="0" xfId="0" pivotButton="1" applyFill="1" applyBorder="1"/>
    <xf numFmtId="0" fontId="0" fillId="20" borderId="17" xfId="0" applyFill="1" applyBorder="1" applyAlignment="1">
      <alignment wrapText="1"/>
    </xf>
    <xf numFmtId="0" fontId="0" fillId="0" borderId="0" xfId="0" applyFill="1" applyAlignment="1">
      <alignment wrapText="1"/>
    </xf>
    <xf numFmtId="0" fontId="22" fillId="20" borderId="17" xfId="0" applyFont="1" applyFill="1" applyBorder="1" applyAlignment="1">
      <alignment vertical="center" wrapText="1"/>
    </xf>
    <xf numFmtId="0" fontId="0" fillId="27" borderId="0" xfId="0" applyFill="1"/>
    <xf numFmtId="0" fontId="17" fillId="0" borderId="0" xfId="0" applyFont="1" applyFill="1" applyBorder="1" applyAlignment="1">
      <alignment wrapText="1"/>
    </xf>
    <xf numFmtId="0" fontId="20" fillId="0" borderId="0" xfId="0" applyFont="1" applyFill="1" applyBorder="1" applyAlignment="1">
      <alignment wrapText="1"/>
    </xf>
    <xf numFmtId="0" fontId="0" fillId="0" borderId="0" xfId="0" applyFill="1" applyBorder="1" applyAlignment="1">
      <alignment wrapText="1"/>
    </xf>
    <xf numFmtId="0" fontId="0" fillId="11" borderId="0" xfId="0" applyFill="1" applyAlignment="1">
      <alignment wrapText="1"/>
    </xf>
    <xf numFmtId="0" fontId="0" fillId="12" borderId="0" xfId="0" applyFill="1" applyAlignment="1">
      <alignment wrapText="1"/>
    </xf>
    <xf numFmtId="0" fontId="0" fillId="16" borderId="0" xfId="0" applyFill="1" applyAlignment="1">
      <alignment wrapText="1"/>
    </xf>
    <xf numFmtId="0" fontId="0" fillId="27" borderId="0" xfId="0" applyFill="1" applyAlignment="1">
      <alignment wrapText="1"/>
    </xf>
    <xf numFmtId="0" fontId="0" fillId="0" borderId="0" xfId="0" pivotButton="1" applyFill="1" applyBorder="1" applyAlignment="1">
      <alignment wrapText="1"/>
    </xf>
    <xf numFmtId="0" fontId="9" fillId="0" borderId="0" xfId="0" applyFont="1" applyFill="1" applyAlignment="1">
      <alignment horizontal="left" wrapText="1"/>
    </xf>
    <xf numFmtId="0" fontId="9" fillId="0" borderId="0" xfId="0" applyFont="1" applyFill="1" applyAlignment="1">
      <alignment horizontal="center" wrapText="1"/>
    </xf>
    <xf numFmtId="0" fontId="5" fillId="0" borderId="0" xfId="0" applyFont="1" applyAlignment="1">
      <alignment horizontal="left" wrapText="1"/>
    </xf>
    <xf numFmtId="0" fontId="0" fillId="0" borderId="0" xfId="0" pivotButton="1" applyAlignment="1" applyProtection="1">
      <alignment wrapText="1"/>
      <protection locked="0"/>
    </xf>
    <xf numFmtId="0" fontId="0" fillId="0" borderId="0" xfId="0" applyProtection="1">
      <protection locked="0"/>
    </xf>
    <xf numFmtId="0" fontId="0" fillId="0" borderId="0" xfId="0" applyAlignment="1" applyProtection="1">
      <alignment horizontal="left"/>
      <protection locked="0"/>
    </xf>
    <xf numFmtId="0" fontId="0" fillId="0" borderId="0" xfId="0" pivotButton="1" applyProtection="1">
      <protection locked="0"/>
    </xf>
    <xf numFmtId="0" fontId="0" fillId="0" borderId="0" xfId="0" applyAlignment="1" applyProtection="1">
      <alignment wrapText="1"/>
      <protection locked="0"/>
    </xf>
    <xf numFmtId="0" fontId="9" fillId="0" borderId="0" xfId="0" applyFont="1" applyFill="1" applyAlignment="1">
      <alignment horizontal="left" wrapText="1"/>
    </xf>
    <xf numFmtId="0" fontId="9" fillId="27" borderId="0" xfId="0" applyFont="1" applyFill="1" applyAlignment="1">
      <alignment horizontal="center" wrapText="1"/>
    </xf>
    <xf numFmtId="0" fontId="9" fillId="0" borderId="0" xfId="0" applyFont="1" applyFill="1" applyAlignment="1">
      <alignment horizontal="center" wrapText="1"/>
    </xf>
    <xf numFmtId="0" fontId="9" fillId="8" borderId="0" xfId="0" applyFont="1" applyFill="1" applyAlignment="1">
      <alignment horizontal="center" wrapText="1"/>
    </xf>
    <xf numFmtId="0" fontId="9" fillId="26" borderId="0" xfId="0" applyFont="1" applyFill="1" applyAlignment="1">
      <alignment horizontal="center" wrapText="1"/>
    </xf>
    <xf numFmtId="0" fontId="9" fillId="10" borderId="0" xfId="0" applyFont="1" applyFill="1" applyAlignment="1">
      <alignment horizontal="center" wrapText="1"/>
    </xf>
    <xf numFmtId="0" fontId="9" fillId="16" borderId="0" xfId="0" applyFont="1" applyFill="1" applyAlignment="1">
      <alignment horizontal="center" wrapText="1"/>
    </xf>
    <xf numFmtId="0" fontId="9" fillId="11" borderId="0" xfId="0" applyFont="1" applyFill="1" applyAlignment="1">
      <alignment horizontal="center" wrapText="1"/>
    </xf>
    <xf numFmtId="0" fontId="9" fillId="17" borderId="0" xfId="0" applyFont="1" applyFill="1" applyAlignment="1">
      <alignment horizontal="center" wrapText="1"/>
    </xf>
    <xf numFmtId="0" fontId="9" fillId="12" borderId="0" xfId="0" applyFont="1" applyFill="1" applyAlignment="1">
      <alignment horizontal="center" wrapText="1"/>
    </xf>
    <xf numFmtId="0" fontId="9" fillId="13" borderId="0" xfId="0" applyFont="1" applyFill="1" applyAlignment="1">
      <alignment horizontal="center" wrapText="1"/>
    </xf>
    <xf numFmtId="0" fontId="9" fillId="14" borderId="0" xfId="0" applyFont="1" applyFill="1" applyAlignment="1">
      <alignment horizontal="center" wrapText="1"/>
    </xf>
    <xf numFmtId="0" fontId="9" fillId="15" borderId="0" xfId="0" applyFont="1" applyFill="1" applyAlignment="1">
      <alignment horizontal="center" wrapText="1"/>
    </xf>
  </cellXfs>
  <cellStyles count="1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Normal" xfId="0" builtinId="0"/>
  </cellStyles>
  <dxfs count="431">
    <dxf>
      <alignment wrapText="1"/>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val="0"/>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right style="thin">
          <color theme="4" tint="0.39997558519241921"/>
        </right>
        <top style="thin">
          <color theme="4" tint="0.39997558519241921"/>
        </top>
        <bottom style="thin">
          <color theme="9" tint="0.39997558519241921"/>
        </bottom>
      </border>
    </dxf>
    <dxf>
      <font>
        <b val="0"/>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Arial Mäori"/>
        <family val="2"/>
        <scheme val="none"/>
      </font>
      <fill>
        <patternFill patternType="solid">
          <fgColor theme="4"/>
          <bgColor theme="4"/>
        </patternFill>
      </fill>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border outline="0">
        <bottom style="thin">
          <color theme="9" tint="0.39997558519241921"/>
        </bottom>
      </border>
    </dxf>
    <dxf>
      <font>
        <b val="0"/>
        <i val="0"/>
        <strike val="0"/>
        <condense val="0"/>
        <extend val="0"/>
        <outline val="0"/>
        <shadow val="0"/>
        <u val="none"/>
        <vertAlign val="baseline"/>
        <sz val="11"/>
        <color theme="1"/>
        <name val="Arial Mäori"/>
        <family val="2"/>
        <scheme val="none"/>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Arial Mäori"/>
        <family val="2"/>
        <scheme val="none"/>
      </font>
      <numFmt numFmtId="0" formatCode="General"/>
      <border diagonalUp="0" diagonalDown="0">
        <left style="thin">
          <color theme="9" tint="0.39997558519241921"/>
        </left>
        <right style="thin">
          <color theme="4" tint="0.39997558519241921"/>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style="thin">
          <color theme="9" tint="0.39997558519241921"/>
        </left>
        <right style="thin">
          <color theme="4" tint="0.39997558519241921"/>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outline="0">
        <left/>
        <right/>
        <top style="thin">
          <color theme="9" tint="0.39997558519241921"/>
        </top>
        <bottom/>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alignment horizontal="general" vertical="bottom" textRotation="0" wrapText="1" indent="0" justifyLastLine="0" shrinkToFit="0" readingOrder="0"/>
      <border diagonalUp="0" diagonalDown="0" outline="0">
        <left/>
        <right/>
        <top style="thin">
          <color theme="9" tint="0.39997558519241921"/>
        </top>
        <bottom/>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fill>
        <patternFill patternType="solid">
          <fgColor theme="9" tint="0.79998168889431442"/>
          <bgColor theme="9" tint="0.79998168889431442"/>
        </patternFill>
      </fill>
    </dxf>
    <dxf>
      <border outline="0">
        <bottom style="thin">
          <color theme="4" tint="0.39997558519241921"/>
        </bottom>
      </border>
    </dxf>
    <dxf>
      <font>
        <b/>
        <i val="0"/>
        <strike val="0"/>
        <condense val="0"/>
        <extend val="0"/>
        <outline val="0"/>
        <shadow val="0"/>
        <u val="none"/>
        <vertAlign val="baseline"/>
        <sz val="11"/>
        <color theme="0"/>
        <name val="Arial Mäori"/>
        <family val="2"/>
        <scheme val="none"/>
      </font>
      <fill>
        <patternFill patternType="solid">
          <fgColor theme="4"/>
          <bgColor theme="4"/>
        </patternFill>
      </fill>
      <border diagonalUp="0" diagonalDown="0" outline="0">
        <left style="thin">
          <color theme="4" tint="0.39997558519241921"/>
        </left>
        <right style="thin">
          <color theme="4" tint="0.39997558519241921"/>
        </right>
        <top/>
        <bottom/>
      </border>
    </dxf>
    <dxf>
      <font>
        <b val="0"/>
        <i val="0"/>
        <strike val="0"/>
        <condense val="0"/>
        <extend val="0"/>
        <outline val="0"/>
        <shadow val="0"/>
        <u val="none"/>
        <vertAlign val="baseline"/>
        <sz val="11"/>
        <color theme="1"/>
        <name val="Arial Mäori"/>
        <family val="2"/>
        <scheme val="none"/>
      </font>
      <numFmt numFmtId="0" formatCode="Genera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border diagonalUp="0" diagonalDown="0">
        <left/>
        <right/>
        <top style="thin">
          <color theme="4" tint="0.39997558519241921"/>
        </top>
        <bottom style="thin">
          <color theme="4" tint="0.39997558519241921"/>
        </bottom>
        <vertical/>
        <horizontal/>
      </border>
    </dxf>
    <dxf>
      <border outline="0">
        <right style="thin">
          <color theme="4" tint="0.39997558519241921"/>
        </right>
        <top style="thin">
          <color theme="4" tint="0.39997558519241921"/>
        </top>
        <bottom style="thin">
          <color theme="9" tint="0.39997558519241921"/>
        </bottom>
      </border>
    </dxf>
    <dxf>
      <border outline="0">
        <bottom style="thin">
          <color theme="4" tint="0.39997558519241921"/>
        </bottom>
      </border>
    </dxf>
    <dxf>
      <font>
        <b/>
        <i val="0"/>
        <strike val="0"/>
        <condense val="0"/>
        <extend val="0"/>
        <outline val="0"/>
        <shadow val="0"/>
        <u val="none"/>
        <vertAlign val="baseline"/>
        <sz val="11"/>
        <color theme="0"/>
        <name val="Arial Mäori"/>
        <family val="2"/>
        <scheme val="none"/>
      </font>
      <fill>
        <patternFill patternType="solid">
          <fgColor theme="4"/>
          <bgColor theme="4"/>
        </patternFill>
      </fill>
      <border diagonalUp="0" diagonalDown="0" outline="0">
        <left style="thin">
          <color theme="4" tint="0.39997558519241921"/>
        </left>
        <right style="thin">
          <color theme="4" tint="0.39997558519241921"/>
        </right>
        <top/>
        <bottom/>
      </border>
    </dxf>
    <dxf>
      <font>
        <b val="0"/>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border outline="0">
        <right style="thin">
          <color theme="4" tint="0.39997558519241921"/>
        </right>
        <top style="thin">
          <color theme="4" tint="0.39997558519241921"/>
        </top>
        <bottom style="thin">
          <color theme="9" tint="0.39997558519241921"/>
        </bottom>
      </border>
    </dxf>
    <dxf>
      <border outline="0">
        <bottom style="thin">
          <color theme="4" tint="0.39997558519241921"/>
        </bottom>
      </border>
    </dxf>
    <dxf>
      <font>
        <b/>
        <i val="0"/>
        <strike val="0"/>
        <condense val="0"/>
        <extend val="0"/>
        <outline val="0"/>
        <shadow val="0"/>
        <u val="none"/>
        <vertAlign val="baseline"/>
        <sz val="11"/>
        <color theme="0"/>
        <name val="Arial Mäori"/>
        <family val="2"/>
        <scheme val="none"/>
      </font>
      <fill>
        <patternFill patternType="solid">
          <fgColor theme="4"/>
          <bgColor theme="4"/>
        </patternFill>
      </fill>
      <border diagonalUp="0" diagonalDown="0" outline="0">
        <left style="thin">
          <color theme="4" tint="0.39997558519241921"/>
        </left>
        <right style="thin">
          <color theme="4" tint="0.39997558519241921"/>
        </right>
        <top/>
        <bottom/>
      </border>
    </dxf>
    <dxf>
      <font>
        <b val="0"/>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border outline="0">
        <right style="thin">
          <color theme="4" tint="0.39997558519241921"/>
        </right>
        <top style="thin">
          <color theme="4" tint="0.39997558519241921"/>
        </top>
        <bottom style="thin">
          <color theme="9" tint="0.39997558519241921"/>
        </bottom>
      </border>
    </dxf>
    <dxf>
      <border outline="0">
        <bottom style="thin">
          <color theme="4" tint="0.39997558519241921"/>
        </bottom>
      </border>
    </dxf>
    <dxf>
      <font>
        <b/>
        <i val="0"/>
        <strike val="0"/>
        <condense val="0"/>
        <extend val="0"/>
        <outline val="0"/>
        <shadow val="0"/>
        <u val="none"/>
        <vertAlign val="baseline"/>
        <sz val="11"/>
        <color theme="0"/>
        <name val="Arial Mäori"/>
        <family val="2"/>
        <scheme val="none"/>
      </font>
      <fill>
        <patternFill patternType="solid">
          <fgColor theme="4"/>
          <bgColor theme="4"/>
        </patternFill>
      </fill>
    </dxf>
    <dxf>
      <font>
        <b val="0"/>
        <i val="0"/>
        <strike val="0"/>
        <condense val="0"/>
        <extend val="0"/>
        <outline val="0"/>
        <shadow val="0"/>
        <u val="none"/>
        <vertAlign val="baseline"/>
        <sz val="11"/>
        <color theme="1"/>
        <name val="Arial Mäori"/>
        <scheme val="none"/>
      </font>
      <alignment horizontal="left" vertical="bottom" textRotation="0" wrapText="0"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1"/>
        <color theme="1"/>
        <name val="Arial Mäori"/>
        <scheme val="none"/>
      </font>
      <alignment horizontal="left" vertical="bottom" textRotation="0" wrapText="0" indent="0" justifyLastLine="0" shrinkToFit="0" readingOrder="0"/>
      <border diagonalUp="0" diagonalDown="0">
        <left/>
        <right/>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Arial Mäori"/>
        <scheme val="none"/>
      </font>
      <alignment horizontal="left" vertical="bottom"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1"/>
        <color theme="1"/>
        <name val="Arial Mäori"/>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border outline="0">
        <top style="thin">
          <color theme="4" tint="0.39997558519241921"/>
        </top>
        <bottom style="thin">
          <color theme="9" tint="0.39997558519241921"/>
        </bottom>
      </border>
    </dxf>
    <dxf>
      <font>
        <b val="0"/>
        <i val="0"/>
        <strike val="0"/>
        <condense val="0"/>
        <extend val="0"/>
        <outline val="0"/>
        <shadow val="0"/>
        <u val="none"/>
        <vertAlign val="baseline"/>
        <sz val="11"/>
        <color theme="1"/>
        <name val="Arial Mäori"/>
        <family val="2"/>
        <scheme val="none"/>
      </font>
      <fill>
        <patternFill patternType="solid">
          <fgColor theme="9" tint="0.79998168889431442"/>
          <bgColor theme="9" tint="0.79998168889431442"/>
        </patternFill>
      </fill>
    </dxf>
    <dxf>
      <border outline="0">
        <bottom style="thin">
          <color theme="4" tint="0.39997558519241921"/>
        </bottom>
      </border>
    </dxf>
    <dxf>
      <font>
        <b/>
        <i val="0"/>
        <strike val="0"/>
        <condense val="0"/>
        <extend val="0"/>
        <outline val="0"/>
        <shadow val="0"/>
        <u val="none"/>
        <vertAlign val="baseline"/>
        <sz val="11"/>
        <color theme="0"/>
        <name val="Arial Mäori"/>
        <family val="2"/>
        <scheme val="none"/>
      </font>
      <fill>
        <patternFill patternType="solid">
          <fgColor theme="4"/>
          <bgColor theme="4"/>
        </patternFill>
      </fill>
      <border diagonalUp="0" diagonalDown="0" outline="0">
        <left style="thin">
          <color theme="4" tint="0.39997558519241921"/>
        </left>
        <right style="thin">
          <color theme="4" tint="0.39997558519241921"/>
        </right>
        <top/>
        <bottom/>
      </border>
    </dxf>
    <dxf>
      <font>
        <b val="0"/>
        <i val="0"/>
        <strike val="0"/>
        <condense val="0"/>
        <extend val="0"/>
        <outline val="0"/>
        <shadow val="0"/>
        <u val="none"/>
        <vertAlign val="baseline"/>
        <sz val="11"/>
        <color theme="1"/>
        <name val="Arial Mäori"/>
        <family val="2"/>
        <scheme val="none"/>
      </font>
      <numFmt numFmtId="0" formatCode="Genera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dxf>
    <dxf>
      <font>
        <b val="0"/>
        <i val="0"/>
        <strike val="0"/>
        <condense val="0"/>
        <extend val="0"/>
        <outline val="0"/>
        <shadow val="0"/>
        <u val="none"/>
        <vertAlign val="baseline"/>
        <sz val="11"/>
        <color theme="1"/>
        <name val="Arial Mäori"/>
        <family val="2"/>
        <scheme val="none"/>
      </font>
      <numFmt numFmtId="0" formatCode="Genera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border diagonalUp="0" diagonalDown="0">
        <left/>
        <right/>
        <top style="thin">
          <color theme="9" tint="0.39997558519241921"/>
        </top>
        <bottom style="thin">
          <color theme="9" tint="0.39997558519241921"/>
        </bottom>
        <vertical/>
        <horizontal/>
      </border>
    </dxf>
    <dxf>
      <border outline="0">
        <bottom style="thin">
          <color theme="9" tint="0.39997558519241921"/>
        </bottom>
      </border>
    </dxf>
    <dxf>
      <font>
        <b val="0"/>
        <i val="0"/>
        <strike val="0"/>
        <condense val="0"/>
        <extend val="0"/>
        <outline val="0"/>
        <shadow val="0"/>
        <u val="none"/>
        <vertAlign val="baseline"/>
        <sz val="11"/>
        <color theme="1"/>
        <name val="Arial Mäori"/>
        <family val="2"/>
        <scheme val="none"/>
      </font>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numFmt numFmtId="0" formatCode="General"/>
    </dxf>
    <dxf>
      <font>
        <b val="0"/>
        <i val="0"/>
        <strike val="0"/>
        <condense val="0"/>
        <extend val="0"/>
        <outline val="0"/>
        <shadow val="0"/>
        <u val="none"/>
        <vertAlign val="baseline"/>
        <sz val="11"/>
        <color theme="1"/>
        <name val="Arial Mäori"/>
        <family val="2"/>
        <scheme val="none"/>
      </font>
      <numFmt numFmtId="0" formatCode="General"/>
      <border diagonalUp="0" diagonalDown="0">
        <left/>
        <right/>
        <top style="thin">
          <color theme="9" tint="0.39997558519241921"/>
        </top>
        <bottom style="thin">
          <color theme="9" tint="0.39997558519241921"/>
        </bottom>
        <vertical/>
        <horizontal/>
      </border>
    </dxf>
    <dxf>
      <border outline="0">
        <bottom style="thin">
          <color theme="9" tint="0.39997558519241921"/>
        </bottom>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Arial Mäori"/>
        <family val="2"/>
        <scheme val="none"/>
      </font>
      <numFmt numFmtId="0" formatCode="General"/>
      <border diagonalUp="0" diagonalDown="0">
        <left/>
        <right/>
        <top style="thin">
          <color theme="9" tint="0.39997558519241921"/>
        </top>
        <bottom style="thin">
          <color theme="9" tint="0.39997558519241921"/>
        </bottom>
        <vertical/>
        <horizontal/>
      </border>
    </dxf>
    <dxf>
      <border outline="0">
        <bottom style="thin">
          <color theme="9" tint="0.39997558519241921"/>
        </bottom>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border outline="0">
        <bottom style="thin">
          <color theme="9" tint="0.39997558519241921"/>
        </bottom>
      </border>
    </dxf>
    <dxf>
      <font>
        <b val="0"/>
        <i val="0"/>
        <strike val="0"/>
        <condense val="0"/>
        <extend val="0"/>
        <outline val="0"/>
        <shadow val="0"/>
        <u val="none"/>
        <vertAlign val="baseline"/>
        <sz val="11"/>
        <color theme="1"/>
        <name val="Arial Mäori"/>
        <family val="2"/>
        <scheme val="none"/>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Arial Mäori"/>
        <family val="2"/>
        <scheme val="none"/>
      </font>
      <numFmt numFmtId="0" formatCode="General"/>
      <border diagonalUp="0" diagonalDown="0">
        <left style="thin">
          <color theme="9" tint="0.39997558519241921"/>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Arial Mäori"/>
        <family val="2"/>
        <scheme val="none"/>
      </font>
      <numFmt numFmtId="0" formatCode="General"/>
      <fill>
        <patternFill patternType="solid">
          <fgColor theme="9" tint="0.79998168889431442"/>
          <bgColor theme="9" tint="0.79998168889431442"/>
        </patternFill>
      </fill>
      <border diagonalUp="0" diagonalDown="0">
        <left style="thin">
          <color theme="9" tint="0.39997558519241921"/>
        </left>
        <right/>
        <top style="thin">
          <color theme="9" tint="0.39997558519241921"/>
        </top>
        <bottom style="thin">
          <color theme="9" tint="0.39997558519241921"/>
        </bottom>
        <vertical/>
        <horizontal/>
      </border>
    </dxf>
    <dxf>
      <border outline="0">
        <bottom style="thin">
          <color theme="9" tint="0.39997558519241921"/>
        </bottom>
      </border>
    </dxf>
    <dxf>
      <font>
        <b val="0"/>
        <i val="0"/>
        <strike val="0"/>
        <condense val="0"/>
        <extend val="0"/>
        <outline val="0"/>
        <shadow val="0"/>
        <u val="none"/>
        <vertAlign val="baseline"/>
        <sz val="11"/>
        <color rgb="FF000000"/>
        <name val="Arial Mäori"/>
        <family val="2"/>
        <scheme val="none"/>
      </font>
      <border diagonalUp="0" diagonalDown="0">
        <left/>
        <right/>
        <top style="thin">
          <color rgb="FFB3C5DB"/>
        </top>
        <bottom style="thin">
          <color rgb="FFB3C5DB"/>
        </bottom>
        <vertical/>
        <horizontal/>
      </border>
    </dxf>
    <dxf>
      <font>
        <b/>
        <i val="0"/>
        <strike val="0"/>
        <condense val="0"/>
        <extend val="0"/>
        <outline val="0"/>
        <shadow val="0"/>
        <u val="none"/>
        <vertAlign val="baseline"/>
        <sz val="11"/>
        <color rgb="FF000000"/>
        <name val="Arial Mäori"/>
        <family val="2"/>
        <scheme val="none"/>
      </font>
      <alignment horizontal="left" vertical="bottom" textRotation="0" wrapText="0" indent="0" justifyLastLine="0" shrinkToFit="0" readingOrder="0"/>
      <border diagonalUp="0" diagonalDown="0">
        <left/>
        <right/>
        <top/>
        <bottom style="thin">
          <color rgb="FFC9D2BD"/>
        </bottom>
        <vertical/>
        <horizontal/>
      </border>
    </dxf>
    <dxf>
      <font>
        <b/>
        <i val="0"/>
        <strike val="0"/>
        <condense val="0"/>
        <extend val="0"/>
        <outline val="0"/>
        <shadow val="0"/>
        <u val="none"/>
        <vertAlign val="baseline"/>
        <sz val="11"/>
        <color rgb="FF000000"/>
        <name val="Arial Mäori"/>
        <family val="2"/>
        <scheme val="none"/>
      </font>
      <alignment horizontal="left" vertical="bottom" textRotation="0" wrapText="0" indent="0" justifyLastLine="0" shrinkToFit="0" readingOrder="0"/>
      <border diagonalUp="0" diagonalDown="0">
        <left/>
        <right/>
        <top/>
        <bottom style="thin">
          <color rgb="FFC9D2BD"/>
        </bottom>
        <vertical/>
        <horizontal/>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font>
        <b/>
        <i val="0"/>
        <strike val="0"/>
        <condense val="0"/>
        <extend val="0"/>
        <outline val="0"/>
        <shadow val="0"/>
        <u val="none"/>
        <vertAlign val="baseline"/>
        <sz val="11"/>
        <color theme="1"/>
        <name val="Arial Mäori"/>
        <family val="2"/>
        <scheme val="none"/>
      </font>
      <fill>
        <patternFill patternType="solid">
          <fgColor theme="4" tint="0.79998168889431442"/>
          <bgColor theme="4" tint="0.79998168889431442"/>
        </patternFill>
      </fill>
      <border diagonalUp="0" diagonalDown="0" outline="0">
        <left/>
        <right/>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tint="-0.14999847407452621"/>
        <name val="Arial Mäori"/>
        <scheme val="none"/>
      </font>
      <fill>
        <patternFill patternType="none">
          <fgColor indexed="64"/>
          <bgColor auto="1"/>
        </patternFill>
      </fill>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dxf>
    <dxf>
      <alignment wrapText="1" indent="0"/>
    </dxf>
    <dxf>
      <alignment wrapText="1" indent="0"/>
    </dxf>
    <dxf>
      <alignment wrapText="1"/>
    </dxf>
    <dxf>
      <alignment wrapText="1"/>
    </dxf>
    <dxf>
      <alignment wrapText="1"/>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indent="0"/>
    </dxf>
    <dxf>
      <alignment wrapText="1" indent="0"/>
    </dxf>
    <dxf>
      <protection locked="0"/>
    </dxf>
    <dxf>
      <protection locked="0"/>
    </dxf>
    <dxf>
      <alignment wrapText="1"/>
    </dxf>
    <dxf>
      <alignment wrapText="1"/>
    </dxf>
    <dxf>
      <alignment wrapText="1" indent="0"/>
    </dxf>
    <dxf>
      <alignment wrapText="1" indent="0"/>
    </dxf>
    <dxf>
      <alignment wrapText="1"/>
    </dxf>
    <dxf>
      <alignment wrapText="1"/>
    </dxf>
    <dxf>
      <alignment wrapText="1"/>
    </dxf>
    <dxf>
      <numFmt numFmtId="13" formatCode="0%"/>
    </dxf>
    <dxf>
      <alignment wrapText="1" indent="0"/>
    </dxf>
    <dxf>
      <alignment wrapText="1" indent="0"/>
    </dxf>
    <dxf>
      <alignment wrapText="1" indent="0"/>
    </dxf>
    <dxf>
      <protection locked="0"/>
    </dxf>
    <dxf>
      <protection locked="0"/>
    </dxf>
    <dxf>
      <alignment wrapText="1"/>
    </dxf>
    <dxf>
      <alignment wrapText="1"/>
    </dxf>
    <dxf>
      <alignment wrapText="1"/>
    </dxf>
    <dxf>
      <alignment wrapText="1"/>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indent="0"/>
    </dxf>
    <dxf>
      <alignment wrapText="1" indent="0"/>
    </dxf>
    <dxf>
      <alignment wrapText="1"/>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dxf>
    <dxf>
      <alignment wrapText="1"/>
    </dxf>
    <dxf>
      <alignment wrapText="1"/>
    </dxf>
    <dxf>
      <alignment wrapText="1" indent="0"/>
    </dxf>
    <dxf>
      <alignment wrapText="1" indent="0"/>
    </dxf>
    <dxf>
      <protection locked="0"/>
    </dxf>
    <dxf>
      <protection locked="0"/>
    </dxf>
    <dxf>
      <alignment wrapText="1"/>
    </dxf>
    <dxf>
      <alignment wrapText="1"/>
    </dxf>
    <dxf>
      <alignment wrapText="1"/>
    </dxf>
    <dxf>
      <alignment wrapText="1"/>
    </dxf>
    <dxf>
      <alignment wrapText="1" indent="0"/>
    </dxf>
    <dxf>
      <alignment wrapText="1" indent="0"/>
    </dxf>
    <dxf>
      <protection locked="0"/>
    </dxf>
    <dxf>
      <protection locked="0"/>
    </dxf>
    <dxf>
      <alignment wrapText="1"/>
    </dxf>
    <dxf>
      <alignment wrapText="1"/>
    </dxf>
    <dxf>
      <alignment wrapText="1"/>
    </dxf>
    <dxf>
      <alignment wrapText="1"/>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dxf>
    <dxf>
      <alignment wrapText="1"/>
    </dxf>
    <dxf>
      <alignment wrapText="1"/>
    </dxf>
    <dxf>
      <alignment wrapText="1" indent="0"/>
    </dxf>
    <dxf>
      <alignment wrapText="1" indent="0"/>
    </dxf>
    <dxf>
      <alignment wrapText="1"/>
    </dxf>
    <dxf>
      <alignment wrapText="1"/>
    </dxf>
    <dxf>
      <alignment wrapText="1"/>
    </dxf>
    <dxf>
      <alignment wrapText="1"/>
    </dxf>
    <dxf>
      <alignment wrapText="1" indent="0"/>
    </dxf>
    <dxf>
      <alignment wrapText="1" indent="0"/>
    </dxf>
    <dxf>
      <protection locked="0"/>
    </dxf>
    <dxf>
      <protection locked="0"/>
    </dxf>
    <dxf>
      <alignment wrapText="1"/>
    </dxf>
    <dxf>
      <alignment wrapText="1"/>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dxf>
    <dxf>
      <alignment wrapText="1" indent="0"/>
    </dxf>
    <dxf>
      <alignment wrapText="1" indent="0"/>
    </dxf>
    <dxf>
      <alignment wrapText="1"/>
    </dxf>
    <dxf>
      <alignment wrapText="1" indent="0"/>
    </dxf>
    <dxf>
      <alignment wrapText="1" indent="0"/>
    </dxf>
    <dxf>
      <alignment wrapText="1"/>
    </dxf>
    <dxf>
      <alignment wrapText="1" indent="0"/>
    </dxf>
    <dxf>
      <alignment wrapText="1" indent="0"/>
    </dxf>
    <dxf>
      <alignment wrapText="1"/>
    </dxf>
    <dxf>
      <alignment wrapText="1" indent="0"/>
    </dxf>
    <dxf>
      <alignment wrapText="1" indent="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164" formatCode="0;\-0;;@"/>
      <alignment horizontal="general" vertical="bottom"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font>
        <b val="0"/>
        <i val="0"/>
        <strike val="0"/>
        <condense val="0"/>
        <extend val="0"/>
        <outline val="0"/>
        <shadow val="0"/>
        <u val="none"/>
        <vertAlign val="baseline"/>
        <sz val="11"/>
        <color rgb="FF000000"/>
        <name val="Arial Mäori"/>
        <family val="2"/>
        <scheme val="none"/>
      </font>
      <numFmt numFmtId="0" formatCode="General"/>
      <fill>
        <patternFill patternType="solid">
          <fgColor rgb="FFE6EBF2"/>
          <bgColor rgb="FFE6EBF2"/>
        </patternFill>
      </fill>
      <alignment horizontal="general" vertical="bottom"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alignment horizontal="general" textRotation="0" wrapText="1" indent="0" justifyLastLine="0" shrinkToFit="0" readingOrder="0"/>
    </dxf>
    <dxf>
      <numFmt numFmtId="164" formatCode="0;\-0;;@"/>
      <alignment horizontal="general" vertical="bottom" textRotation="0" wrapText="1" indent="0" justifyLastLine="0" shrinkToFit="0" readingOrder="0"/>
    </dxf>
    <dxf>
      <numFmt numFmtId="164" formatCode="0;\-0;;@"/>
      <alignment horizontal="general" vertical="bottom" textRotation="0" wrapText="1" indent="0" justifyLastLine="0" shrinkToFit="0" readingOrder="0"/>
    </dxf>
    <dxf>
      <numFmt numFmtId="164" formatCode="0;\-0;;@"/>
      <alignment horizontal="general" vertical="bottom" textRotation="0" wrapText="1" indent="0" justifyLastLine="0" shrinkToFit="0" readingOrder="0"/>
    </dxf>
    <dxf>
      <numFmt numFmtId="164" formatCode="0;\-0;;@"/>
      <alignment horizontal="general" vertical="bottom" textRotation="0" wrapText="1" indent="0" justifyLastLine="0" shrinkToFit="0" readingOrder="0"/>
    </dxf>
    <dxf>
      <numFmt numFmtId="164" formatCode="0;\-0;;@"/>
      <alignment horizontal="general" vertical="bottom" textRotation="0" wrapText="1" indent="0" justifyLastLine="0" shrinkToFit="0" readingOrder="0"/>
    </dxf>
    <dxf>
      <numFmt numFmtId="164" formatCode="0;\-0;;@"/>
      <alignment horizontal="general" textRotation="0" wrapText="1" indent="0" justifyLastLine="0" shrinkToFit="0" readingOrder="0"/>
    </dxf>
    <dxf>
      <numFmt numFmtId="164" formatCode="0;\-0;;@"/>
      <alignment horizontal="general" textRotation="0" wrapText="1" indent="0" justifyLastLine="0" shrinkToFit="0" readingOrder="0"/>
    </dxf>
    <dxf>
      <numFmt numFmtId="0" formatCode="General"/>
      <alignment horizontal="general" textRotation="0" wrapText="1" indent="0" justifyLastLine="0" shrinkToFit="0" readingOrder="0"/>
    </dxf>
    <dxf>
      <numFmt numFmtId="0" formatCode="General"/>
    </dxf>
    <dxf>
      <numFmt numFmtId="0" formatCode="General"/>
    </dxf>
    <dxf>
      <font>
        <b val="0"/>
        <i val="0"/>
        <strike val="0"/>
        <condense val="0"/>
        <extend val="0"/>
        <outline val="0"/>
        <shadow val="0"/>
        <u val="none"/>
        <vertAlign val="baseline"/>
        <sz val="11"/>
        <color rgb="FF000000"/>
        <name val="Arial Mäori"/>
        <family val="2"/>
        <scheme val="none"/>
      </font>
      <numFmt numFmtId="164" formatCode="0;\-0;;@"/>
      <fill>
        <patternFill patternType="solid">
          <fgColor rgb="FFE6EBF2"/>
          <bgColor rgb="FFE6EBF2"/>
        </patternFill>
      </fill>
    </dxf>
    <dxf>
      <numFmt numFmtId="0" formatCode="General"/>
    </dxf>
    <dxf>
      <numFmt numFmtId="0" formatCode="General"/>
    </dxf>
    <dxf>
      <numFmt numFmtId="0" formatCode="General"/>
      <alignment horizontal="general" textRotation="0" wrapText="1" indent="0" justifyLastLine="0" shrinkToFit="0" readingOrder="0"/>
    </dxf>
    <dxf>
      <numFmt numFmtId="0" formatCode="General"/>
      <alignment horizontal="general" vertical="top" textRotation="0" wrapText="1" indent="0" justifyLastLine="0" shrinkToFit="0" readingOrder="0"/>
    </dxf>
  </dxfs>
  <tableStyles count="0" defaultTableStyle="TableStyleMedium2" defaultPivotStyle="PivotStyleLight16"/>
  <colors>
    <mruColors>
      <color rgb="FF00CEDC"/>
      <color rgb="FFF2AAC4"/>
      <color rgb="FF8DD0DA"/>
      <color rgb="FFFF6E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 Type="http://schemas.openxmlformats.org/officeDocument/2006/relationships/worksheet" Target="worksheets/sheet2.xml"/><Relationship Id="rId16" Type="http://schemas.microsoft.com/office/2007/relationships/slicerCache" Target="slicerCaches/slicerCache10.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9.xml"/><Relationship Id="rId23" Type="http://schemas.openxmlformats.org/officeDocument/2006/relationships/calcChain" Target="calcChain.xml"/><Relationship Id="rId10" Type="http://schemas.microsoft.com/office/2007/relationships/slicerCache" Target="slicerCaches/slicerCache4.xml"/><Relationship Id="rId19" Type="http://schemas.openxmlformats.org/officeDocument/2006/relationships/connections" Target="connections.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(published).xlsx]Demographics!PivotTable58</c:name>
    <c:fmtId val="2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Gender of Respondents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s>
    <c:plotArea>
      <c:layout/>
      <c:pieChart>
        <c:varyColors val="1"/>
        <c:ser>
          <c:idx val="0"/>
          <c:order val="0"/>
          <c:tx>
            <c:strRef>
              <c:f>Demographics!$G$3</c:f>
              <c:strCache>
                <c:ptCount val="1"/>
                <c:pt idx="0">
                  <c:v>% of Respondents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05C-3745-9B78-E6E7145FAF9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05C-3745-9B78-E6E7145FAF9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05C-3745-9B78-E6E7145FAF9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05C-3745-9B78-E6E7145FAF9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082-44F6-B5AA-6717B342E4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Demographics!$F$4:$F$9</c:f>
              <c:strCache>
                <c:ptCount val="5"/>
                <c:pt idx="0">
                  <c:v>Gender diverse/ non-binary</c:v>
                </c:pt>
                <c:pt idx="1">
                  <c:v>Man</c:v>
                </c:pt>
                <c:pt idx="2">
                  <c:v>Woman</c:v>
                </c:pt>
                <c:pt idx="3">
                  <c:v>#N/A</c:v>
                </c:pt>
                <c:pt idx="4">
                  <c:v>(blank)</c:v>
                </c:pt>
              </c:strCache>
            </c:strRef>
          </c:cat>
          <c:val>
            <c:numRef>
              <c:f>Demographics!$G$4:$G$9</c:f>
              <c:numCache>
                <c:formatCode>0.00%</c:formatCode>
                <c:ptCount val="5"/>
                <c:pt idx="0">
                  <c:v>2.8285681480916862E-2</c:v>
                </c:pt>
                <c:pt idx="1">
                  <c:v>0.21465985020511993</c:v>
                </c:pt>
                <c:pt idx="2">
                  <c:v>0.55030471953359972</c:v>
                </c:pt>
                <c:pt idx="3">
                  <c:v>0.20674974878036342</c:v>
                </c:pt>
                <c:pt idx="4">
                  <c:v>0</c:v>
                </c:pt>
              </c:numCache>
            </c:numRef>
          </c:val>
          <c:extLst>
            <c:ext xmlns:c16="http://schemas.microsoft.com/office/drawing/2014/chart" uri="{C3380CC4-5D6E-409C-BE32-E72D297353CC}">
              <c16:uniqueId val="{00000000-18AD-5741-9BD6-3D6392658225}"/>
            </c:ext>
          </c:extLst>
        </c:ser>
        <c:ser>
          <c:idx val="1"/>
          <c:order val="1"/>
          <c:tx>
            <c:strRef>
              <c:f>Demographics!$H$3</c:f>
              <c:strCache>
                <c:ptCount val="1"/>
                <c:pt idx="0">
                  <c:v>Count of Respondents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E05C-3745-9B78-E6E7145FAF9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E05C-3745-9B78-E6E7145FAF9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D-E05C-3745-9B78-E6E7145FAF9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E05C-3745-9B78-E6E7145FAF9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0082-44F6-B5AA-6717B342E4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Demographics!$F$4:$F$9</c:f>
              <c:strCache>
                <c:ptCount val="5"/>
                <c:pt idx="0">
                  <c:v>Gender diverse/ non-binary</c:v>
                </c:pt>
                <c:pt idx="1">
                  <c:v>Man</c:v>
                </c:pt>
                <c:pt idx="2">
                  <c:v>Woman</c:v>
                </c:pt>
                <c:pt idx="3">
                  <c:v>#N/A</c:v>
                </c:pt>
                <c:pt idx="4">
                  <c:v>(blank)</c:v>
                </c:pt>
              </c:strCache>
            </c:strRef>
          </c:cat>
          <c:val>
            <c:numRef>
              <c:f>Demographics!$H$4:$H$9</c:f>
              <c:numCache>
                <c:formatCode>General</c:formatCode>
                <c:ptCount val="5"/>
                <c:pt idx="0">
                  <c:v>54</c:v>
                </c:pt>
                <c:pt idx="1">
                  <c:v>411</c:v>
                </c:pt>
                <c:pt idx="2">
                  <c:v>1054</c:v>
                </c:pt>
                <c:pt idx="3">
                  <c:v>396</c:v>
                </c:pt>
              </c:numCache>
            </c:numRef>
          </c:val>
          <c:extLst>
            <c:ext xmlns:c16="http://schemas.microsoft.com/office/drawing/2014/chart" uri="{C3380CC4-5D6E-409C-BE32-E72D297353CC}">
              <c16:uniqueId val="{00000001-18AD-5741-9BD6-3D6392658225}"/>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(published).xlsx]Outcomes!PivotTable32</c:name>
    <c:fmtId val="23"/>
  </c:pivotSource>
  <c:chart>
    <c:title>
      <c:tx>
        <c:strRef>
          <c:f>Outcomes!$A$260</c:f>
          <c:strCache>
            <c:ptCount val="1"/>
            <c:pt idx="0">
              <c:v>Have you felt lonely in the past 7 days?  (Disabled People/whānau)</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noFill/>
            <a:round/>
          </a:ln>
          <a:effectLst/>
        </c:spPr>
        <c:marker>
          <c:symbol val="none"/>
        </c:marker>
      </c:pivotFmt>
      <c:pivotFmt>
        <c:idx val="1"/>
        <c:spPr>
          <a:solidFill>
            <a:schemeClr val="bg1">
              <a:lumMod val="75000"/>
            </a:schemeClr>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dlblFieldTable/>
              <c15:showDataLabelsRange val="1"/>
            </c:ext>
          </c:extLst>
        </c:dLbl>
      </c:pivotFmt>
      <c:pivotFmt>
        <c:idx val="2"/>
        <c:spPr>
          <a:noFill/>
          <a:ln w="19050">
            <a:noFill/>
          </a:ln>
          <a:effectLst/>
        </c:spPr>
        <c:dLbl>
          <c:idx val="0"/>
          <c:layout>
            <c:manualLayout>
              <c:x val="5.0244215921772022E-2"/>
              <c:y val="3.434310518652710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noFill/>
          <a:ln w="19050">
            <a:noFill/>
          </a:ln>
          <a:effectLst/>
        </c:spPr>
        <c:dLbl>
          <c:idx val="0"/>
          <c:layout>
            <c:manualLayout>
              <c:x val="0.15450643776824036"/>
              <c:y val="-4.265403241538535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noFill/>
          <a:ln w="19050">
            <a:noFill/>
          </a:ln>
          <a:effectLst/>
        </c:spPr>
      </c:pivotFmt>
      <c:pivotFmt>
        <c:idx val="11"/>
        <c:spPr>
          <a:noFill/>
          <a:ln w="19050">
            <a:noFill/>
          </a:ln>
          <a:effectLst/>
        </c:spPr>
      </c:pivotFmt>
      <c:pivotFmt>
        <c:idx val="12"/>
        <c:spPr>
          <a:noFill/>
          <a:ln w="19050">
            <a:noFill/>
          </a:ln>
          <a:effectLst/>
        </c:spPr>
      </c:pivotFmt>
      <c:pivotFmt>
        <c:idx val="13"/>
        <c:spPr>
          <a:noFill/>
          <a:ln w="19050">
            <a:noFill/>
          </a:ln>
          <a:effectLst/>
        </c:spPr>
      </c:pivotFmt>
      <c:pivotFmt>
        <c:idx val="14"/>
        <c:spPr>
          <a:solidFill>
            <a:schemeClr val="bg1">
              <a:lumMod val="65000"/>
            </a:schemeClr>
          </a:solidFill>
          <a:ln w="19050">
            <a:solidFill>
              <a:schemeClr val="lt1"/>
            </a:solidFill>
          </a:ln>
          <a:effectLst/>
        </c:spPr>
      </c:pivotFmt>
      <c:pivotFmt>
        <c:idx val="15"/>
        <c:spPr>
          <a:solidFill>
            <a:schemeClr val="bg1">
              <a:lumMod val="65000"/>
            </a:schemeClr>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bg1">
              <a:lumMod val="65000"/>
            </a:schemeClr>
          </a:solidFill>
          <a:ln w="19050">
            <a:solidFill>
              <a:schemeClr val="lt1"/>
            </a:solidFill>
          </a:ln>
          <a:effectLst/>
        </c:spPr>
      </c:pivotFmt>
      <c:pivotFmt>
        <c:idx val="18"/>
        <c:spPr>
          <a:solidFill>
            <a:schemeClr val="bg1">
              <a:lumMod val="65000"/>
            </a:schemeClr>
          </a:solidFill>
          <a:ln w="19050">
            <a:solidFill>
              <a:schemeClr val="lt1"/>
            </a:solidFill>
          </a:ln>
          <a:effectLst/>
        </c:spPr>
      </c:pivotFmt>
      <c:pivotFmt>
        <c:idx val="19"/>
        <c:spPr>
          <a:solidFill>
            <a:schemeClr val="bg1">
              <a:lumMod val="65000"/>
            </a:schemeClr>
          </a:solidFill>
          <a:ln w="19050">
            <a:solidFill>
              <a:schemeClr val="lt1"/>
            </a:solidFill>
          </a:ln>
          <a:effectLst/>
        </c:spPr>
      </c:pivotFmt>
      <c:pivotFmt>
        <c:idx val="20"/>
        <c:spPr>
          <a:noFill/>
          <a:ln w="19050">
            <a:noFill/>
          </a:ln>
          <a:effectLst/>
        </c:spPr>
      </c:pivotFmt>
      <c:pivotFmt>
        <c:idx val="21"/>
        <c:spPr>
          <a:noFill/>
          <a:ln w="19050">
            <a:noFill/>
          </a:ln>
          <a:effectLst/>
        </c:spPr>
      </c:pivotFmt>
      <c:pivotFmt>
        <c:idx val="22"/>
        <c:spPr>
          <a:noFill/>
          <a:ln w="19050">
            <a:noFill/>
          </a:ln>
          <a:effectLst/>
        </c:spPr>
      </c:pivotFmt>
      <c:pivotFmt>
        <c:idx val="23"/>
        <c:spPr>
          <a:noFill/>
          <a:ln w="19050">
            <a:noFill/>
          </a:ln>
          <a:effectLst/>
        </c:spPr>
      </c:pivotFmt>
      <c:pivotFmt>
        <c:idx val="24"/>
        <c:spPr>
          <a:noFill/>
          <a:ln w="19050">
            <a:noFill/>
          </a:ln>
          <a:effectLst/>
        </c:spPr>
      </c:pivotFmt>
      <c:pivotFmt>
        <c:idx val="25"/>
        <c:spPr>
          <a:noFill/>
          <a:ln w="19050">
            <a:noFill/>
          </a:ln>
          <a:effectLst/>
        </c:spPr>
      </c:pivotFmt>
      <c:pivotFmt>
        <c:idx val="26"/>
        <c:spPr>
          <a:solidFill>
            <a:schemeClr val="bg1">
              <a:lumMod val="75000"/>
            </a:schemeClr>
          </a:solidFill>
          <a:ln w="19050">
            <a:noFill/>
          </a:ln>
          <a:effectLst/>
        </c:spPr>
        <c:marker>
          <c:symbol val="none"/>
        </c:marke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FD13F532-017D-48E6-9E2E-C248A67D92F4}" type="CELLRANGE">
                  <a:rPr lang="en-US"/>
                  <a:pPr>
                    <a:defRPr/>
                  </a:pPr>
                  <a:t>[CELLRANGE]</a:t>
                </a:fld>
                <a:r>
                  <a:rPr lang="en-US" baseline="0"/>
                  <a:t>, </a:t>
                </a:r>
                <a:fld id="{8070EFC3-DAB4-4862-8CE9-8836EC328EE2}" type="VALUE">
                  <a:rPr lang="en-US" baseline="0"/>
                  <a:pPr>
                    <a:defRPr/>
                  </a:pPr>
                  <a:t>[VALUE]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7"/>
        <c:spPr>
          <a:solidFill>
            <a:schemeClr val="bg1">
              <a:lumMod val="75000"/>
            </a:schemeClr>
          </a:solidFill>
          <a:ln w="19050">
            <a:noFill/>
          </a:ln>
          <a:effectLst/>
        </c:spPr>
        <c:marker>
          <c:symbol val="none"/>
        </c:marke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1702331-7A12-47EA-826A-BE729FBB4A17}" type="CELLRANGE">
                  <a:rPr lang="en-US"/>
                  <a:pPr>
                    <a:defRPr/>
                  </a:pPr>
                  <a:t>[CELLRANGE]</a:t>
                </a:fld>
                <a:r>
                  <a:rPr lang="en-US" baseline="0"/>
                  <a:t>, </a:t>
                </a:r>
                <a:fld id="{EFECAAF1-0220-4D03-8D96-E3A7E37D5D66}" type="VALUE">
                  <a:rPr lang="en-US" baseline="0"/>
                  <a:pPr>
                    <a:defRPr/>
                  </a:pPr>
                  <a:t>[VALUE]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8"/>
        <c:spPr>
          <a:solidFill>
            <a:schemeClr val="bg1">
              <a:lumMod val="75000"/>
            </a:schemeClr>
          </a:solidFill>
          <a:ln w="19050">
            <a:noFill/>
          </a:ln>
          <a:effectLst/>
        </c:spPr>
        <c:marker>
          <c:symbol val="none"/>
        </c:marke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D928476D-99E1-4048-BFA1-29FCAAF8C4F4}" type="CELLRANGE">
                  <a:rPr lang="en-US"/>
                  <a:pPr>
                    <a:defRPr/>
                  </a:pPr>
                  <a:t>[CELLRANGE]</a:t>
                </a:fld>
                <a:r>
                  <a:rPr lang="en-US" baseline="0"/>
                  <a:t>, </a:t>
                </a:r>
                <a:fld id="{D4E4D911-994A-4B46-985B-E22678272061}" type="VALUE">
                  <a:rPr lang="en-US" baseline="0"/>
                  <a:pPr>
                    <a:defRPr/>
                  </a:pPr>
                  <a:t>[VALUE]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9"/>
        <c:spPr>
          <a:solidFill>
            <a:schemeClr val="bg1">
              <a:lumMod val="75000"/>
            </a:schemeClr>
          </a:solidFill>
          <a:ln w="19050">
            <a:noFill/>
          </a:ln>
          <a:effectLst/>
        </c:spPr>
        <c:marker>
          <c:symbol val="none"/>
        </c:marke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43EE3DA1-5F96-4CA7-AD03-FD21D58AD5C8}" type="CELLRANGE">
                  <a:rPr lang="en-US"/>
                  <a:pPr>
                    <a:defRPr/>
                  </a:pPr>
                  <a:t>[CELLRANGE]</a:t>
                </a:fld>
                <a:r>
                  <a:rPr lang="en-US" baseline="0"/>
                  <a:t>, </a:t>
                </a:r>
                <a:fld id="{6509A00B-BB85-476D-86EA-07D243C71FE6}" type="VALUE">
                  <a:rPr lang="en-US" baseline="0"/>
                  <a:pPr>
                    <a:defRPr/>
                  </a:pPr>
                  <a:t>[VALUE]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0"/>
        <c:spPr>
          <a:solidFill>
            <a:schemeClr val="bg1">
              <a:lumMod val="75000"/>
            </a:schemeClr>
          </a:solidFill>
          <a:ln w="19050">
            <a:noFill/>
          </a:ln>
          <a:effectLst/>
        </c:spPr>
        <c:marker>
          <c:symbol val="none"/>
        </c:marke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AFFF70A7-62C3-4C8E-AC11-0ABDB6D99E62}" type="CELLRANGE">
                  <a:rPr lang="en-US"/>
                  <a:pPr>
                    <a:defRPr/>
                  </a:pPr>
                  <a:t>[CELLRANGE]</a:t>
                </a:fld>
                <a:r>
                  <a:rPr lang="en-US" baseline="0"/>
                  <a:t>, </a:t>
                </a:r>
                <a:fld id="{9F2B5022-FCC4-4320-A612-9795BB2A54BA}" type="VALUE">
                  <a:rPr lang="en-US" baseline="0"/>
                  <a:pPr>
                    <a:defRPr/>
                  </a:pPr>
                  <a:t>[VALUE]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1"/>
        <c:spPr>
          <a:solidFill>
            <a:schemeClr val="bg1">
              <a:lumMod val="75000"/>
            </a:schemeClr>
          </a:solidFill>
          <a:ln w="19050">
            <a:noFill/>
          </a:ln>
          <a:effectLst/>
        </c:spPr>
        <c:marker>
          <c:symbol val="none"/>
        </c:marke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83D4529D-0171-433C-90A2-BA214D8CECD2}" type="VALUE">
                  <a:rPr lang="en-US"/>
                  <a:pPr>
                    <a:defRPr/>
                  </a:pPr>
                  <a:t>[VALUE]</a:t>
                </a:fld>
                <a:endParaRPr lang="en-NZ"/>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2"/>
        <c:spPr>
          <a:ln w="28575" cap="rnd">
            <a:noFill/>
            <a:round/>
          </a:ln>
          <a:effectLst/>
        </c:spPr>
        <c:marker>
          <c:symbol val="none"/>
        </c:marker>
      </c:pivotFmt>
      <c:pivotFmt>
        <c:idx val="33"/>
        <c:spPr>
          <a:ln w="28575" cap="rnd">
            <a:noFill/>
            <a:round/>
          </a:ln>
          <a:effectLst/>
        </c:spPr>
        <c:marker>
          <c:symbol val="none"/>
        </c:marker>
      </c:pivotFmt>
      <c:pivotFmt>
        <c:idx val="34"/>
        <c:spPr>
          <a:ln w="28575" cap="rnd">
            <a:noFill/>
            <a:round/>
          </a:ln>
          <a:effectLst/>
        </c:spPr>
        <c:marker>
          <c:symbol val="none"/>
        </c:marker>
      </c:pivotFmt>
      <c:pivotFmt>
        <c:idx val="35"/>
        <c:spPr>
          <a:ln w="28575" cap="rnd">
            <a:noFill/>
            <a:round/>
          </a:ln>
          <a:effectLst/>
        </c:spPr>
        <c:marker>
          <c:symbol val="none"/>
        </c:marker>
      </c:pivotFmt>
      <c:pivotFmt>
        <c:idx val="36"/>
        <c:spPr>
          <a:ln w="28575" cap="rnd">
            <a:noFill/>
            <a:round/>
          </a:ln>
          <a:effectLst/>
        </c:spPr>
        <c:marker>
          <c:symbol val="none"/>
        </c:marker>
      </c:pivotFmt>
      <c:pivotFmt>
        <c:idx val="37"/>
        <c:spPr>
          <a:ln w="28575" cap="rnd">
            <a:noFill/>
            <a:round/>
          </a:ln>
          <a:effectLst/>
        </c:spPr>
        <c:marker>
          <c:symbol val="none"/>
        </c:marker>
      </c:pivotFmt>
      <c:pivotFmt>
        <c:idx val="38"/>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xForSave val="1"/>
            </c:ext>
          </c:extLst>
        </c:dLbl>
      </c:pivotFmt>
    </c:pivotFmts>
    <c:plotArea>
      <c:layout/>
      <c:barChart>
        <c:barDir val="col"/>
        <c:grouping val="clustered"/>
        <c:varyColors val="0"/>
        <c:ser>
          <c:idx val="0"/>
          <c:order val="0"/>
          <c:tx>
            <c:strRef>
              <c:f>Outcomes!$C$263:$C$267</c:f>
              <c:strCache>
                <c:ptCount val="1"/>
                <c:pt idx="0">
                  <c:v>% of Respondents</c:v>
                </c:pt>
              </c:strCache>
            </c:strRef>
          </c:tx>
          <c:spPr>
            <a:solidFill>
              <a:schemeClr val="bg1">
                <a:lumMod val="75000"/>
              </a:schemeClr>
            </a:solidFill>
            <a:ln w="19050">
              <a:noFill/>
            </a:ln>
            <a:effectLst/>
          </c:spPr>
          <c:invertIfNegative val="0"/>
          <c:dPt>
            <c:idx val="0"/>
            <c:invertIfNegative val="0"/>
            <c:bubble3D val="0"/>
            <c:spPr>
              <a:solidFill>
                <a:schemeClr val="bg1">
                  <a:lumMod val="75000"/>
                </a:schemeClr>
              </a:solidFill>
              <a:ln w="19050">
                <a:noFill/>
              </a:ln>
              <a:effectLst/>
            </c:spPr>
            <c:extLst>
              <c:ext xmlns:c16="http://schemas.microsoft.com/office/drawing/2014/chart" uri="{C3380CC4-5D6E-409C-BE32-E72D297353CC}">
                <c16:uniqueId val="{00000001-FC5C-4B49-9BA7-1465BAE96BF1}"/>
              </c:ext>
            </c:extLst>
          </c:dPt>
          <c:dPt>
            <c:idx val="1"/>
            <c:invertIfNegative val="0"/>
            <c:bubble3D val="0"/>
            <c:spPr>
              <a:solidFill>
                <a:schemeClr val="bg1">
                  <a:lumMod val="75000"/>
                </a:schemeClr>
              </a:solidFill>
              <a:ln w="19050">
                <a:noFill/>
              </a:ln>
              <a:effectLst/>
            </c:spPr>
            <c:extLst>
              <c:ext xmlns:c16="http://schemas.microsoft.com/office/drawing/2014/chart" uri="{C3380CC4-5D6E-409C-BE32-E72D297353CC}">
                <c16:uniqueId val="{00000003-FC5C-4B49-9BA7-1465BAE96BF1}"/>
              </c:ext>
            </c:extLst>
          </c:dPt>
          <c:dPt>
            <c:idx val="2"/>
            <c:invertIfNegative val="0"/>
            <c:bubble3D val="0"/>
            <c:spPr>
              <a:solidFill>
                <a:schemeClr val="bg1">
                  <a:lumMod val="75000"/>
                </a:schemeClr>
              </a:solidFill>
              <a:ln w="19050">
                <a:noFill/>
              </a:ln>
              <a:effectLst/>
            </c:spPr>
            <c:extLst>
              <c:ext xmlns:c16="http://schemas.microsoft.com/office/drawing/2014/chart" uri="{C3380CC4-5D6E-409C-BE32-E72D297353CC}">
                <c16:uniqueId val="{00000005-FC5C-4B49-9BA7-1465BAE96BF1}"/>
              </c:ext>
            </c:extLst>
          </c:dPt>
          <c:dPt>
            <c:idx val="3"/>
            <c:invertIfNegative val="0"/>
            <c:bubble3D val="0"/>
            <c:spPr>
              <a:solidFill>
                <a:schemeClr val="bg1">
                  <a:lumMod val="75000"/>
                </a:schemeClr>
              </a:solidFill>
              <a:ln w="19050">
                <a:noFill/>
              </a:ln>
              <a:effectLst/>
            </c:spPr>
            <c:extLst>
              <c:ext xmlns:c16="http://schemas.microsoft.com/office/drawing/2014/chart" uri="{C3380CC4-5D6E-409C-BE32-E72D297353CC}">
                <c16:uniqueId val="{00000007-FC5C-4B49-9BA7-1465BAE96BF1}"/>
              </c:ext>
            </c:extLst>
          </c:dPt>
          <c:dPt>
            <c:idx val="4"/>
            <c:invertIfNegative val="0"/>
            <c:bubble3D val="0"/>
            <c:spPr>
              <a:solidFill>
                <a:schemeClr val="bg1">
                  <a:lumMod val="75000"/>
                </a:schemeClr>
              </a:solidFill>
              <a:ln w="19050">
                <a:noFill/>
              </a:ln>
              <a:effectLst/>
            </c:spPr>
            <c:extLst>
              <c:ext xmlns:c16="http://schemas.microsoft.com/office/drawing/2014/chart" uri="{C3380CC4-5D6E-409C-BE32-E72D297353CC}">
                <c16:uniqueId val="{00000009-FC5C-4B49-9BA7-1465BAE96BF1}"/>
              </c:ext>
            </c:extLst>
          </c:dPt>
          <c:dPt>
            <c:idx val="5"/>
            <c:invertIfNegative val="0"/>
            <c:bubble3D val="0"/>
            <c:spPr>
              <a:solidFill>
                <a:schemeClr val="bg1">
                  <a:lumMod val="75000"/>
                </a:schemeClr>
              </a:solidFill>
              <a:ln w="19050">
                <a:noFill/>
              </a:ln>
              <a:effectLst/>
            </c:spPr>
            <c:extLst>
              <c:ext xmlns:c16="http://schemas.microsoft.com/office/drawing/2014/chart" uri="{C3380CC4-5D6E-409C-BE32-E72D297353CC}">
                <c16:uniqueId val="{0000000B-FC5C-4B49-9BA7-1465BAE96BF1}"/>
              </c:ext>
            </c:extLst>
          </c:dPt>
          <c:dLbls>
            <c:dLbl>
              <c:idx val="0"/>
              <c:tx>
                <c:rich>
                  <a:bodyPr/>
                  <a:lstStyle/>
                  <a:p>
                    <a:fld id="{FD13F532-017D-48E6-9E2E-C248A67D92F4}" type="CELLRANGE">
                      <a:rPr lang="en-US"/>
                      <a:pPr/>
                      <a:t>[CELLRANGE]</a:t>
                    </a:fld>
                    <a:r>
                      <a:rPr lang="en-US" baseline="0"/>
                      <a:t>, </a:t>
                    </a:r>
                    <a:fld id="{8070EFC3-DAB4-4862-8CE9-8836EC328EE2}"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C5C-4B49-9BA7-1465BAE96BF1}"/>
                </c:ext>
              </c:extLst>
            </c:dLbl>
            <c:dLbl>
              <c:idx val="1"/>
              <c:tx>
                <c:rich>
                  <a:bodyPr/>
                  <a:lstStyle/>
                  <a:p>
                    <a:fld id="{C1702331-7A12-47EA-826A-BE729FBB4A17}" type="CELLRANGE">
                      <a:rPr lang="en-US"/>
                      <a:pPr/>
                      <a:t>[CELLRANGE]</a:t>
                    </a:fld>
                    <a:r>
                      <a:rPr lang="en-US" baseline="0"/>
                      <a:t>, </a:t>
                    </a:r>
                    <a:fld id="{EFECAAF1-0220-4D03-8D96-E3A7E37D5D66}"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C5C-4B49-9BA7-1465BAE96BF1}"/>
                </c:ext>
              </c:extLst>
            </c:dLbl>
            <c:dLbl>
              <c:idx val="2"/>
              <c:tx>
                <c:rich>
                  <a:bodyPr/>
                  <a:lstStyle/>
                  <a:p>
                    <a:fld id="{D928476D-99E1-4048-BFA1-29FCAAF8C4F4}" type="CELLRANGE">
                      <a:rPr lang="en-US"/>
                      <a:pPr/>
                      <a:t>[CELLRANGE]</a:t>
                    </a:fld>
                    <a:r>
                      <a:rPr lang="en-US" baseline="0"/>
                      <a:t>, </a:t>
                    </a:r>
                    <a:fld id="{D4E4D911-994A-4B46-985B-E22678272061}"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C5C-4B49-9BA7-1465BAE96BF1}"/>
                </c:ext>
              </c:extLst>
            </c:dLbl>
            <c:dLbl>
              <c:idx val="3"/>
              <c:tx>
                <c:rich>
                  <a:bodyPr/>
                  <a:lstStyle/>
                  <a:p>
                    <a:fld id="{43EE3DA1-5F96-4CA7-AD03-FD21D58AD5C8}" type="CELLRANGE">
                      <a:rPr lang="en-US"/>
                      <a:pPr/>
                      <a:t>[CELLRANGE]</a:t>
                    </a:fld>
                    <a:r>
                      <a:rPr lang="en-US" baseline="0"/>
                      <a:t>, </a:t>
                    </a:r>
                    <a:fld id="{6509A00B-BB85-476D-86EA-07D243C71FE6}"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C5C-4B49-9BA7-1465BAE96BF1}"/>
                </c:ext>
              </c:extLst>
            </c:dLbl>
            <c:dLbl>
              <c:idx val="4"/>
              <c:tx>
                <c:rich>
                  <a:bodyPr/>
                  <a:lstStyle/>
                  <a:p>
                    <a:fld id="{AFFF70A7-62C3-4C8E-AC11-0ABDB6D99E62}" type="CELLRANGE">
                      <a:rPr lang="en-US"/>
                      <a:pPr/>
                      <a:t>[CELLRANGE]</a:t>
                    </a:fld>
                    <a:r>
                      <a:rPr lang="en-US" baseline="0"/>
                      <a:t>, </a:t>
                    </a:r>
                    <a:fld id="{9F2B5022-FCC4-4320-A612-9795BB2A54BA}"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C5C-4B49-9BA7-1465BAE96BF1}"/>
                </c:ext>
              </c:extLst>
            </c:dLbl>
            <c:dLbl>
              <c:idx val="5"/>
              <c:tx>
                <c:rich>
                  <a:bodyPr/>
                  <a:lstStyle/>
                  <a:p>
                    <a:fld id="{83D4529D-0171-433C-90A2-BA214D8CECD2}" type="VALUE">
                      <a:rPr lang="en-US"/>
                      <a:pPr/>
                      <a:t>[VALUE]</a:t>
                    </a:fld>
                    <a:endParaRPr lang="en-NZ"/>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C5C-4B49-9BA7-1465BAE96B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Outcomes!$C$263:$C$267</c:f>
              <c:strCache>
                <c:ptCount val="6"/>
                <c:pt idx="0">
                  <c:v>I have not felt lonely at all</c:v>
                </c:pt>
                <c:pt idx="1">
                  <c:v>I have felt a little bit lonely</c:v>
                </c:pt>
                <c:pt idx="2">
                  <c:v>I have felt lonely some of the time</c:v>
                </c:pt>
                <c:pt idx="3">
                  <c:v>I have felt lonely most of the time</c:v>
                </c:pt>
                <c:pt idx="4">
                  <c:v>I have felt lonely all the time</c:v>
                </c:pt>
                <c:pt idx="5">
                  <c:v>I don't know what Alert Level 4 means</c:v>
                </c:pt>
              </c:strCache>
            </c:strRef>
          </c:cat>
          <c:val>
            <c:numRef>
              <c:f>Outcomes!$C$263:$C$267</c:f>
              <c:numCache>
                <c:formatCode>0.00%</c:formatCode>
                <c:ptCount val="6"/>
                <c:pt idx="0">
                  <c:v>0.31664674747177762</c:v>
                </c:pt>
                <c:pt idx="1">
                  <c:v>0.2416058970220091</c:v>
                </c:pt>
                <c:pt idx="2">
                  <c:v>0.26271058035149292</c:v>
                </c:pt>
                <c:pt idx="3">
                  <c:v>0.13317061508392214</c:v>
                </c:pt>
                <c:pt idx="4">
                  <c:v>4.410506888373348E-2</c:v>
                </c:pt>
                <c:pt idx="5">
                  <c:v>1.7610911870647469E-3</c:v>
                </c:pt>
              </c:numCache>
            </c:numRef>
          </c:val>
          <c:extLst>
            <c:ext xmlns:c15="http://schemas.microsoft.com/office/drawing/2012/chart" uri="{02D57815-91ED-43cb-92C2-25804820EDAC}">
              <c15:datalabelsRange>
                <c15:f>Outcomes!$C$263:$C$267</c15:f>
                <c15:dlblRangeCache>
                  <c:ptCount val="5"/>
                  <c:pt idx="0">
                    <c:v>359</c:v>
                  </c:pt>
                  <c:pt idx="1">
                    <c:v>274</c:v>
                  </c:pt>
                  <c:pt idx="2">
                    <c:v>298</c:v>
                  </c:pt>
                  <c:pt idx="3">
                    <c:v>151</c:v>
                  </c:pt>
                  <c:pt idx="4">
                    <c:v>50</c:v>
                  </c:pt>
                </c15:dlblRangeCache>
              </c15:datalabelsRange>
            </c:ext>
            <c:ext xmlns:c16="http://schemas.microsoft.com/office/drawing/2014/chart" uri="{C3380CC4-5D6E-409C-BE32-E72D297353CC}">
              <c16:uniqueId val="{00000000-4112-474E-8F9B-D55CB0A35A0C}"/>
            </c:ext>
          </c:extLst>
        </c:ser>
        <c:dLbls>
          <c:showLegendKey val="0"/>
          <c:showVal val="0"/>
          <c:showCatName val="0"/>
          <c:showSerName val="0"/>
          <c:showPercent val="0"/>
          <c:showBubbleSize val="0"/>
        </c:dLbls>
        <c:gapWidth val="100"/>
        <c:axId val="401984719"/>
        <c:axId val="401859839"/>
      </c:barChart>
      <c:lineChart>
        <c:grouping val="standard"/>
        <c:varyColors val="0"/>
        <c:ser>
          <c:idx val="1"/>
          <c:order val="1"/>
          <c:tx>
            <c:strRef>
              <c:f>Outcomes!$C$263:$C$267</c:f>
              <c:strCache>
                <c:ptCount val="1"/>
                <c:pt idx="0">
                  <c:v>Count of Respondents</c:v>
                </c:pt>
              </c:strCache>
            </c:strRef>
          </c:tx>
          <c:spPr>
            <a:ln w="28575" cap="rnd">
              <a:noFill/>
              <a:round/>
            </a:ln>
            <a:effectLst/>
          </c:spPr>
          <c:marker>
            <c:symbol val="none"/>
          </c:marker>
          <c:dPt>
            <c:idx val="0"/>
            <c:marker>
              <c:symbol val="none"/>
            </c:marker>
            <c:bubble3D val="0"/>
            <c:spPr>
              <a:ln w="28575" cap="rnd">
                <a:noFill/>
                <a:round/>
              </a:ln>
              <a:effectLst/>
            </c:spPr>
            <c:extLst>
              <c:ext xmlns:c16="http://schemas.microsoft.com/office/drawing/2014/chart" uri="{C3380CC4-5D6E-409C-BE32-E72D297353CC}">
                <c16:uniqueId val="{0000000D-FC5C-4B49-9BA7-1465BAE96BF1}"/>
              </c:ext>
            </c:extLst>
          </c:dPt>
          <c:dPt>
            <c:idx val="1"/>
            <c:marker>
              <c:symbol val="none"/>
            </c:marker>
            <c:bubble3D val="0"/>
            <c:spPr>
              <a:ln w="28575" cap="rnd">
                <a:noFill/>
                <a:round/>
              </a:ln>
              <a:effectLst/>
            </c:spPr>
            <c:extLst>
              <c:ext xmlns:c16="http://schemas.microsoft.com/office/drawing/2014/chart" uri="{C3380CC4-5D6E-409C-BE32-E72D297353CC}">
                <c16:uniqueId val="{0000000F-FC5C-4B49-9BA7-1465BAE96BF1}"/>
              </c:ext>
            </c:extLst>
          </c:dPt>
          <c:dPt>
            <c:idx val="2"/>
            <c:marker>
              <c:symbol val="none"/>
            </c:marker>
            <c:bubble3D val="0"/>
            <c:spPr>
              <a:ln w="28575" cap="rnd">
                <a:noFill/>
                <a:round/>
              </a:ln>
              <a:effectLst/>
            </c:spPr>
            <c:extLst>
              <c:ext xmlns:c16="http://schemas.microsoft.com/office/drawing/2014/chart" uri="{C3380CC4-5D6E-409C-BE32-E72D297353CC}">
                <c16:uniqueId val="{00000004-4112-474E-8F9B-D55CB0A35A0C}"/>
              </c:ext>
            </c:extLst>
          </c:dPt>
          <c:dPt>
            <c:idx val="3"/>
            <c:marker>
              <c:symbol val="none"/>
            </c:marker>
            <c:bubble3D val="0"/>
            <c:spPr>
              <a:ln w="28575" cap="rnd">
                <a:noFill/>
                <a:round/>
              </a:ln>
              <a:effectLst/>
            </c:spPr>
            <c:extLst>
              <c:ext xmlns:c16="http://schemas.microsoft.com/office/drawing/2014/chart" uri="{C3380CC4-5D6E-409C-BE32-E72D297353CC}">
                <c16:uniqueId val="{00000013-FC5C-4B49-9BA7-1465BAE96BF1}"/>
              </c:ext>
            </c:extLst>
          </c:dPt>
          <c:dPt>
            <c:idx val="4"/>
            <c:marker>
              <c:symbol val="none"/>
            </c:marker>
            <c:bubble3D val="0"/>
            <c:spPr>
              <a:ln w="28575" cap="rnd">
                <a:noFill/>
                <a:round/>
              </a:ln>
              <a:effectLst/>
            </c:spPr>
            <c:extLst>
              <c:ext xmlns:c16="http://schemas.microsoft.com/office/drawing/2014/chart" uri="{C3380CC4-5D6E-409C-BE32-E72D297353CC}">
                <c16:uniqueId val="{00000002-4112-474E-8F9B-D55CB0A35A0C}"/>
              </c:ext>
            </c:extLst>
          </c:dPt>
          <c:dPt>
            <c:idx val="5"/>
            <c:marker>
              <c:symbol val="none"/>
            </c:marker>
            <c:bubble3D val="0"/>
            <c:spPr>
              <a:ln w="28575" cap="rnd">
                <a:noFill/>
                <a:round/>
              </a:ln>
              <a:effectLst/>
            </c:spPr>
            <c:extLst>
              <c:ext xmlns:c16="http://schemas.microsoft.com/office/drawing/2014/chart" uri="{C3380CC4-5D6E-409C-BE32-E72D297353CC}">
                <c16:uniqueId val="{00000003-4112-474E-8F9B-D55CB0A35A0C}"/>
              </c:ext>
            </c:extLst>
          </c:dPt>
          <c:cat>
            <c:strRef>
              <c:f>Outcomes!$C$263:$C$267</c:f>
              <c:strCache>
                <c:ptCount val="6"/>
                <c:pt idx="0">
                  <c:v>I have not felt lonely at all</c:v>
                </c:pt>
                <c:pt idx="1">
                  <c:v>I have felt a little bit lonely</c:v>
                </c:pt>
                <c:pt idx="2">
                  <c:v>I have felt lonely some of the time</c:v>
                </c:pt>
                <c:pt idx="3">
                  <c:v>I have felt lonely most of the time</c:v>
                </c:pt>
                <c:pt idx="4">
                  <c:v>I have felt lonely all the time</c:v>
                </c:pt>
                <c:pt idx="5">
                  <c:v>I don't know what Alert Level 4 means</c:v>
                </c:pt>
              </c:strCache>
            </c:strRef>
          </c:cat>
          <c:val>
            <c:numRef>
              <c:f>Outcomes!$C$263:$C$267</c:f>
              <c:numCache>
                <c:formatCode>General</c:formatCode>
                <c:ptCount val="6"/>
                <c:pt idx="0">
                  <c:v>359</c:v>
                </c:pt>
                <c:pt idx="1">
                  <c:v>274</c:v>
                </c:pt>
                <c:pt idx="2">
                  <c:v>298</c:v>
                </c:pt>
                <c:pt idx="3">
                  <c:v>151</c:v>
                </c:pt>
                <c:pt idx="4">
                  <c:v>50</c:v>
                </c:pt>
                <c:pt idx="5">
                  <c:v>2</c:v>
                </c:pt>
              </c:numCache>
            </c:numRef>
          </c:val>
          <c:smooth val="0"/>
          <c:extLst>
            <c:ext xmlns:c16="http://schemas.microsoft.com/office/drawing/2014/chart" uri="{C3380CC4-5D6E-409C-BE32-E72D297353CC}">
              <c16:uniqueId val="{00000001-4112-474E-8F9B-D55CB0A35A0C}"/>
            </c:ext>
          </c:extLst>
        </c:ser>
        <c:dLbls>
          <c:showLegendKey val="0"/>
          <c:showVal val="0"/>
          <c:showCatName val="0"/>
          <c:showSerName val="0"/>
          <c:showPercent val="0"/>
          <c:showBubbleSize val="0"/>
        </c:dLbls>
        <c:marker val="1"/>
        <c:smooth val="0"/>
        <c:axId val="1770436016"/>
        <c:axId val="1767303296"/>
      </c:lineChart>
      <c:catAx>
        <c:axId val="4019847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1859839"/>
        <c:crosses val="autoZero"/>
        <c:auto val="1"/>
        <c:lblAlgn val="ctr"/>
        <c:lblOffset val="100"/>
        <c:noMultiLvlLbl val="0"/>
      </c:catAx>
      <c:valAx>
        <c:axId val="401859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1984719"/>
        <c:crosses val="autoZero"/>
        <c:crossBetween val="between"/>
      </c:valAx>
      <c:valAx>
        <c:axId val="176730329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436016"/>
        <c:crosses val="max"/>
        <c:crossBetween val="between"/>
      </c:valAx>
      <c:catAx>
        <c:axId val="1770436016"/>
        <c:scaling>
          <c:orientation val="minMax"/>
        </c:scaling>
        <c:delete val="1"/>
        <c:axPos val="b"/>
        <c:numFmt formatCode="General" sourceLinked="1"/>
        <c:majorTickMark val="out"/>
        <c:minorTickMark val="none"/>
        <c:tickLblPos val="nextTo"/>
        <c:crossAx val="176730329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(published).xlsx]Outcomes!PivotTable26</c:name>
    <c:fmtId val="22"/>
  </c:pivotSource>
  <c:chart>
    <c:title>
      <c:tx>
        <c:strRef>
          <c:f>Outcomes!$A$190</c:f>
          <c:strCache>
            <c:ptCount val="1"/>
            <c:pt idx="0">
              <c:v>Can you get the things you need (like masks and rubber gloves) to keep yourself and others safe from COVID-19? (All perspectives)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noFill/>
            <a:round/>
          </a:ln>
          <a:effectLst/>
        </c:spPr>
        <c:marker>
          <c:symbol val="none"/>
        </c:marker>
        <c:dLbl>
          <c:idx val="0"/>
          <c:layout>
            <c:manualLayout>
              <c:x val="-4.8838153163110097E-2"/>
              <c:y val="-7.594244060115881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Outcomes!$A$190</c:f>
              <c:strCache>
                <c:ptCount val="1"/>
                <c:pt idx="0">
                  <c:v>Count of Respondents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Outcomes!$A$190</c:f>
              <c:strCache>
                <c:ptCount val="6"/>
                <c:pt idx="0">
                  <c:v>I can get them easily</c:v>
                </c:pt>
                <c:pt idx="1">
                  <c:v>I can mostly get them</c:v>
                </c:pt>
                <c:pt idx="2">
                  <c:v>I can get some of them</c:v>
                </c:pt>
                <c:pt idx="3">
                  <c:v>It is hard for me to get them</c:v>
                </c:pt>
                <c:pt idx="4">
                  <c:v>No I cannot get them at all</c:v>
                </c:pt>
                <c:pt idx="5">
                  <c:v>Not Applicable</c:v>
                </c:pt>
              </c:strCache>
            </c:strRef>
          </c:cat>
          <c:val>
            <c:numRef>
              <c:f>Outcomes!$A$190</c:f>
              <c:numCache>
                <c:formatCode>General</c:formatCode>
                <c:ptCount val="6"/>
                <c:pt idx="0">
                  <c:v>195</c:v>
                </c:pt>
                <c:pt idx="1">
                  <c:v>241</c:v>
                </c:pt>
                <c:pt idx="2">
                  <c:v>272</c:v>
                </c:pt>
                <c:pt idx="3">
                  <c:v>269</c:v>
                </c:pt>
                <c:pt idx="4">
                  <c:v>234</c:v>
                </c:pt>
                <c:pt idx="5">
                  <c:v>161</c:v>
                </c:pt>
              </c:numCache>
            </c:numRef>
          </c:val>
          <c:extLst>
            <c:ext xmlns:c16="http://schemas.microsoft.com/office/drawing/2014/chart" uri="{C3380CC4-5D6E-409C-BE32-E72D297353CC}">
              <c16:uniqueId val="{00000000-DDF4-6B40-A5F6-DF80B819C38A}"/>
            </c:ext>
          </c:extLst>
        </c:ser>
        <c:dLbls>
          <c:showLegendKey val="0"/>
          <c:showVal val="0"/>
          <c:showCatName val="0"/>
          <c:showSerName val="0"/>
          <c:showPercent val="0"/>
          <c:showBubbleSize val="0"/>
        </c:dLbls>
        <c:gapWidth val="150"/>
        <c:axId val="1963076768"/>
        <c:axId val="1937007808"/>
      </c:barChart>
      <c:lineChart>
        <c:grouping val="standard"/>
        <c:varyColors val="0"/>
        <c:ser>
          <c:idx val="1"/>
          <c:order val="1"/>
          <c:tx>
            <c:strRef>
              <c:f>Outcomes!$A$190</c:f>
              <c:strCache>
                <c:ptCount val="1"/>
                <c:pt idx="0">
                  <c:v>% of Respondents</c:v>
                </c:pt>
              </c:strCache>
            </c:strRef>
          </c:tx>
          <c:spPr>
            <a:ln w="28575" cap="rnd">
              <a:noFill/>
              <a:round/>
            </a:ln>
            <a:effectLst/>
          </c:spPr>
          <c:marker>
            <c:symbol val="none"/>
          </c:marker>
          <c:dPt>
            <c:idx val="3"/>
            <c:marker>
              <c:symbol val="none"/>
            </c:marker>
            <c:bubble3D val="0"/>
            <c:spPr>
              <a:ln w="28575" cap="rnd">
                <a:noFill/>
                <a:round/>
              </a:ln>
              <a:effectLst/>
            </c:spPr>
            <c:extLst>
              <c:ext xmlns:c16="http://schemas.microsoft.com/office/drawing/2014/chart" uri="{C3380CC4-5D6E-409C-BE32-E72D297353CC}">
                <c16:uniqueId val="{00000002-DDF4-6B40-A5F6-DF80B819C38A}"/>
              </c:ext>
            </c:extLst>
          </c:dPt>
          <c:dLbls>
            <c:dLbl>
              <c:idx val="3"/>
              <c:layout>
                <c:manualLayout>
                  <c:x val="-4.8838153163110097E-2"/>
                  <c:y val="-7.59424406011588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F4-6B40-A5F6-DF80B819C3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Outcomes!$A$190</c:f>
              <c:strCache>
                <c:ptCount val="6"/>
                <c:pt idx="0">
                  <c:v>I can get them easily</c:v>
                </c:pt>
                <c:pt idx="1">
                  <c:v>I can mostly get them</c:v>
                </c:pt>
                <c:pt idx="2">
                  <c:v>I can get some of them</c:v>
                </c:pt>
                <c:pt idx="3">
                  <c:v>It is hard for me to get them</c:v>
                </c:pt>
                <c:pt idx="4">
                  <c:v>No I cannot get them at all</c:v>
                </c:pt>
                <c:pt idx="5">
                  <c:v>Not Applicable</c:v>
                </c:pt>
              </c:strCache>
            </c:strRef>
          </c:cat>
          <c:val>
            <c:numRef>
              <c:f>Outcomes!$A$190</c:f>
              <c:numCache>
                <c:formatCode>0.00%</c:formatCode>
                <c:ptCount val="6"/>
                <c:pt idx="0">
                  <c:v>0.14219200314988042</c:v>
                </c:pt>
                <c:pt idx="1">
                  <c:v>0.17578878475416335</c:v>
                </c:pt>
                <c:pt idx="2">
                  <c:v>0.19825533686673133</c:v>
                </c:pt>
                <c:pt idx="3">
                  <c:v>0.19601426382080919</c:v>
                </c:pt>
                <c:pt idx="4">
                  <c:v>0.17046526840559684</c:v>
                </c:pt>
                <c:pt idx="5">
                  <c:v>0.11728434300281887</c:v>
                </c:pt>
              </c:numCache>
            </c:numRef>
          </c:val>
          <c:smooth val="0"/>
          <c:extLst>
            <c:ext xmlns:c16="http://schemas.microsoft.com/office/drawing/2014/chart" uri="{C3380CC4-5D6E-409C-BE32-E72D297353CC}">
              <c16:uniqueId val="{00000001-DDF4-6B40-A5F6-DF80B819C38A}"/>
            </c:ext>
          </c:extLst>
        </c:ser>
        <c:dLbls>
          <c:showLegendKey val="0"/>
          <c:showVal val="0"/>
          <c:showCatName val="0"/>
          <c:showSerName val="0"/>
          <c:showPercent val="0"/>
          <c:showBubbleSize val="0"/>
        </c:dLbls>
        <c:marker val="1"/>
        <c:smooth val="0"/>
        <c:axId val="1962062224"/>
        <c:axId val="1962091632"/>
      </c:lineChart>
      <c:catAx>
        <c:axId val="196307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7007808"/>
        <c:crosses val="autoZero"/>
        <c:auto val="1"/>
        <c:lblAlgn val="ctr"/>
        <c:lblOffset val="100"/>
        <c:noMultiLvlLbl val="0"/>
      </c:catAx>
      <c:valAx>
        <c:axId val="1937007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076768"/>
        <c:crosses val="autoZero"/>
        <c:crossBetween val="between"/>
      </c:valAx>
      <c:valAx>
        <c:axId val="1962091632"/>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2062224"/>
        <c:crosses val="max"/>
        <c:crossBetween val="between"/>
      </c:valAx>
      <c:catAx>
        <c:axId val="1962062224"/>
        <c:scaling>
          <c:orientation val="minMax"/>
        </c:scaling>
        <c:delete val="1"/>
        <c:axPos val="b"/>
        <c:numFmt formatCode="General" sourceLinked="1"/>
        <c:majorTickMark val="none"/>
        <c:minorTickMark val="none"/>
        <c:tickLblPos val="nextTo"/>
        <c:crossAx val="196209163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Outcomes!$I$5</c:f>
          <c:strCache>
            <c:ptCount val="1"/>
            <c:pt idx="0">
              <c:v>How safe is the living situation for disabled people? (All perspectives) Weighted averages over time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squar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Outcomes!$I$19:$I$21</c:f>
              <c:strCache>
                <c:ptCount val="3"/>
                <c:pt idx="0">
                  <c:v>1st Survey</c:v>
                </c:pt>
                <c:pt idx="1">
                  <c:v>2nd Survey</c:v>
                </c:pt>
                <c:pt idx="2">
                  <c:v>3rd Survey</c:v>
                </c:pt>
              </c:strCache>
            </c:strRef>
          </c:cat>
          <c:val>
            <c:numRef>
              <c:f>Outcomes!$J$19:$J$21</c:f>
              <c:numCache>
                <c:formatCode>0.0</c:formatCode>
                <c:ptCount val="3"/>
                <c:pt idx="0">
                  <c:v>4.2523961661341856</c:v>
                </c:pt>
                <c:pt idx="1">
                  <c:v>4.2350993377483448</c:v>
                </c:pt>
                <c:pt idx="2">
                  <c:v>4.3821656050955413</c:v>
                </c:pt>
              </c:numCache>
            </c:numRef>
          </c:val>
          <c:smooth val="0"/>
          <c:extLst>
            <c:ext xmlns:c16="http://schemas.microsoft.com/office/drawing/2014/chart" uri="{C3380CC4-5D6E-409C-BE32-E72D297353CC}">
              <c16:uniqueId val="{00000000-CEC2-48D9-991C-D04807F6E690}"/>
            </c:ext>
          </c:extLst>
        </c:ser>
        <c:dLbls>
          <c:dLblPos val="ctr"/>
          <c:showLegendKey val="0"/>
          <c:showVal val="1"/>
          <c:showCatName val="0"/>
          <c:showSerName val="0"/>
          <c:showPercent val="0"/>
          <c:showBubbleSize val="0"/>
        </c:dLbls>
        <c:marker val="1"/>
        <c:smooth val="0"/>
        <c:axId val="32586215"/>
        <c:axId val="32584575"/>
      </c:lineChart>
      <c:catAx>
        <c:axId val="32586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4575"/>
        <c:crosses val="autoZero"/>
        <c:auto val="1"/>
        <c:lblAlgn val="ctr"/>
        <c:lblOffset val="100"/>
        <c:noMultiLvlLbl val="0"/>
      </c:catAx>
      <c:valAx>
        <c:axId val="32584575"/>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6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Outcomes!$I$40</c:f>
          <c:strCache>
            <c:ptCount val="1"/>
            <c:pt idx="0">
              <c:v>How are your family / whānau doing at the moment?  (Disabled People/whānau) Weighted averages over time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rgbClr val="F2AAC4"/>
              </a:solidFill>
              <a:round/>
            </a:ln>
            <a:effectLst/>
          </c:spPr>
          <c:marker>
            <c:symbol val="square"/>
            <c:size val="5"/>
            <c:spPr>
              <a:solidFill>
                <a:srgbClr val="F2AAC4"/>
              </a:solidFill>
              <a:ln w="9525">
                <a:solidFill>
                  <a:srgbClr val="F2AAC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Outcomes!$I$53:$I$55</c:f>
              <c:strCache>
                <c:ptCount val="3"/>
                <c:pt idx="0">
                  <c:v>1st Survey</c:v>
                </c:pt>
                <c:pt idx="1">
                  <c:v>2nd Survey</c:v>
                </c:pt>
                <c:pt idx="2">
                  <c:v>3rd Survey</c:v>
                </c:pt>
              </c:strCache>
            </c:strRef>
          </c:cat>
          <c:val>
            <c:numRef>
              <c:f>Outcomes!$J$53:$J$55</c:f>
              <c:numCache>
                <c:formatCode>0.0</c:formatCode>
                <c:ptCount val="3"/>
                <c:pt idx="0">
                  <c:v>3.5894886363636367</c:v>
                </c:pt>
                <c:pt idx="1">
                  <c:v>3.7536231884057969</c:v>
                </c:pt>
                <c:pt idx="2">
                  <c:v>3.7528089887640448</c:v>
                </c:pt>
              </c:numCache>
            </c:numRef>
          </c:val>
          <c:smooth val="0"/>
          <c:extLst>
            <c:ext xmlns:c16="http://schemas.microsoft.com/office/drawing/2014/chart" uri="{C3380CC4-5D6E-409C-BE32-E72D297353CC}">
              <c16:uniqueId val="{00000000-E8AD-427C-BE7A-DAB5EEE81D38}"/>
            </c:ext>
          </c:extLst>
        </c:ser>
        <c:dLbls>
          <c:dLblPos val="ctr"/>
          <c:showLegendKey val="0"/>
          <c:showVal val="1"/>
          <c:showCatName val="0"/>
          <c:showSerName val="0"/>
          <c:showPercent val="0"/>
          <c:showBubbleSize val="0"/>
        </c:dLbls>
        <c:marker val="1"/>
        <c:smooth val="0"/>
        <c:axId val="32586215"/>
        <c:axId val="32584575"/>
      </c:lineChart>
      <c:catAx>
        <c:axId val="32586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4575"/>
        <c:crosses val="autoZero"/>
        <c:auto val="1"/>
        <c:lblAlgn val="ctr"/>
        <c:lblOffset val="100"/>
        <c:noMultiLvlLbl val="0"/>
      </c:catAx>
      <c:valAx>
        <c:axId val="32584575"/>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6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Outcomes!$I$71</c:f>
          <c:strCache>
            <c:ptCount val="1"/>
            <c:pt idx="0">
              <c:v>How well are you doing right now? (All perspectives) Weighted averages over time</c:v>
            </c:pt>
          </c:strCache>
        </c:strRef>
      </c:tx>
      <c:layout>
        <c:manualLayout>
          <c:xMode val="edge"/>
          <c:yMode val="edge"/>
          <c:x val="9.9516686334608098E-2"/>
          <c:y val="1.91771290237240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rgbClr val="00CEDC"/>
              </a:solidFill>
              <a:round/>
            </a:ln>
            <a:effectLst/>
          </c:spPr>
          <c:marker>
            <c:symbol val="square"/>
            <c:size val="5"/>
            <c:spPr>
              <a:solidFill>
                <a:srgbClr val="00CEDC"/>
              </a:solidFill>
              <a:ln w="9525">
                <a:solidFill>
                  <a:srgbClr val="00CEDC"/>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Outcomes!$I$83:$I$85</c:f>
              <c:strCache>
                <c:ptCount val="3"/>
                <c:pt idx="0">
                  <c:v>1st Survey</c:v>
                </c:pt>
                <c:pt idx="1">
                  <c:v>2nd Survey</c:v>
                </c:pt>
                <c:pt idx="2">
                  <c:v>3rd Survey</c:v>
                </c:pt>
              </c:strCache>
            </c:strRef>
          </c:cat>
          <c:val>
            <c:numRef>
              <c:f>Outcomes!$J$83:$J$85</c:f>
              <c:numCache>
                <c:formatCode>0.0</c:formatCode>
                <c:ptCount val="3"/>
                <c:pt idx="0">
                  <c:v>3.4321428571428569</c:v>
                </c:pt>
                <c:pt idx="1">
                  <c:v>3.717741935483871</c:v>
                </c:pt>
                <c:pt idx="2">
                  <c:v>3.7608695652173911</c:v>
                </c:pt>
              </c:numCache>
            </c:numRef>
          </c:val>
          <c:smooth val="0"/>
          <c:extLst>
            <c:ext xmlns:c16="http://schemas.microsoft.com/office/drawing/2014/chart" uri="{C3380CC4-5D6E-409C-BE32-E72D297353CC}">
              <c16:uniqueId val="{00000000-6480-43C1-B592-416AFEEC067E}"/>
            </c:ext>
          </c:extLst>
        </c:ser>
        <c:dLbls>
          <c:dLblPos val="ctr"/>
          <c:showLegendKey val="0"/>
          <c:showVal val="1"/>
          <c:showCatName val="0"/>
          <c:showSerName val="0"/>
          <c:showPercent val="0"/>
          <c:showBubbleSize val="0"/>
        </c:dLbls>
        <c:marker val="1"/>
        <c:smooth val="0"/>
        <c:axId val="32586215"/>
        <c:axId val="32584575"/>
      </c:lineChart>
      <c:catAx>
        <c:axId val="32586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4575"/>
        <c:crosses val="autoZero"/>
        <c:auto val="1"/>
        <c:lblAlgn val="ctr"/>
        <c:lblOffset val="100"/>
        <c:noMultiLvlLbl val="0"/>
      </c:catAx>
      <c:valAx>
        <c:axId val="32584575"/>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6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Outcomes!$I$105</c:f>
          <c:strCache>
            <c:ptCount val="1"/>
            <c:pt idx="0">
              <c:v>How easy is it for disabled people to find information about COVID-19? (All perspectives) Weighted averages over time</c:v>
            </c:pt>
          </c:strCache>
        </c:strRef>
      </c:tx>
      <c:layout>
        <c:manualLayout>
          <c:xMode val="edge"/>
          <c:yMode val="edge"/>
          <c:x val="9.9516686334608098E-2"/>
          <c:y val="1.91771290237240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6"/>
              </a:solidFill>
              <a:round/>
            </a:ln>
            <a:effectLst/>
          </c:spPr>
          <c:marker>
            <c:symbol val="squar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Outcomes!$I$127:$I$129</c:f>
              <c:strCache>
                <c:ptCount val="3"/>
                <c:pt idx="0">
                  <c:v>1st Survey</c:v>
                </c:pt>
                <c:pt idx="1">
                  <c:v>2nd Survey</c:v>
                </c:pt>
                <c:pt idx="2">
                  <c:v>3rd Survey</c:v>
                </c:pt>
              </c:strCache>
            </c:strRef>
          </c:cat>
          <c:val>
            <c:numRef>
              <c:f>Outcomes!$J$127:$J$129</c:f>
              <c:numCache>
                <c:formatCode>0.0</c:formatCode>
                <c:ptCount val="3"/>
                <c:pt idx="0">
                  <c:v>4.1481481481481479</c:v>
                </c:pt>
                <c:pt idx="1">
                  <c:v>3.8528428093645486</c:v>
                </c:pt>
                <c:pt idx="2">
                  <c:v>4.0764331210191083</c:v>
                </c:pt>
              </c:numCache>
            </c:numRef>
          </c:val>
          <c:smooth val="0"/>
          <c:extLst>
            <c:ext xmlns:c16="http://schemas.microsoft.com/office/drawing/2014/chart" uri="{C3380CC4-5D6E-409C-BE32-E72D297353CC}">
              <c16:uniqueId val="{00000000-5320-4BB3-BFD8-84082B02B842}"/>
            </c:ext>
          </c:extLst>
        </c:ser>
        <c:dLbls>
          <c:dLblPos val="ctr"/>
          <c:showLegendKey val="0"/>
          <c:showVal val="1"/>
          <c:showCatName val="0"/>
          <c:showSerName val="0"/>
          <c:showPercent val="0"/>
          <c:showBubbleSize val="0"/>
        </c:dLbls>
        <c:marker val="1"/>
        <c:smooth val="0"/>
        <c:axId val="32586215"/>
        <c:axId val="32584575"/>
      </c:lineChart>
      <c:catAx>
        <c:axId val="32586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4575"/>
        <c:crosses val="autoZero"/>
        <c:auto val="1"/>
        <c:lblAlgn val="ctr"/>
        <c:lblOffset val="100"/>
        <c:noMultiLvlLbl val="0"/>
      </c:catAx>
      <c:valAx>
        <c:axId val="32584575"/>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6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Outcomes!$I$152</c:f>
          <c:strCache>
            <c:ptCount val="1"/>
            <c:pt idx="0">
              <c:v>How well can disabled people understand the Government’s information about COVID-19? (All perspectives) Weighted averages over time</c:v>
            </c:pt>
          </c:strCache>
        </c:strRef>
      </c:tx>
      <c:layout>
        <c:manualLayout>
          <c:xMode val="edge"/>
          <c:yMode val="edge"/>
          <c:x val="0.11422504682595239"/>
          <c:y val="4.10775082356200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5"/>
              </a:solidFill>
              <a:round/>
            </a:ln>
            <a:effectLst/>
          </c:spPr>
          <c:marker>
            <c:symbol val="square"/>
            <c:size val="5"/>
            <c:spPr>
              <a:solidFill>
                <a:schemeClr val="accent5"/>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Outcomes!$I$164:$I$166</c:f>
              <c:strCache>
                <c:ptCount val="3"/>
                <c:pt idx="0">
                  <c:v>1st Survey</c:v>
                </c:pt>
                <c:pt idx="1">
                  <c:v>2nd Survey</c:v>
                </c:pt>
                <c:pt idx="2">
                  <c:v>3rd Survey</c:v>
                </c:pt>
              </c:strCache>
            </c:strRef>
          </c:cat>
          <c:val>
            <c:numRef>
              <c:f>Outcomes!$J$164:$J$166</c:f>
              <c:numCache>
                <c:formatCode>0.0</c:formatCode>
                <c:ptCount val="3"/>
                <c:pt idx="0">
                  <c:v>4.0141458106637655</c:v>
                </c:pt>
                <c:pt idx="1">
                  <c:v>3.6114864864864864</c:v>
                </c:pt>
                <c:pt idx="2">
                  <c:v>3.8241758241758239</c:v>
                </c:pt>
              </c:numCache>
            </c:numRef>
          </c:val>
          <c:smooth val="0"/>
          <c:extLst>
            <c:ext xmlns:c16="http://schemas.microsoft.com/office/drawing/2014/chart" uri="{C3380CC4-5D6E-409C-BE32-E72D297353CC}">
              <c16:uniqueId val="{00000000-4991-4B1E-B70D-57439A14887F}"/>
            </c:ext>
          </c:extLst>
        </c:ser>
        <c:dLbls>
          <c:dLblPos val="ctr"/>
          <c:showLegendKey val="0"/>
          <c:showVal val="1"/>
          <c:showCatName val="0"/>
          <c:showSerName val="0"/>
          <c:showPercent val="0"/>
          <c:showBubbleSize val="0"/>
        </c:dLbls>
        <c:marker val="1"/>
        <c:smooth val="0"/>
        <c:axId val="32586215"/>
        <c:axId val="32584575"/>
      </c:lineChart>
      <c:catAx>
        <c:axId val="32586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4575"/>
        <c:crosses val="autoZero"/>
        <c:auto val="1"/>
        <c:lblAlgn val="ctr"/>
        <c:lblOffset val="100"/>
        <c:noMultiLvlLbl val="0"/>
      </c:catAx>
      <c:valAx>
        <c:axId val="32584575"/>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6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Outcomes!$I$190</c:f>
          <c:strCache>
            <c:ptCount val="1"/>
            <c:pt idx="0">
              <c:v>Can you get the things you need (like masks and rubber gloves) to keep yourself and others safe from COVID-19? (All perspectives) Weighted averages over time</c:v>
            </c:pt>
          </c:strCache>
        </c:strRef>
      </c:tx>
      <c:layout>
        <c:manualLayout>
          <c:xMode val="edge"/>
          <c:yMode val="edge"/>
          <c:x val="0.11212385578152645"/>
          <c:y val="1.9177168004350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squar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Outcomes!$I$201:$I$203</c:f>
              <c:strCache>
                <c:ptCount val="3"/>
                <c:pt idx="0">
                  <c:v>1st Survey</c:v>
                </c:pt>
                <c:pt idx="1">
                  <c:v>2nd Survey</c:v>
                </c:pt>
                <c:pt idx="2">
                  <c:v>3rd Survey</c:v>
                </c:pt>
              </c:strCache>
            </c:strRef>
          </c:cat>
          <c:val>
            <c:numRef>
              <c:f>Outcomes!$J$201:$J$203</c:f>
              <c:numCache>
                <c:formatCode>0.0</c:formatCode>
                <c:ptCount val="3"/>
                <c:pt idx="0">
                  <c:v>2.747111681643132</c:v>
                </c:pt>
                <c:pt idx="1">
                  <c:v>3.1123595505617976</c:v>
                </c:pt>
                <c:pt idx="2">
                  <c:v>3.3696969696969696</c:v>
                </c:pt>
              </c:numCache>
            </c:numRef>
          </c:val>
          <c:smooth val="0"/>
          <c:extLst>
            <c:ext xmlns:c16="http://schemas.microsoft.com/office/drawing/2014/chart" uri="{C3380CC4-5D6E-409C-BE32-E72D297353CC}">
              <c16:uniqueId val="{00000000-B906-47B3-BA15-D1DFA2FB4A01}"/>
            </c:ext>
          </c:extLst>
        </c:ser>
        <c:dLbls>
          <c:dLblPos val="ctr"/>
          <c:showLegendKey val="0"/>
          <c:showVal val="1"/>
          <c:showCatName val="0"/>
          <c:showSerName val="0"/>
          <c:showPercent val="0"/>
          <c:showBubbleSize val="0"/>
        </c:dLbls>
        <c:marker val="1"/>
        <c:smooth val="0"/>
        <c:axId val="32586215"/>
        <c:axId val="32584575"/>
      </c:lineChart>
      <c:catAx>
        <c:axId val="32586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4575"/>
        <c:crosses val="autoZero"/>
        <c:auto val="1"/>
        <c:lblAlgn val="ctr"/>
        <c:lblOffset val="100"/>
        <c:noMultiLvlLbl val="0"/>
      </c:catAx>
      <c:valAx>
        <c:axId val="32584575"/>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6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Outcomes!$I$223</c:f>
          <c:strCache>
            <c:ptCount val="1"/>
            <c:pt idx="0">
              <c:v>Can disabled people safely access: food and other things they need? (All perspectives) Weighted averages over time</c:v>
            </c:pt>
          </c:strCache>
        </c:strRef>
      </c:tx>
      <c:layout>
        <c:manualLayout>
          <c:xMode val="edge"/>
          <c:yMode val="edge"/>
          <c:x val="0.11212385578152645"/>
          <c:y val="1.9177168004350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3"/>
              </a:solidFill>
              <a:round/>
            </a:ln>
            <a:effectLst/>
          </c:spPr>
          <c:marker>
            <c:symbol val="squar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Outcomes!$I$234:$I$236</c:f>
              <c:strCache>
                <c:ptCount val="3"/>
                <c:pt idx="0">
                  <c:v>1st Survey</c:v>
                </c:pt>
                <c:pt idx="1">
                  <c:v>2nd Survey</c:v>
                </c:pt>
                <c:pt idx="2">
                  <c:v>3rd Survey</c:v>
                </c:pt>
              </c:strCache>
            </c:strRef>
          </c:cat>
          <c:val>
            <c:numRef>
              <c:f>Outcomes!$J$234:$J$236</c:f>
              <c:numCache>
                <c:formatCode>0.0</c:formatCode>
                <c:ptCount val="3"/>
                <c:pt idx="0">
                  <c:v>3.6392333709131903</c:v>
                </c:pt>
                <c:pt idx="1">
                  <c:v>3.9014084507042255</c:v>
                </c:pt>
                <c:pt idx="2">
                  <c:v>3.9497206703910615</c:v>
                </c:pt>
              </c:numCache>
            </c:numRef>
          </c:val>
          <c:smooth val="0"/>
          <c:extLst>
            <c:ext xmlns:c16="http://schemas.microsoft.com/office/drawing/2014/chart" uri="{C3380CC4-5D6E-409C-BE32-E72D297353CC}">
              <c16:uniqueId val="{00000000-3399-4DAC-AEE3-BAE3D6E8E5A6}"/>
            </c:ext>
          </c:extLst>
        </c:ser>
        <c:dLbls>
          <c:dLblPos val="ctr"/>
          <c:showLegendKey val="0"/>
          <c:showVal val="1"/>
          <c:showCatName val="0"/>
          <c:showSerName val="0"/>
          <c:showPercent val="0"/>
          <c:showBubbleSize val="0"/>
        </c:dLbls>
        <c:marker val="1"/>
        <c:smooth val="0"/>
        <c:axId val="32586215"/>
        <c:axId val="32584575"/>
      </c:lineChart>
      <c:catAx>
        <c:axId val="32586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4575"/>
        <c:crosses val="autoZero"/>
        <c:auto val="1"/>
        <c:lblAlgn val="ctr"/>
        <c:lblOffset val="100"/>
        <c:noMultiLvlLbl val="0"/>
      </c:catAx>
      <c:valAx>
        <c:axId val="32584575"/>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6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Outcomes!$I$260</c:f>
          <c:strCache>
            <c:ptCount val="1"/>
            <c:pt idx="0">
              <c:v>Have you felt lonely in the past 7 days?  (Disabled People/whānau) Weighted averages over time</c:v>
            </c:pt>
          </c:strCache>
        </c:strRef>
      </c:tx>
      <c:layout>
        <c:manualLayout>
          <c:xMode val="edge"/>
          <c:yMode val="edge"/>
          <c:x val="0.10492822862135325"/>
          <c:y val="1.91771669694660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bg1">
                  <a:lumMod val="50000"/>
                </a:schemeClr>
              </a:solidFill>
              <a:round/>
            </a:ln>
            <a:effectLst/>
          </c:spPr>
          <c:marker>
            <c:symbol val="squar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Outcomes!$I$274:$I$276</c:f>
              <c:strCache>
                <c:ptCount val="3"/>
                <c:pt idx="0">
                  <c:v>1st Survey</c:v>
                </c:pt>
                <c:pt idx="1">
                  <c:v>2nd Survey</c:v>
                </c:pt>
                <c:pt idx="2">
                  <c:v>3rd Survey</c:v>
                </c:pt>
              </c:strCache>
            </c:strRef>
          </c:cat>
          <c:val>
            <c:numRef>
              <c:f>Outcomes!$J$274:$J$276</c:f>
              <c:numCache>
                <c:formatCode>0.0</c:formatCode>
                <c:ptCount val="3"/>
                <c:pt idx="0">
                  <c:v>3.679144385026738</c:v>
                </c:pt>
                <c:pt idx="1">
                  <c:v>3.5744680851063828</c:v>
                </c:pt>
                <c:pt idx="2">
                  <c:v>3.8187919463087248</c:v>
                </c:pt>
              </c:numCache>
            </c:numRef>
          </c:val>
          <c:smooth val="0"/>
          <c:extLst>
            <c:ext xmlns:c16="http://schemas.microsoft.com/office/drawing/2014/chart" uri="{C3380CC4-5D6E-409C-BE32-E72D297353CC}">
              <c16:uniqueId val="{00000000-880D-471B-BEE9-6F04F8684588}"/>
            </c:ext>
          </c:extLst>
        </c:ser>
        <c:dLbls>
          <c:dLblPos val="ctr"/>
          <c:showLegendKey val="0"/>
          <c:showVal val="1"/>
          <c:showCatName val="0"/>
          <c:showSerName val="0"/>
          <c:showPercent val="0"/>
          <c:showBubbleSize val="0"/>
        </c:dLbls>
        <c:marker val="1"/>
        <c:smooth val="0"/>
        <c:axId val="32586215"/>
        <c:axId val="32584575"/>
      </c:lineChart>
      <c:catAx>
        <c:axId val="32586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4575"/>
        <c:crosses val="autoZero"/>
        <c:auto val="1"/>
        <c:lblAlgn val="ctr"/>
        <c:lblOffset val="100"/>
        <c:noMultiLvlLbl val="0"/>
      </c:catAx>
      <c:valAx>
        <c:axId val="32584575"/>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6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(published).xlsx]Demographics!PivotTable59</c:name>
    <c:fmtId val="2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No. of respondents to COVID-19 Disability survey</a:t>
            </a:r>
            <a:endParaRPr lang="en-NZ">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ln w="28575" cap="rnd">
            <a:noFill/>
            <a:round/>
          </a:ln>
          <a:effectLst/>
        </c:spPr>
        <c:marker>
          <c:symbol val="none"/>
        </c:marker>
      </c:pivotFmt>
    </c:pivotFmts>
    <c:plotArea>
      <c:layout/>
      <c:barChart>
        <c:barDir val="col"/>
        <c:grouping val="clustered"/>
        <c:varyColors val="0"/>
        <c:ser>
          <c:idx val="0"/>
          <c:order val="0"/>
          <c:tx>
            <c:strRef>
              <c:f>Demographics!$C$3</c:f>
              <c:strCache>
                <c:ptCount val="1"/>
                <c:pt idx="0">
                  <c:v>% of Respondents</c:v>
                </c:pt>
              </c:strCache>
            </c:strRef>
          </c:tx>
          <c:spPr>
            <a:solidFill>
              <a:schemeClr val="accent1"/>
            </a:solidFill>
            <a:ln>
              <a:noFill/>
            </a:ln>
            <a:effectLst/>
          </c:spPr>
          <c:invertIfNegative val="0"/>
          <c:cat>
            <c:strRef>
              <c:f>Demographics!$B$4:$B$8</c:f>
              <c:strCache>
                <c:ptCount val="4"/>
                <c:pt idx="0">
                  <c:v>1st Survey</c:v>
                </c:pt>
                <c:pt idx="1">
                  <c:v>2nd Survey</c:v>
                </c:pt>
                <c:pt idx="2">
                  <c:v>3rd Survey</c:v>
                </c:pt>
                <c:pt idx="3">
                  <c:v>(blank)</c:v>
                </c:pt>
              </c:strCache>
            </c:strRef>
          </c:cat>
          <c:val>
            <c:numRef>
              <c:f>Demographics!$C$4:$C$8</c:f>
              <c:numCache>
                <c:formatCode>0.00%</c:formatCode>
                <c:ptCount val="4"/>
                <c:pt idx="0">
                  <c:v>0.66236414343501204</c:v>
                </c:pt>
                <c:pt idx="1">
                  <c:v>0.22539224362444604</c:v>
                </c:pt>
                <c:pt idx="2">
                  <c:v>0.11224361294054196</c:v>
                </c:pt>
                <c:pt idx="3">
                  <c:v>0</c:v>
                </c:pt>
              </c:numCache>
            </c:numRef>
          </c:val>
          <c:extLst>
            <c:ext xmlns:c16="http://schemas.microsoft.com/office/drawing/2014/chart" uri="{C3380CC4-5D6E-409C-BE32-E72D297353CC}">
              <c16:uniqueId val="{00000000-CF2A-3640-B618-C73D512A4ADA}"/>
            </c:ext>
          </c:extLst>
        </c:ser>
        <c:dLbls>
          <c:showLegendKey val="0"/>
          <c:showVal val="0"/>
          <c:showCatName val="0"/>
          <c:showSerName val="0"/>
          <c:showPercent val="0"/>
          <c:showBubbleSize val="0"/>
        </c:dLbls>
        <c:gapWidth val="219"/>
        <c:axId val="1773075312"/>
        <c:axId val="1794570272"/>
      </c:barChart>
      <c:lineChart>
        <c:grouping val="standard"/>
        <c:varyColors val="0"/>
        <c:ser>
          <c:idx val="1"/>
          <c:order val="1"/>
          <c:tx>
            <c:strRef>
              <c:f>Demographics!$D$3</c:f>
              <c:strCache>
                <c:ptCount val="1"/>
                <c:pt idx="0">
                  <c:v>Count of Respondents</c:v>
                </c:pt>
              </c:strCache>
            </c:strRef>
          </c:tx>
          <c:spPr>
            <a:ln w="28575" cap="rnd">
              <a:noFill/>
              <a:round/>
            </a:ln>
            <a:effectLst/>
          </c:spPr>
          <c:marker>
            <c:symbol val="none"/>
          </c:marker>
          <c:cat>
            <c:strRef>
              <c:f>Demographics!$B$4:$B$8</c:f>
              <c:strCache>
                <c:ptCount val="4"/>
                <c:pt idx="0">
                  <c:v>1st Survey</c:v>
                </c:pt>
                <c:pt idx="1">
                  <c:v>2nd Survey</c:v>
                </c:pt>
                <c:pt idx="2">
                  <c:v>3rd Survey</c:v>
                </c:pt>
                <c:pt idx="3">
                  <c:v>(blank)</c:v>
                </c:pt>
              </c:strCache>
            </c:strRef>
          </c:cat>
          <c:val>
            <c:numRef>
              <c:f>Demographics!$D$4:$D$8</c:f>
              <c:numCache>
                <c:formatCode>General</c:formatCode>
                <c:ptCount val="4"/>
                <c:pt idx="0">
                  <c:v>1270</c:v>
                </c:pt>
                <c:pt idx="1">
                  <c:v>431</c:v>
                </c:pt>
                <c:pt idx="2">
                  <c:v>214</c:v>
                </c:pt>
              </c:numCache>
            </c:numRef>
          </c:val>
          <c:smooth val="0"/>
          <c:extLst>
            <c:ext xmlns:c16="http://schemas.microsoft.com/office/drawing/2014/chart" uri="{C3380CC4-5D6E-409C-BE32-E72D297353CC}">
              <c16:uniqueId val="{00000001-CF2A-3640-B618-C73D512A4ADA}"/>
            </c:ext>
          </c:extLst>
        </c:ser>
        <c:dLbls>
          <c:showLegendKey val="0"/>
          <c:showVal val="0"/>
          <c:showCatName val="0"/>
          <c:showSerName val="0"/>
          <c:showPercent val="0"/>
          <c:showBubbleSize val="0"/>
        </c:dLbls>
        <c:marker val="1"/>
        <c:smooth val="0"/>
        <c:axId val="1792621712"/>
        <c:axId val="1771865904"/>
      </c:lineChart>
      <c:catAx>
        <c:axId val="177307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70272"/>
        <c:crosses val="autoZero"/>
        <c:auto val="1"/>
        <c:lblAlgn val="ctr"/>
        <c:lblOffset val="100"/>
        <c:noMultiLvlLbl val="0"/>
      </c:catAx>
      <c:valAx>
        <c:axId val="17945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075312"/>
        <c:crosses val="autoZero"/>
        <c:crossBetween val="between"/>
      </c:valAx>
      <c:valAx>
        <c:axId val="1771865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2621712"/>
        <c:crosses val="max"/>
        <c:crossBetween val="between"/>
      </c:valAx>
      <c:catAx>
        <c:axId val="1792621712"/>
        <c:scaling>
          <c:orientation val="minMax"/>
        </c:scaling>
        <c:delete val="1"/>
        <c:axPos val="b"/>
        <c:numFmt formatCode="General" sourceLinked="1"/>
        <c:majorTickMark val="out"/>
        <c:minorTickMark val="none"/>
        <c:tickLblPos val="nextTo"/>
        <c:crossAx val="177186590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Outcomes!$I$305</c:f>
          <c:strCache>
            <c:ptCount val="1"/>
            <c:pt idx="0">
              <c:v>Do COVID-19 related health services (e.g. testing) work well for disabled people? (All perspectives) Weighted averages over time</c:v>
            </c:pt>
          </c:strCache>
        </c:strRef>
      </c:tx>
      <c:layout>
        <c:manualLayout>
          <c:xMode val="edge"/>
          <c:yMode val="edge"/>
          <c:x val="0.10492822862135325"/>
          <c:y val="1.91771669694660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squar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Outcomes!$I$319:$I$321</c:f>
              <c:strCache>
                <c:ptCount val="3"/>
                <c:pt idx="0">
                  <c:v>1st Survey</c:v>
                </c:pt>
                <c:pt idx="1">
                  <c:v>2nd Survey</c:v>
                </c:pt>
                <c:pt idx="2">
                  <c:v>3rd Survey</c:v>
                </c:pt>
              </c:strCache>
            </c:strRef>
          </c:cat>
          <c:val>
            <c:numRef>
              <c:f>Outcomes!$J$319:$J$321</c:f>
              <c:numCache>
                <c:formatCode>0.0</c:formatCode>
                <c:ptCount val="3"/>
                <c:pt idx="0">
                  <c:v>3.088709677419355</c:v>
                </c:pt>
                <c:pt idx="1">
                  <c:v>3.2045454545454546</c:v>
                </c:pt>
                <c:pt idx="2">
                  <c:v>3.2950819672131146</c:v>
                </c:pt>
              </c:numCache>
            </c:numRef>
          </c:val>
          <c:smooth val="0"/>
          <c:extLst>
            <c:ext xmlns:c16="http://schemas.microsoft.com/office/drawing/2014/chart" uri="{C3380CC4-5D6E-409C-BE32-E72D297353CC}">
              <c16:uniqueId val="{00000000-2133-449F-943E-AD51768F0D49}"/>
            </c:ext>
          </c:extLst>
        </c:ser>
        <c:dLbls>
          <c:dLblPos val="ctr"/>
          <c:showLegendKey val="0"/>
          <c:showVal val="1"/>
          <c:showCatName val="0"/>
          <c:showSerName val="0"/>
          <c:showPercent val="0"/>
          <c:showBubbleSize val="0"/>
        </c:dLbls>
        <c:marker val="1"/>
        <c:smooth val="0"/>
        <c:axId val="32586215"/>
        <c:axId val="32584575"/>
      </c:lineChart>
      <c:catAx>
        <c:axId val="32586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4575"/>
        <c:crosses val="autoZero"/>
        <c:auto val="1"/>
        <c:lblAlgn val="ctr"/>
        <c:lblOffset val="100"/>
        <c:noMultiLvlLbl val="0"/>
      </c:catAx>
      <c:valAx>
        <c:axId val="32584575"/>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6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(published).xlsx]Outcomes!PivotTable10</c:name>
    <c:fmtId val="31"/>
  </c:pivotSource>
  <c:chart>
    <c:title>
      <c:tx>
        <c:strRef>
          <c:f>Outcomes!$A$305</c:f>
          <c:strCache>
            <c:ptCount val="1"/>
            <c:pt idx="0">
              <c:v>Do COVID-19 related health services (e.g. testing) work well for disabled people? (All perspectives)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ln w="28575" cap="rnd">
            <a:noFill/>
            <a:round/>
          </a:ln>
          <a:effectLst/>
        </c:spPr>
        <c:marker>
          <c:symbol val="none"/>
        </c:marker>
      </c:pivotFmt>
    </c:pivotFmts>
    <c:plotArea>
      <c:layout/>
      <c:barChart>
        <c:barDir val="col"/>
        <c:grouping val="clustered"/>
        <c:varyColors val="0"/>
        <c:ser>
          <c:idx val="0"/>
          <c:order val="0"/>
          <c:tx>
            <c:strRef>
              <c:f>Outcomes!$A$305</c:f>
              <c:strCache>
                <c:ptCount val="1"/>
                <c:pt idx="0">
                  <c:v>% of Respondents</c:v>
                </c:pt>
              </c:strCache>
            </c:strRef>
          </c:tx>
          <c:spPr>
            <a:solidFill>
              <a:schemeClr val="accent1"/>
            </a:solidFill>
            <a:ln>
              <a:noFill/>
            </a:ln>
            <a:effectLst/>
          </c:spPr>
          <c:invertIfNegative val="0"/>
          <c:cat>
            <c:strRef>
              <c:f>Outcomes!$A$305</c:f>
              <c:strCache>
                <c:ptCount val="5"/>
                <c:pt idx="0">
                  <c:v>Very well</c:v>
                </c:pt>
                <c:pt idx="1">
                  <c:v>Quite well</c:v>
                </c:pt>
                <c:pt idx="2">
                  <c:v>It was okay</c:v>
                </c:pt>
                <c:pt idx="3">
                  <c:v>Not very well</c:v>
                </c:pt>
                <c:pt idx="4">
                  <c:v>Not at all well</c:v>
                </c:pt>
              </c:strCache>
            </c:strRef>
          </c:cat>
          <c:val>
            <c:numRef>
              <c:f>Outcomes!$A$305</c:f>
              <c:numCache>
                <c:formatCode>0.00%</c:formatCode>
                <c:ptCount val="5"/>
                <c:pt idx="0">
                  <c:v>0.14860915909480374</c:v>
                </c:pt>
                <c:pt idx="1">
                  <c:v>0.22930823980750625</c:v>
                </c:pt>
                <c:pt idx="2">
                  <c:v>0.35516481810097644</c:v>
                </c:pt>
                <c:pt idx="3">
                  <c:v>0.15361777307305532</c:v>
                </c:pt>
                <c:pt idx="4">
                  <c:v>0.1133000099236582</c:v>
                </c:pt>
              </c:numCache>
            </c:numRef>
          </c:val>
          <c:extLst>
            <c:ext xmlns:c16="http://schemas.microsoft.com/office/drawing/2014/chart" uri="{C3380CC4-5D6E-409C-BE32-E72D297353CC}">
              <c16:uniqueId val="{00000000-B561-4183-91D6-A2851E581B64}"/>
            </c:ext>
          </c:extLst>
        </c:ser>
        <c:dLbls>
          <c:showLegendKey val="0"/>
          <c:showVal val="0"/>
          <c:showCatName val="0"/>
          <c:showSerName val="0"/>
          <c:showPercent val="0"/>
          <c:showBubbleSize val="0"/>
        </c:dLbls>
        <c:gapWidth val="150"/>
        <c:axId val="513834672"/>
        <c:axId val="513852384"/>
      </c:barChart>
      <c:lineChart>
        <c:grouping val="standard"/>
        <c:varyColors val="0"/>
        <c:ser>
          <c:idx val="1"/>
          <c:order val="1"/>
          <c:tx>
            <c:strRef>
              <c:f>Outcomes!$A$305</c:f>
              <c:strCache>
                <c:ptCount val="1"/>
                <c:pt idx="0">
                  <c:v>Count of Respondents</c:v>
                </c:pt>
              </c:strCache>
            </c:strRef>
          </c:tx>
          <c:spPr>
            <a:ln w="28575" cap="rnd">
              <a:noFill/>
              <a:round/>
            </a:ln>
            <a:effectLst/>
          </c:spPr>
          <c:marker>
            <c:symbol val="none"/>
          </c:marker>
          <c:cat>
            <c:strRef>
              <c:f>Outcomes!$A$305</c:f>
              <c:strCache>
                <c:ptCount val="5"/>
                <c:pt idx="0">
                  <c:v>Very well</c:v>
                </c:pt>
                <c:pt idx="1">
                  <c:v>Quite well</c:v>
                </c:pt>
                <c:pt idx="2">
                  <c:v>It was okay</c:v>
                </c:pt>
                <c:pt idx="3">
                  <c:v>Not very well</c:v>
                </c:pt>
                <c:pt idx="4">
                  <c:v>Not at all well</c:v>
                </c:pt>
              </c:strCache>
            </c:strRef>
          </c:cat>
          <c:val>
            <c:numRef>
              <c:f>Outcomes!$A$305</c:f>
              <c:numCache>
                <c:formatCode>General</c:formatCode>
                <c:ptCount val="5"/>
                <c:pt idx="0">
                  <c:v>59</c:v>
                </c:pt>
                <c:pt idx="1">
                  <c:v>91</c:v>
                </c:pt>
                <c:pt idx="2">
                  <c:v>141</c:v>
                </c:pt>
                <c:pt idx="3">
                  <c:v>61</c:v>
                </c:pt>
                <c:pt idx="4">
                  <c:v>45</c:v>
                </c:pt>
              </c:numCache>
            </c:numRef>
          </c:val>
          <c:smooth val="0"/>
          <c:extLst>
            <c:ext xmlns:c16="http://schemas.microsoft.com/office/drawing/2014/chart" uri="{C3380CC4-5D6E-409C-BE32-E72D297353CC}">
              <c16:uniqueId val="{00000001-B561-4183-91D6-A2851E581B64}"/>
            </c:ext>
          </c:extLst>
        </c:ser>
        <c:dLbls>
          <c:showLegendKey val="0"/>
          <c:showVal val="0"/>
          <c:showCatName val="0"/>
          <c:showSerName val="0"/>
          <c:showPercent val="0"/>
          <c:showBubbleSize val="0"/>
        </c:dLbls>
        <c:marker val="1"/>
        <c:smooth val="0"/>
        <c:axId val="513851400"/>
        <c:axId val="513852056"/>
      </c:lineChart>
      <c:catAx>
        <c:axId val="51383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852384"/>
        <c:crosses val="autoZero"/>
        <c:auto val="1"/>
        <c:lblAlgn val="ctr"/>
        <c:lblOffset val="100"/>
        <c:noMultiLvlLbl val="0"/>
      </c:catAx>
      <c:valAx>
        <c:axId val="5138523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834672"/>
        <c:crosses val="autoZero"/>
        <c:crossBetween val="between"/>
      </c:valAx>
      <c:valAx>
        <c:axId val="513852056"/>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851400"/>
        <c:crosses val="max"/>
        <c:crossBetween val="between"/>
      </c:valAx>
      <c:catAx>
        <c:axId val="513851400"/>
        <c:scaling>
          <c:orientation val="minMax"/>
        </c:scaling>
        <c:delete val="1"/>
        <c:axPos val="b"/>
        <c:numFmt formatCode="General" sourceLinked="1"/>
        <c:majorTickMark val="none"/>
        <c:minorTickMark val="none"/>
        <c:tickLblPos val="nextTo"/>
        <c:crossAx val="51385205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(published).xlsx]Demographics!PivotTable61</c:name>
    <c:fmtId val="2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COVID-19 Disability Survey Breakdown by Age</a:t>
            </a:r>
            <a:endParaRPr lang="en-NZ">
              <a:effectLst/>
            </a:endParaRPr>
          </a:p>
        </c:rich>
      </c:tx>
      <c:layout>
        <c:manualLayout>
          <c:xMode val="edge"/>
          <c:yMode val="edge"/>
          <c:x val="0.20583786181656871"/>
          <c:y val="0.159903089036947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ln w="28575" cap="rnd">
            <a:noFill/>
            <a:round/>
          </a:ln>
          <a:effectLst/>
        </c:spPr>
        <c:marker>
          <c:symbol val="none"/>
        </c:marker>
      </c:pivotFmt>
    </c:pivotFmts>
    <c:plotArea>
      <c:layout/>
      <c:barChart>
        <c:barDir val="col"/>
        <c:grouping val="clustered"/>
        <c:varyColors val="0"/>
        <c:ser>
          <c:idx val="0"/>
          <c:order val="0"/>
          <c:tx>
            <c:strRef>
              <c:f>Demographics!$G$31</c:f>
              <c:strCache>
                <c:ptCount val="1"/>
                <c:pt idx="0">
                  <c:v>% of Respondents</c:v>
                </c:pt>
              </c:strCache>
            </c:strRef>
          </c:tx>
          <c:spPr>
            <a:solidFill>
              <a:schemeClr val="accent1"/>
            </a:solidFill>
            <a:ln>
              <a:noFill/>
            </a:ln>
            <a:effectLst/>
          </c:spPr>
          <c:invertIfNegative val="0"/>
          <c:cat>
            <c:strRef>
              <c:f>Demographics!$F$32:$F$47</c:f>
              <c:strCache>
                <c:ptCount val="15"/>
                <c:pt idx="0">
                  <c:v>&lt;15</c:v>
                </c:pt>
                <c:pt idx="1">
                  <c:v>15-17</c:v>
                </c:pt>
                <c:pt idx="2">
                  <c:v>18-24</c:v>
                </c:pt>
                <c:pt idx="3">
                  <c:v>25-29</c:v>
                </c:pt>
                <c:pt idx="4">
                  <c:v>30-34</c:v>
                </c:pt>
                <c:pt idx="5">
                  <c:v>35-39</c:v>
                </c:pt>
                <c:pt idx="6">
                  <c:v>40-45</c:v>
                </c:pt>
                <c:pt idx="7">
                  <c:v>45-49</c:v>
                </c:pt>
                <c:pt idx="8">
                  <c:v>50-59</c:v>
                </c:pt>
                <c:pt idx="9">
                  <c:v>60-64</c:v>
                </c:pt>
                <c:pt idx="10">
                  <c:v>65-69</c:v>
                </c:pt>
                <c:pt idx="11">
                  <c:v>70+</c:v>
                </c:pt>
                <c:pt idx="12">
                  <c:v>#N/A</c:v>
                </c:pt>
                <c:pt idx="13">
                  <c:v>#VALUE!</c:v>
                </c:pt>
                <c:pt idx="14">
                  <c:v>(blank)</c:v>
                </c:pt>
              </c:strCache>
            </c:strRef>
          </c:cat>
          <c:val>
            <c:numRef>
              <c:f>Demographics!$G$32:$G$47</c:f>
              <c:numCache>
                <c:formatCode>0.00%</c:formatCode>
                <c:ptCount val="15"/>
                <c:pt idx="0">
                  <c:v>5.736604091506183E-3</c:v>
                </c:pt>
                <c:pt idx="1">
                  <c:v>7.3104514991953048E-3</c:v>
                </c:pt>
                <c:pt idx="2">
                  <c:v>4.0745373461229646E-2</c:v>
                </c:pt>
                <c:pt idx="3">
                  <c:v>3.6554970860264616E-2</c:v>
                </c:pt>
                <c:pt idx="4">
                  <c:v>5.2735114249657516E-2</c:v>
                </c:pt>
                <c:pt idx="5">
                  <c:v>4.6466858659703278E-2</c:v>
                </c:pt>
                <c:pt idx="6">
                  <c:v>8.4573085553728916E-2</c:v>
                </c:pt>
                <c:pt idx="7">
                  <c:v>0.10443750834813006</c:v>
                </c:pt>
                <c:pt idx="8">
                  <c:v>0.17862790759637923</c:v>
                </c:pt>
                <c:pt idx="9">
                  <c:v>7.8357873040533585E-2</c:v>
                </c:pt>
                <c:pt idx="10">
                  <c:v>5.221745346192426E-2</c:v>
                </c:pt>
                <c:pt idx="11">
                  <c:v>6.8920070906556635E-2</c:v>
                </c:pt>
                <c:pt idx="12">
                  <c:v>6.2689532410440483E-3</c:v>
                </c:pt>
                <c:pt idx="13">
                  <c:v>0.23704777503014671</c:v>
                </c:pt>
                <c:pt idx="14">
                  <c:v>0</c:v>
                </c:pt>
              </c:numCache>
            </c:numRef>
          </c:val>
          <c:extLst>
            <c:ext xmlns:c16="http://schemas.microsoft.com/office/drawing/2014/chart" uri="{C3380CC4-5D6E-409C-BE32-E72D297353CC}">
              <c16:uniqueId val="{00000000-1536-0F4D-9923-D16F650BA38F}"/>
            </c:ext>
          </c:extLst>
        </c:ser>
        <c:dLbls>
          <c:showLegendKey val="0"/>
          <c:showVal val="0"/>
          <c:showCatName val="0"/>
          <c:showSerName val="0"/>
          <c:showPercent val="0"/>
          <c:showBubbleSize val="0"/>
        </c:dLbls>
        <c:gapWidth val="150"/>
        <c:axId val="1799705024"/>
        <c:axId val="1804159952"/>
      </c:barChart>
      <c:lineChart>
        <c:grouping val="standard"/>
        <c:varyColors val="0"/>
        <c:ser>
          <c:idx val="1"/>
          <c:order val="1"/>
          <c:tx>
            <c:strRef>
              <c:f>Demographics!$H$31</c:f>
              <c:strCache>
                <c:ptCount val="1"/>
                <c:pt idx="0">
                  <c:v>Count of Respondents</c:v>
                </c:pt>
              </c:strCache>
            </c:strRef>
          </c:tx>
          <c:spPr>
            <a:ln w="28575" cap="rnd">
              <a:noFill/>
              <a:round/>
            </a:ln>
            <a:effectLst/>
          </c:spPr>
          <c:marker>
            <c:symbol val="none"/>
          </c:marker>
          <c:cat>
            <c:strRef>
              <c:f>Demographics!$F$32:$F$47</c:f>
              <c:strCache>
                <c:ptCount val="15"/>
                <c:pt idx="0">
                  <c:v>&lt;15</c:v>
                </c:pt>
                <c:pt idx="1">
                  <c:v>15-17</c:v>
                </c:pt>
                <c:pt idx="2">
                  <c:v>18-24</c:v>
                </c:pt>
                <c:pt idx="3">
                  <c:v>25-29</c:v>
                </c:pt>
                <c:pt idx="4">
                  <c:v>30-34</c:v>
                </c:pt>
                <c:pt idx="5">
                  <c:v>35-39</c:v>
                </c:pt>
                <c:pt idx="6">
                  <c:v>40-45</c:v>
                </c:pt>
                <c:pt idx="7">
                  <c:v>45-49</c:v>
                </c:pt>
                <c:pt idx="8">
                  <c:v>50-59</c:v>
                </c:pt>
                <c:pt idx="9">
                  <c:v>60-64</c:v>
                </c:pt>
                <c:pt idx="10">
                  <c:v>65-69</c:v>
                </c:pt>
                <c:pt idx="11">
                  <c:v>70+</c:v>
                </c:pt>
                <c:pt idx="12">
                  <c:v>#N/A</c:v>
                </c:pt>
                <c:pt idx="13">
                  <c:v>#VALUE!</c:v>
                </c:pt>
                <c:pt idx="14">
                  <c:v>(blank)</c:v>
                </c:pt>
              </c:strCache>
            </c:strRef>
          </c:cat>
          <c:val>
            <c:numRef>
              <c:f>Demographics!$H$32:$H$47</c:f>
              <c:numCache>
                <c:formatCode>General</c:formatCode>
                <c:ptCount val="15"/>
                <c:pt idx="0">
                  <c:v>11</c:v>
                </c:pt>
                <c:pt idx="1">
                  <c:v>14</c:v>
                </c:pt>
                <c:pt idx="2">
                  <c:v>78</c:v>
                </c:pt>
                <c:pt idx="3">
                  <c:v>70</c:v>
                </c:pt>
                <c:pt idx="4">
                  <c:v>101</c:v>
                </c:pt>
                <c:pt idx="5">
                  <c:v>89</c:v>
                </c:pt>
                <c:pt idx="6">
                  <c:v>162</c:v>
                </c:pt>
                <c:pt idx="7">
                  <c:v>200</c:v>
                </c:pt>
                <c:pt idx="8">
                  <c:v>342</c:v>
                </c:pt>
                <c:pt idx="9">
                  <c:v>150</c:v>
                </c:pt>
                <c:pt idx="10">
                  <c:v>100</c:v>
                </c:pt>
                <c:pt idx="11">
                  <c:v>132</c:v>
                </c:pt>
                <c:pt idx="12">
                  <c:v>12</c:v>
                </c:pt>
                <c:pt idx="13">
                  <c:v>454</c:v>
                </c:pt>
              </c:numCache>
            </c:numRef>
          </c:val>
          <c:smooth val="0"/>
          <c:extLst>
            <c:ext xmlns:c16="http://schemas.microsoft.com/office/drawing/2014/chart" uri="{C3380CC4-5D6E-409C-BE32-E72D297353CC}">
              <c16:uniqueId val="{00000001-1536-0F4D-9923-D16F650BA38F}"/>
            </c:ext>
          </c:extLst>
        </c:ser>
        <c:dLbls>
          <c:showLegendKey val="0"/>
          <c:showVal val="0"/>
          <c:showCatName val="0"/>
          <c:showSerName val="0"/>
          <c:showPercent val="0"/>
          <c:showBubbleSize val="0"/>
        </c:dLbls>
        <c:marker val="1"/>
        <c:smooth val="0"/>
        <c:axId val="340732655"/>
        <c:axId val="1790200032"/>
      </c:lineChart>
      <c:catAx>
        <c:axId val="179970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4159952"/>
        <c:crosses val="autoZero"/>
        <c:auto val="1"/>
        <c:lblAlgn val="ctr"/>
        <c:lblOffset val="100"/>
        <c:noMultiLvlLbl val="0"/>
      </c:catAx>
      <c:valAx>
        <c:axId val="18041599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705024"/>
        <c:crosses val="autoZero"/>
        <c:crossBetween val="between"/>
      </c:valAx>
      <c:valAx>
        <c:axId val="1790200032"/>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732655"/>
        <c:crosses val="max"/>
        <c:crossBetween val="between"/>
      </c:valAx>
      <c:catAx>
        <c:axId val="340732655"/>
        <c:scaling>
          <c:orientation val="minMax"/>
        </c:scaling>
        <c:delete val="1"/>
        <c:axPos val="b"/>
        <c:numFmt formatCode="General" sourceLinked="1"/>
        <c:majorTickMark val="none"/>
        <c:minorTickMark val="none"/>
        <c:tickLblPos val="nextTo"/>
        <c:crossAx val="179020003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(published).xlsx]Outcomes!PivotTable3</c:name>
    <c:fmtId val="5"/>
  </c:pivotSource>
  <c:chart>
    <c:title>
      <c:tx>
        <c:strRef>
          <c:f>Outcomes!$A$5</c:f>
          <c:strCache>
            <c:ptCount val="1"/>
            <c:pt idx="0">
              <c:v>How safe is the living situation for disabled people? (All perspectives)</c:v>
            </c:pt>
          </c:strCache>
        </c:strRef>
      </c:tx>
      <c:layout>
        <c:manualLayout>
          <c:xMode val="edge"/>
          <c:yMode val="edge"/>
          <c:x val="0.11157747550819931"/>
          <c:y val="8.91639094409300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no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noFill/>
          <a:ln w="19050">
            <a:solidFill>
              <a:schemeClr val="lt1"/>
            </a:solidFill>
          </a:ln>
          <a:effectLst/>
        </c:spPr>
      </c:pivotFmt>
      <c:pivotFmt>
        <c:idx val="11"/>
        <c:spPr>
          <a:no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12"/>
        <c:spPr>
          <a:noFill/>
          <a:ln w="19050">
            <a:solidFill>
              <a:schemeClr val="lt1"/>
            </a:solidFill>
          </a:ln>
          <a:effectLst/>
        </c:spPr>
      </c:pivotFmt>
      <c:pivotFmt>
        <c:idx val="13"/>
        <c:spPr>
          <a:solidFill>
            <a:schemeClr val="accent2"/>
          </a:solidFill>
          <a:ln w="19050">
            <a:solidFill>
              <a:schemeClr val="lt1"/>
            </a:solidFill>
          </a:ln>
          <a:effectLst/>
        </c:spPr>
      </c:pivotFmt>
      <c:pivotFmt>
        <c:idx val="14"/>
        <c:spPr>
          <a:solidFill>
            <a:schemeClr val="accent2"/>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no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noFill/>
          <a:ln w="19050">
            <a:solidFill>
              <a:schemeClr val="lt1"/>
            </a:solidFill>
          </a:ln>
          <a:effectLst/>
        </c:spPr>
      </c:pivotFmt>
      <c:pivotFmt>
        <c:idx val="21"/>
        <c:spPr>
          <a:no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22"/>
        <c:spPr>
          <a:no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no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noFill/>
          <a:ln w="19050">
            <a:solidFill>
              <a:schemeClr val="lt1"/>
            </a:solidFill>
          </a:ln>
          <a:effectLst/>
        </c:spPr>
      </c:pivotFmt>
      <c:pivotFmt>
        <c:idx val="29"/>
        <c:spPr>
          <a:no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30"/>
        <c:spPr>
          <a:noFill/>
          <a:ln w="19050">
            <a:solidFill>
              <a:schemeClr val="lt1"/>
            </a:solidFill>
          </a:ln>
          <a:effectLst/>
        </c:spPr>
      </c:pivotFmt>
      <c:pivotFmt>
        <c:idx val="3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2"/>
      </c:pivotFmt>
      <c:pivotFmt>
        <c:idx val="33"/>
      </c:pivotFmt>
      <c:pivotFmt>
        <c:idx val="34"/>
      </c:pivotFmt>
      <c:pivotFmt>
        <c:idx val="35"/>
        <c:spPr>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6"/>
      </c:pivotFmt>
      <c:pivotFmt>
        <c:idx val="37"/>
      </c:pivotFmt>
      <c:pivotFmt>
        <c:idx val="38"/>
      </c:pivotFmt>
    </c:pivotFmts>
    <c:plotArea>
      <c:layout/>
      <c:barChart>
        <c:barDir val="col"/>
        <c:grouping val="clustered"/>
        <c:varyColors val="0"/>
        <c:ser>
          <c:idx val="0"/>
          <c:order val="0"/>
          <c:tx>
            <c:strRef>
              <c:f>Outcomes!$A$5</c:f>
              <c:strCache>
                <c:ptCount val="1"/>
                <c:pt idx="0">
                  <c:v>Count of Respondents</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16-8A96-9146-A250-AB746F8B5589}"/>
              </c:ext>
            </c:extLst>
          </c:dPt>
          <c:dPt>
            <c:idx val="1"/>
            <c:invertIfNegative val="0"/>
            <c:bubble3D val="0"/>
            <c:extLst>
              <c:ext xmlns:c16="http://schemas.microsoft.com/office/drawing/2014/chart" uri="{C3380CC4-5D6E-409C-BE32-E72D297353CC}">
                <c16:uniqueId val="{00000018-8A96-9146-A250-AB746F8B5589}"/>
              </c:ext>
            </c:extLst>
          </c:dPt>
          <c:dPt>
            <c:idx val="2"/>
            <c:invertIfNegative val="0"/>
            <c:bubble3D val="0"/>
            <c:extLst>
              <c:ext xmlns:c16="http://schemas.microsoft.com/office/drawing/2014/chart" uri="{C3380CC4-5D6E-409C-BE32-E72D297353CC}">
                <c16:uniqueId val="{0000001A-8A96-9146-A250-AB746F8B5589}"/>
              </c:ext>
            </c:extLst>
          </c:dPt>
          <c:dPt>
            <c:idx val="3"/>
            <c:invertIfNegative val="0"/>
            <c:bubble3D val="0"/>
            <c:extLst>
              <c:ext xmlns:c16="http://schemas.microsoft.com/office/drawing/2014/chart" uri="{C3380CC4-5D6E-409C-BE32-E72D297353CC}">
                <c16:uniqueId val="{0000001B-8A96-9146-A250-AB746F8B5589}"/>
              </c:ext>
            </c:extLst>
          </c:dPt>
          <c:dPt>
            <c:idx val="4"/>
            <c:invertIfNegative val="0"/>
            <c:bubble3D val="0"/>
            <c:extLst>
              <c:ext xmlns:c16="http://schemas.microsoft.com/office/drawing/2014/chart" uri="{C3380CC4-5D6E-409C-BE32-E72D297353CC}">
                <c16:uniqueId val="{0000001C-8A96-9146-A250-AB746F8B558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Outcomes!$A$5</c:f>
              <c:strCache>
                <c:ptCount val="5"/>
                <c:pt idx="0">
                  <c:v>Very safe</c:v>
                </c:pt>
                <c:pt idx="1">
                  <c:v>Mostly safe</c:v>
                </c:pt>
                <c:pt idx="2">
                  <c:v>Sometimes safe, sometime not safe</c:v>
                </c:pt>
                <c:pt idx="3">
                  <c:v>Mostly not safe</c:v>
                </c:pt>
                <c:pt idx="4">
                  <c:v>Not at all safe</c:v>
                </c:pt>
              </c:strCache>
            </c:strRef>
          </c:cat>
          <c:val>
            <c:numRef>
              <c:f>Outcomes!$A$5</c:f>
              <c:numCache>
                <c:formatCode>General</c:formatCode>
                <c:ptCount val="5"/>
                <c:pt idx="0">
                  <c:v>741</c:v>
                </c:pt>
                <c:pt idx="1">
                  <c:v>390</c:v>
                </c:pt>
                <c:pt idx="2">
                  <c:v>185</c:v>
                </c:pt>
                <c:pt idx="3">
                  <c:v>58</c:v>
                </c:pt>
                <c:pt idx="4">
                  <c:v>24</c:v>
                </c:pt>
              </c:numCache>
            </c:numRef>
          </c:val>
          <c:extLst>
            <c:ext xmlns:c16="http://schemas.microsoft.com/office/drawing/2014/chart" uri="{C3380CC4-5D6E-409C-BE32-E72D297353CC}">
              <c16:uniqueId val="{0000001D-8A96-9146-A250-AB746F8B5589}"/>
            </c:ext>
          </c:extLst>
        </c:ser>
        <c:dLbls>
          <c:showLegendKey val="0"/>
          <c:showVal val="0"/>
          <c:showCatName val="0"/>
          <c:showSerName val="0"/>
          <c:showPercent val="0"/>
          <c:showBubbleSize val="0"/>
        </c:dLbls>
        <c:gapWidth val="100"/>
        <c:axId val="340724687"/>
        <c:axId val="347080703"/>
      </c:barChart>
      <c:lineChart>
        <c:grouping val="standard"/>
        <c:varyColors val="0"/>
        <c:ser>
          <c:idx val="1"/>
          <c:order val="1"/>
          <c:tx>
            <c:strRef>
              <c:f>Outcomes!$A$5</c:f>
              <c:strCache>
                <c:ptCount val="1"/>
                <c:pt idx="0">
                  <c:v>% of Respondents</c:v>
                </c:pt>
              </c:strCache>
            </c:strRef>
          </c:tx>
          <c:spPr>
            <a:ln w="19050">
              <a:noFill/>
            </a:ln>
            <a:effectLst/>
          </c:spPr>
          <c:marker>
            <c:symbol val="none"/>
          </c:marker>
          <c:dPt>
            <c:idx val="0"/>
            <c:bubble3D val="0"/>
            <c:extLst>
              <c:ext xmlns:c16="http://schemas.microsoft.com/office/drawing/2014/chart" uri="{C3380CC4-5D6E-409C-BE32-E72D297353CC}">
                <c16:uniqueId val="{00000020-8A96-9146-A250-AB746F8B5589}"/>
              </c:ext>
            </c:extLst>
          </c:dPt>
          <c:dPt>
            <c:idx val="1"/>
            <c:bubble3D val="0"/>
            <c:extLst>
              <c:ext xmlns:c16="http://schemas.microsoft.com/office/drawing/2014/chart" uri="{C3380CC4-5D6E-409C-BE32-E72D297353CC}">
                <c16:uniqueId val="{00000022-8A96-9146-A250-AB746F8B5589}"/>
              </c:ext>
            </c:extLst>
          </c:dPt>
          <c:dPt>
            <c:idx val="2"/>
            <c:bubble3D val="0"/>
            <c:extLst>
              <c:ext xmlns:c16="http://schemas.microsoft.com/office/drawing/2014/chart" uri="{C3380CC4-5D6E-409C-BE32-E72D297353CC}">
                <c16:uniqueId val="{00000024-8A96-9146-A250-AB746F8B5589}"/>
              </c:ext>
            </c:extLst>
          </c:dPt>
          <c:dPt>
            <c:idx val="3"/>
            <c:bubble3D val="0"/>
            <c:extLst>
              <c:ext xmlns:c16="http://schemas.microsoft.com/office/drawing/2014/chart" uri="{C3380CC4-5D6E-409C-BE32-E72D297353CC}">
                <c16:uniqueId val="{00000025-8A96-9146-A250-AB746F8B5589}"/>
              </c:ext>
            </c:extLst>
          </c:dPt>
          <c:dPt>
            <c:idx val="4"/>
            <c:bubble3D val="0"/>
            <c:extLst>
              <c:ext xmlns:c16="http://schemas.microsoft.com/office/drawing/2014/chart" uri="{C3380CC4-5D6E-409C-BE32-E72D297353CC}">
                <c16:uniqueId val="{00000026-8A96-9146-A250-AB746F8B558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Outcomes!$A$5</c:f>
              <c:strCache>
                <c:ptCount val="5"/>
                <c:pt idx="0">
                  <c:v>Very safe</c:v>
                </c:pt>
                <c:pt idx="1">
                  <c:v>Mostly safe</c:v>
                </c:pt>
                <c:pt idx="2">
                  <c:v>Sometimes safe, sometime not safe</c:v>
                </c:pt>
                <c:pt idx="3">
                  <c:v>Mostly not safe</c:v>
                </c:pt>
                <c:pt idx="4">
                  <c:v>Not at all safe</c:v>
                </c:pt>
              </c:strCache>
            </c:strRef>
          </c:cat>
          <c:val>
            <c:numRef>
              <c:f>Outcomes!$A$5</c:f>
              <c:numCache>
                <c:formatCode>0.00%</c:formatCode>
                <c:ptCount val="5"/>
                <c:pt idx="0">
                  <c:v>0.53007699397550478</c:v>
                </c:pt>
                <c:pt idx="1">
                  <c:v>0.27897462076966867</c:v>
                </c:pt>
                <c:pt idx="2">
                  <c:v>0.13230639124840993</c:v>
                </c:pt>
                <c:pt idx="3">
                  <c:v>4.1475671362168218E-2</c:v>
                </c:pt>
                <c:pt idx="4">
                  <c:v>1.7166322644248392E-2</c:v>
                </c:pt>
              </c:numCache>
            </c:numRef>
          </c:val>
          <c:smooth val="0"/>
          <c:extLst>
            <c:ext xmlns:c16="http://schemas.microsoft.com/office/drawing/2014/chart" uri="{C3380CC4-5D6E-409C-BE32-E72D297353CC}">
              <c16:uniqueId val="{00000027-8A96-9146-A250-AB746F8B5589}"/>
            </c:ext>
          </c:extLst>
        </c:ser>
        <c:dLbls>
          <c:showLegendKey val="0"/>
          <c:showVal val="0"/>
          <c:showCatName val="0"/>
          <c:showSerName val="0"/>
          <c:showPercent val="0"/>
          <c:showBubbleSize val="0"/>
        </c:dLbls>
        <c:marker val="1"/>
        <c:smooth val="0"/>
        <c:axId val="1752439104"/>
        <c:axId val="1752437456"/>
      </c:lineChart>
      <c:catAx>
        <c:axId val="34072468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080703"/>
        <c:crosses val="autoZero"/>
        <c:auto val="1"/>
        <c:lblAlgn val="ctr"/>
        <c:lblOffset val="100"/>
        <c:noMultiLvlLbl val="0"/>
      </c:catAx>
      <c:valAx>
        <c:axId val="3470807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724687"/>
        <c:crosses val="autoZero"/>
        <c:crossBetween val="between"/>
      </c:valAx>
      <c:valAx>
        <c:axId val="1752437456"/>
        <c:scaling>
          <c:orientation val="minMax"/>
        </c:scaling>
        <c:delete val="0"/>
        <c:axPos val="r"/>
        <c:numFmt formatCode="0.00%" sourceLinked="1"/>
        <c:majorTickMark val="out"/>
        <c:minorTickMark val="none"/>
        <c:tickLblPos val="nextTo"/>
        <c:crossAx val="1752439104"/>
        <c:crosses val="max"/>
        <c:crossBetween val="between"/>
      </c:valAx>
      <c:catAx>
        <c:axId val="1752439104"/>
        <c:scaling>
          <c:orientation val="minMax"/>
        </c:scaling>
        <c:delete val="1"/>
        <c:axPos val="b"/>
        <c:numFmt formatCode="General" sourceLinked="1"/>
        <c:majorTickMark val="out"/>
        <c:minorTickMark val="none"/>
        <c:tickLblPos val="nextTo"/>
        <c:crossAx val="1752437456"/>
        <c:crosses val="autoZero"/>
        <c:auto val="1"/>
        <c:lblAlgn val="ctr"/>
        <c:lblOffset val="100"/>
        <c:noMultiLvlLbl val="0"/>
      </c:catAx>
    </c:plotArea>
    <c:plotVisOnly val="1"/>
    <c:dispBlanksAs val="gap"/>
    <c:showDLblsOverMax val="0"/>
    <c:extLst/>
  </c:chart>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(published).xlsx]Outcomes!PivotTable16</c:name>
    <c:fmtId val="8"/>
  </c:pivotSource>
  <c:chart>
    <c:title>
      <c:tx>
        <c:strRef>
          <c:f>Outcomes!$A$39</c:f>
          <c:strCache>
            <c:ptCount val="1"/>
            <c:pt idx="0">
              <c:v>How are your family / whānau doing at the moment?  (Disabled People/whānau)</c:v>
            </c:pt>
          </c:strCache>
        </c:strRef>
      </c:tx>
      <c:layout>
        <c:manualLayout>
          <c:xMode val="edge"/>
          <c:yMode val="edge"/>
          <c:x val="0.10866763156399216"/>
          <c:y val="5.0321205095548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2AAC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w="28575" cap="rnd">
            <a:noFill/>
            <a:round/>
          </a:ln>
          <a:effectLst/>
        </c:spPr>
        <c:marker>
          <c:symbol val="none"/>
        </c:marker>
      </c:pivotFmt>
      <c:pivotFmt>
        <c:idx val="3"/>
        <c:spPr>
          <a:ln w="28575" cap="rnd">
            <a:noFill/>
            <a:round/>
          </a:ln>
          <a:effectLst/>
        </c:spPr>
        <c:marker>
          <c:symbol val="none"/>
        </c:marker>
      </c:pivotFmt>
    </c:pivotFmts>
    <c:plotArea>
      <c:layout>
        <c:manualLayout>
          <c:layoutTarget val="inner"/>
          <c:xMode val="edge"/>
          <c:yMode val="edge"/>
          <c:x val="3.3355454434916186E-2"/>
          <c:y val="0.18430790359958216"/>
          <c:w val="0.84293492623766852"/>
          <c:h val="0.66545519331069747"/>
        </c:manualLayout>
      </c:layout>
      <c:barChart>
        <c:barDir val="col"/>
        <c:grouping val="clustered"/>
        <c:varyColors val="0"/>
        <c:ser>
          <c:idx val="0"/>
          <c:order val="0"/>
          <c:tx>
            <c:strRef>
              <c:f>Outcomes!$A$39</c:f>
              <c:strCache>
                <c:ptCount val="1"/>
                <c:pt idx="0">
                  <c:v>Count of Respondents</c:v>
                </c:pt>
              </c:strCache>
            </c:strRef>
          </c:tx>
          <c:spPr>
            <a:solidFill>
              <a:srgbClr val="F2AAC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Outcomes!$A$39</c:f>
              <c:strCache>
                <c:ptCount val="5"/>
                <c:pt idx="0">
                  <c:v>My family/ whānau is doing very well</c:v>
                </c:pt>
                <c:pt idx="1">
                  <c:v>My family/ whānau is doing well</c:v>
                </c:pt>
                <c:pt idx="2">
                  <c:v>My family/ whānau is okay</c:v>
                </c:pt>
                <c:pt idx="3">
                  <c:v>Things are a bit hard for my family/ whānau</c:v>
                </c:pt>
                <c:pt idx="4">
                  <c:v>Things are very hard for my family/ whānau</c:v>
                </c:pt>
              </c:strCache>
            </c:strRef>
          </c:cat>
          <c:val>
            <c:numRef>
              <c:f>Outcomes!$A$39</c:f>
              <c:numCache>
                <c:formatCode>General</c:formatCode>
                <c:ptCount val="5"/>
                <c:pt idx="0">
                  <c:v>224</c:v>
                </c:pt>
                <c:pt idx="1">
                  <c:v>377</c:v>
                </c:pt>
                <c:pt idx="2">
                  <c:v>318</c:v>
                </c:pt>
                <c:pt idx="3">
                  <c:v>106</c:v>
                </c:pt>
                <c:pt idx="4">
                  <c:v>29</c:v>
                </c:pt>
              </c:numCache>
            </c:numRef>
          </c:val>
          <c:extLst>
            <c:ext xmlns:c16="http://schemas.microsoft.com/office/drawing/2014/chart" uri="{C3380CC4-5D6E-409C-BE32-E72D297353CC}">
              <c16:uniqueId val="{00000000-D901-C041-86A8-F93E0AD13145}"/>
            </c:ext>
          </c:extLst>
        </c:ser>
        <c:dLbls>
          <c:showLegendKey val="0"/>
          <c:showVal val="1"/>
          <c:showCatName val="0"/>
          <c:showSerName val="0"/>
          <c:showPercent val="0"/>
          <c:showBubbleSize val="0"/>
        </c:dLbls>
        <c:gapWidth val="75"/>
        <c:axId val="1961346016"/>
        <c:axId val="1973707152"/>
      </c:barChart>
      <c:lineChart>
        <c:grouping val="standard"/>
        <c:varyColors val="0"/>
        <c:ser>
          <c:idx val="1"/>
          <c:order val="1"/>
          <c:tx>
            <c:strRef>
              <c:f>Outcomes!$A$39</c:f>
              <c:strCache>
                <c:ptCount val="1"/>
                <c:pt idx="0">
                  <c:v>% of Respondents</c:v>
                </c:pt>
              </c:strCache>
            </c:strRef>
          </c:tx>
          <c:spPr>
            <a:ln w="28575" cap="rnd">
              <a:noFill/>
              <a:round/>
            </a:ln>
            <a:effectLst/>
          </c:spPr>
          <c:marker>
            <c:symbol val="none"/>
          </c:marker>
          <c:dPt>
            <c:idx val="1"/>
            <c:marker>
              <c:symbol val="none"/>
            </c:marker>
            <c:bubble3D val="0"/>
            <c:spPr>
              <a:ln w="28575" cap="rnd">
                <a:noFill/>
                <a:round/>
              </a:ln>
              <a:effectLst/>
            </c:spPr>
            <c:extLst>
              <c:ext xmlns:c16="http://schemas.microsoft.com/office/drawing/2014/chart" uri="{C3380CC4-5D6E-409C-BE32-E72D297353CC}">
                <c16:uniqueId val="{00000000-1EDF-BB47-A793-669B23EEB8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Outcomes!$A$39</c:f>
              <c:strCache>
                <c:ptCount val="5"/>
                <c:pt idx="0">
                  <c:v>My family/ whānau is doing very well</c:v>
                </c:pt>
                <c:pt idx="1">
                  <c:v>My family/ whānau is doing well</c:v>
                </c:pt>
                <c:pt idx="2">
                  <c:v>My family/ whānau is okay</c:v>
                </c:pt>
                <c:pt idx="3">
                  <c:v>Things are a bit hard for my family/ whānau</c:v>
                </c:pt>
                <c:pt idx="4">
                  <c:v>Things are very hard for my family/ whānau</c:v>
                </c:pt>
              </c:strCache>
            </c:strRef>
          </c:cat>
          <c:val>
            <c:numRef>
              <c:f>Outcomes!$A$39</c:f>
              <c:numCache>
                <c:formatCode>0.00%</c:formatCode>
                <c:ptCount val="5"/>
                <c:pt idx="0">
                  <c:v>0.21261651289168254</c:v>
                </c:pt>
                <c:pt idx="1">
                  <c:v>0.35764286223183478</c:v>
                </c:pt>
                <c:pt idx="2">
                  <c:v>0.30168679061764375</c:v>
                </c:pt>
                <c:pt idx="3">
                  <c:v>0.10054446965593049</c:v>
                </c:pt>
                <c:pt idx="4">
                  <c:v>2.7509364602908488E-2</c:v>
                </c:pt>
              </c:numCache>
            </c:numRef>
          </c:val>
          <c:smooth val="0"/>
          <c:extLst>
            <c:ext xmlns:c16="http://schemas.microsoft.com/office/drawing/2014/chart" uri="{C3380CC4-5D6E-409C-BE32-E72D297353CC}">
              <c16:uniqueId val="{00000001-D901-C041-86A8-F93E0AD13145}"/>
            </c:ext>
          </c:extLst>
        </c:ser>
        <c:dLbls>
          <c:showLegendKey val="0"/>
          <c:showVal val="1"/>
          <c:showCatName val="0"/>
          <c:showSerName val="0"/>
          <c:showPercent val="0"/>
          <c:showBubbleSize val="0"/>
        </c:dLbls>
        <c:marker val="1"/>
        <c:smooth val="0"/>
        <c:axId val="1974261456"/>
        <c:axId val="1974338320"/>
      </c:lineChart>
      <c:catAx>
        <c:axId val="196134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707152"/>
        <c:crosses val="autoZero"/>
        <c:auto val="1"/>
        <c:lblAlgn val="ctr"/>
        <c:lblOffset val="100"/>
        <c:noMultiLvlLbl val="0"/>
      </c:catAx>
      <c:valAx>
        <c:axId val="19737071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1346016"/>
        <c:crosses val="autoZero"/>
        <c:crossBetween val="between"/>
      </c:valAx>
      <c:valAx>
        <c:axId val="1974338320"/>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61456"/>
        <c:crosses val="max"/>
        <c:crossBetween val="between"/>
      </c:valAx>
      <c:catAx>
        <c:axId val="1974261456"/>
        <c:scaling>
          <c:orientation val="minMax"/>
        </c:scaling>
        <c:delete val="1"/>
        <c:axPos val="b"/>
        <c:numFmt formatCode="General" sourceLinked="1"/>
        <c:majorTickMark val="none"/>
        <c:minorTickMark val="none"/>
        <c:tickLblPos val="nextTo"/>
        <c:crossAx val="197433832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(published).xlsx]Outcomes!PivotTable19</c:name>
    <c:fmtId val="9"/>
  </c:pivotSource>
  <c:chart>
    <c:title>
      <c:tx>
        <c:strRef>
          <c:f>Outcomes!$A$71</c:f>
          <c:strCache>
            <c:ptCount val="1"/>
            <c:pt idx="0">
              <c:v>How well are you doing right now? (All perspectives)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8DD0DA"/>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rgbClr val="8DD0DA"/>
          </a:solidFill>
          <a:ln w="19050">
            <a:solidFill>
              <a:schemeClr val="lt1"/>
            </a:solidFill>
          </a:ln>
          <a:effectLst/>
        </c:spPr>
      </c:pivotFmt>
      <c:pivotFmt>
        <c:idx val="13"/>
        <c:spPr>
          <a:solidFill>
            <a:srgbClr val="8DD0DA"/>
          </a:solidFill>
          <a:ln w="19050">
            <a:solidFill>
              <a:schemeClr val="lt1"/>
            </a:solidFill>
          </a:ln>
          <a:effectLst/>
        </c:spPr>
      </c:pivotFmt>
      <c:pivotFmt>
        <c:idx val="14"/>
        <c:spPr>
          <a:solidFill>
            <a:srgbClr val="8DD0DA"/>
          </a:solidFill>
          <a:ln w="19050">
            <a:solidFill>
              <a:schemeClr val="lt1"/>
            </a:solidFill>
          </a:ln>
          <a:effectLst/>
        </c:spPr>
      </c:pivotFmt>
      <c:pivotFmt>
        <c:idx val="15"/>
        <c:spPr>
          <a:solidFill>
            <a:srgbClr val="8DD0DA"/>
          </a:solidFill>
          <a:ln w="19050">
            <a:solidFill>
              <a:schemeClr val="lt1"/>
            </a:solidFill>
          </a:ln>
          <a:effectLst/>
        </c:spPr>
      </c:pivotFmt>
      <c:pivotFmt>
        <c:idx val="16"/>
        <c:spPr>
          <a:solidFill>
            <a:srgbClr val="8DD0DA"/>
          </a:solidFill>
          <a:ln w="19050">
            <a:solidFill>
              <a:schemeClr val="lt1"/>
            </a:solidFill>
          </a:ln>
          <a:effectLst/>
        </c:spPr>
      </c:pivotFmt>
      <c:pivotFmt>
        <c:idx val="17"/>
        <c:spPr>
          <a:ln w="19050" cap="rnd">
            <a:noFill/>
            <a:round/>
          </a:ln>
          <a:effectLst/>
        </c:spPr>
        <c:marker>
          <c:symbol val="none"/>
        </c:marker>
      </c:pivotFmt>
      <c:pivotFmt>
        <c:idx val="18"/>
        <c:spPr>
          <a:ln w="19050" cap="rnd">
            <a:noFill/>
            <a:round/>
          </a:ln>
          <a:effectLst/>
        </c:spPr>
        <c:marker>
          <c:symbol val="none"/>
        </c:marker>
      </c:pivotFmt>
      <c:pivotFmt>
        <c:idx val="19"/>
        <c:spPr>
          <a:ln w="19050" cap="rnd">
            <a:noFill/>
            <a:round/>
          </a:ln>
          <a:effectLst/>
        </c:spPr>
        <c:marker>
          <c:symbol val="none"/>
        </c:marker>
      </c:pivotFmt>
      <c:pivotFmt>
        <c:idx val="20"/>
        <c:spPr>
          <a:ln w="19050" cap="rnd">
            <a:noFill/>
            <a:round/>
          </a:ln>
          <a:effectLst/>
        </c:spPr>
        <c:marker>
          <c:symbol val="none"/>
        </c:marker>
      </c:pivotFmt>
      <c:pivotFmt>
        <c:idx val="21"/>
        <c:spPr>
          <a:ln w="19050" cap="rnd">
            <a:noFill/>
            <a:round/>
          </a:ln>
          <a:effectLst/>
        </c:spPr>
        <c:marker>
          <c:symbol val="none"/>
        </c:marker>
      </c:pivotFmt>
    </c:pivotFmts>
    <c:plotArea>
      <c:layout/>
      <c:barChart>
        <c:barDir val="col"/>
        <c:grouping val="clustered"/>
        <c:varyColors val="0"/>
        <c:ser>
          <c:idx val="0"/>
          <c:order val="0"/>
          <c:tx>
            <c:strRef>
              <c:f>Outcomes!$A$71</c:f>
              <c:strCache>
                <c:ptCount val="1"/>
                <c:pt idx="0">
                  <c:v>Count of Respondents</c:v>
                </c:pt>
              </c:strCache>
            </c:strRef>
          </c:tx>
          <c:spPr>
            <a:solidFill>
              <a:srgbClr val="8DD0DA"/>
            </a:solidFill>
            <a:ln w="19050">
              <a:solidFill>
                <a:schemeClr val="lt1"/>
              </a:solidFill>
            </a:ln>
            <a:effectLst/>
          </c:spPr>
          <c:invertIfNegative val="0"/>
          <c:dPt>
            <c:idx val="0"/>
            <c:invertIfNegative val="0"/>
            <c:bubble3D val="0"/>
            <c:spPr>
              <a:solidFill>
                <a:srgbClr val="8DD0DA"/>
              </a:solidFill>
              <a:ln w="19050">
                <a:solidFill>
                  <a:schemeClr val="lt1"/>
                </a:solidFill>
              </a:ln>
              <a:effectLst/>
            </c:spPr>
            <c:extLst>
              <c:ext xmlns:c16="http://schemas.microsoft.com/office/drawing/2014/chart" uri="{C3380CC4-5D6E-409C-BE32-E72D297353CC}">
                <c16:uniqueId val="{00000001-7E0D-1D4F-B96A-4DB4378CA19E}"/>
              </c:ext>
            </c:extLst>
          </c:dPt>
          <c:dPt>
            <c:idx val="1"/>
            <c:invertIfNegative val="0"/>
            <c:bubble3D val="0"/>
            <c:spPr>
              <a:solidFill>
                <a:srgbClr val="8DD0DA"/>
              </a:solidFill>
              <a:ln w="19050">
                <a:solidFill>
                  <a:schemeClr val="lt1"/>
                </a:solidFill>
              </a:ln>
              <a:effectLst/>
            </c:spPr>
            <c:extLst>
              <c:ext xmlns:c16="http://schemas.microsoft.com/office/drawing/2014/chart" uri="{C3380CC4-5D6E-409C-BE32-E72D297353CC}">
                <c16:uniqueId val="{00000003-7E0D-1D4F-B96A-4DB4378CA19E}"/>
              </c:ext>
            </c:extLst>
          </c:dPt>
          <c:dPt>
            <c:idx val="2"/>
            <c:invertIfNegative val="0"/>
            <c:bubble3D val="0"/>
            <c:spPr>
              <a:solidFill>
                <a:srgbClr val="8DD0DA"/>
              </a:solidFill>
              <a:ln w="19050">
                <a:solidFill>
                  <a:schemeClr val="lt1"/>
                </a:solidFill>
              </a:ln>
              <a:effectLst/>
            </c:spPr>
            <c:extLst>
              <c:ext xmlns:c16="http://schemas.microsoft.com/office/drawing/2014/chart" uri="{C3380CC4-5D6E-409C-BE32-E72D297353CC}">
                <c16:uniqueId val="{00000005-7E0D-1D4F-B96A-4DB4378CA19E}"/>
              </c:ext>
            </c:extLst>
          </c:dPt>
          <c:dPt>
            <c:idx val="3"/>
            <c:invertIfNegative val="0"/>
            <c:bubble3D val="0"/>
            <c:spPr>
              <a:solidFill>
                <a:srgbClr val="8DD0DA"/>
              </a:solidFill>
              <a:ln w="19050">
                <a:solidFill>
                  <a:schemeClr val="lt1"/>
                </a:solidFill>
              </a:ln>
              <a:effectLst/>
            </c:spPr>
            <c:extLst>
              <c:ext xmlns:c16="http://schemas.microsoft.com/office/drawing/2014/chart" uri="{C3380CC4-5D6E-409C-BE32-E72D297353CC}">
                <c16:uniqueId val="{00000007-7E0D-1D4F-B96A-4DB4378CA19E}"/>
              </c:ext>
            </c:extLst>
          </c:dPt>
          <c:dPt>
            <c:idx val="4"/>
            <c:invertIfNegative val="0"/>
            <c:bubble3D val="0"/>
            <c:spPr>
              <a:solidFill>
                <a:srgbClr val="8DD0DA"/>
              </a:solidFill>
              <a:ln w="19050">
                <a:solidFill>
                  <a:schemeClr val="lt1"/>
                </a:solidFill>
              </a:ln>
              <a:effectLst/>
            </c:spPr>
            <c:extLst>
              <c:ext xmlns:c16="http://schemas.microsoft.com/office/drawing/2014/chart" uri="{C3380CC4-5D6E-409C-BE32-E72D297353CC}">
                <c16:uniqueId val="{00000009-7E0D-1D4F-B96A-4DB4378CA1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Outcomes!$A$71</c:f>
              <c:strCache>
                <c:ptCount val="5"/>
                <c:pt idx="0">
                  <c:v>I am doing very well</c:v>
                </c:pt>
                <c:pt idx="1">
                  <c:v>I am doing mostly well</c:v>
                </c:pt>
                <c:pt idx="2">
                  <c:v>I am doing okay</c:v>
                </c:pt>
                <c:pt idx="3">
                  <c:v>I am not doing very well</c:v>
                </c:pt>
                <c:pt idx="4">
                  <c:v>I am doing very badly</c:v>
                </c:pt>
              </c:strCache>
            </c:strRef>
          </c:cat>
          <c:val>
            <c:numRef>
              <c:f>Outcomes!$A$71</c:f>
              <c:numCache>
                <c:formatCode>General</c:formatCode>
                <c:ptCount val="5"/>
                <c:pt idx="0">
                  <c:v>259</c:v>
                </c:pt>
                <c:pt idx="1">
                  <c:v>394</c:v>
                </c:pt>
                <c:pt idx="2">
                  <c:v>410</c:v>
                </c:pt>
                <c:pt idx="3">
                  <c:v>156</c:v>
                </c:pt>
                <c:pt idx="4">
                  <c:v>39</c:v>
                </c:pt>
              </c:numCache>
            </c:numRef>
          </c:val>
          <c:extLst>
            <c:ext xmlns:c16="http://schemas.microsoft.com/office/drawing/2014/chart" uri="{C3380CC4-5D6E-409C-BE32-E72D297353CC}">
              <c16:uniqueId val="{00000000-1488-7540-B047-1767F8144D24}"/>
            </c:ext>
          </c:extLst>
        </c:ser>
        <c:dLbls>
          <c:showLegendKey val="0"/>
          <c:showVal val="0"/>
          <c:showCatName val="0"/>
          <c:showSerName val="0"/>
          <c:showPercent val="0"/>
          <c:showBubbleSize val="0"/>
        </c:dLbls>
        <c:gapWidth val="100"/>
        <c:axId val="383330671"/>
        <c:axId val="383333839"/>
      </c:barChart>
      <c:lineChart>
        <c:grouping val="standard"/>
        <c:varyColors val="0"/>
        <c:ser>
          <c:idx val="1"/>
          <c:order val="1"/>
          <c:tx>
            <c:strRef>
              <c:f>Outcomes!$A$71</c:f>
              <c:strCache>
                <c:ptCount val="1"/>
                <c:pt idx="0">
                  <c:v>% of Respondents</c:v>
                </c:pt>
              </c:strCache>
            </c:strRef>
          </c:tx>
          <c:spPr>
            <a:ln w="28575" cap="rnd">
              <a:noFill/>
              <a:round/>
            </a:ln>
            <a:effectLst/>
          </c:spPr>
          <c:marker>
            <c:symbol val="none"/>
          </c:marker>
          <c:dPt>
            <c:idx val="0"/>
            <c:marker>
              <c:symbol val="none"/>
            </c:marker>
            <c:bubble3D val="0"/>
            <c:spPr>
              <a:ln w="19050" cap="rnd">
                <a:noFill/>
                <a:round/>
              </a:ln>
              <a:effectLst/>
            </c:spPr>
            <c:extLst>
              <c:ext xmlns:c16="http://schemas.microsoft.com/office/drawing/2014/chart" uri="{C3380CC4-5D6E-409C-BE32-E72D297353CC}">
                <c16:uniqueId val="{0000000B-7E0D-1D4F-B96A-4DB4378CA19E}"/>
              </c:ext>
            </c:extLst>
          </c:dPt>
          <c:dPt>
            <c:idx val="1"/>
            <c:marker>
              <c:symbol val="none"/>
            </c:marker>
            <c:bubble3D val="0"/>
            <c:spPr>
              <a:ln w="19050" cap="rnd">
                <a:noFill/>
                <a:round/>
              </a:ln>
              <a:effectLst/>
            </c:spPr>
            <c:extLst>
              <c:ext xmlns:c16="http://schemas.microsoft.com/office/drawing/2014/chart" uri="{C3380CC4-5D6E-409C-BE32-E72D297353CC}">
                <c16:uniqueId val="{0000000D-7E0D-1D4F-B96A-4DB4378CA19E}"/>
              </c:ext>
            </c:extLst>
          </c:dPt>
          <c:dPt>
            <c:idx val="2"/>
            <c:marker>
              <c:symbol val="none"/>
            </c:marker>
            <c:bubble3D val="0"/>
            <c:spPr>
              <a:ln w="19050" cap="rnd">
                <a:noFill/>
                <a:round/>
              </a:ln>
              <a:effectLst/>
            </c:spPr>
            <c:extLst>
              <c:ext xmlns:c16="http://schemas.microsoft.com/office/drawing/2014/chart" uri="{C3380CC4-5D6E-409C-BE32-E72D297353CC}">
                <c16:uniqueId val="{0000000F-7E0D-1D4F-B96A-4DB4378CA19E}"/>
              </c:ext>
            </c:extLst>
          </c:dPt>
          <c:dPt>
            <c:idx val="3"/>
            <c:marker>
              <c:symbol val="none"/>
            </c:marker>
            <c:bubble3D val="0"/>
            <c:spPr>
              <a:ln w="19050" cap="rnd">
                <a:noFill/>
                <a:round/>
              </a:ln>
              <a:effectLst/>
            </c:spPr>
            <c:extLst>
              <c:ext xmlns:c16="http://schemas.microsoft.com/office/drawing/2014/chart" uri="{C3380CC4-5D6E-409C-BE32-E72D297353CC}">
                <c16:uniqueId val="{00000011-7E0D-1D4F-B96A-4DB4378CA19E}"/>
              </c:ext>
            </c:extLst>
          </c:dPt>
          <c:dPt>
            <c:idx val="4"/>
            <c:marker>
              <c:symbol val="none"/>
            </c:marker>
            <c:bubble3D val="0"/>
            <c:spPr>
              <a:ln w="19050" cap="rnd">
                <a:noFill/>
                <a:round/>
              </a:ln>
              <a:effectLst/>
            </c:spPr>
            <c:extLst>
              <c:ext xmlns:c16="http://schemas.microsoft.com/office/drawing/2014/chart" uri="{C3380CC4-5D6E-409C-BE32-E72D297353CC}">
                <c16:uniqueId val="{00000013-7E0D-1D4F-B96A-4DB4378CA1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Outcomes!$A$71</c:f>
              <c:strCache>
                <c:ptCount val="5"/>
                <c:pt idx="0">
                  <c:v>I am doing very well</c:v>
                </c:pt>
                <c:pt idx="1">
                  <c:v>I am doing mostly well</c:v>
                </c:pt>
                <c:pt idx="2">
                  <c:v>I am doing okay</c:v>
                </c:pt>
                <c:pt idx="3">
                  <c:v>I am not doing very well</c:v>
                </c:pt>
                <c:pt idx="4">
                  <c:v>I am doing very badly</c:v>
                </c:pt>
              </c:strCache>
            </c:strRef>
          </c:cat>
          <c:val>
            <c:numRef>
              <c:f>Outcomes!$A$71</c:f>
              <c:numCache>
                <c:formatCode>0.00%</c:formatCode>
                <c:ptCount val="5"/>
                <c:pt idx="0">
                  <c:v>0.20600516288665768</c:v>
                </c:pt>
                <c:pt idx="1">
                  <c:v>0.31321544386629985</c:v>
                </c:pt>
                <c:pt idx="2">
                  <c:v>0.32583018284317539</c:v>
                </c:pt>
                <c:pt idx="3">
                  <c:v>0.12396386667441658</c:v>
                </c:pt>
                <c:pt idx="4">
                  <c:v>3.0985343729450481E-2</c:v>
                </c:pt>
              </c:numCache>
            </c:numRef>
          </c:val>
          <c:smooth val="0"/>
          <c:extLst>
            <c:ext xmlns:c16="http://schemas.microsoft.com/office/drawing/2014/chart" uri="{C3380CC4-5D6E-409C-BE32-E72D297353CC}">
              <c16:uniqueId val="{00000001-1488-7540-B047-1767F8144D24}"/>
            </c:ext>
          </c:extLst>
        </c:ser>
        <c:dLbls>
          <c:showLegendKey val="0"/>
          <c:showVal val="0"/>
          <c:showCatName val="0"/>
          <c:showSerName val="0"/>
          <c:showPercent val="0"/>
          <c:showBubbleSize val="0"/>
        </c:dLbls>
        <c:marker val="1"/>
        <c:smooth val="0"/>
        <c:axId val="1758880160"/>
        <c:axId val="1758878000"/>
      </c:lineChart>
      <c:catAx>
        <c:axId val="3833306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3333839"/>
        <c:crosses val="autoZero"/>
        <c:auto val="1"/>
        <c:lblAlgn val="ctr"/>
        <c:lblOffset val="100"/>
        <c:noMultiLvlLbl val="0"/>
      </c:catAx>
      <c:valAx>
        <c:axId val="3833338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3330671"/>
        <c:crosses val="autoZero"/>
        <c:crossBetween val="between"/>
      </c:valAx>
      <c:valAx>
        <c:axId val="175887800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8880160"/>
        <c:crosses val="max"/>
        <c:crossBetween val="between"/>
      </c:valAx>
      <c:catAx>
        <c:axId val="1758880160"/>
        <c:scaling>
          <c:orientation val="minMax"/>
        </c:scaling>
        <c:delete val="1"/>
        <c:axPos val="b"/>
        <c:numFmt formatCode="General" sourceLinked="1"/>
        <c:majorTickMark val="out"/>
        <c:minorTickMark val="none"/>
        <c:tickLblPos val="nextTo"/>
        <c:crossAx val="175887800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(published).xlsx]Outcomes!PivotTable21</c:name>
    <c:fmtId val="13"/>
  </c:pivotSource>
  <c:chart>
    <c:title>
      <c:tx>
        <c:strRef>
          <c:f>Outcomes!$A$105</c:f>
          <c:strCache>
            <c:ptCount val="1"/>
            <c:pt idx="0">
              <c:v>How easy is it for disabled people to find information about COVID-19? (All perspectives)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Outcomes!$A$105</c:f>
              <c:strCache>
                <c:ptCount val="1"/>
                <c:pt idx="0">
                  <c:v>Count of Respondents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Outcomes!$A$105</c:f>
              <c:strCache>
                <c:ptCount val="5"/>
                <c:pt idx="0">
                  <c:v>Very Easy</c:v>
                </c:pt>
                <c:pt idx="1">
                  <c:v>Easy</c:v>
                </c:pt>
                <c:pt idx="2">
                  <c:v>Okay</c:v>
                </c:pt>
                <c:pt idx="3">
                  <c:v>Hard</c:v>
                </c:pt>
                <c:pt idx="4">
                  <c:v>Very Hard</c:v>
                </c:pt>
              </c:strCache>
            </c:strRef>
          </c:cat>
          <c:val>
            <c:numRef>
              <c:f>Outcomes!$A$105</c:f>
              <c:numCache>
                <c:formatCode>General</c:formatCode>
                <c:ptCount val="5"/>
                <c:pt idx="0">
                  <c:v>588</c:v>
                </c:pt>
                <c:pt idx="1">
                  <c:v>418</c:v>
                </c:pt>
                <c:pt idx="2">
                  <c:v>272</c:v>
                </c:pt>
                <c:pt idx="3">
                  <c:v>76</c:v>
                </c:pt>
                <c:pt idx="4">
                  <c:v>20</c:v>
                </c:pt>
              </c:numCache>
            </c:numRef>
          </c:val>
          <c:extLst>
            <c:ext xmlns:c16="http://schemas.microsoft.com/office/drawing/2014/chart" uri="{C3380CC4-5D6E-409C-BE32-E72D297353CC}">
              <c16:uniqueId val="{00000000-5473-BF48-98A5-7B1B14C8B5F6}"/>
            </c:ext>
          </c:extLst>
        </c:ser>
        <c:dLbls>
          <c:dLblPos val="inBase"/>
          <c:showLegendKey val="0"/>
          <c:showVal val="1"/>
          <c:showCatName val="0"/>
          <c:showSerName val="0"/>
          <c:showPercent val="0"/>
          <c:showBubbleSize val="0"/>
        </c:dLbls>
        <c:gapWidth val="150"/>
        <c:axId val="2077283408"/>
        <c:axId val="2019589056"/>
      </c:barChart>
      <c:lineChart>
        <c:grouping val="standard"/>
        <c:varyColors val="0"/>
        <c:ser>
          <c:idx val="1"/>
          <c:order val="1"/>
          <c:tx>
            <c:strRef>
              <c:f>Outcomes!$A$105</c:f>
              <c:strCache>
                <c:ptCount val="1"/>
                <c:pt idx="0">
                  <c:v>% of Respondents</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Outcomes!$A$105</c:f>
              <c:strCache>
                <c:ptCount val="5"/>
                <c:pt idx="0">
                  <c:v>Very Easy</c:v>
                </c:pt>
                <c:pt idx="1">
                  <c:v>Easy</c:v>
                </c:pt>
                <c:pt idx="2">
                  <c:v>Okay</c:v>
                </c:pt>
                <c:pt idx="3">
                  <c:v>Hard</c:v>
                </c:pt>
                <c:pt idx="4">
                  <c:v>Very Hard</c:v>
                </c:pt>
              </c:strCache>
            </c:strRef>
          </c:cat>
          <c:val>
            <c:numRef>
              <c:f>Outcomes!$A$105</c:f>
              <c:numCache>
                <c:formatCode>0.00%</c:formatCode>
                <c:ptCount val="5"/>
                <c:pt idx="0">
                  <c:v>0.42791397397635234</c:v>
                </c:pt>
                <c:pt idx="1">
                  <c:v>0.30418513074479459</c:v>
                </c:pt>
                <c:pt idx="2">
                  <c:v>0.19798156132808853</c:v>
                </c:pt>
                <c:pt idx="3">
                  <c:v>5.5340276500600402E-2</c:v>
                </c:pt>
                <c:pt idx="4">
                  <c:v>1.45790574501642E-2</c:v>
                </c:pt>
              </c:numCache>
            </c:numRef>
          </c:val>
          <c:smooth val="0"/>
          <c:extLst>
            <c:ext xmlns:c16="http://schemas.microsoft.com/office/drawing/2014/chart" uri="{C3380CC4-5D6E-409C-BE32-E72D297353CC}">
              <c16:uniqueId val="{00000001-5473-BF48-98A5-7B1B14C8B5F6}"/>
            </c:ext>
          </c:extLst>
        </c:ser>
        <c:dLbls>
          <c:showLegendKey val="0"/>
          <c:showVal val="1"/>
          <c:showCatName val="0"/>
          <c:showSerName val="0"/>
          <c:showPercent val="0"/>
          <c:showBubbleSize val="0"/>
        </c:dLbls>
        <c:marker val="1"/>
        <c:smooth val="0"/>
        <c:axId val="1983993392"/>
        <c:axId val="2031268672"/>
      </c:lineChart>
      <c:catAx>
        <c:axId val="207728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9589056"/>
        <c:crosses val="autoZero"/>
        <c:auto val="1"/>
        <c:lblAlgn val="ctr"/>
        <c:lblOffset val="100"/>
        <c:noMultiLvlLbl val="0"/>
      </c:catAx>
      <c:valAx>
        <c:axId val="2019589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7283408"/>
        <c:crosses val="autoZero"/>
        <c:crossBetween val="between"/>
      </c:valAx>
      <c:valAx>
        <c:axId val="2031268672"/>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93392"/>
        <c:crosses val="max"/>
        <c:crossBetween val="between"/>
      </c:valAx>
      <c:catAx>
        <c:axId val="1983993392"/>
        <c:scaling>
          <c:orientation val="minMax"/>
        </c:scaling>
        <c:delete val="1"/>
        <c:axPos val="b"/>
        <c:numFmt formatCode="General" sourceLinked="1"/>
        <c:majorTickMark val="none"/>
        <c:minorTickMark val="none"/>
        <c:tickLblPos val="nextTo"/>
        <c:crossAx val="203126867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(published).xlsx]Outcomes!PivotTable24</c:name>
    <c:fmtId val="20"/>
  </c:pivotSource>
  <c:chart>
    <c:title>
      <c:tx>
        <c:strRef>
          <c:f>Outcomes!$A$152</c:f>
          <c:strCache>
            <c:ptCount val="1"/>
            <c:pt idx="0">
              <c:v>How well can disabled people understand the Government’s information about COVID-19? (All perspectives)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w="19050">
            <a:solidFill>
              <a:schemeClr val="lt1"/>
            </a:solidFill>
          </a:ln>
          <a:effectLst/>
        </c:spPr>
      </c:pivotFmt>
      <c:pivotFmt>
        <c:idx val="3"/>
        <c:spPr>
          <a:solidFill>
            <a:schemeClr val="accent5"/>
          </a:solidFill>
          <a:ln w="19050">
            <a:solidFill>
              <a:schemeClr val="lt1"/>
            </a:solidFill>
          </a:ln>
          <a:effectLst/>
        </c:spPr>
      </c:pivotFmt>
      <c:pivotFmt>
        <c:idx val="4"/>
        <c:spPr>
          <a:solidFill>
            <a:schemeClr val="accent5"/>
          </a:solidFill>
          <a:ln w="19050">
            <a:solidFill>
              <a:schemeClr val="lt1"/>
            </a:solidFill>
          </a:ln>
          <a:effectLst/>
        </c:spPr>
      </c:pivotFmt>
      <c:pivotFmt>
        <c:idx val="5"/>
        <c:spPr>
          <a:solidFill>
            <a:schemeClr val="accent5"/>
          </a:solidFill>
          <a:ln w="19050">
            <a:solidFill>
              <a:schemeClr val="lt1"/>
            </a:solidFill>
          </a:ln>
          <a:effectLst/>
        </c:spPr>
      </c:pivotFmt>
      <c:pivotFmt>
        <c:idx val="6"/>
        <c:spPr>
          <a:solidFill>
            <a:schemeClr val="accent5"/>
          </a:solidFill>
          <a:ln w="19050">
            <a:solidFill>
              <a:schemeClr val="lt1"/>
            </a:solidFill>
          </a:ln>
          <a:effectLst/>
        </c:spPr>
      </c:pivotFmt>
      <c:pivotFmt>
        <c:idx val="7"/>
        <c:spPr>
          <a:ln w="19050" cap="rnd">
            <a:noFill/>
            <a:round/>
          </a:ln>
          <a:effectLst/>
        </c:spPr>
        <c:marker>
          <c:symbol val="none"/>
        </c:marker>
      </c:pivotFmt>
      <c:pivotFmt>
        <c:idx val="8"/>
        <c:spPr>
          <a:ln w="19050" cap="rnd">
            <a:noFill/>
            <a:round/>
          </a:ln>
          <a:effectLst/>
        </c:spPr>
        <c:marker>
          <c:symbol val="none"/>
        </c:marker>
      </c:pivotFmt>
      <c:pivotFmt>
        <c:idx val="9"/>
        <c:spPr>
          <a:ln w="19050" cap="rnd">
            <a:noFill/>
            <a:round/>
          </a:ln>
          <a:effectLst/>
        </c:spPr>
        <c:marker>
          <c:symbol val="none"/>
        </c:marker>
      </c:pivotFmt>
      <c:pivotFmt>
        <c:idx val="10"/>
        <c:spPr>
          <a:ln w="19050" cap="rnd">
            <a:noFill/>
            <a:round/>
          </a:ln>
          <a:effectLst/>
        </c:spPr>
        <c:marker>
          <c:symbol val="none"/>
        </c:marker>
      </c:pivotFmt>
      <c:pivotFmt>
        <c:idx val="11"/>
        <c:spPr>
          <a:ln w="19050" cap="rnd">
            <a:noFill/>
            <a:round/>
          </a:ln>
          <a:effectLst/>
        </c:spPr>
        <c:marker>
          <c:symbol val="none"/>
        </c:marker>
      </c:pivotFmt>
    </c:pivotFmts>
    <c:plotArea>
      <c:layout/>
      <c:barChart>
        <c:barDir val="col"/>
        <c:grouping val="clustered"/>
        <c:varyColors val="0"/>
        <c:ser>
          <c:idx val="0"/>
          <c:order val="0"/>
          <c:tx>
            <c:strRef>
              <c:f>Outcomes!$A$152</c:f>
              <c:strCache>
                <c:ptCount val="1"/>
                <c:pt idx="0">
                  <c:v>Count of Respondents</c:v>
                </c:pt>
              </c:strCache>
            </c:strRef>
          </c:tx>
          <c:spPr>
            <a:solidFill>
              <a:schemeClr val="accent5"/>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B24B-1741-ADD6-382598E61794}"/>
              </c:ext>
            </c:extLst>
          </c:dPt>
          <c:dPt>
            <c:idx val="1"/>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3-B24B-1741-ADD6-382598E61794}"/>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B24B-1741-ADD6-382598E61794}"/>
              </c:ext>
            </c:extLst>
          </c:dPt>
          <c:dPt>
            <c:idx val="3"/>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7-B24B-1741-ADD6-382598E61794}"/>
              </c:ext>
            </c:extLst>
          </c:dPt>
          <c:dPt>
            <c:idx val="4"/>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9-B24B-1741-ADD6-382598E617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Outcomes!$A$152</c:f>
              <c:strCache>
                <c:ptCount val="5"/>
                <c:pt idx="0">
                  <c:v>Very well</c:v>
                </c:pt>
                <c:pt idx="1">
                  <c:v>Mostly quite well</c:v>
                </c:pt>
                <c:pt idx="2">
                  <c:v>Okay</c:v>
                </c:pt>
                <c:pt idx="3">
                  <c:v>Not very well</c:v>
                </c:pt>
                <c:pt idx="4">
                  <c:v>Very badly</c:v>
                </c:pt>
              </c:strCache>
            </c:strRef>
          </c:cat>
          <c:val>
            <c:numRef>
              <c:f>Outcomes!$A$152</c:f>
              <c:numCache>
                <c:formatCode>General</c:formatCode>
                <c:ptCount val="5"/>
                <c:pt idx="0">
                  <c:v>530</c:v>
                </c:pt>
                <c:pt idx="1">
                  <c:v>387</c:v>
                </c:pt>
                <c:pt idx="2">
                  <c:v>333</c:v>
                </c:pt>
                <c:pt idx="3">
                  <c:v>110</c:v>
                </c:pt>
                <c:pt idx="4">
                  <c:v>37</c:v>
                </c:pt>
              </c:numCache>
            </c:numRef>
          </c:val>
          <c:extLst>
            <c:ext xmlns:c16="http://schemas.microsoft.com/office/drawing/2014/chart" uri="{C3380CC4-5D6E-409C-BE32-E72D297353CC}">
              <c16:uniqueId val="{00000000-1C5A-844C-88AD-DA533EBF3F98}"/>
            </c:ext>
          </c:extLst>
        </c:ser>
        <c:dLbls>
          <c:showLegendKey val="0"/>
          <c:showVal val="0"/>
          <c:showCatName val="0"/>
          <c:showSerName val="0"/>
          <c:showPercent val="0"/>
          <c:showBubbleSize val="0"/>
        </c:dLbls>
        <c:gapWidth val="100"/>
        <c:axId val="389050703"/>
        <c:axId val="389055487"/>
      </c:barChart>
      <c:lineChart>
        <c:grouping val="standard"/>
        <c:varyColors val="0"/>
        <c:ser>
          <c:idx val="1"/>
          <c:order val="1"/>
          <c:tx>
            <c:strRef>
              <c:f>Outcomes!$A$152</c:f>
              <c:strCache>
                <c:ptCount val="1"/>
                <c:pt idx="0">
                  <c:v>% of Respondents</c:v>
                </c:pt>
              </c:strCache>
            </c:strRef>
          </c:tx>
          <c:spPr>
            <a:ln w="28575" cap="rnd">
              <a:noFill/>
              <a:round/>
            </a:ln>
            <a:effectLst/>
          </c:spPr>
          <c:marker>
            <c:symbol val="none"/>
          </c:marker>
          <c:dPt>
            <c:idx val="0"/>
            <c:marker>
              <c:symbol val="none"/>
            </c:marker>
            <c:bubble3D val="0"/>
            <c:spPr>
              <a:ln w="19050" cap="rnd">
                <a:noFill/>
                <a:round/>
              </a:ln>
              <a:effectLst/>
            </c:spPr>
            <c:extLst>
              <c:ext xmlns:c16="http://schemas.microsoft.com/office/drawing/2014/chart" uri="{C3380CC4-5D6E-409C-BE32-E72D297353CC}">
                <c16:uniqueId val="{0000000B-B24B-1741-ADD6-382598E61794}"/>
              </c:ext>
            </c:extLst>
          </c:dPt>
          <c:dPt>
            <c:idx val="1"/>
            <c:marker>
              <c:symbol val="none"/>
            </c:marker>
            <c:bubble3D val="0"/>
            <c:spPr>
              <a:ln w="19050" cap="rnd">
                <a:noFill/>
                <a:round/>
              </a:ln>
              <a:effectLst/>
            </c:spPr>
            <c:extLst>
              <c:ext xmlns:c16="http://schemas.microsoft.com/office/drawing/2014/chart" uri="{C3380CC4-5D6E-409C-BE32-E72D297353CC}">
                <c16:uniqueId val="{0000000D-B24B-1741-ADD6-382598E61794}"/>
              </c:ext>
            </c:extLst>
          </c:dPt>
          <c:dPt>
            <c:idx val="2"/>
            <c:marker>
              <c:symbol val="none"/>
            </c:marker>
            <c:bubble3D val="0"/>
            <c:spPr>
              <a:ln w="19050" cap="rnd">
                <a:noFill/>
                <a:round/>
              </a:ln>
              <a:effectLst/>
            </c:spPr>
            <c:extLst>
              <c:ext xmlns:c16="http://schemas.microsoft.com/office/drawing/2014/chart" uri="{C3380CC4-5D6E-409C-BE32-E72D297353CC}">
                <c16:uniqueId val="{0000000F-B24B-1741-ADD6-382598E61794}"/>
              </c:ext>
            </c:extLst>
          </c:dPt>
          <c:dPt>
            <c:idx val="3"/>
            <c:marker>
              <c:symbol val="none"/>
            </c:marker>
            <c:bubble3D val="0"/>
            <c:spPr>
              <a:ln w="19050" cap="rnd">
                <a:noFill/>
                <a:round/>
              </a:ln>
              <a:effectLst/>
            </c:spPr>
            <c:extLst>
              <c:ext xmlns:c16="http://schemas.microsoft.com/office/drawing/2014/chart" uri="{C3380CC4-5D6E-409C-BE32-E72D297353CC}">
                <c16:uniqueId val="{00000011-B24B-1741-ADD6-382598E61794}"/>
              </c:ext>
            </c:extLst>
          </c:dPt>
          <c:dPt>
            <c:idx val="4"/>
            <c:marker>
              <c:symbol val="none"/>
            </c:marker>
            <c:bubble3D val="0"/>
            <c:spPr>
              <a:ln w="19050" cap="rnd">
                <a:noFill/>
                <a:round/>
              </a:ln>
              <a:effectLst/>
            </c:spPr>
            <c:extLst>
              <c:ext xmlns:c16="http://schemas.microsoft.com/office/drawing/2014/chart" uri="{C3380CC4-5D6E-409C-BE32-E72D297353CC}">
                <c16:uniqueId val="{00000013-B24B-1741-ADD6-382598E617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Outcomes!$A$152</c:f>
              <c:strCache>
                <c:ptCount val="5"/>
                <c:pt idx="0">
                  <c:v>Very well</c:v>
                </c:pt>
                <c:pt idx="1">
                  <c:v>Mostly quite well</c:v>
                </c:pt>
                <c:pt idx="2">
                  <c:v>Okay</c:v>
                </c:pt>
                <c:pt idx="3">
                  <c:v>Not very well</c:v>
                </c:pt>
                <c:pt idx="4">
                  <c:v>Very badly</c:v>
                </c:pt>
              </c:strCache>
            </c:strRef>
          </c:cat>
          <c:val>
            <c:numRef>
              <c:f>Outcomes!$A$152</c:f>
              <c:numCache>
                <c:formatCode>0.00%</c:formatCode>
                <c:ptCount val="5"/>
                <c:pt idx="0">
                  <c:v>0.37932355256357281</c:v>
                </c:pt>
                <c:pt idx="1">
                  <c:v>0.27695603657709106</c:v>
                </c:pt>
                <c:pt idx="2">
                  <c:v>0.2384343097347488</c:v>
                </c:pt>
                <c:pt idx="3">
                  <c:v>7.8765064009589353E-2</c:v>
                </c:pt>
                <c:pt idx="4">
                  <c:v>2.652103711499797E-2</c:v>
                </c:pt>
              </c:numCache>
            </c:numRef>
          </c:val>
          <c:smooth val="0"/>
          <c:extLst>
            <c:ext xmlns:c16="http://schemas.microsoft.com/office/drawing/2014/chart" uri="{C3380CC4-5D6E-409C-BE32-E72D297353CC}">
              <c16:uniqueId val="{00000001-1C5A-844C-88AD-DA533EBF3F98}"/>
            </c:ext>
          </c:extLst>
        </c:ser>
        <c:dLbls>
          <c:showLegendKey val="0"/>
          <c:showVal val="0"/>
          <c:showCatName val="0"/>
          <c:showSerName val="0"/>
          <c:showPercent val="0"/>
          <c:showBubbleSize val="0"/>
        </c:dLbls>
        <c:marker val="1"/>
        <c:smooth val="0"/>
        <c:axId val="1758858896"/>
        <c:axId val="1755151488"/>
      </c:lineChart>
      <c:catAx>
        <c:axId val="38905070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5487"/>
        <c:crosses val="autoZero"/>
        <c:auto val="1"/>
        <c:lblAlgn val="ctr"/>
        <c:lblOffset val="100"/>
        <c:noMultiLvlLbl val="0"/>
      </c:catAx>
      <c:valAx>
        <c:axId val="389055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0703"/>
        <c:crosses val="autoZero"/>
        <c:crossBetween val="between"/>
      </c:valAx>
      <c:valAx>
        <c:axId val="175515148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8858896"/>
        <c:crosses val="max"/>
        <c:crossBetween val="between"/>
      </c:valAx>
      <c:catAx>
        <c:axId val="1758858896"/>
        <c:scaling>
          <c:orientation val="minMax"/>
        </c:scaling>
        <c:delete val="1"/>
        <c:axPos val="b"/>
        <c:numFmt formatCode="General" sourceLinked="1"/>
        <c:majorTickMark val="out"/>
        <c:minorTickMark val="none"/>
        <c:tickLblPos val="nextTo"/>
        <c:crossAx val="17551514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[Week 1-3 Analysis (published).xlsx]Outcomes!PivotTable30</c:name>
    <c:fmtId val="22"/>
  </c:pivotSource>
  <c:chart>
    <c:title>
      <c:tx>
        <c:strRef>
          <c:f>Outcomes!$A$223</c:f>
          <c:strCache>
            <c:ptCount val="1"/>
            <c:pt idx="0">
              <c:v>Can disabled people safely access: food and other things they need? (All perspectives)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Outcomes!$A$223</c:f>
              <c:strCache>
                <c:ptCount val="1"/>
                <c:pt idx="0">
                  <c:v>Count of Respondents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Outcomes!$A$223</c:f>
              <c:strCache>
                <c:ptCount val="5"/>
                <c:pt idx="0">
                  <c:v>Easy access</c:v>
                </c:pt>
                <c:pt idx="1">
                  <c:v>Mostly accessible</c:v>
                </c:pt>
                <c:pt idx="2">
                  <c:v>Some level of access</c:v>
                </c:pt>
                <c:pt idx="3">
                  <c:v>Hard to access</c:v>
                </c:pt>
                <c:pt idx="4">
                  <c:v>No level of access</c:v>
                </c:pt>
              </c:strCache>
            </c:strRef>
          </c:cat>
          <c:val>
            <c:numRef>
              <c:f>Outcomes!$A$223</c:f>
              <c:numCache>
                <c:formatCode>General</c:formatCode>
                <c:ptCount val="5"/>
                <c:pt idx="0">
                  <c:v>408</c:v>
                </c:pt>
                <c:pt idx="1">
                  <c:v>467</c:v>
                </c:pt>
                <c:pt idx="2">
                  <c:v>270</c:v>
                </c:pt>
                <c:pt idx="3">
                  <c:v>120</c:v>
                </c:pt>
                <c:pt idx="4">
                  <c:v>85</c:v>
                </c:pt>
              </c:numCache>
            </c:numRef>
          </c:val>
          <c:extLst>
            <c:ext xmlns:c16="http://schemas.microsoft.com/office/drawing/2014/chart" uri="{C3380CC4-5D6E-409C-BE32-E72D297353CC}">
              <c16:uniqueId val="{00000000-7DF6-C441-9D92-4097EE4CD555}"/>
            </c:ext>
          </c:extLst>
        </c:ser>
        <c:dLbls>
          <c:showLegendKey val="0"/>
          <c:showVal val="1"/>
          <c:showCatName val="0"/>
          <c:showSerName val="0"/>
          <c:showPercent val="0"/>
          <c:showBubbleSize val="0"/>
        </c:dLbls>
        <c:gapWidth val="150"/>
        <c:overlap val="-25"/>
        <c:axId val="64760831"/>
        <c:axId val="67343279"/>
      </c:barChart>
      <c:lineChart>
        <c:grouping val="standard"/>
        <c:varyColors val="0"/>
        <c:ser>
          <c:idx val="1"/>
          <c:order val="1"/>
          <c:tx>
            <c:strRef>
              <c:f>Outcomes!$A$223</c:f>
              <c:strCache>
                <c:ptCount val="1"/>
                <c:pt idx="0">
                  <c:v>% of Respondents</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Outcomes!$A$223</c:f>
              <c:strCache>
                <c:ptCount val="5"/>
                <c:pt idx="0">
                  <c:v>Easy access</c:v>
                </c:pt>
                <c:pt idx="1">
                  <c:v>Mostly accessible</c:v>
                </c:pt>
                <c:pt idx="2">
                  <c:v>Some level of access</c:v>
                </c:pt>
                <c:pt idx="3">
                  <c:v>Hard to access</c:v>
                </c:pt>
                <c:pt idx="4">
                  <c:v>No level of access</c:v>
                </c:pt>
              </c:strCache>
            </c:strRef>
          </c:cat>
          <c:val>
            <c:numRef>
              <c:f>Outcomes!$A$223</c:f>
              <c:numCache>
                <c:formatCode>0.00%</c:formatCode>
                <c:ptCount val="5"/>
                <c:pt idx="0">
                  <c:v>0.30233902463000523</c:v>
                </c:pt>
                <c:pt idx="1">
                  <c:v>0.34588139640055221</c:v>
                </c:pt>
                <c:pt idx="2">
                  <c:v>0.20000071147381987</c:v>
                </c:pt>
                <c:pt idx="3">
                  <c:v>8.8854864457874161E-2</c:v>
                </c:pt>
                <c:pt idx="4">
                  <c:v>6.2924003037748505E-2</c:v>
                </c:pt>
              </c:numCache>
            </c:numRef>
          </c:val>
          <c:smooth val="0"/>
          <c:extLst>
            <c:ext xmlns:c16="http://schemas.microsoft.com/office/drawing/2014/chart" uri="{C3380CC4-5D6E-409C-BE32-E72D297353CC}">
              <c16:uniqueId val="{00000001-7DF6-C441-9D92-4097EE4CD555}"/>
            </c:ext>
          </c:extLst>
        </c:ser>
        <c:dLbls>
          <c:showLegendKey val="0"/>
          <c:showVal val="1"/>
          <c:showCatName val="0"/>
          <c:showSerName val="0"/>
          <c:showPercent val="0"/>
          <c:showBubbleSize val="0"/>
        </c:dLbls>
        <c:marker val="1"/>
        <c:smooth val="0"/>
        <c:axId val="2077049312"/>
        <c:axId val="2111220192"/>
      </c:lineChart>
      <c:catAx>
        <c:axId val="64760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43279"/>
        <c:crosses val="autoZero"/>
        <c:auto val="1"/>
        <c:lblAlgn val="ctr"/>
        <c:lblOffset val="100"/>
        <c:noMultiLvlLbl val="0"/>
      </c:catAx>
      <c:valAx>
        <c:axId val="67343279"/>
        <c:scaling>
          <c:orientation val="minMax"/>
        </c:scaling>
        <c:delete val="1"/>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64760831"/>
        <c:crosses val="autoZero"/>
        <c:crossBetween val="between"/>
      </c:valAx>
      <c:valAx>
        <c:axId val="2111220192"/>
        <c:scaling>
          <c:orientation val="minMax"/>
        </c:scaling>
        <c:delete val="1"/>
        <c:axPos val="r"/>
        <c:numFmt formatCode="0.00%" sourceLinked="1"/>
        <c:majorTickMark val="out"/>
        <c:minorTickMark val="none"/>
        <c:tickLblPos val="nextTo"/>
        <c:crossAx val="2077049312"/>
        <c:crosses val="max"/>
        <c:crossBetween val="between"/>
      </c:valAx>
      <c:catAx>
        <c:axId val="2077049312"/>
        <c:scaling>
          <c:orientation val="minMax"/>
        </c:scaling>
        <c:delete val="1"/>
        <c:axPos val="b"/>
        <c:numFmt formatCode="General" sourceLinked="1"/>
        <c:majorTickMark val="out"/>
        <c:minorTickMark val="none"/>
        <c:tickLblPos val="nextTo"/>
        <c:crossAx val="211122019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rich>
          <a:bodyPr spcFirstLastPara="1" vertOverflow="ellipsis" horzOverflow="overflow" wrap="square" lIns="0" tIns="0" rIns="0" bIns="0" anchor="ctr" anchorCtr="1"/>
          <a:lstStyle/>
          <a:p>
            <a:pPr rtl="0"/>
            <a:r>
              <a:rPr lang="en-GB" sz="1800" b="0" i="0" baseline="0">
                <a:effectLst/>
              </a:rPr>
              <a:t>Geographic distribution of respondents to COVID-19 Disability survey</a:t>
            </a:r>
            <a:endParaRPr lang="en-NZ" sz="1400">
              <a:effectLst/>
            </a:endParaRPr>
          </a:p>
        </cx:rich>
      </cx:tx>
    </cx:title>
    <cx:plotArea>
      <cx:plotAreaRegion>
        <cx:series layoutId="regionMap" hidden="1" uniqueId="{1D1A04B4-8139-234B-AD78-283BE641A485}" formatIdx="0">
          <cx:dataId val="0"/>
          <cx:layoutPr>
            <cx:geography cultureLanguage="en-GB" cultureRegion="NZ" attribution="Powered by Bing">
              <cx:geoCache provider="{E9337A44-BEBE-4D9F-B70C-5C5E7DAFC167}">
                <cx:binary>1HvJcty60uarOM6mN00dzCBv3HMjmkMNqpJUJcmWrQ1DlmQOAAjO06pfo1+vn6SzSh5kWWf4I9wd
7U2JJAgSxJfI/PJL6N/347/u9eNd/WY0umj+dT/+8VvatuW/fv+9uU8fzV1zYrL72jb2U3tyb83v
9tOn7P7x94f6bsiK5HeCMPv9Pr2r28fxt//8G56WPNqtvb9rM1vsu8d6unxsOt02f9H2atObuweT
FWHWtHV23+I/fvPvpjf205udfiza6bc38Ju10/VUPv7x23e3/vbm95cP/OHlbzSMr+0eoK9D3RPM
PCkw9jyPYyzJb2+0LZLP7ViKExcjjjDyXEGJi7+8+/zOQP9/PKzjoO4eHurHpoGPO/79oft3X/JD
673tivYwowlM7h+/nT8Ob24f7/Rd8fDbm6yxwVNzYA/fdX57nIjfv0fkP/9+cQGm5sWVZ6C9nMe/
a/oBs9XdoB7/W/MGJunLrP0MxLwTKrHgSHjcRUgeIHmJGCDlwR2udD0kvrz7CbHjoP73//xffzus
1xF70f0FYi9afznE/kd3r54M6uctMHEiKXcFkRR7lHKPvYCLnQgukCcZJrDIqPs9XP9kRK8j9a3n
C5C+Nfxy+Jw/6sYWX2boJywmhk8IE4RQBk4QSURfLiZ6Qj0iEcIep5jwL69+Wkt/P5zXofnS7wUw
Xy7/crCc3dX6o61tl6RfJujnYCMxwxyijic95pGXoYmecOwhTNghbmH3xcr5h4N6HaHvOr+A6bu2
XxCr4m64azvn5q5I7oou+4mIUe9EMtdjABvlnIkDJN+FJn7CuQt+EHlYesfmJz/7tJy+jMg5u3sa
418N7XXcXnnEC/ReueOXwzC4K9rH+mNX/0xewWA5yeeh6GWgwgAek4hI/hqv+Gdjeh21531fwPW8
6ZfDaZk14BaLx7+y4/86XycuE8x1PU4EFT/wdXniESwEphL4IcX0y7ufltg/GdHrGH3r+QKhbw2/
HD5XtmvTn8z3GD8RgjHpUkSeaMP3PlAAQOAZPY9hhsRLRvGPRvQ6QM+6vkDoWcv9r5ZDnd39U2bx
fzGRO7f1T7cTCrEQC4kY5x4l4sfEm564sIaBdBKImce04Xms/EdDet1QnnV9YSjPWn45Q7lo7xL7
xdn9DPbJT4jgQP0JpZgz4skX69g74RQkEU44hST75UL+2+G8js3nbi9w+Xz1l8Pk+q4GJqd+MsUk
TEI2TYBIvqZ+sBPAyvOIkBykkZew/JMRvY7Mt54vwPnW8Avi05i7n5xOUwkiB+gdQBVdcHDfLxpJ
ToA8QqomyTHZfsFOru/+bjx/hs1Tvx+Qebr8y+Fyc5epu/ZnejMKrOMgMUnQOV6VefkJ81wO9F9S
F1TeF8D8gwG9jszXji+g+Xr918PmUWuQ/tufLUNhxKjLqeQgxnMB8/8icWZcggiCIbv+kdXffB3T
myd1/K/i4J8A9eMjXkL24x2/IHhN+yawd037VzP0X0zJGDmBJSMgKuEnNvBSQ8QnX4or2JUvJMSb
x38yoj/D7FvfH8D61vT/PUp/NcDnOvx39/1XC10gb4AwBXztUDmhcPQyNKETjgBGiFygBsM6/GIh
X6TeZ9WmPx/U60B9V6r67iv+n5Sx/jwz+loaDO/au+hYU3xW5frr1uOnQrnzRde/Kk0+zdv64Y/f
MIK5Bl/2DMXDcz53/jLlz8X+73s9whKGp0jQrDwBlbBDYeWI2QDr6akBarNEfsETXlQckjioeILk
jzgsRM89BLoDQWwOMsBTC/U8xBAhIKGAQOl9renurJ4SW3ydkc/nb4rO7GxWtM0fv0F+UD7ddRiq
61EsGEeIuRxRT2IPvEJ5f3cJsQNuxv+9HAlriwHKTUa7YecgH811lDqeLwcUFKTyn83NK69jCEb+
wwuB93KIFB5nLkHfv3DuM1XSbDB3I+8yH+eZWcqSXeISeRdU936r0o+0n2ffa+edg1sT5jUXfmFT
49MsHvw6re2pzc0yzXG6qJ36Rg/SDRI0rWw3Yt92tfEthSNGUB2N7ttalXPERxxMXLx1xcwj2lYy
5FV+7aKmX6UojyPXGaBHnF0wmJINts2yqOZuM4ohyFz7bpjJJ1vuMPGc06TLSj/L+CnhSeITF93a
eaojnddvGcATJGM2BvWUfkhrudB9zlq/FHr0lTMtkdveKy++HMTc+rLpjO8NGPsljocgEfjWmYY4
nJ154xTuqSrmPTM68hAPtDG3BXWvZu+85MnebZdeHKTjQ44q67NkXCphF6J1A+w8Nok4zQu+r0rk
J115lfYqckdyQ/OApqd5261dREMUJsgLqyH10+YWGbIdikBlajHWWTQJ75RPYm0ID7u1afiaNXTP
XLVtm/xjw++zuNsX8fiupk2Y99V531a+1UXUJ1GaOOuYiFU2smVdmi3RejuTws/4uMlVsxiYXFiW
ykjNfCVSvrZD6U8xDkok1nYWC6ynd/mYBfA2hmlYae53MwpLbwq0a4JCiHVC4qhTdGVYsqEeXSrC
VwlOQ7cafSTKDZX6NvHISmVygXK5YCM/F54KbXl2eAtt7I62bZgXzillYu1N8np0dqya3mez0H6m
pdxINEsfXrBwB4B5bvPF6E1lOEodzVXvRHUn1g6tbtzO+hYL3+Fy0aDujAx8TYRY9DFftEmy0aW5
tSVfZ56OGrxxPbKeW7keGVtaMIb4E4pR5avG1T6FTyhasvcaeZkrHGZCR+VktjVqkG9FnoZ8Nqes
ZGPgeGgPmc3aVv2iz4I4jU9dbYLa5QE4oaXOiD/GXlRSsW47eZ3Z8gorvcMsTQJT0aBW8ryd6Tnn
ZeDFaJGXZe5PnloXWX5VUEeBUaFy6SFa+xK3Vei1WTgmgw1R3ZS+w2C5IK+/BFuv4TPr950XR7rU
u2n+2NMPFa4XEON8gsTScduAwLSvXLzXydQs6qK4QZVxQ6Tance0WgnsbvJSFkvFFh3qV04CIMXd
2czsznB+LtttrU9VyYnvFMtqzN7SXqzKsf0wYA8G45wOOI1al/lxEZ/2s4oS1Z0NKnlI6vKKusPe
AkiEn+fV9M5p5HU86thXHjF+L4ptz+Vaewm4lDLMPbvscRLwbAy9pDyfy/i0rip/mLKgTWmghyT0
OhKUqvWHal6Wpg+d+o5P8ybGvjMVPghmawaDH6pilxXpKmnCjInTya1X88x4ONc4crXreznex3Wb
+3GMw5HgXUaqs6Z2I1c426VbJGdal6Gp37ti8kdPRvPchl7TbpsajEYR5SdqXNXMBK5Qvsymt7WT
Rzm/T3qxtKjwTc5WbdGBPRcPrOLrquXnpuWrYX7nuN5iStWd6Cq/V63wRV1Es1lyVIRYm1sqpoC3
7XuPBDy+bVqlg8kzvlOXO4dZf1Tjvon7d4eZb2CCiBrPYtL4cb9JtJkDq8cNM4VfLgePrabK7Gad
lj52fDKV90WjdsJtT5Uwu6Yul9UUR1klQtu2p3lqlwdTEra/JGbY8NYELAfPO/JVPqut0yfnRW13
cWszXxp9O2u7cdJxPYkOBXx0SEAtWpS6rK/AEfs2xkuaird/E8egRvgyjAERA7OEBSAklH2/D2Ot
55lDGQriZk9CZh9wkq6s2y4qMm1aUwaoQjdpj4J4TMIWdW9N30Ksahbz7EYpznyvTMOW7gpPr5Az
BcyZAzGM61HUYULbJXjZoIrzSNnqTFYLZtjekeTM4Go529rv53KbQrAuSmfRqnFn8nzFCrSi3Ryg
4pYbtUoKuS/mZlt6zWVD3Gig4j1xhiW4nwuhu+1xPj5zss+B/YlX3NtyqrMk/bxd7Ovpf5aP9kCJ
muNmpW+Xvz+FZ3x+6IFJfXfyA7P7E+72tFntTxq/I3bfkdgvTPlI0VxIXb9uQXuF0/1Ao7/2euJ0
zmHLGeJAwoULDOpJWf3M6gQ/8RBslQHR3PVcyJe/sTrKTqgLezg8wlwE9ZUDf//C6zg6lFwQbIkS
FIGUDv2+fON38w9k9vP5c16HKWQKzywUtC3YbgC1NSCdksOWnYPI9ZzZdRNBZBCaf/Rsna5l1zjn
VSvOUNY0TeA4ycbBdLiwgwYWZE0Wdvkgl9XhVHKL1znXaeDJMb+mrptdCsL8Y+Pxx/D2oa852j7d
r/Acxcj1ouNpjazeijzJnnVovbs+EeTyeIOjgNA5iZOdFiLji4ZmTsB02VykBU/Wuegfitgrt3Hb
nHV9xvxSt+oyjfti1dmCrIiuur1UneP3ZmwerPB7JxYPdWGYj7r0861z3pMVQmuPG7LkGZPXaZFX
i6QrUPR02iXtWlayBU8PraPXm7OEsAdLlHvNPT0v6oTLoJ0rs5nl6MSr/nB4PO+m9LuLvJ39poj5
+tjgVEMRNg436IJUKPM5TqdtNYuyezo8nsP2g2nrEgMjtGL58pY8HbUNoT4XFJ27bIhZZrnBN3Gt
m2UMwXk1UmnfCZJs3VqnH8fKKQIH1+S8zSt5FstmDo4NLM1XeTfWN248jsukrJ1lIu30rlPe6fEG
PXtVIBPnnS6ZvsjdPgfn0sLHlU5yZfoq31h3UL5HOmODb81Z3We+mHG3t/UZy5vusanmwi/E0FyT
Oe0XHk3yTZ115AyDVhQ6vXJu2prvE3eozp+tzVdMnb30xZCjIQQbNiTn/GDzLyx9Nr03OBXtb0Xc
RajMh6jpErQGhsFW+QTkQ7ZpelbEw73q8gYCa52ejRlEq7waK9/gptilKC12YFHDTOVF0lkaApVu
VgaIXuClvXuaq6G8ySw5I90ARDhT7fVMVJh3buyTutR+LUWCfaPbIhi8qQ0GS7OoznWzx+OYRWxS
xdlQMJ2EeqgH33WrLtITIove2Bs9la7r23ZQF7Qu/Bjcutsk1S3lXRFW89SelypLNlar9V/PHYUU
85mXAGfvcU4R5RiEcKgi4RdxrJrbhJl0Gm+FLui5bdBVjVzytmf4huSJu8ys5b5lbHpPUT+HCs3e
wpQV8XWr+VWW8m4rBnw/QHi+4k02RGnTdGHjTikkNazd006xVRnPydnxJ9Uu2fZUTxue4suE530a
ZMjNfaok8Tn4iOWYKee6x+QGj7Fa9DMnUYKLUf1dJvpK5isOdU3KYD8jFDBfWM2galpLRsxdXxYq
NKmThEkn049mYiEpO/SexRISFWXoKsnQdnby7srlvs57/T5DOdt0ybhPFGoXJC1nPx7YtJtM9vmn
7iGXKs1uJCoOhwGyXKD/HywakhtsYi8E4YGfMfABp4Jb6ZfTfFnVuV3rKr4ay96eu05Vh/VUVKfM
yI+4iuu7w8H85cDmcdDM1N3CEPhV7uVVmJCsWibIGa/Q7Jo0/GtTgc27P0wZBa0CAhuEPKhbSXEw
pmdiQT11aclkR+9EKnw9NPx6sB5e9Li3UXE4zcbcW2WVDnSVIh+q1VhDFjfZQCKcr1BD9N7mNxPO
m712xvPOk8MWWpr910stnvvV3EKen46ZWWm3rk1oBUaL4pp1OblKEP6ktKO248HkWgfFC5AFPnms
BoM1QxqgRKRRoisV1QWr94NEdgVmXoWahEZb9gmKdh/6ks43VMVlSC2fLtI6npdDWvtApt1lW7f0
XV/Wp56qso+tjusgBmp6XpYUKFczY7Gs4pid4Xqf5rO5j8uBBFK33flUKry1qprDkYl6i6rZhAhI
L0YOeidl62zmBBJ9rpL0A8mJDuZZ0m2G7Py2Izaaki79ANGuXOkYb3HcxxHiubMyqk/3tXDyQKVO
eeWNdjtPWp9K4VwQCUpLWPeOs6w6fCtTuTN2jB97F/IsIcc73VVVoDqNL5TsfRdSl2VX6PLUNV53
NlZpF41dHF+3Jap9XmTOpfJq7VuXL5C28pM8ZNCHg69XDgcgOaCBP9Qiv3XNGL/FTpctuhTNgem7
GRI1SOAhggWpYl7odkgtMobSq04avOKtu7bSKbZjMbzL2wpsJMZahpDAuFFBpveS4GrjZbLex6qs
A5mN1bKMEbiKQqg6ME5ZLeNS5+t8iJ3FlLUrPBfFrqZtca3HoQ8mkruroUqL657HLmRJ5Vtu02oL
mFYry6tqO349QiivVihr9x4fzJalM92M87xuxq65ANtoLgabegFJKsjW+3JhrDtf2VH0l2A8p01X
ljddPfQbmtUGrBymmuW92NQzeJG+UcOaJvX0vmfveGwvxjTlyx78vwndEdvTPolPx8bpli4RGvQG
Pm/K2c2XXUn5TmCRhW4TJzdjfCARouXXQiS8Wbgt1WmYtc7SETTepBJ+jkes99SSxunN8UzJrFw5
PaVrL2sWNtHdRkwuKEtlbhYe5moCsU/NEfGIExZDvtNkzq8zFVeboh4hZ5UNvmqsue1ZGvB0Eqk/
gNJAvx41c/r5GuNN5LYDf9cB9YXULdan4yyyqyn27sthmN6lhZf6pezwtWgkvq6c8dLJXHTODmdC
eDqgpUvXxzuUGrzIKwYJdKK/QI0RIP31TRZHMRauD5IliToKyV5T1c0FTwlg1FT9eZwnvXNVs6HZ
MjIn1B9l3m6Legg5ydlZYZtSRTEfVpMYqm2K3HGX8WLaAbWYwkHOJlLH00w6gS5ME7Gyg7zY1mRr
yEhvaHZXzSVIgSYVQTU7faiKyfGlKJsP3SEZZdW5gfzvlmk0hkPeZZtSF/314fqE48UTeEPN07NM
JM2+Lyf4Bgc0Qhe7PfjJmorl1IGSlU2OjKp4GAJ3yHAw47FaqNE0+wQ11cYk1Q3PIfPPgQQHMRn0
JVfF3hyCdGOrIaxUgk/H3MQXPe9a344BuKlPTuOpW1Btcn/ItADljKCQ9yif/Fh55dL0EwgplUdv
LAWJCMyg2B5Pa41AnXNQpMqyXWM+VWEtYrrjTc4XCSL91ku1t86rxl2lsE36bLalE6VK6cu+KWiA
y8RZlkWGQJrBxY6JLF/oDpMAG9BHXKCjYZ4mfAlVRQtLtXfPyzbLgI+TlemSG8dgYjYqY3wHhlSe
C6e8O1KUNudeAFtjnI2sdb5QU16dTuNk18oQuipMIZWPmz7xkfLGM1ON6VVetZsuzuSp5nClr7wg
FqjZsIKwd6Mugz6fqg8mKewqLstkMVqc+AkIRasMa1gthUBTUBIbTiDqrhRH1SVucvKUfug2arl5
Bws/uRpBnlzUvJRLlDfkw9isE0anW5L38aIyo1zCf0w5ymVL6gGfTwqXvu3m6spMrr6vCyfxla27
q5oIFmrHXfa5a3ZJN54VsLo2XTaCmsJ7uZwZaReyS0zQzcLcOxUO6iyHlWiBp3YtEPOxsXsN9Ylm
wSYhgczxZASRG7i7kiZblqMsu1DXClb2XE87Yj+AOF882KyZ/axX3ZXDMrxwp+oMed0YgDP/zOOO
ZK6fcOm3skfreTAXqQWdLh+tuW7TLg/pIZ0kHjLXODG3YNos6Bgbo1r29KYeQUyDrCHdplXb3mQs
UHhXYDf96E6lCJHnDSAVV+Veg7rowxbtbkczUPRLIt+5hZe9TdqMLfGY1auGi+yamPq+zZS5R0O8
ZJT4pBcENJcMMsgsz56dDofTPAWbdk0LMnpOH7uWOm9n5tSR1CXkCWzE61YOTJ21Gc437jDjTVvT
PAkxc0G/PZyLpvdVAWYQ9NwqX2vZLWPdzJFIXeedxXUezkU6reuqTG5YzR4ldYBeZ5psG8xup6mK
N3PjphEUN7Cv4zneHH/yw9EwD2rR1bj2Oxo7xIfqDQ5LhkyoZUzPzVyWkVeZNIIQi8eIinTfCPwh
l3Sgt6BW1Op0cGu5LFhaBJWdi9VskVyKkrnXNtXv26Ey9zly7kRlymuV1AHMX71VIgbvL821Ovx4
pRPMo0H7EiXtPp+hQuKq28S06Eroma9BFINVbuv+tus/jJnDz11inXBGGFJuLe557GhYMbq6GsFx
rNxB5CuQVKcrDVzVP96CRnZqu8m8RzHGUSHkbdGzJMyHEkI9mfBlU1pv8+JUd21AjWDVx94xl5A7
jDt9cNvOMJ4XWSE3x0vHH0vzO5G3lzHLyarKcvq2H3IdOnMNIkJV0Gi2bbWYJ0qDaRinLU6c/jLv
uw/KddK948U4KsvYWdbDnIeIQ3kkzrnZzkb3UdfPxQ1M6KURYl7Q1pGLtp6GIC1jeU51brdx0y40
c3eezVam6OGThJnZmSndoBuLg+XkRXc+a4ixup9ucybyUNNJQDwnY1iSeciDMa7KDxCOkrInkac0
JFWVTqKEJ3I117Fe2Tgzfg3Cf+3jLNX+8VHIWcUFYNH0rIrmwYLrAhrULZhkRQT6T7xKvB702Wx2
guLwgMJNzic3Hx6GzIE4OQ8PjvWeDqYvV45NLiiVuoeXtbJDp3Ssq5BMXK8nOm8k5KmXJPWKy8rN
zuKW0RvJ27vjJ1jYpOiznhdRXNbpFer68SIv3BBCHtoqXOGtiZsZ5JGRXI8FryLHkeqitgT7qvem
21aOgw8jTU4dW35yHMcuwFL0uMcHl9pN3gLqSM07Zvq9A6Q76PCYXEFK1PsYd+LBHW9ombeR5KRY
TqO8Kj2ZnwnapVdNr9cj7qSfpFju8qKuo+PRiAYnIOxQK4HAMZt8Pi3muvLLKp5WZT/3ULdzk7Nv
Py3k60Fl7Llu4m4xtay/aZ1y4+m43OTMqKXxqtBNSvcDBwii2hwU3yOdQ7Lq78bGhN7cxx8K5WR+
jzvI36QwMvQ0aBQdiFiLXCkn9+fChTjdZ84+6aFgwYdq92RO7tiqjwTy6IDncX5edPLxyYhKS1aS
SfAChnXhcR1UGhWrrPe6UCB1PvSKB4wQB6/0aObPRKWzfb04ynJuprsIu6z8oHMVwypL5XVDT6uh
pOA3Yx7CsgWbmFv9YA+Zvj6EibqyIvRoXwYiLkyYKMlOx6TroxyqkrsktX0EiRKkuEnrgBmz9GLs
i9M5LfneolFtHGozMFaUfmR9hA5qV9yqXVVU1E9EIR4aEbhlbB9EbpNAl+VSj06+tbxQF27sgd3M
w3SraQd2M6gMnMpcBE8raHIr7etZfRxir95nqJkCldc6SBpQ0ELBa7TmZVOs8Me+zCbIqIxdaq3G
5QTR5WxGkCcdk5MjI5v6fHtY8xup5AOneRccvx5bLxt8RXu/O0KJ6biVfbp2O+G1gXVRVPLM7lMi
++tyzGefy8k7JbGhpzMVo99VNL3KdHtQBpJ6jfMkD22FySKu7Rx4VSYuUieW68Qt9bLCsw6eMGCU
ef7sjt4ZsVMPwsMwf7AiW3dmyoEvOP2qE60MMHaTDRDU6b3OFgPkgRhk63cVQ3WIK95sgNul14Xt
dmPikiAxk1kf1wEvsJ8Us96j+q0jWXOWxG56Xj6QjEKSHbdnsGusuay5klBMdvYd0u3l8VI2tFd5
nmED81S0V2bGBmwSkQgZz9k1TU/qpQfRLGoT+qlDFNad8oYpcOY5bqHGWdebObZikXJUnye8F4v8
cGRNrPxcscJ33BigyhYxiHXhU4L0tLq4Usxn1qFR0im+qbgE6ocmDOKq7oCfYR5mU2rP+6G6VEx1
ayxre368pECaiyDRnxYq76EMnLZQIiv5IQzEbiRyD72Xul5OIClMPUaBMxQLqHvGp0fDmpnXrSsP
v6uxin0GxnMWT8i7mq3YJMYrP8QYjA42QZAzlbRmX5lZ+W0CWRDGqlzOmmeL5JAnYLeG+pC0KnIo
rNoB6n4kmcx9kY47XibT7qmRjk67VNW4Jq4q98dlDpg9nU3x0J55XvmAe7nGY57fQWFDBUnv1ZcZ
M3zhGK/dFH1ltgl6P7go2ZSoKoIuruhNK5wqmhAglso53eEy2zfGbZaNTmYo50FRtXKywbmSLW6A
ocxbTsANYmcGPfR4qKgoVxXasWxATw55VKsGF959rArQNCog6fnY87CdktaPweMtMidWyn9CELrH
YXog0AxCoR2n90zSM0yK6m0Tk9yHTDp+lHmIW1I9opzXPgiw5bWYmFkU3sg22dAN28yCtak8m6Iy
E24Y14ejPGFbTNC4oW1XLzQlyTVtTAciT+Y86GSdKB4/oh62SDRTN79FXL8t4pn4c6/ZWZzn85qY
dv4/hJ1Xk6y4FqV/ERF480qS3lVlln8hTh2DhIQQkrC/fhZk377THTNxXwhMVvXJAqS91/qWeufI
pLgmtAgyxKv9V6eB1Sk1kbtR1mQ/7sTU5j+nVkOJjlzvavnBeOiqQm4UryGBoPQfyNhnrTHhnqO5
37mG9pmcKxbfwiwv4O42PF+1XggVnmGO4hP9fjS0j5s/lLH/FDR2sI+1LlaqT6qXeMq756CSWcSH
/OZ7PC156RyrauBbCGjDU+iOdRY4ffOGB7pOo7oiP20zbUUtKUlFMaZ9ScbfSgRfjNTDh9VADa8j
39yIwrjhtIk4uzmq3IEV1i4YRzxRpNJb5g0DBliMvw1NQBTZQlzrVg7Xar5QzhdICzbAtmJxFSBf
rpFw/nFh/olO2H/9xE4FGnJe31aZ7yXNFw/LOOOl1Z44RsKLX6BojIrc/R76vYvW8qdTO2blRKO5
OkFfHz3GbfgC+AYDhkKFd/Jn7PlVyuK0VJ5796vC2lRuC8GvVv6F232VuboMP2t3hA8WiN8eofcS
vsl7zSRdVyIpz3VYhMfKtPG68mnwOtroD/vyFbVJr46Czu0912/CjQ5WUVpvVk3Vto5LA3kUH3Nw
zz3oRt8Dtdu0haX+rHiw7vMhOHW2YIfco08t9/xLzql/Caq2OQdRUaWk6wKzxZjUH1nrZ7jP3WYs
qlBvRthuB+qSLsU3JK+Q1cAC0MlcIIOSvXJrti9t1VwSP4KiEzdZJQr7oMm4KgtU9zJppn1YU/dF
lfaz6uLph8RvX+kkajHOEvfCQ8JWdk/bzKpbfhJVd7BKjAphVVlmrzhja3t56fGsHIqwIZdGeVCg
+kGvHE7rS2nZLIvHPl7RnDMAJbAc0zwIf9Vk1AfBcnLqTfNti364eQzvKZ7/ZjoNaDVe/A5NL0FL
H6KcgSWCf54/fXhhX4EbYdDp3eGlkDr/Jsn02Cmxs5TH2sjw1XFWJub6t0W0SkvB1UtALb5p4xN3
JvskIr9Ae43NNIhw9yhyeyE4rB4arykNfWiytvoc2NpnxvpE4Ud3YT20m3A+xOy91kFUvbEgcQ/K
iCFbPlY60TtDGQ5qxYtwEyx1GTo4HX0R2Z9OkaNkzPvgBJGavlDZQkqRzmcOnydz8+kAH8nZLH8G
haZgbc2HDUMBGvuYE6jL4FmxZu+Svj/BBYjitK1ssi0V4CnpdaBP5o+Uo/88JYP8rNsmeuqdUKc+
194F5Xt774Q8OVMcf1jcbra85PZmOcQ9vAEkrm4Wb8Or4/Rg9eaPxV4v10HX8G2PbqeKmPVsm246
S7xnqgry5+VU3ZTtLi+SJHUHkz8vFwyvbUwPDbAXVawhbkXPJmHRsyK0SxuZqH0x4NxywXdySMQs
OC9HXiknTHKfkd86+9bJJWAVaO+WJMGF9GNGl4ZRKNfdPIyPR/n8eC57p/DWYxkNm6J3/MtYuWgP
aI3mqojKcGUFmGGjqfhgLH+e8gp2M6DFeuUTpl9634IywZV6qW2jUM4pax+NOfT2fIR9CFNKbyc3
Qk3uuuGW6+bLBJDO5j/6slnuQexV8YpM6H/GOxAuaOetRLvXPHXSB7TBzU+7Hgn+Up4O2FnS6jby
2D4Bx0JDBBjNOS3H5TiKo2b/9ym3jRtI50DN6qRN7j5NaeNVL8W8EQFBmeBNxQmui4W+MAQf1qhf
sg/KH/OOT9Rjp/D/4Engv8xbIj37dxR0Mo2JHlGXKr2iJTlKPLyvjZb3peyYPJE9Jman6Kp1LKMf
0zgWW9YD9su6sPvqi0AcbMbCoyPIB3Pzlq2aMKSbOioHOCNWeYOo+iM2Go9l6uRKvpSOAB7pw7TV
dXBY9nrX9Q+95b+i129WUySCOzThdq/7vFgtppcQzpQJooOMeY7QWc+rVzbmImO57rOlAx3tIF4l
KtSH5TDo91afrwQtkj+F62yWHfqfHauzNxboyFSg3j6FE2c3YG6fQdfZR5kE5Y1XSfg0NV/LJTBi
FxrK+FjM3nEX0INbE3V6WLlh2fOtaQVak9leTnQh9k0xo5aiTK5xgQGtcdqDpEEC6gGnRlbLE+UE
SmHBdq5kw6qrk+IW2YymbWymH4PsdaqKPHxy+qE78UAylBtU/WHW0XEsfsfI4+K5817p5HrvPBmd
HRyzelVM5jDNjdQsNTWW8T5FNEFQtiK1H9zeO9vGjKkpM5JP+mZ7lr4VA2l3bIzpajnsnE20DPIW
R+fdFiG/SBvY4dw/4Z8x7aRVlyvDRtsci9HgqfHs5LkUTbvptBpOeRfKQwFXYFfYQ3XNPRFllozL
V7DHpza3PiDyFtXz5BiCag76FKqXsB7RGDB/HQKS1ytTsWdYnyAsyHBQbQvb0XSWt+lFydMwQlu6
bCLT5Rc9RkGa88ndOFEXoF9MTLQLPAApDKwJum4LJAk8gRvaaHYLnWZjizC+LKd87Q77Kff2QxDe
lqdsefLCpnuCaCcuhduid7OIv0EFpQBgNdYZDmf33rzw2SSY2jhKPTKAzdWl3OQyqu9xTaKUJkX1
7ZUOumvf++NUZEu8QxeX8SuTRYlHXvD1MjIIf9z5doEqthfmoGc33mH7XLjTmgfBcMjDoD0EJP+l
Z3uThnmYPaYrLdgIqzR5iRfbsqJOKqDQPgVdr05gEVXWkYasSrsuD15opJcVFaCMti0xkTnVizTe
Ws7qrJUH/MgcGGlgzioYHD3UKslHZ9Wiezx7nrbPbjMBByUWAQigYYhGcVmvp9gtf0I8K2/hyHat
S1GtNvkQoyDHuD/ldnCMl1/GldVA3oimgwzj46IJ8bDzN0YSEI4La1KFZuVPrv9UdTW4wkoWW6Ga
6lDC+Fsjuf40AiB6ssoqSHsW6vdlT/SJyfAD02WoU9eNwm8TNCBWLftpHJpx/XCIUfs95zGL1sGi
ZVlusA0pIVnvWbhj8O/ISg/9gVbtqYDs+iYKSAx03isKVqysUm10nciLq58TkrewJQPoya4urBPW
WWBbOY3VpvKgurEmvywbpRx79z/8eH9mM/7L7ido0oMkCbHQAtQzQFjBv9gNTsuxDXob2VY5Oza1
Gs6aSnI0jlkPgFwOVey+QQGoPoVuD4QBkprP0AH+2lA50aY3IlgXZvCOYZFMZ68ObYAJkOZ5SQuM
tK3SWVOxClaI9FaVSa54YyJUcwA+40rfF4sVRphJQd2EWSvMz5Hn7ARV76+N35hRp1EptkkyiVMM
jDt3JnMG4J9czbxhluz2bpv8DKGZXMveg21aXUBhlzsYk/IN487RKxj9jr1WQBAt/Auo11erhl8z
IOX5tGxIZNiqLsJ669LSf5xzerfYxoOUeHZFuCWstvZhnlRHTZIQ0A4mtbETYvdQTgYTuZAXlptf
SMwlQ7eBjyLXw5SDri0tK1n5VfgHzaR4suwAhA9Cpt++FmlgB9XeDkd6aEsvNbRR30UyIAJQ8/wa
Q3Af68RY9zp2xCkSfrXt4nHcKJkMH8rdPl5eCwLVJ+rqPTIX0e95h5ow+t2Hem9Zgv4qHb0uuRoP
SVujznPjbtqVU3dP+qRZd8E0QhUDgzsFYX/mquKpFU1ouhN72CtUQJkkHox1TW4SmjDTin6P4Ivz
UpM3GVcwvOB9gA011iWIwJr7m67uxteJV1hAcOAhePFxhOT8pmbRj+e+f6KsqNNmHp7oQP+UvKOn
YYrb6zQmkIFt91ViWLwqFdyUrrv/8fDH/372UVA5UP0QWUPEBBzlv+idUCVCOuB7fljzEzPrTHkk
qk0ggvFxWLWDuQFM+dLO5wx0vRrlklWEt/QJnNxdzUemIv3bsqfx8qwiiyT7vNLm4Ez970V7cQer
XquGoLyjE8whEpt1gkLzG8OKl3LXd+5JAvTB4WF7qkbrt7EtbxcQD+8EhyfCq0bvnCZWp4B8a9u5
6P6dDjnuIHgwPEc+SEE7r3fOoOQKjQizUYNb1cqyWxjzp4DG/Oiwpr4oh5OD9ArIwjzJx3qtXaQ5
ugR1k5ltcIsmyTGqgqPtGisdhIwPwWTc1+WQqiJGG+oCOHDKdSRHeK6d6zdbmis/dQLqXEDwR2lY
cZXZnkh2iQ76jTYTUHjeg/3S6lzHL6RGF9cMKrhH/oTRNKLhmmvURP9jZMMiTP8a2rBaFpJNCCdF
CVZpwj3+J2lkO3XMi9bXP0qfCv1ZFto5mKKdrjYqQBbHHJKYIzIX3tSBzZ7ZsqF/7y2HVXB4TE6+
6DeOX9B7KEiRIeDTbJkTu1stzLTxa4fb2aO+KSDFrm3lORAnu/i47CV/7/WxRXcmwa1tS3jVogev
t2rRCcLHYLO45HZshULuZxX3T34fAzewJV4mYQCZUpcW77bq+o2p2m4DuKd4d/uhhQ3KfPTtuFpT
70WW3kdr4nj7mKpyC/1Sy/3rwjKxqf1RWiNfs95D7+8k6kc54d0uB+s9ZwBFxyGEk09ZOdNF6fIB
ED5iHamkO6A+CeH1G2ju81tbNSYLqjK+/X3Eai+CZ48KMkfqyi/S/xf0gVDMG9SH+HNmQUAjNW8d
yf/kYdGmBLbUfnnvWlBDTzLn6fJmDq2/FjmbDqFe1A5KnRNm3nIFH6hJh0Lem7rLj3UjHZotu9Jy
xrSMhzHelKOSKEUL+NTCusuQNtcG1eXpMWo/PNgiQRAMQjVSXezuJgVKYOqumBb83k71zTMgBWzZ
3kxA1SECjRtgPG+QSoIuJHtyqkHz3wG22VcDhTBlBNTdMHr1lnE31X1sfuNb/4H42b7mlkQ2obCj
YxK58WmMiVwLvFBvxHbemVN124fp4g8NOwjelutCtOpZuuHdlapInZ3t1e2HZffjkaJiXkmAplCt
LY37lg9p3LX9lWIaR5WMR2fhBuRE8NeAoX6ttDVkqozZJqcF4GuMxS2GyafE5MflCOqTPKJ7Bm41
wkCKgGhDjXeewki0aQKp44ewbNzYshE3M/rq6BQAlUjYJqtO4fugK0zt2TLz8tnlU6a/F8akgRVV
q9AtxUtiDeTigRMic5fpz6dKozPQwnSNV8PDzCPCciOb2tyWDdfnGPrEMwUpeQsm+od6sUwJFI8D
ohw+HANuZY5D8jceBp85yLTdQ89C3yrwrRHtc2xCX/RQJKteOuSxN83n+Hw1tgx9+dfn9GSS/Yg4
19qBEAw2DToqNo4oMz1QfVtOBYO5+7qMLsu1SjltinrNPcqG0teQON6qlZO1Ww4xQpl1WUpYtMNw
XmqHqEBqMKkD8J9zKYEcQLLOI8tsnJk9WK7+99BRCNVhAVuUEMrLBjQkT07LYqRfpnJfxbVEvuc/
53Inqi8RHApaBdHTsvF6fwMKbjzWbXUiXZvIlVBWnTIf5d5Q2t29s6Nyr/MGsRESelvLCpvVUlHV
Y6tmaP2ylFzLqWXjwnvNpsJP8btz5NtgLn+gZXDDOvWgboM8GvjGDYz3GuQeRwYOh1OuJo0wkUEW
qIWN3VllvA2tDzhquFUR27d2CY/LyOm9sZ5UfLVcB/KmMb59aue3PtdekVqwzDeaBu4mAmF1aCev
vJKeJyuYbiXYSEdux1n2QAMHBUSp2s/MdOyOfZyIA4ZguuazJxxEEvG70HkFpD4A0yqtLX7f3pn7
V8xR5mYT8MMDUDCwWLA4gOyTLKEwTjnr8Xtl2+3RHeTPrHXz585z1pWO88tyFNKuvyjEoRxtUG5q
/qMI7DUhA97geQ/ykQMXwkTNt+PCFVrePdg8KPknPzzq+cWc5sNoPkwYXhWKLiaanHeLufJ96EC5
UCLIhTa5PrDKFlte4RPBFBTZf29S1UswThr/RQ/kFoC4EaaqazdW9mGVnX5eZgU46ur5uGC0zO/V
KgSbtvNH5HgTwuj28bB2gVrTMiHbQNh4WOervWybFS+8j2WQXjYsQlLNJM/LQVQGe+KO5WMQqmFM
GWjqr4myAI/GfrEOQKiERUdfpogCnilJuV2+eZ7HzVqXdbldphadG7ke16xr8u1CktvCxsBZlaCL
Bu/qTyVJF0qSotpbV7YB4CDl0Z4Vn0aPaocoF8y1Ephza/FqT1r9IxzCLzKzt01rPlUcNWdGyybN
LSQ2hiYJP6gUd1n6/p+mKVO8Ze6vCsUguBN3l3t1v7Jy9XMY0LmnaozGbPI7hjYaGRQZw+mNQF2j
oibAd2N83fu/94aAbnXYyowlNUyJ0Wv+/RGt+JMFfGdfujSHaiD9tJ7ZQBAzeCFQvq8tyErZEJJ2
b2Aq7MrGYc8h3Giglon+eswiqPifSSfel2mgTcp4ZXngWPs8D28N6Q+gy9YOmPp35aHunRrSXZJB
kwOpxbCdYFdl4xTxzQiMaoU8Ifukqn1BLBuPcYiB3hPWn6YjH4qZap/DC93Y4eSljWeN+8WBdu3p
XFWIqlk10wcMss2Zsq6HNC/CFwcmYGpRnn+HJL/EldAPpAJ1HdsnckhrBUk5bh28v5WLfsBH0IVb
nY+cH+vTaGgEyRzAnlunrJrMi0x9qeuRYf7y+YaysU8T6DLrJuLgTlB2kbPdIqCCF8Lx10NTuWBz
PaChM7VH4bNnVJH2AEVIvIhCpIVVuoh/t3FKx4oDcyzJk+3K5gTqKUIoNjGP8mSpWKxa9as6CE8o
jeS+Dhnf251qjjppf0xNMq5Rubhbb5TeM4p+EMsuogLxUK2VbJK1hT/wekmZeJHCd3O64oxXLEgp
MrCnaAz1jTDy1Rb1+CWSzl1x3tunZD7vm+HQNtCrEFToM8vF0N/76owXAoMBCvgyFPG9mdSDYStl
2G7M5I1oLlEy2UQ5h0ZAEI95flxO5SAyjmMlDcLhbpxVQAlXg8/Yjuncvvlj3T7r8p2Flo1cpRT2
RgdEZZXDvQ1jndi44SjWPpLOCHJ29tUqpmrlzXYzcN1Vjnj7q5+ML6arCKYM1nzW1PezoRX5vqnH
4hPRRk6Z9x5Xlr1bKLyQUNQOxjMHnocdYppxvudWu+pzWd8Xm1r73QpiUYgabgaZRuGEa3QG8Rm9
7YrO6ujE2uS67AUTNJq4swGBeRJ6ABi+RATBsR9oeGznzXIY5YWVkmQEhzufs6T5Jk3fQsZKtL4X
U1dDqMRUB2kluI9BQ88WtP1lGC9clqzBJsza5VwKOzjUOmo3y2A25bjdy1WEigvUPQBjvbb+FTFl
XTtTd3fiJPvWePIDflC8cxTSCIMvcagNomw2qc8l6YK3in0tp9EAsaM3VO5Kzz/U8xoTayiCQztE
BcAyTOZOce7nJ2di/RZKiHgtAojCda/U17JXIFO9IrnTnRDW3g3hOD4/ej8cKcZkhuWWyAHpIpNp
hwa3Za8YwuBm59xkBRY7QM0FEHhsZoIReao91re2M9Rd/VGHVZIq0Y5XD9HxM5X41rWnybdA4ViL
YG+pUn2PQwJTiZJfTUKhBsUzq17Kfj0QgzhHXAYrU8inBwbXcYguPJjy1BOBzSFcsZeJ2MOp53l9
Y1+BZxBvn3mOoAi/EQgobsKarNMC8ww1205OOb0NxC4AKPbi9GjPAdBAsYojdbBnnh2CHgwetz6G
A1J7mSfQ/ZpGb7xRIbDRoFmJe+sLhviutke2mZhE3hm+6T2iZXuyR7FfGvQFvfU4crN9GwYzjDZt
p27Q6QLA9qz5i4c10NVX6BiGfd8Z4KM5nTaFpcQ795vTwlu2RalTcC7Rvi4oxN1/fmzGv0jb/Cqb
Rm27Of9jBtLvugjTr9ZQqUGJWJjo70EM3qqqc7JtSdRjiIDDszyYy2GBdSQygGwzZzPmMBMmXySb
UpBgFZOWZZ6rwtOymSqBWTe3vdTlOcXKBmjl7WAMXlo9qb1g0Lc6RBhfCKKeZyuW3zoSJaQGOmwh
N/DTskkCh5+iebPsLee8sd92VTLuk6LuTySyOwQ58+6xR4JjAigFtmsc7KTu1H30B5KCbqp+dtK9
AUOIXhNWuJlLgjcRY00SZKRmNyuW56Q0n0CXoT8KUMxjk7zadSQvXhHTZ4+LO95M770cy3yntAnw
g9fCdOoH0QzZTCv4JZXSEDuQp7EddMJFVY6HvsFCIMvLlSCBUZZ58+KrHak869Kr5HUZwP4+8kxZ
pk2lwjse7S9t9d17GAwq04a2V5cAn+uTGDDkdBlHPsGAYrXO2sJ954+6WvdRcBhApFwgnO44FEZA
v7F3gQviX0x8xHIO/dmxu3HfK4HFHTSy4UkD5JLNb1HcDvk2EVuUtfyldu1DP897HnitzSBstY0r
F4BeTbbTIOvU5Nw5E+Rld36NVJjXwJuoi2Lb54Z808BD+tO62nOnEnfIwYYEpP7ybZdDo6m3smnw
ZoKyeK1B9rOA2Z9VwDo4DBjgHgaga9nDU2HXWRLo6UkvMlkMVxQU9PALUcHgL2nfzX8FIb5N5xln
PRgXyHwxgI8T9bqtrRy3Fw1NQV1+WPRE/D9HutQOoMLbTXLykpHexlF9L+5IMFVYBaQQRUpgfGYB
JulnQIv62S30bqKde15OjVPdAUYJxdqdxTeqbWRQw7FYoWWBflP68SfEQ3NhnlVnXmwlkMf96a1h
PMPiNM6nkwPsyqPS2kTWZH8iKbaOWg72iUB5aJ3upRjpnypHeAukRPvihUiDTL7fbpeLkib3ISHT
quQ9edyYMkl2oe3ZoOHr/JSDdVvp2qq2thMk8PQTsXInPZ5I4QSv1HEg0fTFZ6Vds/Odzlsvh3oq
v0Q4ls8YisgOw9pXUiKmEDVUH8O2Li6IgrTZFCj3E9jeDkgV+nhjPlmuyJvugOBiOH7GU4jACN6F
VRDkw6e0+Y14NSrCvt06iez+JEJ9lX27wtoH0ZWFHXsC/fHLjNHwgTeFb3xfOttQyvEjSKZLAxEL
WjagWwx/5N4NAP2bFp9YDv1JqWvYuY8jMmfAkFz56xMg+pNDHmO9lUBV1ZPvVxlsmQLYGedIMTQo
krE0jH/DtOzfJFaVYH5rnh5HHq93Ux7DA8AyE+u8GKpdI1CmKVQuh8ZT8bNSc54kEN13ErN3Xzvm
JRqxCEmoIY+APzcbCAf+GjFGPEuFN/2aUODUKgmLtEHmLa/98qeYoFUEyidvTTzJLIDxh+JwfGfS
p5c8R2mJbshggJWIGyVsoqfCAsCduG+EN84H3ktn5dfCPGN0sDZWhPnUBV96LCMZb4hs3dQAdtyj
dWpTRL3oL8d2YZAoxHHhAGfA2Zuza00IIIUqzjpUBW7iVNdmcJEtam0CuWi0b8smqsCnQ+Bqdj1A
0Vsn8JwENWYPoOhcORZGF/grDdZXvNZSt2gGCc2i+dxyAfd5LSxDTogqbv/7WztEAdaMIt+/nAPb
bN8sWBEByJ+r0t3RULe99IAsd2MHw5Atqb+8GQ6T6JFGV6LbxFMYbrV3qku3L1NOzo+d8j87uNQP
k/szydWeqnzrcrd5WpIj0sOsquSU75ZZoKSE7nLXubQhysRluB/qps2SMmz3S64Etdu1SSo/i7EE
Rmbm3Mwyg1tD+6MOeL7XDW4Ulw0ENJFAlOhr0GuqBy+PoxhP0QaKvE6Rhe5hcWIeVND4AFqeeZ+j
QFrOE/wxievCPLdhTSlH7pdiwB8U4p0B8Cse9mh22EZPtvyMrWrAqFug0J4PO+SV6p6+I+Af3Z0m
LFYO/q8fJzgz45MCIjYJ+Vt2nfPsjE59Fj03KzH3jViR5zV3/wwR3knJev4SaW9Doo5+VBUavopq
kS2HBmDByqMNOTYN1qqKeER3iiLwH/Hrw8n1CaKdhT/sF96JITdw7muL7Zd/jRBlDW0E1hQ0/249
RXG3C5P6S/AJnZddSVQSsBt8nZS//t6Z6vZalMZ8++SHg/1/Xv3Hx5ZL82emEsagX3nmArmD7rTb
jtkyHwmOu4x6cMzCCd/R54HajWX3BEhBffU50rQB0c7d5GG/Fq20ztDR6D4EvIoYgiM2iAsCUAEM
3zy7TvRDMOrCzB+TDHGh5hNF2W8F+PCpAzn3FHjOn+W2MIk6QNtWsM85rz6RYJ9vlqCoVWxib7XE
P0LXdX1a9moJJ+//u7d8DpSzWKMme4osvzmoIYhOMYmLjds27J5gcbCVjKT7BQD2XKDVvWK9EWhu
sFKIa8bXUGJNpFLX0zZ0iv4NHSfSwH777cC1Tn3mo5ElPjnNOVYk0YqwYVvNhuSjm4XBWEw/WI/q
XFFEObGQqsBqYxLjO6f2mldBc8gnwLWw5Nsbgjf8kGCoXENiyD+LMQFOHbbfCQPBAGVOn5G5CzMy
J3tNoXUmBkM+eU7OapbFZZefljPDRHQW8mK4VI6jDyOyVdsuh0DS8VqtPa/lyMOVzkkEXn+I0DJu
PS0qWAQjQk2wRN+TsP2NQHf/285/5ItAEXftJdDKfGGsYau+oPGtKWm0ikcwCf7Y+hd33liUgeoC
A77nU3GfdI85IBp+5jYPcBNzdR56Kz+iHZzWuuv7/dQKvedhgcK9K7cPN1VinPQi5Jb9ljSrxSoN
tZ8guZCgbKh6TF8zkkUTCyGFrt15/YjuHVRL5g1YkqkdEQxBs8mOog6Du8elt/UA78xcRrd6WFAP
WNcqw/4DmBGCzJAzgGs5q35gEOChmF1zOMM0gp1vDEjhzi3oc5GM5Q6rk+z6Je3ilxheGhH356bu
h3Mv2WfMa7OJy4hPqNX6ZBUHlshT2XTt2rV8hUxJMDzpqLOuj7YghuWCtFOH4n9RKgrbK84OVmoK
R4etp9mUhLlV4c1I5CG0+AfEkjKt7IZu/LzZ8ajKL8rNfS+tzJBf3Brt8xQG++WC72GdrFzLaj8J
n2Yaa7Zcy3wQ+yCh9Y5LJ3qqzVG7c7IDNxkoF8EMUohr33aINrl9byNb2UbPyFQBdXLduzObOX8f
dZ6LZ3Fpb6DgV2taNXLcDMhy7AhARBcUe8Ygn6xQXsIyHTqTNYtlOoW1ySiyeN8IGarUG429MnUN
R98yWDxBVNMzmI1V55HgrptD1Irwpir3L3s7rz+wlM4AeKDGF4jbmxf9H+rObDdyZMuyX8QG5+GV
Ps9yl1yS64WQQhLneTAjv74W43ah8xZQBdRjP2RkIjJCEumk2bGz914nrN5YAYt9k0l7gcJTvYFi
6nwEIKK0bq/QI/hrmPqbTv6bU/77yygtXhhcay79OmxCpfJ/r0FtQLzQnPpq/pIzohC/heNV28Ss
8judLVhbxj3tuoVSV/1FneZ+me3++Z91V2NWVf9pKAEsyjwOz2bMnsPkDue/GEryqPdS5DP929Uo
JhxNntRQV789/sNMR2fl1Bj3teEJScx9HxSey2TSnJWikYBs46ViCGUXc9p8j2tirQRnnxVLZE/G
kH5KmgnvFFwLUdsPZgkgyDkUVF2bndIx/ucvIjPS9d8L+/+cTvVvMNx/o1Op6owd5e7/94iqf06c
+fmLRP0HepS/+Z/oUfP/qJYNrNnQeKS8mUX1n5QqJgOYuqaZOm2ov4DRf6BHPdUxbMcBa/WXP/r/
IFXMDVEpMXSHSRCA0y0Q0P8LSBVXBXfr3x850zT4LqauIhmAoJmRI/9AimRqJwotHtrPQldbOtLT
7HZ9K2x6oUWuXFmFh8VElJvuquZTfWrLQCyx86p+3FTnUAluqZq+DX/qwfy2J/W9iQvKw2Gr19bV
81K88MVbgJzVKzFxytESy0SxpI846zjmPcvCDXXb+4gUuxxTw6JBFz4PQ4T1Z7wP7a4ZJ8sPNTVe
ZynQKgwPb5OZn/spfnYbXuWOxEHl3LvMJC/dHgQ2e9/W832bw73MXdX37HJP3Xt3Pe1JJ5hLp30f
azSQso4v3CWFD3mzxFsdHSfp3Vkiv50oO/b5Xw37HlSQRYbuIETynKfUqb317UzNPWxiqIHGbozq
ctEWKBuDaU3AU9fR0AE21PV639FGX8aGdmhHZMEEAB9hduiEmdT9QnEw4OmLOMoDgvhZuNCFduHj
SzGW6HuSJPxBE8Kc01rsjf0qMYuzyuFurdTju1JY90DNj7kc3hsPUz6GXd9ymz+eOXH9vVv745Wc
pb0aySMskxxvjekI9GjZLymxcIzRbEjIcyNKXpPc+I4G7xiY04sXDziuO39EDZhV59SP7LREu+Br
iTT9ptJ56IX6nlUlOhn73WgVHNSTyuKI1PuKHtW7aGPXzs0cBto7lrUPRy6zwpVJZZKvIy2V68Io
cSSH5d/LWumRxxFXdP7UTNkhNItnDTTAugA2shRWyXcna33y7Gm2tVZYZhMaSmGvvORueupVp92X
ZoXfdKy23O191utbLoeEdDyi/pejid6j2ZzL84gG+qybkuBfJbqzHCpNntOxf6mimrg2sySgfxo/
Cendq8RS4Y/leHMyOz7bbpVvpFKH+8QOHiLP8Pyax6q0c5/mUbMO1InDl2Gf3dRqdjiqj+1IpIYm
qrvUPCAV2fDthOQQKk/B3jfD03pr3BQalaOEbrCPi/EVF160oS4ZEGZVfVHHRnFBcNm2qUFMOrC0
HSqQh3evuBlFfHdkVrw3dfWMg3QAktvKXSWN8JaU9htOwkVVy/w5qpx8nUIugiihXenWuLvO9cJV
jFS34oTfzv2sU1R18pI5ZbdKi99o7ih45CRv9PkOXUcHTAsSkKbjjI9MIb4iNY+rjkKsiCriTVOU
Xz1pGYs2KPNN4WSgPtNE24du68KYwkURauYWIBweZc3hB0euOZUguzTtaxoMDILRNH6cRqLyp6br
0ztmVss3p8CDlQvHqCKLCOJA9sQt2banXm9uiSwwIlT60c3reNE0g7pVPLtdjiUn+zFyoxOu3/dS
G/pn81pmivlUC2zUMGolfNbJfJqkoyxdtO9lolvqKTJXjpjGha1gARNAM091lp2TwTOeOlM+qwFv
WEnnb1k6dQmvaFQWSW09+iZeG/q0pnXoG2q06MtmWWHUbXVOU2Ad8G76rami9vWLbpRwO4eFY4jF
39/X0CMGNBSyNwVdAAINxUPVHl3+kNmjnwoERcJBUeFrkHOtUAVwgWypQkdR1mWULrVLyB+KcWer
/WdepSxlrErY0Cos0T8SKSJ7KIJyM0XYdnm/lNwP5x+wTt47RSZ+A5N6OSr0mkZqTpr0hrprWjLq
oFEOutsvo7YmvtU4CA0xqfW20pb6HLEYcm3cdY17S6MkRfeSayucRgz4NcE6VQf6WUYHdwydDdYe
WpQIjvugwTozsa7ZY+MRpSu3RVZiFqzD24TiwJFCditTUV4dt6BpR1bHjzpoKgNH37WmfPcTFysU
90XobbXiaBEuhd3SoI4aWgpptGAD7vl9xKgk1hU0bHsxuind6tymBK+MZtfU+hG6hOM3rmYdbN1W
Vg7LkdK7UJbbqF7ZAW52l641sF9bW2dq+95HcbWIRU4PV5eragjDdRY34yKqEPnnbx3meBKdMIsX
MtHZ4+qxW+nB/FBG+bptWsN3ye0tm05/htonz25iPpK4PKTgZxciMZaaawPjQFQl47vpkp0RY4Lr
vdJe1ZzilL6v6J/bT+E6NjJnA86FGrzq1lGXncNRCRbq+OSKiH+Tf4J+NFV+bg3tUtXSaZ1GuNrN
bFHCeVgprSg44RivadydBPYTOnYEwCp1WNhYIEibpm+5a357dXWEpg49ahitpWHI3k9sqLbp+B01
zg/G+hNwEscve1SWbvDmt8pcGgO259FtSe3beO6O9KoN9jlX4KFvt1bh/es7KTBzWmNsL78K8JVl
r+cJKlUOJbHUIBfJo2F12qLInHejRNziccMwmSxdO1BRVN3f0pOEk6V3aUq72IR68ZjCdjPUbbOb
DENZkS2nIVOtpibRj2iM7iYLk29VYkMPiV2BIFOX5Kmlb2AgwE3ksXOrymoKy52eYjQWOfpLGEzF
xqhqIGsaWSQDv+dQKutqvmBR6Ni7DXmNExi+ntokvltg1hORQnGt8mhjallHDe9h1scbs4YdXgUv
cANaHA30nc2G7R6qEo5uoD9LWYyoIgg2hM9ZAtzI3CjOV81PtpBl9Qfioj/2xsq1CM7QI2elh1CI
UnudckcsphxPZMMaa5mbWvnWmxIDYg2toSZGGxepurVtFxQW+m1ZGh4JDJQRwAhAj8cc9DA15jYQ
NJQ09AAMAUAKaKCaBgqGVrlL1O9spYJALvLK8BU5yGUyX0eXprj9QCdjtH6DASL8voBGZKe70mBp
VLWJflF8GlLthQrw3JTUJhzEl6IfB/xkzXpqMcEXQb4oh147loV4KGN7SPLxkhqYWQLDLbeoo34S
rIcOAVnCpv4LMZpmGlXQ8M5hSt06jS3J15ZzHlXwsVTZOqdLvUDsdZej7kNyRmQeSMtHgbIaY757
3oBYABXDz5Hg8Esne+F5ybQOHD0hZgNsSG+LzTxlxe/1fh9aFY91uhYQlVZT4WmrmmpDDSZvkZvO
uO6C1F52I4bvIj7JSBtPHGcNIjGAEugTg6+kTTHWOCt5LvD4Y/xx7cofetmuQ4wry8Iu0kVrZ2Lj
xZsKaZzlvTHWxlCtqmyaTtlUYyOAGbYyS/fQymAEiuiuU8HKV6Gv4/VcWOEoV9LKPsr5Y7LsiWsl
i7FQccdrVmXuihLWVWTPYvMYLK1EreiEJeU2AWa1GGMxrjXD+SGIu29llD6RPPohjtO+tY35ZAhH
27vR/FClQeZtcw9knlV0B1YGd41cDd7OUvaJ1jWbbnDfG3J9TwrM9V6oFzJFO0jff71C6Ks0vXS/
KgPvKNqZ4Uav1zaVu11L9VVLiXKkyOKHplWmrYWG7Q0oe5OKQ5HCfLYaatOmywrXr3s1X2tSN3wc
baHfl4QmaMMRZo95H9ygbnGzqQ46gxw3Zn93PGi6Sp4SScqxi5M0wcAAe4Wd032NbLvdYrqpQVCA
57I8X6iDfnPD6Q9wIfj2dnkMba1bNpX+ncg8QPZVmp2RWju2A1aZLp9bbMcK5NAmTbtj4gxOCKBc
X3uB9xpTk7x5Dmls21rn2VQ8aexKduhUm6QYxInpCf4k6B+Xbf7uGRgdmzBS1q1pHlTReRtOcOcC
30tiIpg6RYfF1br18OKx/FUI5t5Iqk3FlZuOx6SKX60qFzfg6bLSTp1q1E+dGDGftlO4co0QGK8q
5bpm78etXzS+GYMZJUycAZXphqMS6KNfShKWyvAmkmGXB4FyonDEGzMEy9Fzhp1h2s+2XXt+yeuP
5AYtMp7pYYkbepsxCmy/sXLFn9KBhmdbbZGiiwP5Z9NjSXWy/LtVEnmh279y1epTlPBZ4VtNtPtz
A+bmOiYAxaPJOAchATP17qmsa5qOGlRzWXfPKRygbVhOB73K451Qna3TugMHVl6eKaHQ6cDx/t3X
oMwpi8ZNQt8zlN7PhQgp2INsLROjxwfl+goBc9+OSBil9Xy8Ir9tZpN8VmKLau4weBFExplXNXrx
H0OoYmXEAxHWET5w7gBD4gQP6IyiZcOnri+l0QH0yUcK0Ib3xMaGmxZEfXTlbvaQeLsRY05bCwZT
WAoeJ1NbCXrdC9PiCFdkkseqTv1yAp0eajUmMUuL11UYhCt6NfYiRbVfSE0LsNLFGUW13a2lYHzB
7FaOwqZZDEMVLz1QjqWRtTtVjiGldOedZPjlqqhThlHcFIx8KzkiaJtIeG6aiROJn2nNeqYq1M6Y
5wM8CWAzdDrS9aQFF/JfaRk0viSQfpgV36XGOQMa/i8gBMBfsCMWbTSFwIwLwx9d7wfXGxn/GMEn
z92fwcajNnDP4vhX0XCrV1mZL2SGw4idZjUYDKAoY/ngWCEopbmllUU6Wwt+tCA4yQkGnZnUmzzo
fDf2zoQPa4jLfJ2yKRni0QNSo1n9PFW4u5rJNleq/edRcPDzLfxQ/OJGb27l4LisPN2PeuUHSucm
CdGZ2miNYFn6gnprMYUdZ+S+W82gKzN1c98FNL/McQoujc6HzM4kCI+i3O7Md/wo0JvzYPb6p9wf
9yeJ7J+415+xsT4HBVsVPv5lklrfgc4qz2q7yVW67fp7JOXDqZMNh1ifJNPGysPftmtLfzK8P2Dt
0BZN8aYw+uLcqPO1wjGHF1nO+ilw43TjpeND0fvP3m3eattwfM1tH6UgSgJuaKwIECbXTlWZraDh
39e3RotBMy7UBfjBjVdqrE3D3nLHvczVZxbF+2AmG0n5VJlMgam9NwH4Z6x3WjEc6ipa4Y1cSRTH
2NBn1j0hpplz4bAnOBuj6JZa0C44OPnR9FEwHabTjDM02oWJaKGr8cZLehYlxLPY3NoWFviGl8iO
7oQzFnLwNhiMokEcM2f8opPLIWg4QKlbo48c2tb90UPtlDnD3iCypqbtLcFoC2DiMTKgRLHJk+bx
Z0Cc0oyZGaOFFGgbap5NZ5KWI4BeM/VisjjdyO4VM9anO3WHQCVAlYACidyGIyMsHOMrM4yti00p
bdu1lyUbVYoDzZidzeFbau5GA0NFIUE77RSXEZGTCBuvvgUDuhrz6/y3WsNb4EkAGugsgKLIkqOl
vooRE4gpHGogKJ3QVloabSplOrlTQptsVWCXN4CkRDLZhK2LEVI9GXU5L557gAlrVvS9FYTXMCDR
2XjGdsRH6zDig+biBVrj2YiumOV3bmZgr5WHfrgOQb7yqurbs7hp0jjHgzzFzJ+wn9uoX6p5vxSt
3JvAEBPNrpgFk1811bqEdnytCmL+eJwTdgyHXIGwKs5I2cYZx9MQRb7a9ptJhCtVtkvykadirG6O
ccpmelMT0Y5ONtFk00530Hf6V69Tv3DHrbpGHHpnpZPU5u1Y6QwMySxQvppysRux6zP9mWTV12TF
eBkq+wwf4x3z2I3IzFr3fNfBW6iKYx5168CSR94nJyb9bYlDo4aczCiVWuWjlu4PeX5s8vKg4yWy
hcWHEL13aRv7cuxQYicaNMx0ENFqaLplhscWy9Asd7GKb4h5nDOMoMQufcVTXuoy2KTRsneCJ8Wp
yoVijZBGlHHVTxQkY+MrolzFlTxYU3IEcsSPIyt1p7NDxeNEgQCNt8AFnlqMlmHWi2tR9nhUpcpm
iMevqHe4hL3SR59pM/OBxGNiPkAxclKpzLPdjLtIGY/e4F7gguwUl8eUvcCs5nvZLR13Ok36uGfL
2jEOiPSid+m7XctppgyVS15r51GH5ViFd2HEmHS0U52vwwqV3Cu2VgIVizUIbwW8Z5s2QdSIo2IM
W6aUPLS0W+p29DnWwyOaaHg6yfQlE5tJLDMCKevBAJTRZcw/yHe9wsd5MUBRllJQJ1ZF7ks3W1bF
TyADCLqzUXdYuUnEmWrID7rdbmoz/w5c/VnPlDeH8gxVlA84evd6e0mNvSltcZivr+E9carw01GE
L1Xrx7YHtBtj+prabkksVMNUpCMbqi9F332NCnRKN/+2dO9NL79yq0cGnA6zraSj2xzXBxql3xgL
kP/UZic6bIEAwf2w4sA0QjeCVxq+W7Fgmsxr7DjvuYb7uc5isXB6DPbYLGiiuJzLA2Qz/RSE1nPT
QfTMtWrZB9G5yfTzOJlfwaB8mHoLap7ZOaGa+x/UYWcw/fuhSzf65F6KgaLdBbwwBC8cWkYy6mno
l+2FAwSAd8PIYC1jKhGUKbmCV3ukfQxk5RF7xrOmJzA5rIVQx9cxDi7S6viEigljapLc5/Vblfo5
iT5AdV5yN3xXm2kfJgBtRno01VIxx53WRHf2vHcj4+/aIrlOmTzWFR931Yw+rYS5G4Qzpq8fQZ7c
HRtQfOIB+yJkh34JqkdpCPcy/Cu3L0SqhJ+HWevXsPSnJtsHzvvIaJZxGF89xzqXLCtumSITSoj0
Yh0o4pKJV681zzjcLpbkA9PFK+eBJ4aCTQM/EwHen6CscqiLr5ZEWWmCn66KfuebbmrMfGgjtrL4
0xp44VuFcEtkKZcklHs1/4ON7Zs+DJ5Dsod+0fSvgUb5h5T+iKPq1sX2c2FOu27UdiYjwCxZnSM1
pnWuRK9S5Cvh0bglPbCAbdHgaJnjtkJ7hTDakDxtAji+EbchKVbJPPQmZDnJiM0pIe5WI8u+R9b5
vsk3ldvclFh/ViGM54kELGxQHgzbOnIPEfmwtv42QutMpbafb5E+QV9O0kdZ8A51UnwYo7FT+uQn
yT1zFfTZLsnyX1OrHXr4NR9V9xo6obVKM7whWgjhVU02wtKok8QAx1ndIV8ts8k9QFr/8Iruycjh
xbhV47dq8Jjol/sdRIhFJeGsdu21GLjhBPjspwFRdhlJe1cVXujH4u1vrVVMg7NorZ5FvrBIjjBx
rQqZ9DZ1N7uau5gYmlZl0jc0sai0ivxglN0Vls6jLlVKD6LrYDCqWe418AgoNErmzDsJzAU2VIar
3ZzIvpn59GGXNAEbt9i6EWFHjBnSz3vjvUqNE4PW6kYAKYIvs6xQZRLEEtdp7qCo77hCPwavPaaB
SZVTLJVC+2ixz1EhbQdJB1gE4+/Qah+oTM9po+Jj6f9kglMZDpA3Wpsu5lQ/cII3rSAMLHDycgSO
E/WmTpG+QM4pFgzu2JoW/5F6duwXg7ct1GRnsQCICqksbWmaipwTDPPj3Mo60+1iOpjRdszcq499
5t5K1d1mXnpPFPdNdtMpMNOL13POCVO6lyY2SS1N71PVnp1G50aX2q9jJgvGHmwFBFg/bDmJYrV9
am2JVaClCk4yeuf2Df8C2IboaANlMSv1MJCZR0BTf2I7v6p2fSbQASSJHU63xR9AyeNKZWDZolRr
TsUhkHquS+De95XMAH0OZWNnSkYcxfqawR3MkepmqU4mD+xSkT9wAvPJHq7LIL87E59dNf3mqda+
tiIO10g4fxovWzrq+NKm3Kwx5Mm2J33bedoe7jFzvSwuEOj2KXdpS9NglIsur7eJE6JthX28gOX3
VFY1eR/AvwEubiCb5qLFSzw5XuyLXa0xbokPgTt8Trg6MeLZquvfIJBnpyQkRFrhedJGuHfDQ4Hr
H5o3FVujMTEHUKTUrKb6QUCqaN1koeGMRMvag6j5E7rA34Uz3Gqs5xHgVF8DwCNUc12Y3paa5ne+
Wj3p3yP7pdYnzSdKfnYS8eGl3Vm1h2XXlSvL0WjLdnh9rGY9fzu1aCW7Lfqj3ioXvARMBaCDCQLT
F2Wzb8d2A9xD0ty1An52KmtmQrahpy8K9QXEOrMSLfZVrftDyAw6D11S26Gt1JV3Q1F/xXNtxS+x
Xd9VPuGgts54+VkheSCquvsTTBpM2+69I/IWmdmt7kw4mwBXrFHjMGy9xd6LXrTruB2fYhMzodWC
F/6tbMkKzvmWiAnYW241+/dGCV+MScxZev4Hw/IKl/UhNPonk67BqvTwK7Ru7MNOkqwNnE0bTpMT
LXlv+GOZwKj5OiL0Vga9bM1M72U8PE1i/IM/N2CgkPIoswRMhsvghjbtNlqK9TqN11Sd3ObmOVJN
H3PH2antm9uYt1by89q8BLH4VdV1rEsQqM70S1WWLysDZ79p3+S8fMR3WbfPjRWchIYs406K703Q
X1XduhWqAH5kLwY57XVOZZ46/Ma9+euqWGFN/dZia1u4fmS8jKo7riIP254EA5p1Yo/T8WEp3kUW
MV6+ugTGB3ZnRSZmo6ZcY8ii2rGNMj2JaYlT9kjZTtum3+YxMf/BvIXFTB/UcKDYW9sFKFLBqO5q
QHHWTZbo9KGkA1SGGy2w78ZofSGAMr4G41/j5H4P0jSijxUULS1K6xyqfJsQ0BbJe+s+eHQi65D2
l2N9TE5Z+03Q6UhB4hcx3RyKY+FB0IyUixOUJ5Oevm56e01BDJLi2MTlY0j0m243zNNsrS1ov0Oc
9XuDSDZtMcNiPRw/lMFhIiXzExomcwS2XiwLtXur9O4lUVPQgLXKEM2Ibl+3t+gILmuaGr3l3a2u
erHMmgZbMY0opPZqJkR74LF87EATcpr66zjqUSW8SpPt1yR47SM6JZQk/RtD4ai54exowvphHN1T
PulfQwOz0oh3iep86GL8zViIkcjpHzVXEbZvauhe0Htf+jyHj1W8xHOfyHSZgikaTp8G+cTUZ3zA
S1WaFBypdQsj/bn1fK3Qb6XeLcLeu8eueIN8teun4IK79aXjp6mD+hqRemnDWbiwd327z2qOO5LA
xVC5HOYN89abBg1HJ9jD66hrcbC74OKFHi4eks6qfQM+cx+0dJ2bJWK4x03PJ6Rh+pVKJZkmApRy
DPJXN5PfhhF8a6+8JXQDevwNLpVlUvGp0FZFR7d1KAnqw26cz6q10UJ4jKYkeWSZcfM48UZMSeW8
dKp080Z78yKq+BAF1VVUGBHGu2U79yQSZzt2sItjLOxqRlSmwv0YFffD0fhCds5h4omA9XWS9bbT
TkrYf4cpUj9gxoe0yus0UaHRqll6uNyc5mXEbWyE2TqxOZOEzSOIqLFod94kA32QpK62M3x7bk9y
In+oLXxsltOJI0pLR5G2fsGEtIRZjhBCCSDzFMik8UM6AJE9fYuRd77mqZbV1QZn4QNofGncaFN7
zRVU2EpHtiwN+8ts6lNYj+fUMukQUshUXX70ZkyDBm3Y2+H6uxde9dIaEC6rep9b1lGpBuZ7lvzS
xtzssXEuWVSsx5i8aFKdIOS+eVX86IjkdnZwN1tj6VEEjYr21aJcMxA3YWZpw8ilqX5px9zjcOFd
kPi/0iQ88UePjK7aNo77TBOQmZs1RZrViTMntdNgc4dpm+awcWplY058krC+XvqIIRQ5Ty/QlJOV
DYchydae2a/C/J6VeE4qlQE5zXVkaBRnuWSYzTZLZClBZzVd5D2/jT16k+YEcr1keKvGYZXJZNnD
riuc6tq1XKEV+G4THVNEsljZ6WWy1F2C6vybigNlKX4Qr2MUUOazYh/ywv1qG5ZT3fpSQDwVmXt3
WrFIRn3pCGUvK7xu5bui2zeoLkvPzddJ5gCeZ00XcCdY8KKQB7kZ+h9mAKBXlVedz8uM5qUz5ikg
REw3AzepsJdB6Kwjz9uxlH97Pf7mokoeXkHSrUveQDUtPCM7wFaCGMWRB8gLqyQH9u9cGWjlVBCW
1IGTFmvKCAR0kXlnUGsPw9CXMRGcebGNcPf6WMrPaQVA2bHvWeORJy6dj05x7lKo3+oIyK2Uv0A/
r1GU7ix1eAtDhRO6dbNT9+LmjykRi1HpYBkX6zjLgTsVa4SAczaShiiRO+2b6uEmSjuWCgZDrKrc
/MKTm5JRad7ikY+f6YD+oGkRmCFPWc1LoQKZg32Zkm3MXlSsTBwK95xLl/M/wRgdg97ESTRlLwxN
gdliXJppJQfnDjt4L4liWk64VPkoE8vbzpsQpA0OBk69bT2gZxhp5w9nvuS/ZRNv7bxH4ARZS+Zr
GIwFasJNyFbRDJ+ZYzAwiL0sztewCRg91pxSu76m9kjYzPwQenGSin4LSi7QGtklp2hRV2ijIb5g
IrtQgM0vr3LuZZMeiyA6AHzme9ClYfvNgrOXyKtm5sd54TAm9kIz/ERPemv7/ghED21Tx2xlmGDl
e4aLFaHA0Y72hlkjrUh0lw+7pnVpMi2c06G3zfR2VVvpkRDmeaydb/h2Ptb2yqc3J5MOW1h7dWmV
xQFnbOUJbMsxHgnGGO52XqlVMQ8G3uFvXeB72/VxdjQac+lY7sUkQmlSgHunv4sc055SppNqoDXm
mxNzoMZwSqCQukUff428PcXS2jKj5EL4aiE9GEN29UJULvF7XfueFxq8YSBwk8Uo3R1+tmY1S+q4
L2LV2dlquFVqTPhlgFMJNCdgWqAFp7YPNiNTpIskgurWnaaKSdyhuyU4RUQBv0inrmYHqVoSNoyP
FNbAR6oT2X2OLS+YSF56GoTzW2s3NLMYYGTk+j7pv+aHQcbiLMPqmvIsJ1AGofqaz3k1MlnAuMAw
FQuR6t+Zx2zDtG8TP1b2cVfQjJ4fh7n3K6unpIVHpr+M+JrQnZkmA6nBImDT84MDxdjN/Ze8qCh1
gXkrpHRMFGB1JK3Su7vaxFPWLEQ7/upavJlf2NT29kzV3Di09DowYltJbjZp/tjByYHhISfrYut8
6eKtDttjq9QnxoIS/XG3zH1gJlrxYpr1dRrsnY3UQXe8cw7R5OAo4ZHNS+dr/v7M4cGPV6wrHtOl
p3mXwcAmhKjG00yLaCqDraX3VOwKa6a7A1FP46M5dRVbr4iXafJJdvbWRi18a5xKy4BJ8L4XVz9W
273WinuXbXKsQo5YmEre+4IKMewxt0FUI/PZZfpDMGERR6Nr91vypgAs+63TDNtu0u5Enk56DSYt
Me/R1DX01iq8aFF2qtt+y6DMY50xEUzGwbLB7ahX8jN2puuQ2gs9m95DJz9PdXZuYu29jvuVFXDw
suQ7qv9WFMwZJM4Wtbf5iw69u55/2wEp4amIlenb/CfqPNtbyjBbB85dqt9Vjj+cn4loDej7yVqv
yvUEWFOMTFJrxHtpSsYwfBUNHHbH6S1f14pzArEZhBvvU/cEHOg5thsSeekR+Nl+SNN968r3UCfp
j7LTRmEF93rYGiWanWnMfcgLO9B70rYHJC3qlYHN2kpKE4ko/+AxWhD1jTBGafd00D4tY/x0vWDp
BMGrbuAetaf2uRJQHAgHAv8wvofWvovwSadodEWu+WOEuQv/0yoClaTFOL7U0v2WpnMnUz/f1iQW
tHorGD7YsjGxbLvqK6BtNETT5wxPkX3MEL2igY9Kxg85XB/4qnH8OZTsXx3iYyOTIwFFhOvyrADO
SLxPdZju82dR5u53NmiUAHITw5ezPGQja1CFn9UHOVPoWuYQgjrDelpn4lMVr0pQXLHTpC4/ViMw
6Lq1CYMsZ9Xx2w7usTOYn7ad7kOP+2cwGaMP8h9YBf+6n5p8j13MIcpAE4xJJbyK+GgLtrPqu8jE
U5eQ7GnK89/bamLshKszu4GEXLShvmssK+VgnZ3tlPBQkKibaRxYUcfPAeurb8/zAFXG1g0FQnv5
H9ydWW/bSpqG/8pg7tkgi1VcBpgbUasty5ZiO0puCDmxuO87f/089AGm+xw0ujG3c4BcHCdRKLJY
9X3v9y74vBjFCT/6k1V9T4nWNjJzN4awZMRy+VDorY2sKZyTGN4VszY3sAkXavATVq8q4fp7l9po
jKdi1bnxUYRAQPnw0ofY7FvzUm6SVa3QwfJkxZjQugu8Xx1Afl3H/nN8TEL5gAcGDYDZNYcp4r3p
XxJX/cLVPe/wg/Wj4daV3LsOJ6zVLIMTfF0DUIxXHEJL+V6U4i0t7d99tjyIe6DAU4jg+oYMAgBa
GsUqDKP3mBO5JTBNuq9D1JcnY/Bzz2mlV8wmDVpY3FoH4GEKYRRGVFmEgyfJeFWdztGZh7HnZA47
dnBA2TSsCjW/z3xnitRrtdCDRdQyNhITEWA2noPVtK0YDFgqemE389e5xNK7TzhUarlYg8deynlV
RuLdJM+9SdON6xf9Ki6iZ+Ae7lIRwA0bN4GZwp5yEMvkfQLtyu3eBhtfd2hqKzrredNnukbqzQr+
5qqcnXoDHwja8+y/FRi4pvjZrytISFZL0JZbBcm6f3MM4iKwdcNE4aUp5Bv2tdcCAMAjXBOzaXnF
MYF6e/APMvBfYnjqf9wWo+Z+juFbFgOgqVnw45LgdUuTj1+M7JAR2qcZs7aKMD72mFZyYqNRNEp3
q08jhgKjb67imJTlGeFwipd7YUiL0LWIQI8Zn2NYMhfmU4rgmeKnxYwi60rwt4GfQN/CTT/B69fP
WUVaiCejVXiTkT/g/HGcg4ixeom/BwreMX+w0Boy4PpNQGO4avkP3gl7iYFn9UYu7NmGLIaiiS9N
7PKgK3bphi8E4NBB4fEy4AJPdjzXIMa3avJx5VQ77JTYKN0tCCQfqnAXSHhZhX7MmuDzaxX0qtnr
ZUJiMeCP6+Is2LH6Bvt70UNIdY1rnRt/xLT/Pxd+/Mts8qdbnX6Ac3dB+E80I/zVvys/8IRFp8Fo
GC2H4f6v8sMWf7MXNYiJikM68h/zyaX+N4s/7+jin0g/xN+kY5vKIS4X883lE/8P0o+vYOG/a40c
lyAMglaVaeqWrXTXIQn9H4UfIUQ8nQic7DZ35N+68wwk21yGKb5HykYUVq1JPrgjFWDhQWH146fO
Cf5YHr/G//rnIemm/mfF03IVFjp/U5jKWq5HLPKUf5CfTKYMWNpGdisp2FH/n0JF9zV2CjYG8aRe
Zkq2XIiyMjd0jJ6sw7TsoGNZv2eZcZtk+Ooo56FA0wZ7aKLORQGnWUybRWMRvSgg4Zf6vA4IlfKY
8eORD8ofl37o9W6PpwAzKwiNpFCnsCRGAF3f3hrxAFOxHy62Zp3a8lFDUbdmxjOAA0MTSeDGwJ2E
yx9FHeeiek5TdeeLguwNFy1I14sy0Rqm99bUH8nneDdn/THsQGBEfakndWqa1KMSeg6m8JvUrVNv
dT7zQ/ViKnRbHVu4xhgDb6/Zw4/SM0aOMqOkYq6hMXzNinxStZXZXdIovwtgLzsQpzJvq1VOUOK6
TkxzZYztNTLlmQN9I636h1YW+xB1Y6ipPZLqcx/f0Im/LNcpe2A6Vyf40MHTpJiTW1dDX2yq+KYa
8xL576pwppWY0LNEXFi7/K7ulk8hs4CEDNKaatYV5iZS09FnHgdM4q8iMm3gWIIwgrieNO4Dcd5e
NciNCZcVUlJymIsZs3K3eikrBlB21SeYdabAb2yCwsjOZKx+V/GDrYvMy/ERKU2EAONQrGss8VeD
FO9qagWzACJRQgxhRZDcelN/Z3c8TU1y7+zuUvXc3D7sLrNl/ibWHhYR+pGYGgwWysItkFuSk3q4
bBJzcLghA+LFNYaQPrBtl6wiuNYW2aPKvqo8iPfpMFtbJi+4gjwPwLlZ5bzQUlNNqwkwDvMhlyGB
ldarMnF6BtWwMp2aQeFyKtdcS459LAzalDvOIVQPlzkaqXh1Qu5SV27HllF7Ne9cKEUrzagwNYTF
uUTvYK9xMK2EJxibzA7sU1dFOxhK56TipUk1yHWDHd30rttQGhE12HPrM8xIysE/DQM0cKvO7nam
jZvGNB+J7GCIW3xg5FStCg2CdAozjhDdABiY1T1R3hk6D9JOaEvUpMNL1g4DIQ52mtK5QN3s619h
i71UPMGWz7DS9GK9ugk6dq/V7oYfboUoBIxn+2dphs9lwwfB3XvO63jvLp+qm9bZch7wXH8vc0nr
Sj8zstBxYrlo88IWDDrK+FB/1yqD8X+ofmMKftZ9QcLpyEDNGB6HHJ6ePfCoMnzf2cWY12j+bxNi
jjcQIpRpnOyG7v9Oo/SWac9yQGukYcfzxzq2Sv1ZiKUHD++yy25hRP1MQMUzjspr3FQeCYIg83Vm
zOvzILBG6WwuDCCIu+sPl9qwUw951hoK5EVXrMscL0kGIHBtogGfKR651kwwEGD5EZTgxctdjvBs
9hPwczhyGq4sRif3PZ6S3j+IEl/+2M//I++ylwLXx+a///NrA/3zNo9QQeDWbOqGcC37L0a+TBWm
phNuduuM9GWs4nPhCxhQsBKrVTCTclDjcbDq6iLaFXHDG0SszqIleggGpEuzCWOvivimcog3cBfK
jTOmIFQp2y1BFlNoL6nnp7K1Tv/mwo0/CRP/OBkU5HblEgKvIKn/+WSwhsbOKtlS+brzexGOxcEc
DUJXUib+ME6pbkS9DdJs7xesXMPu1miYLkkFaUM0255zTGg8YiOO76TSggCSuDOL7j4kWoazQV2v
/s0FL+Hrf73Ty2nOJaPYQMT75wvmX7eTppgKeCpmtoYD/XaXmbEfOzY1nf3HG02cephgrWHB8srA
rAH4m9BX5DfLqHYz9TUeJmn00COMBxb5VdQAA1VDspnRz6uwwxBDi9l5eVeP//ri5XLa/+XiKVWW
OkXX2U3tv9h5Kx8lQquK8gZx5yPxs6PODjdm/WrZRSsHor8I8ezT3mxjOLh5cZTSOqjMPA9Tcs/b
7GMe/Q3m8Pchl7CMDsPUw4Lls5adGLr5g9EnO+RmySYP3Acnemzi9FkPLWOd4heyUspNN5HVAYrX
6lw3SnptzjypEQmuGlAW/aCHMEtgsLSgUTvvUxl+uA33QnMknJ7839yPf/ba2EpKfM0Nx5CUY39+
mG7d9zBXtfo2wMVfVWV9DUa2KGV5iH8OVmm/Q89+KQl7YE98chgFWVp59AX21g37Z1iVWxOWNPpQ
mGsIYZgJ/tYjONE241ZIKoDvXyKMf/0YxSIQ/8tjpEQ0MTIyBK+Q/IuaN0kb7HwJv7pBQGKyO1LH
BLZLnKHWsQt30M/ZnoTFu+HGd5KBoBO59jcx7KNCRB67AEqqkIk9NKE6Se9x93Oqpxfl26+j4gMH
3d/86ys2DZNC+M/XLKRtSm4zb7kt5F9TFBAEYjychu0NqOTDDd7shaRb63Q75JesoT58TA3DwLZ1
Ps2ZgxUmWAUjrIQiiajpkXhGeh97Td7O1c/gmjio8KbwOmnmtxKGGXFLuwTGGR4/FQ+yJ+MrQ58V
XF3xmapsnTQLszxgz1/IN1YTvAXT9G7pP4Mkfs4yWM3DrNDXoz7WTOPDHTqoUmr80TXJrSSLy3fs
H8Tq7NtwOi6GY6skbgf0IfEutaZjX5T7gSoAGFYo8STN5GwO0Rv96WNOC04093PTlQdhMJ8ETW/n
g9Qh7BT6w/L9ehh+CqafAeOP0f+mgQHowwSMYATaMANzGILARGsdxqCAOZjCIEyz4Baqhwhe4RBN
H/VBxzZ55TjjhamcZ812uNbhscWT/hCFxsGEpzjBV9Sm8dHepmWKy8b0GE8ljBA4lKHrYQWz4Sng
gJ10hdfZwTnJ1tOkkZAY8bAWop+xnqFZ4O+z06vhhN9qyPQvhpGNyxhJU/W2m/WD4fTvZQRRrjXi
a8S0JkvafWU9gstBGau0T0XtlRbGU6/DIeVyHNidZgLhckSO3W3Lejrqg/NIbsBkttsBZmi6MERh
io5ROqMhNT5EJb9NkBTo4V9CvJF9I9o4g7nBYv+htTcNDNSA3gC0+8OBmaojV3AdgrzdZIfn9yZZ
GKzmk63XF1gFT03Qrk1YogZ814GumtSIp6BPdyN8WAdebD6HG0bpDPZR5lrJGRtyrCFIFZ3dkkbe
2QX+9NBg2ZYwPY/ep8I+Wfn8FMPCLevxAfHvb8C1TdufXTi7iWPuOxKY4vZcOvGpM91njWUTZZRF
JePqCPKp60dnwxwfIjjBGdxgCUfYNIynIncX6sQuTpGAuP6hTLY2zOKC9yRsIohaMJBNc1PAQI5h
Ikcwkuf4yYlxZobKBVu5hbWcwl4G5LfhMiOs3adwm1MZbhRc5wLOs5gfJhjQnH4HC0a0ATMaqIjU
LZjSzI8zmNOG+QE/asPLvDUr/QEwv1jp0McJuL31dv9uFuIAK2YrYGRb8ACwSt25gPAwgQfRP4o5
vGYyucUZHuS6XGvh8MMsGvT1FO8j3i8Qlpe3qElZLChKcnPelgtJNOt/lL3x0fLt+/KJCcGuxsWz
9JklpLoXVSFDZ7W3mLAyjLhkTrwrMN9Hm+Opgcz0Ot+14U0uJ56J3xUebknh7vLMQWkQerh5baZY
7lvE0BUJqRMJhKPNqH46DFggmYP/3a1hPs7MPYKUJZe8LQEXGIs9lMP4EPZiW1Q4y9CAzjpol+5z
o3qxb+Dmx0Z8tuDqN2I/1OZJ1f2PSNgAZkX3vQaQL3X9x+K4acP5N+D+2wr3Ys2Pay/V0wCx+fxd
kQ24Mtvgd4Kp6qqew/sQuruOLmrZgyJUBr645mgOkA9Vu65Lvd62f2tzuBYVJJ5mlt8qfmnK+UxC
RBFuurMWQQPS58pTaBzyRexQLbIHQabGIoPg5LTXJo0H4xw0EmglyA3lZa9RZsYT1GYxMGiTGOQw
TeY4uistoJtcVAy1GUXfjaVItqEkrIqVA26sYC/2xHp6yYB9q9nB2HWgIM4RaWuhxZfVff/UoUJ1
6IF35Ok88oMnrDY/9UUjIhCLNItqJEc+YoQQ9Nh+ys2AtKRYNCZfnwNcdneacl2L4JmG4NOR9FCk
ly40ZffTWjQrWIIhAmqhNWMK/+vNbKz4ZbYp5RzNhgqe6U+lNt1tzg5PWfpDD+VlXyIuWJmCw1Ox
KZ3IwNtMflI/ZRMpbgy6QY4dREnt5DobvBmCLb7XS2grEVBFQhoEkRUeMxl9hYzt4NhRta4rA/V+
SendFF6KQzYFIn41Dk0hcO/g+SEGUl3dPZdT/SGMls6x64Z1tszllogpuUjAEUckkrkmwuI0ml84
Ad4id7GHGxJsfAccr9kRYshPcjBAGEdU2RU+4KgSbaZV3c1mTq7GiDDGkAyNrhhpWlyHgTR6ayxq
nioZXa08yLw2oJeZIigKQURImB5iMjGhJ3aRmc9F8ZtZC1ZvlZPy5DUoShEYdMhN78zh59cNxPoX
IugM11RO5zDtmBTBa3BIjcVwS9/WddxsZINhqzMwrjO19J1E+WkHh+w1zGS7FwIaTFm52KL59Y+U
HDbY3PNLJokhbkL7ohfVJUSH42FmMe9DlrBRzvvamjvUXSFJ3g5XhLkm/mnRexiT6mXKt9rkK/j5
knmuDxe8eOzV8ET1kqx1ESxQ9shZnKgj/AyQC/v09VMfXyKiLVZq4L7AIzY8jF+YFSIW33VSPGcz
3DrgfGddpPm0GwP7syi2jR0W+8Jk1suzrfN6eKjgq1WOQV6STvRCOSGgGBhqqoGdNd75B1zyTQ8j
zwF8Jg22yCbS79Endu5I0dKZ6QvB6WHH95ul8TJUHZ2D0X8UOGth2eLuG1UlNEKwRbsBEvY4Qzlv
DQvz5dqfj1GlHqqgOtZMCbAy0UmTEOZve7RJ+WIBKPj+g4g/+lzbWAbtou7aJwEkEbTTo+ri+6Az
vCPFAdL7dAnM5OaIeVjVNmKInNf0qzN20+gWjOjZoFUk63rB8wMTEidawoND6N26/V4iflmZHXgW
mRZ8YJHcAEznle0qBueCbSGsdvjsvzdJcstJNyLz4vui8YlhjWydsrkgiFqnaXRS6BFWkEEvFvNx
7QEZKzX4BOMovFVVevcdkA7TAT6xedNs2T9r4EsA/olGfkn4C6d6W/CO9ZN9ovA+RSahrkw2hKVO
cl4ADCA/YfbvoWbtKRPSfH7X7Ok9GPi9OZ9+8+J1/aWvZIrML9VWqUXQnyDUa2eN0RXIh+oIjYPl
dJiStWBrmJXjc+yQ5jdcKn1pPjoUbcWI14yenJ2M/3Gc8kLoy3vYIjRWQBZf3wJ9y742MFWXs9qM
qVg7uBBnDjapcKZXVJ53u8hvvXtLRshD42Rsv0C+L0xmAGCEsKuww7SKA3nzd3BEsM078dbxSnbd
TSQkaCY4YKwWfM0JecxVgr11kHp4kO1ngV1dmmVeKHheo4MKWdCSY4H6Qe5Z7Gn1Qm4Bxqnz+J7C
s1kzYp1rCo6A+nP2j5lrv+qkd3gjqqx14HSZV23GYipXUQM4GYf6Y9BiBponGgf5dNFt5WlTxBaq
jZd4ASVpNrXBOtGcnmWDwGLp/mH/QiFljTotoKFpOtAOBXr6zwLwoulYwHUG9oYicA9U/qgXdzuc
yxVGCDdd4ysyIT3VwQcm+9wM0KOvP/1l6qIXQUiSIUCXr2NmXGovC4KDMd3jEEa3GNAyqcyrgdJd
WuE9ZADrWOIsLbHvAtCLaFoiiRaLQkR2AoyishbAlZsjCoDHpAaXNiTcO8IF/W47kE+NbH5kLgXR
oA55ZRGRrIbOKA6VNZznpj5ObbkGIYHqac4PcTpDkpvfI+5bkVGp6SmaN8AcqFH4OGElnS6ot5qW
oRcHcUtz6tkJOZtV9GNMUDRN487HAtivFdbRvA1VG8GdBDVSFuKhCX2LFt2NdHpXgEk4sTC9RIlC
LAWgHPWZiy92y/789bvYFAJaRLek4YOIqOmwqUBRyC7EEHh8t1qegYtLxgqQ6q7NtKncq3roLvkC
SdXLhydC7ok/f0lC3A8Auv1VMEFf0Z9zWDqZrb9PRAYyokxutp3/ChBR6zqWrRDQcbZiphElR9Mv
f5rBcEYBfsjKaGfI9ndnL9tD0t4gbj90lTWuFLFB0HusGph+bMrtyDa5qrJlT+dV7w2uUp+6e99n
lzae33GsAK3PNFwxPka8rfHAYWfoMWEP9ewB2GoXQ4PEYwK7A0J/GOHhKbReqpFokZDEy4OGfVyt
ChueNy0oACOnle3wRsbFcBktHwgZW08xPkqj5wmTHe/yl0JQLlIhOk+zRvKS5224wO1fm3JY4IeI
/SuGDnH5OYgCtQeA+lQB/DI+XtTK4QFDDJTRrouAJz62eBEyOpCwyvFJ2EHiIXSB4IIUeg/7Mjxf
BxduKspu9GZLvArdB5+f3xdg1gkWR/7leiXGqhwT4pgU6pT7LiTUYjmdm+9zuQxteXE8bKKp50xn
E5YWrF22yjpM7mPMcea4KLAKVF6eIrSIVXm0bIo5yo+7E/WXUQJDRtJ9SXT7CEU3JAbnawtetl8t
53WY/dfYHI9WyY3QbF5/h4lGXFrnEcxaFNPOEf3OGLoXLUOGMUSuXM16smDDDraW3Mq0xg7WqI+d
lm+cybxNE4dyQoxcDnJKhR99ZBVuC+286N8iM1tlKgVPB6SarQ5mGxuVEzBYCEJFy7Fkx/SD9aYy
FkFaHiYssXF7/Qhx39QFBeesnWxRPSdZSIM+eOg3hwzybcJXSSfoiHOc3H04DytRht+7/DDO2Hbk
LdS/iUv3qacIAkw2rT5eZ22dmuNzJFgZxKG/BjlLmTAqfE2mZ9W+6UP96dKJ+E5wiC2sFLA8m6Bi
tRDYFTq9sB72xrJ/p5O7N202TOCIGcFSYF60rv42J1i46UazcgtqH5XGz0oiJ/GD2LMti+Vdh/uE
lQPZ8Fkf7R5l1iHOMTZoCircqmdsVpHk8VR2aHYUpCzEbOJ9HLV6TwMNnhPCoOGmLZsKpNmLjv1H
UyLQmuh8sqL/AvAhcKXokJhR9d5LkZcI97j/JrWgp2Fxk++YmHDIZWS8uzb7n70Yb1BVjYVi1YbN
qoAyiKsR4SxYF1TRB9qnaw0xi4HreaisF7bQXwvYVRdqW7vh4+I21GXD2pJyU9X08F343FuL3Ecn
30QbtXUPnbP1nT3iwQfMrMjMXqlR7Yo2vfep+1qIAkLyGYdFKs2+gcj5oneWV5NdQvl+XXA2iSsI
xnqUM7lGz2GSDlJffaO5hrY6WKN+aXtxdPVPx+J9ybJ6V2tExfbaJg3EuUjMX0F5dPMM9eTGTYpj
XOMS1VzHMT1aKv6YWpshW3WNU5SKzgyDC+dXrbwWrX0PnW5X4gkb9M/8RqYDVrrf5/WCwNp1fA+G
5ppii4xMQZ0LdB2uJglWsM5tkB0XvN3KehLBkrepAlxhVhLFsMiJW3RRjHj4FybrBhe+olDn5bng
U/2Mq3jU3frJ8kozI8fBPoSm3MnKPauIDqTBsw9c8gtyNXVw+2oBKEtxjvXsp0WYnCPSc8Vrnw3R
E87Mm6YYTsKIH2CnIHdw8PQ3SDbulX0wNMQtoXuq4nb99XkZsCbv6I8Q8IrW9TXvmeV0JdksYBSm
Sl7aEkNYmPGveg7QbaQfjOA9PAq3EOZMmiOUZ+qcgYzjQHtszWY3WOil5DVWT1ZsXOIALvLy6MMM
Q6CuN08TznVuu8zxPq3R+VUk0WvGL/j+efjWaP0JFCkup51pxvc6st7DrnuZzOalih8YnP3KI4kT
d3psMg2xUviBNdVPn+hTLAcQDsFzSnkF2q9bW4bZR22B3X6hvhhlH5PI3mETfi11B4r2eRJ4DAUN
KH5V8E7aKDtWrt+89uBmNE/0VYgGepPsHca5mnPSn4kDY94rZb2xLAi/szeY1Ua6VGM2UFLqXsuS
uV7MECtpYe4Z9RWnmEc/oupk6RgJfry5tnW64UeYcWO6QZ5J9Tu2RnYa2uahLOFO9W1zjMEsfGXm
0JzZ24Y6vNAvYzvMyirm9F70fDBnPTYQzJWt3/XoS9pqtDN9kJorZlu7EMoN3TPNSYxIo4i5OxoY
zAZmwa7Jg2/kMjJssQ9igInY+zjGh2Se9FV6aKg6MO85qIXw9til+s9CV5tmiVWBORT5F6ML7hOW
JvB72uvXc20791WfKcqZTW7KsXoCFryrMb6jt93UPjZtLtzKKmkeQfSeZklEij6uy8G5zmby0aN0
1CHlzZXD7FSV1z6B9OZwTSAn08qZ9RfoVT/G2T5ghXme+uQeFhbIB+bPRLesYba3dfJCsgEuiQEa
Hf00S5P5afwxItjSE/vQx4E3CnlkVbNlWjrDRQP1NU6KXUopRc4BZ0tEVAJ7fxO3LwPkvBQf3HW1
DAcwaGsb35srnkXTTKfbUJLs6WIGw5QlZe3brnkybesApeNsW+apVvKMbPS8/CyDLqJjW4sf+npm
24lsyjajdV71Ij0aLQqrUvseo9YEdffGgX8iLeQuMZY/xZUH1i9D4biOprtkvp7aIPZsIW1qnKn7
4SFrcKbhiYpLKrCetLJpBy3UibutQfzHCtavwbJAQ4jaipUWWtoNnGqvx77ypPRHHFI4wy1pv1YD
qaM6bFP4hj6vhF8BpoPRd7x7bX9PrQOmbFMeP6cQpdpqoQVi5+B3L1a2c5tHhgzfApaN38Yfy7Rr
pDCeMjzFB/gVmf0BYvFpkz5Swq4aNaCjJEN5wGwL9aZN5YR8brauLiGq0EuTI5Z0ulXn64Roq5Vb
arhzBfWVVNaWTKbvX6tOKu1nQY8E3TnhLKJRQGy/1Y2g8VKoe97cBZta4ryW6NFrH1R73WqfodNH
C9wAawbQzYsOQjFf/BrlubX9NLectgkFpa9pN1zUjjV7dSKKa/4ltzDx12az7TogkrHg5TKm4G7X
2lYZmDmkMBP6ZOGwJ9Ye5itepTr2aYFzXM4dUvzYtouSQ0j95HX+8fUDy3CxxHNhx2FjB2tQP+uU
Ny6+i+w6xBvbOCk2c/SJcBniNjhU6JOS6+o3Da93UCIMUlSJLgNRTabWedPcx/BpImajspNnBTfk
a0kVszpRi5KlMhCb5bo01rcpx5HvK5edYx7fmLdA4GEQQagcrO4aL5ffVCB4CQnPWEitNNlc7bjf
malFWvsod6ML6joqwRAZtkZHVNkqNahByMA4JqH9Gk4WEEbHHKLyb+bEMkx1yWslfixT/nSIPoY2
2xfY6biZ9uqMFi99cy+nZDNpNGH6UojpQwWPZSiOalmrjc7V5b32hBIQ3HUyz6Vp56vStk4J9aVY
lvpyBLMWEfqCbyMndb0kJkbUIlNVyv6t6qG54DEnPjtiJVYT5tnASvLYMjP7uuA05otbjUT5U2HS
fjZaFP4syKWJhpKDMiZlgU/hh4qHrdn11WZ5X6UWrY3Weith4ODkwN6l3OJuuURZJpQ8NXa5rjhj
ibp3sBtkgptuYvg9k2QrFc4r2rYcm4PgI9SSO+vaG4PFXbuknJn6N6MovzEFtzBwGm9DHGNV4jYM
gLDsK+ZpLwKQcjibUvtOMgdW1pQVuIQmtObEO/LAM3JwGBRmcPZLoInoXsXxEVqjOrWu2FqN/lRH
yxezonvNSNdJqkfDoioqhUlV1Oz9yHlatrE449bMRnCPnOLKMRImr4aeIEipPbyQMvjyGez75d+q
+cJAaHvb8tqad6U3U3x0m+vcd4deK7ZEW1IoBjB0zayrVrMwvUrC5BG04jGaaD0fQe3KXR65iFgG
dgC/oxUhmDSw4JxhSw9eKU85LxxgB4b6/Q+iFPIVTgYAx6b8xvT6YpCQkJTDfRqY0faJPC9X0Tv8
T0uSpPvUs0v1ZnXNJnUIlvJkCCkFFqOsOC5OWQ8aAPLyUintRxyL86Sr14hPx4svsyUvh+I75CN+
hFppv3aJe+tE+stZwk0UCCJD1l02TO2qkf3Ocdl1CkOsu36APKPY41L75JfsWcFkvy7RLxathJ1i
HRMCuW0SuC+ZMI9FrV3jmbgE94ZD1NpvGCISWN9hl0YKocZYNeL9kvIU2fHGyif8K+lGNIsHNSn2
/JkrIZGNSdW7VoCBt8TCmNm0mEN+w5EBrJ/K18AMOaBRx7SUdgFX+QHdk2yxKfFn/mb84i82QdGV
1OenArUMnmGfrh+Q6TCKfZa3LMzlFtexepzRduGpZmNC7PxkxocOJP4oa1ZXocK7jsv7KrAZGQ/i
Iux2X4blQ9Y7kVdmvDIR7qDCL9t1PpdsqSha2kQ9CI6YqLZOtfnc+ObETLQ9DCY7i7h0wjnJxaSH
A7FsSe4dQhjk+R+UiQHLO2/U2FWzyvQgrn6kY74Ke/ktIi/ma6AP/ngmIeDoYgRUMfKCC/KadpeS
ittuaNHDntPANGya9FB+7+rm3Em6clvCX0cg1IhdmxcHI0hebNWyuSN4DuPXuSP73TG7zyAJjg63
0mLCaeJUR0dQrEBf75mjPgkGgTGV3HW8mFazbZ5VZWyLCYTTpS+pjJeMMK5WVs/GwHPUK+eVNzGL
GKIv3BOfCcASf8BswqGIq3+mCJK+Cu3GJwAyZ3LBzjuQLZG9GngWzZjgdSMVWlDpLM2fvZHul1pg
chYotZK7PB9+4zlw0yJrX89A+qIJ7klG6w5z08tl8+F3SwVfsLxmd76FjEsso4P8kPXfcaWZfGsX
quTRMfFVkgVJlMX83pl7OeVboyDdve32iXTdtSqGV6t7K5Pog9BNhvQWfLtUbcqCnTNKmuuAIecK
GxmsjrHqFSUJgYa2qdEiedgGwAgLmvVSYOWauSMIgxnUhqdz/lpklss1tnF25IT/Pol+a8XmWY6M
gUsrPwqhk+1ifPaI3lraSSCDbjW00B1ZsAb0j6WxZeypVti9Utp3xyXDfj0EGtKLib4Io4CVzHkc
ceF+BHO5C3P7NVbRR7MUwMv7Vs0wKJrO02NMDoPuXTj8k4MzPSXG/JGlkHJgQiaSxe47QB35UlKS
s8bcjxzl1WiZ29qccvyhSC5ufB9a0Fw8TphwO+CBueM1JevML2HR+/a3YFj6ewmiU5bglBK7Rwbz
fFgaCmctIFZWIp7WaTNx6tCCQxQKdzbeCH0pLkmP4oQABDdF7WMCQBZEOxh2tfni6s1j83OM5BZD
05vdcGJFksj3fGJqtfDK8O7bVtKBKkhSEU66XEKYGVh0lMlv0l4hnk35vcYdAquNW16BkauaSyVV
zVO+PBsi+ua38APzjpaIYNmHbCZLniR1GmRG/wHTeA+EDN1SgYGhXfaPS5idZ+rjpV1YhgvAKnnB
iSmhW0lr6yYbuSCtOAtaT4ldb9OQNC+8zcH6gLJ01cgHUq9+5CZD+GwoOr4rfuiFy4av8uc4dN8b
8kZdEtc3cLu5o005b1HDPucOQy3Iu2sSkhEEJdpvAmsFn1+/1BRo+cAaLtCfrZJPEu4YQ1vuPcVU
ENpOQPvWdltiqui9UmPtdJB+jUy+deljrwNgRQi+6zCHOcM8jcNM7ZWODaAfuztY8owbp59GJN/c
LD/46NPDkHzBTNsLHesPcK0fmtPveuVitsSj8HVJq937uIApUtxCCybtMmWKyfgpouZh8Q6Lbd6t
ZcDjVAawX7XR2IO74d1ZUOZlUJVjw1V09LtW/lkMzimLGayoHlp1pFvH8StmEjonRjAe+xb+iiPH
dxZiyqCCnSurtW4uEiQLUySFY8xjk4sMIUl3b+foqdWzneajg3WzF6cMtdXYBry+FFaSB0u/eDOy
+JbI6VGOAFi1tul6nFSH6b0Q08UUqEwnBZmWnBRIEqba263BUMTYF4zh0a18LxbmeaWCe2dAFu+X
iYLpIIXRxh0O5PGmLMUrVEQMW/6HuzNZjhvJuvS79B5lcDgABxa96BhJBsngPG1gHETM84yn/z8P
WbUplWlK623vykopRQQG9+v3nvOd8QCp7VCYE+dsT/tZvAras/6kYNBjNJjqbXnlYOy3p8fEE9xK
x6QwILwz3rpD90G3lTmMvppoPAEeUaIMTPKUEmeOKJZVIbIRzHS+nS3exdNjqru6eB5//Ozr68Zx
lzAVIse0J9cqb/k39FgAnwGKZDN9UDS5QAGsuorXy7ZpzMRTcnXSkE95yVbm3rD8XZszbfC2vzO1
iFqrzHX3uUrqY+PUb/MknnQkU8GWuhoGHgezHD8JPLsaXZ6ZxHzz7KNrtpT5ZvzeOd2T1xTvsekg
1A3W8ZAdOM+ptRzmV9od31B936URxas+A/1sZ+8DzujaHrC1pk9kcl75A149ffdKP+flrSLUiglH
9AEbFxSxguEz2vjY6xHLNo/ONNzpQdVoRsuKNIwwPrMXXRMx9SJ+z5SvRDfJdSzaR8sodsG0HIsw
uPXD5bU0iFYSCRDVhnwtE3QCvz4fweSkc7Yb2vRQZmZ5UffRheEXV9hGxrWd5fe6k1qNLCGeSd/c
EcybuDTBSrsGEIECbDZIDzd5rzA94eZ6NpP5TmttT3s1I7O5pH/vSuqCenqsFcapeXnqEqYhQ3Mb
1qj9bcJoJP9u2Gffeq8uBGtUkU5PBbVFAIcvJZVRz0N8H8z1OF7rux5NCAWynDZ4BZuRfEYwxmzN
QdS3G89S2+yywqS0PqnD1UB5Hae011FRrwUqvyawAJrNh8Zpv63ZObZk1cwDUrCShtUFGjoAGeN5
PN3TfyTTea4PoR8eK9vP4CZZT2UvP0tjJp+Ii6jvXmPgs28AevcO779FccG9ESsvdcH9L/l327HP
elNLmVBPWy/sUbiBUgvVq/Z6mJC+9BlSuahPqpQX0B+d79gAH8c4xJvCb/qQpDYbPA+GVxw9ZtNl
+k3A791cIDca3OkpUyzC2l9QecauN+Nx25MIGePoZwCzMf0R0Cbq35OOvjauap+tuaQ1RAPJPpu1
uFhrnY3uk7qaE/08H4Km+6yFw62ozDsPqf7JTIJ0iA9MEHAMdn1TTubGQuCTy2cXlM2ui3hSMPhv
fRF8xoFqziyn3pw096fRrWrQ+E1gc8PuFssgGFgkePqF1AdubZqoeOJi435OtcKpGY/z8nwaYiqo
TRgerbOu2UW9dwBNf5c645PV0e6gRbFLeiq/wL0cQvMlbAvUMILQlvYuBU5NK9HLIV0B+9LYWL2m
QB7HbzrGZ/rDXQDslTc/xgrWI2P2qWLb7BnCOZH9MKdEHmAU2lX4Wbrc2yHCBsJRbu3M2qNgB8JR
2hAQXG4dVOQ8cx/FIH7YwuCc3pK20jLg4eRCFGqDmERBzPRiSMOV/DKDA/TlzKkQLWjDkcX7v7KC
ATrmhulETv7BJBDbnIuei15jq1glYLeHkIlbwNKkL1oruwOYorOf72jIZSuX8c5moRD0wCsMEbpq
oXeBZNz+0bV6KuxnODwGhoJ0TFanAXdfL2fKj47aOOH7wY/WgtdY8kRN7R2spU9DUmUos9Rr9WU6
I+gOggtI7GdGFJJIgSRsPeb5VVGiT8fhj8PIGC4RZ5ydBmq9ftvpScxxteFA+jjO+fvkMp5i3WC4
qOVNiUBcMPTu1YybERdhRR90otbLu+o+J8ZTFawBqU89pP0CvmwOlc32rTlzfV4jqMtvOl5McOIv
AmPXYhrfaWNbF1VBMknHAKe5aRO2BeUU7pqhO3zo0KG7w3BSOjz8omG5GcjlqOLuxjLCH/R9qQ7I
tNspdKmO+MGBugiHHynyY444Bmb+geyRgeftlgyz45J5CzyhdtjnOY+eiM/DnoCesCMiPdKRfkF/
PyqmK3PWnOlTZWkzcdY2nKWkKp2ZxxpNZaz1JsH4gOLlNRu8Nd7AOzOo1oFM9w7ddztunqyWnUe/
aDiEeDtx3Mk6fLQEd1WrIgP2OK2l0RsFI5x+9g6TjNbaPDbzZ0jT6vthiVGUdu+1B3e4dn4wPDqk
ptAg7G1mhssKevSqdYsrztVv+PHpopMe4U9wOIwF0GgXbMJqeeuIyFzXGlYmqyZHR4AjpnW8u7Zo
PlNr2mfkTFO0kQTOydTdGYnxEkbwt2wNvItU+XhCe1nN/JYb/nc8youxQPc3kaRwUQZH4kG+6zl/
yiICCrK6P1SItO2ysw92HB29uuMVr0FrtH464AOKHhIvVRsTK/mWHsajkGhhdAiGGB5tB45gGfd8
U60JLB3+blhOKLksLvJSPQvZR7tRpXvCzcoL1DOodzIYFMMI+jkxIb85/XSjPNZQLL7vDSj0qK1A
NeQW4AqV7QWdR5os1a7VjNDWJPruREAs4DHSk8vm8dsY42k9eMAQl3H5Uh2dTxjMHjh0w2SRsDN/
O0r5LWu8+7iV6nBcU8VzpSYw9CP2SWspdoYxMeFHg4POp2Q9QzHTghVnzr7wUhcFAvEyHddc+nWR
WITYtMFrTw76QJjzOg/xRHv2cuRVQxFSFrshS8DqB8GO1+OeaOVu1Q8uo9b2agr4tu4w/RDUKnbR
qHUfl3SjvMOg/8SappkogRV0IzK5UsAI8YQDcQF70JAiTMX1muUYHvucyqubOFhInxuXQ9nGOPKZ
hk+dTaZkQDjCOrG7p9z7hPSNtDwdajrnBN6ERnhk3IIipCoauL7FjcDmeTZ0EWBzJgBcsPbBSADv
ZQGDeCPgfyHu89ridiyay6irHgs1XNmLC5yRIsGZEyDzo1rDUnt14rZC/jY1O18RWp1qibw3c03M
bG8Sh5XTnACDwEh7wpNYc5IwEGyOFhrTxeijrUeqcUS3daU8E+d7XqzdvAPzXnBFhu65JR507kgs
SLMWRFdprnmjZlwCHhwzopTGUX25VRFuLS++NYgPunIlj82kqYk125eNCxXzILeMAZowuKA149EQ
yuVKEwYDZiELxBBS2hWRYIT7urb1k6E5E9Zo2URT2MD54goA5QnrKUmbvXBNHnuZ2c8xg/4kv+Bu
5WfoZLBwvKf9rQAZKmHvLjyy/NDrGqRoaF5WkXdIsIVXAEfzaNxCNdkqf7kXTnUHoGkf9+aWEeNX
EFLH9JpdagExjYGZWkBNB003TbVIxdHEU0CbT0ozUCeu/YZQAACR8BO6iS4Uz5mvWMVsEKpSoC/S
SNVwOW9BrEagVkOQq75mr+ZN/zQkXC9fc1kxr34t+WccTheZ8o+efjRERnFRSeMtBdY7Ui1bCtoa
yNcG9KsNArbKnnxNhC1Aw86aEQvuxLGRX1njkz35zwAcjx5I2RSyLIDZkr6gADirAM/qSzSF9jUo
jKc4zr/y/qVQyUWd06QQyAMW4H1sd/axBGmbgra1QNwGmnXL+XXlMmejgZ88en77WjhcMntGBo8Y
bTXb0+sMOtcBoWtplm4FVNcErhsA2dW4M5C7dmFdp4A6M1C8Rhsf4+gNGem1lo8XAHsxBqCd0Qxf
kRDVUo9PYeYQro2PwZf3Rtm+Qimg4w4GuNU84AwwMC5fCMGaFVy0x0izg70KOLU3Gw8jfdEcvLAA
M9yDG/aAOE5ivL4mjwfRd3o5FhVHgMB7q0GSFfD4rDS8hjK3GQb8k/qiDz2SASDHRuHt0ftxzLTS
/WxC8wlyCAl1FbzkCbx1TpgAkydNTjYY3PBO0wbXVOUIvHKuOcssJ19xdKhYrJyat3+aDhlYZlF+
2Jb/bKj8awLafDIW/f9NHvD+SB74P/1nmr0XX3/HDui/91/sgEOsJAGRnvSl49juL9gB+z/C8Szc
YfgpiZzk7/w3cVI6//F833J9YWIvkr6J/Y84gS763//LkOo//GNY4ZC0upbz/8IcsH+3p1mejjd1
+GLKNx1baAvlL27/uJ9DJaOmfQNhtYG1wt6AL81d8PW1g/GAeu+op3jnRgNKMVDjfhBRt4+G3IAw
HZEIQjKBaSJtndV4JWL3PNLVd6lFTyF50ltCQu5U4OKc125gVaNNb8NarTq3uondihbKSMlaLpu2
rsZ1j5qc/TL8MQzSWYEDoMsH13HsraemxarpKwLr0LVdmYTe7eI4qFZVxN35v6GhNz+teb/6c7Uh
71fDHldEmaZvEvoKp8DzfvNdjpLjj2T++2aQT68aglQy23hn9wPaA7ZR1PGPP3/g72670wfCI1HC
ha7sWvoW/XIL0KDXxBb79NGBDMfSadbhKlXWs6qNtzynmeDPN0vE+vrnj/3H3yl821SuqRBj6K/1
y8cWKYrugNCcN+Kfz8XoArpjKG3WKLOIQ2d88y8/U/xuHz79TmpAG2CGsKTzmxPSCJcuiLOU5q4h
oEROQ7AlSwZ/eoUSa6bzWgMQTE15kbcjqHz7bkk9619+tNAe5d/vrnR8AmBN+g229ZuLNCnmXDU5
slOHGVKGLiLTXXI6/ndaqwIw4LYgfZnV+5kI5U8nB/JozqRjilt/UA+8xPdSUPstDCH12O7Pt+Qf
L5H0pGuZvN/6CfzrPTEq0FHFPNWMVEiPs5rujlr6fVlQbGQQYUHPP/Q13ANEan1tX8ZNfPPnb/AP
D4UnhGWytnjK+ZvJtup6i8KfhPGTQiuOQ1qAjFtWOF9e25pXkVip5d9+tf5Vv90T3jlH+KYFwYv1
7q+/OqgWWhCcWt/ahpSQ1AP4U8Yc3H1O5PD7GkpyLQ3sKzum4qPeYbM07QiGVSOYgLd4uRnXxyVB
Hn++GvY/fDMWAlz6vicBsvgs0L++I4YjI4qmun3TvTRGxkRemOjatKzHcuHp+t7d2CeXbZwSRpQy
YdPiHy1fDMbkY5nta4xvzEwiWBl2TWtCdwDtsfg0wstIBDCCm60JCXerxTwGjTU6MCynBk+kYdEs
Q2/1hcv33pznNSEYekCcIkxj8mZM2R5swHFwONgjZfRgVutrRzw4ZwmYnkwwJiPZeLCfGqZyRUV7
4s8Xx/L//rB4pl6zLEmhZbJ8/fXqtNhesrwZxzeXsyenMiZLQPKiWdArrxoy4IA0x8qg1z7ba9a/
fUnMKadACI0CTZidpR+4shHLoPnUQbOcDT9O6hq8dkzE55p4nqXex7Y8LoZ5I4W9b2peujIJGcUh
5CoC1+O0pue/EMBpViNn62E5as/vwjkCaSwBd32PcqOWSAFG39z3eXRtkrFGYleEGAEn2GT3jwAw
utJ/SFHObOKgIbnAKZkA8PQV7VZnBZLa3W6Q3TJg52BCnqFFsZwWl4t77LoEJInW3YZzvQvV+IxI
IEaypc4z3Wm30U2m6ziu+K4up3aMVIuB1IhxAhaccBMWtJ0bKHAnW8RgOMhYKuRh2hQeNDENeSeG
DOU/yIhc1snIgGczUa4c5oPxcuGFw71rp/xJLm+c9px45vXU426Q8ocZ+MvKGYfnsa/3eDyuakaf
RoVM2TaSDwuMv5lV11Nx9Nt6d7pOeL720RTdeW59qBQdS63MOEmfEZC8+G6wVsH0Ws5sEFY/X2OD
ZrgTfdQYaH2CivoBVfvg1i+2DQSGGJto1VavumufNcWrQkzJ1zmnOcNjQj0cab7ArN+RuqpvpyZk
lmfzpI5p9E3Uw4/ZZB7ZMRX3DbhghtOtTTsEGjRuGtlepyVKnDjgsTt9Wgmuh+t4sA37oZYM4AOh
zQNW9WIYEZIPxBWyfzGwf9MYu0FI6a8RbH0P3fTpP4Q2hlZNAUT6w0GU/ntXIWd0Q3nbTc5WEiEX
ptWmNNO7pHHfgqE8dhHdevqhzih2gxjvGYK8uGlzMyCnz40Ll4FrVrOjhUiRAkWvT9poxfqnyS2u
hSk/e/OrhgJv+PGB/OazCFs8rZ35Vib1x9xnl7T2rr3J+BjD7GPOmH3PDrc+G8fvviZHMVPNi40X
IEFJSv/Cm3cebKQmY3Xoqmbf2nKjR/uumfwQLAedloBp9a+akb6410Kmb962aUAvxYzeSbujJyhu
AaHw7ftvwV69Djsn3YKrTWMUqjNSkrGXSAanTyFbfxsgP0nUeBcJa2/N8a4hMhBlmvGqXOu2HhxG
i1kKkpmlk0L3ekZNuyrksNVfgmRoJqNV9SFl/bUEb6JjgD3p3MSADjyyfW+XW8nWCxA8I9aiLizX
rgt/htnfm21E+74GDaNvoV6ZG2d68Bp00jO3bF7QNfp5WSH1VTsXIMDOTvnXNTkqBdG4KmUNsDk+
mGi4LHRPaQdJMhF8obSVw9pzXz16oKukH/fmlF2cFExWpyEEIcflgRC9pn7581r6943fd1CI6fh4
4bgcCX4rxhZ3GOK2k+y7oNc7ck9WlsfkZs5R0Z1mdmjFEGVKnC2I1d5BNDJ8RUr656/h/L4R8y1s
CLu2sGzXdX3957+UhN4C1d1LvP4tyqB99bXzlhjzlw8yYP3nDxJ6S//Llq8/yXX50YITkKOBa79+
EoGfJnakcHgzUwpQnWWGavJpmtP72FY4S0t1IXzcXssgH2SO4/fPn/+3nUt/POZAohtd6XDK+uvH
1wvMWPKeh7cmmLNtn92HdHMxU7fvVUejUsblv9RVrvUPP9i1AdHoc57zk7r2y6UFPdcqRHbDWxu2
AoT+cPC6YboMM9Kmiwj8eH2XLrTxkSu995FFUtrGkHPPscpDe4B+chtDFljRK90QwtWsXb/Cchyg
nMfq5wf6DMWcutJqiMm3z8gkbVaroQSNlLkW4bzYWXgtV8DbO6WjWUPKC71c5Kon9Sf+Rl8SrGtM
oaZDXE2PkVzPOlKWt3HGiERu4PcAuatbmEoAyj0EvXo38KdyOFoWBraXWICfZEtzbWnMGxR7/t4x
mk866bd6eDLa+zL16LbYhFb26Lf/fD/1KfX3x0lZJpdBKF9hb/nr/cTQTm1W9MOb6rB7nybXiVzC
f3lqTofhv32Mj0+VuGTwKL/zhMpm9BpUDMNbMHKrutK8G7WJ7ORYc3ObjsvFFDvNBq/L0cqxwOiq
q1AQDKay6teuVjr8+Yf/wxvL48tZAciRb2KK+usPz4OBVE9vmN6kornpe+RpoFr5wLH49ucP+qc3
Fh8m7WSHy0v2yW8sJSsNLHoRcqILOH/WJjO4TDK6p/H8lYoxXvu0saA5m0+F0dGlrZz7f/kCJ1LO
b1efF0cXmrbS5/LfXlpVZyYQkW56Y96IBfSuxabETOXbAIlBJ5dKK8HkZrADrUsfZT1ijB6yQvFe
J/HGWpKZV4SKCjbBZgqib8/qvppojG9VQXQSmu2oaeqzye5IrPUm8joY752aGae5qKfLEj0KqlQ5
QylAHmmx/1sallpAGsu5ybJJql3pCdq67g/XT9keoQ6agOHXp3+Duc12DGtSNCp8kMpgkDg7WhLw
0acmtLvWhs9GrzwjHVpix1x5VhqvUOs80Bnk09tYbYPzAe/5T51NU/Gbq9q9Q3nDX09iRL/vbc+A
igES+YcHpbXMpBOTEBbFGynGF5kDeh45GFCU6NgcTt3gGORU+0SyoXpgQEvcEPVoHVw0jhSrxNBu
zJgfb0+Uub1QM81/Z2OHCU42dI9OZRwdrhwnw6I4M6zLQNv8WnyYSZ+8n+ypywm7j4ZNJrTsGV8M
mlSd9t7G1RPwOcJjbIQoVUCXFZa515zyKplfY0kVGHrL2pRIK9CIhEgzgToy+AGHvcNle1U04UvU
CHvr50290aPaymfYDMR+3tZpdIMTcHvCwtVBM28WPZv3OpiuYdltbColgpDOF9t5dE3UO0aE1qCM
ECxIvCMpcmjT6hYugULHvNBudRAourUeFPaNuRFXf37CT6vU3x5wQKPsR5ZvcyD668s8Te6MpKmc
304Bcln6hRP2nay1C/SHZJ5WI88b/n8iE0DGp+G5qLormoofC3bI3MINX/RwJq2P5KtoAdCk9vXo
k2g6yLOlWC5Tc7ksevfZcXDUkWzqlMtHFEOFR8BcSbEfcoKExK5wjNt+9FdY0sr1lNr3Vb58dPX0
RKrZq0S7P8hnGtKceEYSZCv5wTwcuwQZsN0MpRubvCr8++i2nICm9IZ9TXbkZU1hjV/t6rHulid6
1d+kLDOjt/NDV/SMbpX4Sqv+tRnNtVcDOU//jV0n/mH/heJKT4XaChTI7wVHNGWwNepkfjOdATM/
TSYmJ2uOX2inAlgfdk7VCcc5nmyx16P7JBh2VseD9+ebLH62mH67zVQ8whQ6y8Aznd+aCuYkZmmj
p3urrGWDlq+n+Ez8i6GpUIPKuCNAjZGu40VYh8qd8DD4ElupOG6iM8k7iCgyXlAdrHNPEmwxMUYb
+2DeGINE65A7nCYmez0YMoZSlGzDyEQmURmcdkKQEXAjNhAhPoWvyIYSEmVFWr5PSWDvR1G/dBlW
9V7juFLUC2hxe0gPSF2Yr6atce1HKUfcEamFGZjocqpHZnEp7wtfqE1z6sXk0M7xADKf+KjWIWh4
mHnhUf4CflpWpmsT0dnvWK45mhWAmIg6MlZi8DdGzArBrG7FFNcHX5OiQJj6K6x/qelWe6A6wao1
Uv5IYauRRGv0wVKiSi0/gu7RD7OjkWVMYvgXarAMYp5Z+7Dyh1blXOarKGuaYwS+Qoq43iX20jC9
I541KT+VaM7kgBmDVhct6pE2HwlxddYka6dEJRyog2m2Zw7DUEI8hg1BUhc1Zg5MinJa9waMf2R8
qjKS9ejW4aZJ+mbtxObaROXYeWrYNfZ4Yed1Q5ebyOVIAxrSj2pabgvU2vPjqA8+3kB76QSAsznz
l0l31xNA3k7/bV6YidwOKIooU8PHoOIkjR0UVcQ2Sx2xpn8AtsojV2VGBKsDE9H86xUWBDYa0eA6
6VKxxq15fpL0eUbjErk0bt2sQ1Jb4PU28KIDK8V5EHrGecCYamfNMAwsWAqmm4UsgR0nspoUKr1q
Ox6WLNO98QzOKXEETsZnnrbydkHnedvRRmRjs8slCOZwbjUHOZm0eSd1N6FLwE9Boz/YV1BdGO9B
Cp5rZCrgjdEH0Sfm5MjXmkX7Wjn2JQbRdB1GsiCMkHU9zdiSkjG3eMYJhVtwbEOHLT3uhcOMixMs
6ta6qHZDMD24xrivKq6GJYLzOA8ualndOxb/yUlxNw4extkmBfrKFua2zD4Kjncc/qZN6ZIDWwG0
KlXnbUIj2rp+kW2MDJNvDTR96Y1kV1ryPt5KLX+O5vjSNJMDFJ6jFYtrXmrUSjV4FL/+75btB/ck
OmySUpibUaFmztqm2p0wwQv2+W0fdB+GlZy1VCQbIyF3wO/tNaAPxiKNekXSexlZ40Xj+fdek0Mt
iGEjRXdhdWwGflOrDPQMwFjIf4cZUjsbwmiydRQ3+4TXR84E+4UV2idNchgshjhA4Rt6A/kB+T+Y
Cv7JIKFz04UURLPWNCk7/WFbPf6qFqG2wckGTTRKzfboxcgswRarbRwfFnBK+6YjqS8qhvOlZ87T
lDV6i6VXNEBRH+ELd8dx2E+FS6spuNBavyGLz2vP2FP64KB3+ZXkJG7jKP5SwWs2UoE1HQV2zUg5
zvF4NwrFp3o8oUPqevE3eFShHA+XAUEADGDPWrFMGzc+B4fGQUjyDxQE0+Atva97HjAFnwZGXr4u
w4bmoEOnNGge6qWcWZRuPDAV4FW1xnbvx4g0PA8pb5+jd4DwDBEUOVVI+CjDIbAHEaiOGao+/YcT
8dgeqcaQzAOgmeteNx+ytT1gYtDaZl0PBS2iyjDFcyd7Ikmm22yqDQxSqBwHLXFZSJVFop28L4IQ
BgBPTQFjS3K0WziNL3j317M/vNlJfp5WgT6lMRuP24SwEKrdUwPj5/zM9y5cMR97Lbk9jc1UgGhm
sWCVwKZOSR7YIPDAG5DxExmad67l7paIBSQlZZIqB4GjfuLyiPevL15qTbywmieOqzjZnQH3G2Ob
XgMqJsWu7RQvLhrK0ysU1SwHWuWtj6NmzReDEnb0zOZN0WfaNgU0X2jXpcfw2uiuyZt4URE94JjB
0+Yk2rQksm5+NLyArS2Ct7qFhVIoSJEta8aJbSyrq4LScykZCYYKxQZDSTSUuC4R0GhMd+iidp8m
VLYzLjEUZGi1QSqjQoT8kpfsDNWyN7UScDapVgtFs0vHrJfUyvGCRUk/OfqIbI7sU4Xv5ttWFg/d
FLxU2mLgBw2T/Q4tlEITbmfus4vx0ClvlIdklnQ4Wgj5nkXaJBKNE0KGvWXjzOrKKZ3nE9d57CBi
OIZLg7Vtn8ohMtaVlUBGp2oap5bkFIgvlq7ET9/lRHkRIU+Axf8VZstnMk77U+WsAeLpMj1NqBCT
AFCJbwWE2lqNTpZH4q0L1w7FrzdkdwqEYu0ML6bRHoET/ghybtDppNOY2BGKjT4haa34XKFR7ZdD
pxvYJ3pHmyLQWer8zMeyuGrj+lYHhHflPVGsYDoMvLtF3ZydPs6KWEeNVL99CCg98mbXQhgUFTbL
96mJpeT0Cc/1Kndjm0zP5ZsCoau7m0ILj9wqhR+gE33D4qx/IhabZUi/ikWkT1kOa8tkV0cZsP2d
tLqTV9+qzLovLHfbw5p0HDS1pHtTbxj3vuJ9R/gLLshL3vkAeKTApUo65EkIZHwaeJsXUT7NoXHm
FPSYnQDFeD0HXO3COv/5WCfWvsVgtg1Zw6DHdtXO1IptWp7eBnYSl1jHJ1V9dKlyQr1M5EbY2vuD
MxJzFwxPTcZTXUMO4we+NmQrBrFPSdBEG9fqH6xg3ltquK9TYv00vobkYBSIMpm3A03cdS7CXWpy
TEoK+rR5e5dnrU+A+dlJzSoI96zAghXt4dSSkYK1fC7Jp7GYilidf9k2rOk4bO5metjhxAKQ631H
CyQ5uz9gpr84bcvwfikrhw2/bwNgEb3qd2ez4sH0fmISScm+eE8BkTCu6nZ44v20tkj04W6bcmbG
AZFzFhcziZJrR4fcLryLp+sUCMaGNaZ5O+NaDXpRc8i9QJh7jQbmXnJqWwPenHl5GIOpre05KdtW
y1ujnItEDNXWiilntJGEibxc6pF4Fj7SNYNy247Dqg5d/zwo7gxbGmdqSL86UxF0+erKjkKUDXdT
J9Yr52Da27MvNhixCCPInQ6BOB9T4OFaCY9BRdSaKDxnFitooAWpUZx1vPIqZXyE6ypPuRHNXWsm
VzLlyFAzPM6TK7sztrIaL6IKQV1bz2/YSdFMjbdpZxytsLwLkTS7+MVbtW+D5SL21BkZFXs5Ogfa
9ofJbm+zdrxkSoj9hw5Sehl32X0RVh+qL7/qwH4gzP7erPyNjL0Lz++pTV3cj0M2P5Y8JsQdpf0H
YVlXIndhaUabrCRGJiLuJA51NLMj+nMWqQt76K+9rLkJ0/YBrxLuh9tkGS+XMj5zVXjmIGGTozx3
04l0PQra7LXrnjLjJu9xhgUr4b8SXs7jBL/2CS5PdRZOA1mYrC9KbBKnPnKeuqx7dI/tnH3gohr9
EBH8El61E/PbePK+hjF8TgFzr+qhezPRfazMbghJU9Z4oy7mxAKzwd3HjQ5qiSmNfbKPasF0BIUe
o1qMwBZbaRZiBbXmTzXV2zpkkIcl4TtLoWmc/Hj5eO9Fj91gwz/Q0zrqwmuAC48VymLMfqLBfSM3
1dE1TLyTDp3/mjVhTfgm3nZNAkingSNT9EFA5tgjG23n6bNO4H+PA8aITPEOd/m7W7A6uRU+zRM9
umymhbyy4XmM3EsKJP5Dm5RAPWTeOg0uLoc549pAUrNe5vZTdNVwFibMlA1GwDZyg21Tswk1VXFb
R7UmQcmvRHnndlm8QLURYM32qVECa0vLVzJnj3V60WS3OBV88pbUlyJBsyvwj1Fqc+4S5lmDYgAj
TGQTgsds1E6RKZc2T5xxPtnwPtM55LgQJ2z3EWQ8M0YDyxVCnG0AAIouAggAjb/j7CkWtySCvTEp
5g7cF58IXqbxg1jOYNRDR6S0iSUTPW9szqOyvnXD81YqllmIAAF8IcprIE78VwtznKi23800PZr0
+hirO+lGkQDSc3RtVHeZKAsRZsqRxCjKD39RW8JUH0Ot/qwrCEsVRgWEueqVpc5vuMxeyC2QBWOo
Vp7Tc52gvKXHMWFwhL6JXc7m6UOb8mhzC9dTonW+2J7DzDjH6IziwzXSbSkaY9WDnkoZ7erKbqJx
t3M7BqYuaIvO5WFUJp/WGyGstIXKpOF81ufZB3jXZUfliHiByZe+8VZCcsQwEF/pgfasx5SWUeS+
Nz4N+bCnRgjEtGXkYZFU1Rx/jpkimAG1HgUnIT5VH4+KP+KEKSgA3VE8ZwJdVqGYeiNDNjdG+64m
Aougt1pbyc9hYeTDl4T0d7fe23H6MbpkrhhFcStIStjSqfyWIeLKrnCeuyXl7RRxuXEFaVOyJQCF
AXNQwyICt4W621jFVTHAgpp2YjC/UgO96FLlz0uhvyFfYxsZ425Gd7zNgv5RljlCxr0t2GyGLJr3
ouFXNmH4A94hh+Fi2tGhntHW2tsFCtY+9i/rsBw2rukRCufTNVBJu15aMvm0bTvvdVNwyCgZymiD
dIrKeYKpsSzni8i8DXlAYGOS6gCGDIFs2ZsbiYhoM3uoMRe//ejceNDLrQ0QYHmxSYuFQhTtMClQ
niTcuLjih3h2UO3j9FgyvFkX6eccVogAQh7IsvDR3BBOMHY6uKLl/x/7SjF8ebAzyVwUgNlgjcVe
QEZdjVydsGVHa9PifOTccx4ObCAL5Gcerviqhci1STFHB2a5LvwyuG4DztDU/zGLaUaQK0KYrcjb
ZOO6dGUDab21bRsTrfGKTe4NQM6ybyrhrMe0UltsehXW1thZQ55n9bRwxPii+g5arFpMQ34+mox1
0BU0r7TY3hgsEz6vjyl2HT0SE9huZEA5yf5EhQrMYinYyZsCb2ucxLeh7InFzOT5GMeKdu1Z2S/d
VgTcXZB0LBMsxdiGh2sVi2/S1cozN3LTbYNFY+3I6iVFsNKk2FkQaGTwNw7gRm5xGzBEnVS3NUAG
gD2kJ+KSbRdl8wsjEp8MV1JTzU0yBA/KwfBhcFLiYQzVcJ5b+Xfpmh9JDlSjQW5LxUmBYMv3AlnS
VqXdiz1GFZ0U4yGzFEV4a93os0gmAh4I0b1IC6GQm0Ccd+ZX4ebmJq44odkRI+PTghbBWmII/9jY
uNtiootNINCrFOcc6UHwgwXRApV44qBrrt1k0T9UHgyq0nxiuC/1kx/l8TNN8c1IDIPGYXSCDUKG
3rlqWaEmC3mHRkKLjimYRNe3Zih2O6qBlX9CiusN+X4yeJ6Lnqi3VLM9TK5Hnlbd9gTNMas3FEZP
jg5iSHobuhVPapK765qJ/um9OZHsxrTdkFvzUyuSzGyP5cCZ/n+4O4/lyJE0z79K29xR5gDcIdZs
LqEFg5pJcYGRTBJaO+RpXmNfb59kf8ie7u2uqp22uc4lrUQyiIgA3P37S09ZJ8QnHE4ESQ9h9cY6
eiYR5gCtj9Nd9dHKeNchK+ySqCEzTpEBdnhN+9oKzSU7Z4gGpo97ve2JOluJhBjynCbYIn9BlP7Y
gcACBypuIws+gYiaKmhv5roj6hl4s+Fa2xa1udlxeKmWFgsZAGWJyiwP4VBeJui1FclWL4bbvrjI
K+AkKsrujFdBY/SG0zQfWMedbxnZHWXYyGQs9o9wyXuJ8CWTnxFSqUpVpbxkdu0ihWkqerPMdUnj
/dpuaU+nmuqpq3CgDQ/LGk82M7llbfaRVBwtAhdh4K8cgDTirFyIb481flNbpHhzJ9T+fbGERtjL
b43JsQqZ7q2g5tvr9GtopEdyTF8qf9jYY1ztmFm3VG3Ttz0igwpYtAibPmbl8N0HPsJ966nKzQcq
QHoYEKRcbnNv2t65RG8H64KGpQxKWonH8tUKKfjU6g5TZIqsi6yRpGRWMsPqixBbc1Xz5FBEgfij
nh79iLWSDHciBZebvKkIVghpE3Sw2njqB/5zjvR4j9xmHSWTv/6Vr6BGbwWLe/Irh9xr3E45e6fu
WBeIS27GIV61GZlYwcK0eSwgsIGIA6dDj92yJlllJVS1ZwfkEaj8R4NfblTs9U7NPb48znKWCN5R
guFlq0cyCH9lNBO+8VFkN1Q7IK7ruRUGmg1xaixbLhWYZLnq/UxjC5sTDwwI3L5J5vuMf9kHgg94
6L9UiFqKOf9j9viag/CoCvelsNESLeoy0SbuyrVn2sUWIc6cM+XajL3sJyBGxq4JGPQS4hkOugMg
qKOjmxcAsBVnRq3H79Br7lTEbecXEEed+0EAC0KWJj4Ey+lnpH+K+NL92HT8cPLVhNwddTm0q+OY
ETe5kOvWJC9KxQ9kXF+nBokSQx99uCYnJRSG6MjadL6YuJ0U24Xy42PauvWeFzavoyD57gUbRMWm
eaW/xFSYz6KLjjwMxsqOhHlISMU/VeyFa969jMoMl+LZshL7VszuJTpZrZXd/yIx/ocr+REN/F0H
vnnX73/5KnSsiUzLv/7931bv01/K77/cZvzH6U/k/Pzw3+T83m8m5A2EOiYreBzom+Gr1f/+b4g7
fkPb4SNBcBDP/oOWH70+nDkRmsqR//kjf9fy+78JgTtAKAUTxIP+36oQ/ENJDiJNG4LL9snuQiHq
/E7Bk2ki4ALf9N+sqLoTBsk/WWC/Qb2VR8Pm9rfD8rtha2Q3y2uMuv1bn+QupGwvVp6ZvIX70TLd
Vdx4pLdbygPFiW/yPHjMYXiYkkYwxMUOPFXi+R8+7tu/8l//KLv/EwmUK1FWWFwdAnzzD2rSQY3Z
nDvBG/Ux9XkR6BktJ9sh3lbM6O3SjAZfQC8mgYnwz7jE/usL+KOclVornzMeq6TvSfX7CwjrscZG
1hlvNQm9dXWbdfMxSbBg+TYK6AItMM3xHwwDBfsDXUolVcTXJSGtI2lfgwnVScQUgRwOSgJcOS1d
72G9mPlvOC5t0nB0eVbZHcsR3KqpKEaNvpTN7tZRD7E1Yp+iAY9SmijZu12Tgt4E21oFas1eFXMG
8QmYtX0Tj793cFje1qOTHd1oyo5+bSzOtmbYDUO3mzOrvk7EmB8LDQoxoCDeuEV7azRIDxBRFESw
ciuQtUtuV8qiakZzsObGfhgkeQmtjr715BxGsyDIpScJKc3B9Xz0uZaffcuGbTjNeYE+ByNuxkc5
OLu2p7kvFpTegA4+NMlEsauj1lMp/DVHBaN8Gn3jAaEXqSVNMWwEQlFKLAndF1VWbW3UeL33uBw5
jJiTUGkXb9USy0RNCmdxc6I2mf9nVTRWuSP2/WHmPOBeFbOv/sVtYP1RmuYqSwnpIDZZHqTfqdFn
MZPkMXTRu44xv0URG9Fck7pvRflbJZw12qi3EPRuZVGWRWtrAzAt5Tqw+KYWXl0ocAOy9tYSyNw1
R4iNGFR28oZPopGsf3G5f/bYcNtKZIMWroE/SNms0q6yuJ3zdzYAUCWSt23OjWVMLmE8ca5X8VuR
cG5zBZ+rnZe3kcvG9l8/On92ETQjCqoB+ehY+36nXJikrYlcnov3IiIjKKHfO+gntuyMxLQ56m/M
JeOUYHO9iWz8NEi3pdua/0qehUIRhcQ/UutcgoWOUlq2zzdo/97T0vpdmeP8b9+7btoHCxCWut9u
nx/M0v4iSxeq3YD4yPt+SZYml520+JWwUXb7Bbhzmzww9Har8F56qB/m6H6WJFAFEzWBg443Yx/+
NAaF2zFLeN4qEjwRrVdDtGAgkgZ4wJNmaF+apUm6o6aZIs2BCTZh6MCku7QoyZLE1kJgbWzLW+4+
mjVH0EtAiQuV0FduTcFKVZQcg+KUOm+joA6quQ7NZMkBIG0xS8r7siB+Xuxtp6zAPafBAS3Jnat2
+acYNOuKQLbmriuK7rYjLdcPoQG4Qz5G0UKn03PWk6MrRWesUuImV6l074QPCpGoa3MAvu3NXdWP
BPOB+JQvtawAkZV9tNvksaqKBHxooQLyfpe4YpkokP0oYgxMchtRVLuPacmTEisO6hnOeLzBlLdj
UGh2s0l5AIMJ5twhePDs7HlY6m6qn3kIbNGGjKptEOoVucAJ/xwm6P4XeCQvHUovEKUEkMILoRj1
EfC4VuDhmASiJMnQRQNCYVAZsIatg/Zc+z0MdwmWG3lXil1n5YWBi1FAk91iNc5eV2Z7il1AWQly
tSX8YyRE1GPSdarpXVXWcSIqZjK67eyV/mpyw11uRHR0ONzC9tz9tChz0YS+BNJMIF1KTl9j/hiU
3jWwvxe/DyLcTL1/42rEEfkA4GQu67zKv2QzP9P2dYZ3I86SJifQqQEq0TjVixfU7PaJXD6pyv+M
AlS+ttucPK+7sWokoNIgGE7GxQMZsrtwzOD4ePRINNQmYSLdxkYHJmm50lH7GGnwKIkRFIzsgI8a
pNIazJW2+QExWE9yuknIPix7Foii5giPIf6ZardjQstjDYqYFbSI++b4s208AhpjTL79EtAm3Mei
8e/TVG9tq8uJa5youI6GR2++M4XzqRtKKvq+Emw/qAIcUjjR8q9IuOCgHt91JaAqESx8x1G7G2x9
66XmV9Nlr+OkL+xA/krkI0NqDtuSAwVhK9hBzn2C8msoLQ+G3ie1Nww/MWkwtDXwx0o0xPtMSHoI
Iv/Km/lcxtHznLY/W9N/iXytNz2tbmRx3IKavyj4WBR9wloxd5mzwXA3wZwXbXZl16Srkhzc6Xxn
MctaTrEPbfXd2TUeggBl3oSRZe58l6SXgAjCIEBeFd0EWlOfpOqPdnIeFLOWwUlnNWXugwt3DqR3
VbI8chIgdslSyXrS5pXt9XiDDr7q38ycyhX0J3zIAfG2WX1DASQ8pkb41UfWvU+sE+w62UbK23p0
8bYi/AqbA4vDd5rM0cIgo94jU9YpoIYTBeVPleM6HCmcddKoW5k3XZ6+Q1fzDnSFwQhdsSGM16FJ
PwQOcyYmA8qSsohaXqIS6gqifDhIciUz3zNOIF6ETU2eumQaZAJw1/mY3E1UGv1nQOgF2i9rRxO8
s888t9tjDooeCFTj6EaU01dBwJvb6hcm+lNahCOuBQAPt/bRkkmQTL3N/NLaysWg4ALIuTZkTTAx
Zs4tlPXMs0ZHBQRnViBxHGPUMQk6VIT9d5MpbyOEI3s54Uul0wl3zHbMO9ga7dxb/VBf4IxeR2M4
T5nj7+VoPI1Fb51Gt9/CpjRnTvxHv5yuVKOCU5DzqEyxCA+h5njsVtHOD2jK7EuaUFQcfENIf5KH
pOmgDl+txjslBe30+PP5TrkBa6d8jbFVq+iWQHTypWybN+F4Fycg9KIblj+cl5oygLAuDmxSaHnE
2rWyJzXJI8Hop6CCYW4D73NU8VPb27vIC45a5k9F+zgl4Y+02Jhecotd/LkqhntXOefWDZ943kmH
Vuc0kOchVGe7ytE5qYnGodG7jOibhASfqagxqhWE75S+pKV51O12nhLy/8KHkpSfwShgFr2LTqEy
dUiRWd3zkA2kIPgGWWB+LPbkZG2HCUeMkW2QFGzzWt8j+bu0s3+E5W9o4EDPFiVA2IVB4D3Lu0D6
tCZ+dffr5Xrb2hWG++mI6ioKOCYm7tmjeanz1UWI9NYh/mejaueZG6PhIZLPhRppCSKxsTfQhNm7
CcZvTrxjrZl8c8+/yMa51MF43wzyAnVGTuF4vzDQjfnhRc4x9oNHpd7o6Hwza/KehDx7o3suQGpn
FRwHKtJCKTnuUx9H1Q/hdZdAkorYJVRhyZ1wis1ygQmXMwyklEUPLDbRmpwCTHuhvm+Ee/H9+OJZ
O2SBTFb9Pefr0/IamMHOQnnPVqHO0uGrHWb74vB9S29nhOOPHHt1WRXIMbKnsJnJqg7bGU7Dh4iO
6nMpevrGqutKjI9xRoB+XU0DhRrDj9K9qwSPQ1Y4B1sbNWEB4W3KPnGAmm3XY0vi6Rx/xrp/jpHA
IbJx251LO1lnTwDZHqVUumTrGmXorePcgSgBwFoNLShkbCyni4HHdAv8Be88Jj9lhdlOYytw58rZ
jCm7U63a695kYeu0AYQPs4Vq6nFy83jj+Kh3/KR7sQAUZ4VOzcqp5B7bRzVUxLO5P4eq9ZA4J49G
ntx13hLBEbXuum+NowOLswrNsMFS0D7qYT4KSz5w/uoQFmYEOA7jITTZn8Fo+USuR6PdjQ3EIwFL
0ZpVYVu5ySN+fHMdEdCwcRfRz4tf02Wq23E8Gc24HyEMroyxuYIBORrSqm9zcwL0j8fb0WMLbgxZ
bJWFFiPyZxRbYGmFegKr+kxEdBKtec4Ca4nRlBjRxo8yQC88p+pZhvox3ZdZeAsfvWsM8SYSpLcW
e5VEIr1cSTcjdmsmDfFPn55iUtMkPTqBe6Qij4DMKidCjJRyI3is/ewmGO+W9kSFTMMNp6+imK7b
xtw7+QBTYy2v7V6y0D5H2j37EsFDcFnyKIfBIW+UqDqPTvVlb7S7h4H4isQCKgwjFKiOqd5ayrpW
Tt9xdYP9kOU2GXHeZ224z/F0cQf/u63956knBxj03pyhSaUeIyo+XhVg8s7Pumti8Ynm84xH0wue
vWlsVx5pOIkIogZVJNS8Qaudh7h7XN7cjNm/jYqIdMI1RSw5lEoGPNxRjdZmn53xIwniF9+wietg
JI0aJuy+l9ew8sxWgGCcAPuHkb3y2HsPAFyI9HSHWl3QX0rj/RnTC8OtpHLR9qyKwx1l2nlJT1UO
pVDQ30jImb2j4iJYj8Yt2vB4HzJOr92+2lRlqPHCqWfkKsz9YXZrWHra2/1t7++Yc6adhrfkdDi9
hTaV4X67mywehrQhuUdTyGp4hNpUkXWCUG9Ow+j/QETxc1LNo5363Q+r6dNdmzAlYh6xEf8RddmU
844oQNS8lbmxpiTaYEoLt16r9sZYq7M/Wfd5OxPsh1l48W/qqabejVnCH55Ks6w3ST2QI+fxPv3x
0R/SkYZMDT5Qf4atcdcCPSLWAn9m7h0p0xSUxZVgo3bJybo6yMnMVgNyqzWP4IbopWFjTlJBioAP
ADop9ObdoWhtOnHKiA+0Ft5KEHRlIwToypeolRhNkwZkyE3nXdinBZw37uhxPpZmZNz3qBZURPtJ
RpOSkbnbcIqLLfbPTUu+3bov5meLAWKfMf+vGjf+DAguoHWIWJNsmFA3YNHHkomr6VcyVuQqfImN
9RTNs33My6c5hix3iQnbcrFY1owr3ar3xFYwfRHvxqdIc+oSjLTlJ3qk5jjltGkVvdy3eXJtInLd
Ecn7plVg7me3fyP+iR4SwjsbFW/LDMvuFHwEaL9IZxhLdHe5ehWlwdVD7tMWtBl801zWgHTJG3qb
2CNmov1Wowfz0jigAIR5kOY6jruh5+mnVRegxnypemg7Lw/PpN9wRCj6kxAdeVkKll1U4X3eAJor
77uV5SOY17CpBzOHMhofrRldE7ueWkdqxuAMjmxkztqVcB3TUN2bZYEmCPHZpMLiagKz9m2UWoPW
1tbgTBJ62ExKyxRMSThUYsmFphMofMFpMQ8TfxvZayIYwMwr6Am8Fy+iJrC4X16A06t/FbbeyRL5
DUj6yXXtbYRfYZ00GjnFXKDMc5Ye5Ag1sj3PzW6yB+q5iMu0hVQr76cMsvamjW9/McGW0l95UO4Q
q6cbrJBH7XgPVMynO+JZKe7qScYMRn5xWJpPYUt4mhntOqvqEcTBYWnG/dzOTjHY4b61vPdqBvSK
3J6SNAfNi7T0PpXFJZxecM9w2nZZCTM+6APBip9ZMAfnNksPFDDMO3QCpz6Pvb1K8LOyvG3qmGVe
SvsgxujAGdu/ZIl4Hp05PiC5v3NDlhmzzR/FwAXyFw/N1Bd0vbV7Py144yYbam57P+1Rqn0KvrcZ
2vIYZGI+iNb7COA0sGS6D6kXXuaiaVDu/hgUwWO235ZbjeRyPYXwBHaKRklgKkNlAXJWyaPAZLQJ
uvS2Ax7ajiMoy1iaWw5H57hEUhNpJJN4SN/sZW8x+v4oEzSrmuwlJAmWbccb0rMwCyEOPI68XY89
ft0QBxNaQb6r6onJI+X3DxPSlcSZJG6dHHlOTDRSUNg/6Spwj6jeYProOjQii0ZdFWAIdDlmFoXl
cgbOorNpxBqiTkBxDvl5NCxiwhRdRBmltGW7C3FjMtk4d4ZI0faDRq9zDT02ifVsL+LfxFk07Ah7
ZFCvo749LfZfa2n15BuD2QzZBDMNoTNmvYXTu7jhA8oAO9utD0OJ3KEdNhHJpBt3EbaObgX1PFZE
xvqPJfOW26phw9fIPkQvNkMd9xwo4TaZubDe4WP1GqTac4eCYjqhICKTS0PB9eGlyFnDiNtGFFPB
Ig989+tpzL/KGQFx20AMxqPzOOb1rdMjq7GsiWJYTALC76qtMYOzt1P0iI3sncMwI6fdkvll2fic
DLUuFUaOMYAfTWFTbdN5abKBZpWmqrZ5YG8wWF8Gs7hIlmEC8ZfbdSIsQ4DV9ksNrII0EvibyRrg
S2yJu9/Yc3YYZgaB2rSuteEQm5bOR3htnlWLxd5XwQUmYyN6XukX8tpbxRFD3TqUJugvmKfnwBbM
FPNULEh/XdxCs8PfqC9pLvCfQu2qmk5r2FXOeOxWYblMYoH5Id362gqbc9/272Ey8pc1C4yracla
4jvMADMEkBznKIoCS/pzW3HTde25aZpbe+x2fTWcUVYjsUq5hsqXPRmZN02M6zMcOgRZ3TapMlwc
DV+4GJGBVg3fbw9H16lqq8TR9XciHUEfCO9Y/eJEspBL8BUDaP1RIjdkhNZk43aUXIuGplawkTDl
8avtRZtaT69OzIeA0vYq65FviPrzF1RNU10Ne8wT4vJwmhJ0HeE5ofwcF/hVtUeEQejzoYbcfJ2x
pIKli3h0mvZpPnFn9azntR88DWaHWc/hAWUZXxsW4vQ+DNdORW5tnfOXgnahSUeiKsCD2fxyUhUr
3oNGosD6ewhtBKG9AczrgjitzKF4hbpHJgho7biI0b3sSvUeYjsix0gRLb8C7ZS3RaJgBpi9mUnT
i1+BI8QS1W21VPn6HPcQt7O/K5QA3lRsx97SHKz9Oxt7nIVDhBYhJ1n3ef9C4PVHgcVvmgUwCVkJ
QEOKjSWPb7KZebGpSAcl441eoZrTdjwTPmn5+C8yewF+IMi98QmlK9LD8Vgl/SkuUCiUeiIllszD
zqFuQOQvZU5BYyFra7cc29qxeBIzic0ktAEDReEB8AizEMH3noBAyajy5igTnoEAf3YAb1WhaBss
0Ha7Ybuqsig6VkQIrmakHJgDpnMvxNpA6cne2n7N25ns0IqE2uXJCcDzJV+3hgEQDnZNRnhaKaYd
E1G2Nnl2tuzcO9SAvEdyyMkpfzPd+WVyzBfgZB5x9O40WLfmDrnpSmR9uOlaK1lbcbXHc7mLJ0Yj
vp3MKgLMqxHFRP2nLbrvqQFtLJ3+aLYxW79sLBrUOb1bhcQ9QQLZeSkzCGeTKabkt0f5yaUUjPJq
jLrp9FD8io8haJEsJlwIy4/O0Y/MM4jpaz8M17sp/fja7AriJk0uKBQdii2kQ+sqN3gwp2ZdeCS8
MDldQj2cckkuKVng/qZ2+VjUu0c9x1obc3wcytcyir4SN1ieSodyzJGjDoALM5izFu6p9tmVzDA7
0zJN4ncb5RuqyRYlqPeRptVeOIZPQBgyooo1TPaxfVVzIJ6z/BB148yFRD9RSYBruIDMbZPtgG91
hn2NFhRjlbTTeXwiH5Wq9yF6QkLKqo9pkm72kW5ci+G6EMF1VvMRy2d/qoab2HaPOGWaA4UGDz2z
UEmnnduQYTORbbsNvbspKcrTPOQ7sD13P8t+RytTvefh3ToTxGTuJg90OrwZ1fDRD8Zd6qdPtSwO
XqjvnGR6IiqN2KUXqxI2kzdM4FgMJcallZ51vqXQJFnrPv4wAok8GaGYm09snQaPD2egq4RFUpRL
+2y592EgqHshZjY15LD+garc32RxgrXYrA5ZmBr7VvkoMuZoz2Z1HY8WyxbW9bWGa2XdMFB/kqAb
GoZzGUfU1QhoIdoCZwRaSW7GYJyuBvJUspGhNmb4MWMCs6rBu8p8KhbmkubFmTjZwb+SGuDGa2hW
THJ7jYwaPLlyr8yEd+lGubGzaYSsu1RtYsmAFILpZSD0q1iLy6TR33FqQlPFKBlFqEBLtElVaB9a
fWfHaXlxHFOuGtSZW1t5el8Y8iMmk3/Xx6jJpxmTo4CXoIg5QvX5Zc+wJW0ZkHZqx6S8quHKqGnb
o1Lm0Rv8pzCeb8sGc13shPoK6+M28aigCv34KbLdR6QT5L3iE0MfCx4xWFg58rbK1kSsNGnnPy+D
pOG527Yx4p/NbF8ZDXtL02FjizBUrLnHulMyMmgwxB9mQdS48rsvyCJ5QsPLPWUZiKkQrgpgZLLF
zA3+JVSG02AdsuYKdsI9tERiyzTKTjQhW+dhcjkJUOW47/2wJgSl3+vQ8++s0X7NqQ4iddW4mmZA
DkYWq0BtrgHtUwToZJw9595zaPZvIbcDFkvQp1gg2/XRwulj3wH7+6Csq46z97qTlAXTk0KyDf5Y
7TTvM+EcdAiEq2bu3mCVGSyqUx36V3gmXjlJ4HGbns2BdTGgbhQSA7KsK/qdsvSTxexNou6EGwop
D9IWEKn0CLnKudDamA1nnVAxosRFvy9KaIfepaq1JAA+KIPbhjCfsYgZk3tg/ujbSOrn0TvTgLsx
/ekxkj1hLnOjEH7FhGIDBqD0fYtjcV9pgECLzGhvKt9oyF67KvkK4vgtp9/IDCFIbRV/zTmcC0WV
K8azHtUsk+fAWcUBJostUy+o83lMostQkzdaTiH73sgfBKl66jTNA4p2ngyzqqFV0lqhiG1/BjOD
9yEsU/gmxTpfAJSgLUZwx7nbcW1y/1uTrPaWbh70VSuEyKtqLB+LiUdGkEbyV2r2f7hUh/yO/79U
5/A+pF//5z/+d/sXRDt/ItXhh/+fVEcIYZIKIpT8qybnb1Id5zfIasGx1/T+M5Pz78mb3m+kexDy
YWLBh/73kf78Ta0jxW/SFi4QgkuAIFoV978TvvmHPBEmXWeJEeF+sUzFSPTPhv+iikJgQUO9axau
NE0HQv+7F3wGDLvsg2uDnk0abMp1lBHp0viPuvaiXdB7zqaGX8uD7q/Crs/xf4Vf5Z+IcBae/p/4
c1v4Sjk+WaBcFmEq/3xByDpJOodteO9UtljxQc8WHjZPRyxvHpyx+BeZB6a0l2yWf/6dppLSsQDi
pCWF87sPIcvJF6po5iG8HcjDi+M1GYjVFgSRxSGGmzA42joSYMJiJHade9L2vn7pAwnP4D8O1nce
+uc07mbk9tADXf6QtAhEG7qS7c5mMpicHwVWJQZoBhxZs/KGKtxEqVo6P9BOyjm/aouSPmWJ1DFu
CATvuvsu64ctokhyEWx327eMMBzaKZpKtyR4hYOvrojMxPPiWOhkOO67QwHAXld3mfwmr6XY5cTw
nNouJoLiOHL0gzoC+ktadJ2oMJgqrBPM+EykFpPf4nQhpTjjVDS7CKyWqBGEp+TC9xyn+AykRQXS
UKr3YmLSLTzMiyXwOnBcstXpwPlGzJR1j9mxaRmfushwt1OePPhJ3JwwXb66NYKWsiGTJK0w6k5l
ddewIO4Q5ZIxZHMwylE81yQybDsTpWmZcEBIeAvVIH746tOR6QKvheJAbThgI+T2OgGhHOvHoem8
/SDMdGdE7nkeh0+64De/lGbFMlLVs/0xkkW9ovszO8r+qi5G+qDs5qeiio+ocUY96so+ewl0XzIw
bZDUn0l32XplmVyFxUPYxoDMksOhmfmIDsqfIIQ0xrrVlSakndCs4lgXQmzjInM51sc/ihFOPQ6u
dcDtNPZM2k28SJ4W32qMEbmRxn3U4nWMgtOvRJZf7QFKa29fpQ/zCLxjWGwRQdYdTVrIFnDhI6pp
Ehg87whVMp05z0isHMchUeyYftmeyK19iAPj2yyN5oJs+R30VZ1GsvRVFd74dhUcqM27TMx3B1FN
gDCgIKu8M29lwKxWLd6Ogs16/QvqNjqbnuwomXdNGd5AOmtu5rVHD9bZdWe4xmC+qjKYTE4ETk6F
qIGSGcxz16VSbmb68jyiWKEnIEiwP+BnzcnrLYhOp7e7OZHogNHUASNC+kqA9cRpW8RAD1TMDK2u
tr1myvaT6i2f4IJK40sU2bWLEgjwh3apPDHvjKWw1cWSYUzcGLFDB8Bgqpfc2VHQXu6CBKFvsHxJ
CpAx1ejLe8faR2bSnEQXGtyK3JMehToiymCyUYLJzkCvMrbX2hHubkjcZJcQzbLRponXvQZZ9cMy
2vUlzucuY77ONfYQkso/9BKjE5lus+maXZ+m/jGqcwweiVQbbfdESVqv7YxmZ/ad6FgQRIVjs1An
DgLeujaZBPvOxOOWL2ps4hZ0xa+QEkh+jubxOvyBDFFfF7kkSSFKf6ROgvJhEC6tLIRYTImj991I
3zmRO+R7/kBUUJ/wBqTKJQS+9Jy19EaWFtwgENTlW2y2xaUP03aHeTThKOAEx8aksM1JSgk06LxM
9QKcLn+Y5fQ+RkN/VSbGLpKFf/RyBC6xW+c7steTTTwS8zOgdR8qjT47COB78nnvzQYJk6n9o8/4
hnOdkXeJ03RNEs6pCxE99644uDJddA3i1orEGqnMpqoiKl2EhQjUw/TyilqfXg2bEkpnIHa1QENE
Sx6PUnqMEvwtTgrY0Lr00uHi/qUpBGam1b2mu9GP7V1QmA9hEdSnKoyuVaL3xqS4zzUQF5FO3z7h
6ptf8ISRLDhn0n9b/Xzolpuyh6Xflj68bJjPzwpX46lbotSdnhuVku5Vk0FdlNPi0MBkR8wZA68t
d3PqBidBJoTb9dYBhNdkiiW6h0rPemu65MYvsn5AtH3WBOG2K7lPteWsIjHG+7kxABzxWtHERYQB
N3aeQSKE6M9YDtDFVElUQBYh/olZ3ZZsgzQj1b+33maHIPmAx94Lti0H3Y1tJMfYpIgImacBKYJH
ljIpCpmrmPgXrbcWYa6kdurHcJ7NjWuVD0LhyRstf0Osy8432aZi+eh4TfjLFjOEAQmVyLtWjY0a
1MkPYy7wR1Uo6rQr3v2iQrOUCAiBzsH51H73BYL/JABN8hWWTbGcVUOfmmnTOhVx8WZXNFxMpQVW
tJiaiQMB+kMDDM6wkQZjGiGw2CuY1eroZNc8QER6C16jvmH1IJXOZiMmPAcU6Oy7+YMbR5gNy+ey
IXy+qs11K3DXE2QFITHzg3lnPERefQP2vPeY6CUinGGCNqwGf4X9jbo8cmecPRAsYKfXnHQ9JDvD
tzaDYvgNTOsznpxqjZt5sTl0Bd7brt7RSWuNw5NhlN1qaljh81DX275xSnac9iqRvb0XlIkfK3s6
ghhaNqM1cMq4uNOBJNtrK8/HNapoSiMc46oKiUWxZMU9RP4sg7FCzuQ50cadxm8MyxWAA7KvHxIv
zjp0Ehy8HrTHSAl0EWXtevCTjZyku57DskXkc28g89okXCWeRKjUTT8yJlQ8KsQ2cTwR3eMUobBG
pZSuK1RyGXUELOxUHzSig59q9kHbbclaRXzL8cG3vZ2i51S7at7oGnVgE8R3JJ05kHdpivpIv2EN
bOH07B8DVcRs6/NbG599X+N2NRitDJ2cxqj8CWZGq69nP6aICNdeAqFlVcHTXBLxVlIfZjuohYwJ
SDMD6S5S8npxKtsRSWRDjyokZURbmuZV63xEnRNvon5Sl1Ejo4mM2TiF9L+ykcO3LKKiRl5k632Z
JuooLELFakR/BJX/WqFHmhdhEuUpnOBE9K4utfT1amhy6ADwecNh1JsknmFrETpNMOTJIn2q/PZb
Toe0Tb5aq7yTnr/NOgj8sRl3birviTXiaGMtwrG4vWnKgPqSmdU7CwkBw689TIfEQlue2ld6kWYh
WgKwRNQQo9oCft3Ejf/QDNwGGVJHz/YehNYfaMpKSOfoZkIB1i1SsGkRhY2M9dYiE9OLYMyw1LeJ
ggzFzZom5B0W8Y1EYVaiNMsWyZm1iM8QuXUpE6s2qwa7Sk+Y4HDboVcLF+Fag4INbuRnhaKtWJRt
ff6F3wuJ0SJ6syqWQDI1Cblt/A+7IYe3RjgWC0uvJJ17bljsOhSWvtUORF1pGNZFYkdD8IWc3Fcf
7d2IBi9CixdOrCvB/2XuPJZjx7Is+0VIgxZmbT1wLel0kk7ycQKjhNYaX1/rMCurMrqqrDtnPci0
ePGCpNMduLj37L3XxlhGo2VwJT8BTYXF1nDeTcrfF46DjRG/C2+ab3wm3ZUQ+lMl5j8YMfCk8AMW
+AK71nqaOyT4RiyDLLQ/ZF2/MjET1qyeCe7CFpdhnbovTuxyuE5Id/euj2/64ubqLUT3JXGLo5HU
D5aUZDeEKWNGFd4ts76noh0Pc6V8OykOrKakwTzmC4Ioou7NsDaDnzya0OMIojFl9XBOsuk7RGKl
HGb7U5Ek35hvI4vid5ZAz22cRV7YxF01HVeDRwmkAsWZc0bpO9TKhEhC4nm1R+di4pe0cXf2RwWn
pyWOT7F+KmICdcQOCmJprvhlK2cAfANIdsY5qoqF1PbatW0TobTVvUqV63tRmDhSg2l8LCzPBaMz
+qcQE/2hrFj9+jI1956YVm2xr0buyRE7ay3GVqU5jmJ0JdPBnJfbSiywiZhhfVyxkdhjZzHKKoCR
xDjbi4VWFTNtGF8cMdeGm1astq2YbnOx37b4cGHzebhyQXw8wvhC68VduchS2dTD9nbycqm6eyoF
yFga8VvTWU9WCVsgbtgQuF22y6W0Nw+7TQJQmjsl5j3JQpj1+j5SuTzHLHvtfzS9P8+YjLGiHnpM
x+rEhsXyrurE5rRQ2WrOA9+U6DG5j+7sZuWHFRLn8kN7k0FAvY/Kvr5GdT2dEjE+KzFHsUj+qW40
xjlFuw2idmMF2YNi6NglyWFw3ZV3NZmIwUJ999yEAaVPc6re1Kehrs5DLHeFQ2Nz411iaIGLIrRZ
UNUACcG7mQPrRERvWob8seQJEy4qjN5gnKIli6pJOxAu8FYQitjCXfGH15nx3Fre5zDyYKRSjmos
N1kq2pVjCxyh+7h3O6T38BH9l1mTmNAtpK8EW3ra40+PxKlOGyblWIP6rSTpLqjMn8wzt106blHK
ZNfD0KhiejQxRZK2r0nGSrYMmNDjuQQcQiqMngoZQuGY5/Qqg6l5h5dynTCtcmRspcsAq5VR1sxM
C1rvQd97MugqZeQ1yvALQ8pZZRoWy1iMdlcGWNg/ZGDGcZPRlgzRVI5KJlM1XcZrOXM2hXmbgRJq
cl83cQ1Dn+2ZlrnnKtUfMD69FUyhU+FSDcRHFlqBi4EH4lM5ViuPTqa+eemZ+lk8WiYeVUxbueX8
+1DGg4kMCkG87u1+2AYhXNXS6wF8khAtOf5pGAioq1vCNBqXzB0mwtTVms7nm98MG8BPeAOTKAC5
Q86yC14LPUEkTOo/k+GfCBAcNOacyL1vhc4ZAQz8uizK96jmAJJTVURiGhXO7YngpLzyuGAJC3e1
j5E4ZLLayoiVmTC8M7V/Y40b7fIl0btrxyJoyHAWaNp2ZlpL3PhEZILRdaT9waTmXctiO2clhijH
jYjSO7pJ4KrVj4CkVqPL3inRufyzL0yuFOXaOA/G0r2nMHU/S2E4e3+dLV9EbBZUGG/Qd6Oa4WoO
RlLxbO59FUysHyCguazp2zSf8ZK4b/lYziu96/QdU9NFCOllOYpUqqgrLqmZtiR+Tc5bS3NWn+2Z
r0wq3rncS1cFFDujK+/cOT0EbetRLLumHZAulwDgm9pk58GJnrpRADVl/11DOllUjjmuWmxP9his
o/2k04o3hvGJPD0lBiUmxNG9g2vIWuKIPpg5h9jkZsn6P5jtOSDM8k0yYBqjdXT0rR0/cO7mBG75
LPeIeVXTXWHj7svqdyResEusw7eE79VkfH1GTBeFY+dhTeLBxTR6DHBUOwNeeg0b2Zwaj9rgqusR
6tuitDnRTxmeb0xNemj9cGEcvB6WaQr9bWWq7VJrZM+lAQUm4lFDqsW7z0vJNDaQysj2ZExbPpvh
GtjzH8UGGYuEvMIaQ26Xo1GZZeyuzGgfTdFDVbIzD6ruHFghM4cGD+Qw6nKYUzHtJhMREEdZexjn
DL2NN14ZvipqdgAVfsmzxF5lmsn11O2iYIANGH6ihMHmKz2uYVISPEnWvpZ2a4It9L3H+hODllvc
48Z2XH2lYF3A65CPtAlgkfF4Bqj+8D0kbcR2ds5XPSg3D2L/0lIx7DUTziLPC7n62S/dWegaisJv
r7nFJi+nZsnUDwRkah+tiMAe8b+B3Ey8LgaOT6mR8q+i8YZF5Ga75DfobluMpjvtA73aTDUO0exL
kUdKa1rsolkJcC3168wcv9UhPeg+lsxBeWyYii6C3AJkx/eHoIUjhFU4t9l1+woEnXlYR6n2FbsR
dpYKHPz0yGjtj5y/V6HWfcXHyuRbqDP/52bVR9D0Hw3reZrclQY6XE6kaCkfn2LGkPREdApnjkxx
9YUl7MTEK2gJheTRzPHl9zuROGDGGFlEFDRgp8kCJYdq94RaWx6NGDzmYI1rjMd1TlgrsPMjTKI7
JUA9CrnWVrH+Gxz43aF3H2WZXtU+mpaz2p5s2iiair8Z5J5KszumjI+empwrIW1CwMcVwuHDCMe1
5YLc18rwzSt1fee0tDFYQ3ouiWflpNd7jUlDflQT8+wjnOY0mbGW0YRtYcpqPgjaXTmffmQqB8Ni
ZOGYZ8JdicqeRVcmGqYR2mfVuenVRS4Sp+YWhMj4XGvTNbJjnNRc/uzS/1DfTIUOVpU2enIlOtga
AAUDjEqcIA07O7OC4heVir5a3r4q4vIIZj8S5WTnlA7DBch+rAb14ffSUfAW93kK6bS+YNmLtilk
h0UXhc/q/Ck/6TqZ8YXqsz+R7fBMnaInQzADTVhcghHYSjM/D4BPMhUu28Ttxb4mPcc6b2isKY/k
VLmgVs3AUp1Y+3QEtEWYjKzKRzt1H4GSPbfjysi4DpKCN2HQ5ue0Li/y6/i95PpxMrpeeUcoSR2m
6+9BedCBY9X88kANjgRdnws8LAvDvJ/R3aeCl+p4j/Ke13gll6E2PTuRAUR5euao/lyKd9vl1ef1
n0h+ZjJgKvF9zscz6ywslydeJpYnDFxMNzkdKirX03ebBk9Bz3ua15y+h3D6Hu+S1HuQtXSceYg6
pffqqtompbmbeOCx6fqPyV0kCm6wWeeR0lnaavSsV4qvMB7xMLGNBLpC/N7b5uOsdnsrm79zhrew
Lrt71bvaXOBMho0g3eRO9w2yhb+Kx49u7K9+/M7E+zSP4dNY9vu+LS+Zy2VjrWhoZagUs0TOw7dc
CAqbod+rYaz5bOkg/ONlKMG87rYujtOcfKQ+emXmMqEc6vq1SckLh3KQCJuRKlwKYFEJOO/Mw8Ht
R1q3u3HC0KofCj2iNyhDOGys46hzdVPo+uxlydl0pJXWe6kCfZcFrOBVN125m/7Q4HMuCzo/quqY
TDw1khp/DqPbTTeeeB3HX0HrX1LtXqIkKr+/ovf/JV/2WZRTHQVh+7//+sfm739G3pFI+1/+gFkg
aqdr911PD99Nl/KlfxeC5L/8f/3Lfw/JP00lIfn3r4xQDUUUdfTZ/jfKG2nz/1m220bNR1Hn3//9
1/2nYodVxMYxqhMBpxn9P8P1hOgJdOJT1wyV0wCq3H8ods7fLEOnxuzfv8hFQvqHYme4f6NYjSiv
h/Sk2lQw/CuKncTn/6JVqfhhDdNFUrRc03F0/v6fWhwwZkwZFOXp3QwJIOgU+6QBE22imv8XIU5E
r7/+IJQwG1aADf1KI9z71x/UTTRZ12WtvXe186RElU4cm01gMj/Xnuzuo2MStMrmnz6P+79/+3+O
4HNQ+68/1uZkYFN3RSugaf8f2WcOwhZv5GC8IzPBFhl5qGV0T4Zq+M2DP1971AyxZ7SZk8d4JcVj
OwPqMwY4G90wXMvcuBg9d14+EbAzQN/2PAjt1uE5YE9s5y5J5DCcc1eKjXEgFFholHefeuGvLevZ
QDVZmiOeM2m910v9Jy7Nt99vGBtyPzvzhqCz1g8bUo45BmWm9VOuvJnzOQsUacvgRXZ9diNl9JIA
GAIdpY9raFG0VvhA3ZVXj6n9eu5QQFTFvU/S9p7HS8XmVivOZYNGh4SorYfsu5siFvIkoHYVqGfh
uWxdZgdiV5QVG+CzGzM7Y8sXNC0oT1yx5XK2/aeSS3AzKFCD6GMaGPLoCpChSQ7aRFsGrEgNG5qp
A1TWoi7MnTpQoo1RYO6Z0cyLKG5k052gIJbntsHLaMzQElUHlkNWkkWoWnxnNh6natplrfHHGqZT
nWnPOFZk1YuwID3H8ao2nWDBCGr2PxJ4S0gvxrPe+FS+s+kkk9eR+G82RqtDsgx6AEZJSB94/wDd
5M7ND8aA0XAseWeqZOYqyFQgDPrCU7wAl3hyG1TiBqFaLalxYebhTj4XZX+zE2i0YjwfuuCBvosJ
r1/vL9yIz7SruHpQO/NgvjZut/+lHpuaMq7VgRCuSihDb+03JVN2tNvCHkAKM2KD/W8XkXNonBUk
GXp/J7bEox8rzN7LFfYzZfn3Fo4q+MmG6TBoLl6VFJptZCjOojTEx2LyqK5aChfcSU+5VJU7ooZg
rkw+J2qbn8xwXntWebZUjsEOM/feW1jdeM5agcKxgTez7KDE0xW06J7oFDxodgsQDDjxV6Lh5QSD
AAGR4G4RaKwApCRhlFWnwIe1BLkVhPM3Sd9dkvLRkj9dm6XpLdLQPubGzUpdIAgd26XU5FaS24wN
DLqagTKblbxIxX9TI5ii5oh1zi9hcUhv5jjMMtgnE9k48zsL5F6fp6fYsfJDKbQnzFNcAVX/Mrf2
+wQKa522ob6Ie3tTZO64LibGJBavLsyA40rjgVa7O3fQq0XbVSvu63LDrjHjsZltwM+PbCtyb5UX
xca2oeXIddf30+PQW2QEcZD94l87Dd9vpKwTG5aT5kJ0j0k6EXpfRnLDT7+PZ0W0NyU55FpOUzkz
xihjG8bQg6WiJ2Xqan10JzG8jAInfai9rStCMD1Tbpkygrtqja/tItmL2xUB95rWveYdeSBYNiUf
WKDg4U7lQFh7uOgcLmf2bneTLiqKPjL0C9jx+9yLQUyqIYrZtjWAS0F6AgvWfAixmn22jFOeUh+t
KDn0alDaathT2sEHEszpk4mjdeE2nb5MyEev6UkSMq5x1hsbhGMPLjOfhidvzOBFyf0kYVxYdmwa
0vixQK7a2NI3PmKuZQHKN4Fhd8uafjA61dL3kS3bsudIYSoMy7hciEqSoKWDbmnbBsYtluBWRVMr
9pC4SIp5lHI5IQ0/ZNUJBwI2/iV4s3BVVvHktg57oJR7ICy5OeKYXg/YA+ilGbRpzois+/sshqHm
HSas5zS7LDsXwhFDb2AnAvIVKHtIRCsd2o8AlgfDcX6k0urTOh7fIM1Yu6bk+Dfi21xW1QDcQAhf
nPlngofyeeRzsXLzdKf2TNhMeg92yjBtcxJBAN3gwtslF8HvBW+GvMm6wlsOkIuyWardGbtHUqXj
PPhuymcSRfelN5F2pjN+mbqoZE2KHzu3OT7z4piiPKA+v/8Czd2y+yF2wF46ftdZKnGzCYyr2+da
oxElZGFBRX6x8lJatHk6ZA0XoZGZd4avrxKFp9wMl2aR1syK65+s5hcfQiDFrhluUmWi7btgXkeD
LnftZDy6ZNciMmytAvr305NgmyURt0jCbj3bWwm/+TMxuFQCcTHJOI+EHLrAHk8CmTmVUUpSdOxm
B/eFsc2TVhr4Q+rmzoupoo/N14Kc/HKc8EviEf6Jwvc4cV+4SH/C6Yyj5KUmwpcQ5QPn+mhJtq+W
lJ9F3I8O9HkVSQKwJwqod48eZVi8dsJoOFULwzzbgXVuTPdcogdPNpsN42jqzrmuzJcqkgw7CWAs
9nd90X+LjxA/9c0joeilF4vAoo8sgzH1J5ckI5LIfkxiFCqBqROgUuxu6/tMRPwxJs8VnFOHUHHC
74nj9i1tzE1OcDLeGoQoJ8KUuaQqQ+KVBjFLeohwLBO8jAhgxrH32fv6LSCcyUSUMlc/XyuASNat
JpPruL/Xjc7jIFNX9yPu/9gtT2lulCcu/62lFuNhDIxqeVIUlCGN4tPVkJFSbbXwyXCpp/dIdGss
ReKE3EynpswwUmgkUOtk2OHc5uocSYU0o/5I5cw+T7HCVC7Iw4Hn1ux6+7wA297FRFoZhF/nLkS7
KIjvNV+axqCS01mm4Y/sU40IsxmvR71+jaB8riOp7MH/9GRN0VL3Ha6RsUKJ8au7NGRIo0TMenqF
wXtgYBezgy8KWWqeQmubHcYyBb5tJum2M/mUp04nzi4J306yvo6kfnvJ/7oEgWdJBMch50tG4C9q
9DlJZjiV9HCKfLIjrnYP3rhaZUSMaYnGOO9cA3d4riWDHP+mkYkle7/xZPo8iCt7kltmmDGvUFCZ
HhJqBhwC+cffB+H4bLkbibqPRKALIQBks4HVx35RNOtopcYGXevQEZ7GgPfm6BuXSHVFtHomYg04
BWK3pK6VAH82Ugd2EFcHfecxNJmMTT6E9/I9IsLbYdQ9lLVLITpwzibcTIS8M8LeDqHvkfC3WvUP
1MS9mdZbSDTcISJeEVGhRMg3+4e4gNJp6OfK6R8GAG565J6z2EbqmW36Bdw9RUKbUuEjzjgpz8Om
srSXvqiYQvnGS9tF9momxt4SZ5cX6HTWUYs8nnD5qSD2PhB/dw1JTWOsdhlMptMdTKTY9PY6LV5x
wx1pTTBgVBLug0O4l4B9PTZr2kFWA48o07LZM0/b0REAhtvhSZFvR1rj00q0eFHy+BrUbGd0+a6f
/YeeLeeY0Zer7Qti/3AtuI86Z6lGGJHBWYGjPjsZZAI2dAxnGuOIb+aYAhPogAq0wAXy1Dq2Sffg
j/YLFN/7JFpVtndzlMdxSG5x4u+TUt8gHdxk6fGEYJCCMkAC30vUXelV8KpoUmW+w/vNrulV92p2
vE0zL1zPOVMtDFBS40+mo1yqr6nO/tgTImfRESkw9PhAzI2dqf86ehURndH8bAvnp04dDNZZheKQ
BhskMnLtUyPxD6TDtBv8AyeKU5Ppe0Iq9VHuXo0Y72EovFtlTN5Wq/ujA06ZaqrqjMT4gJcs2TjN
XK8LtjEFW2W7bjEP6fDpzWuDPwj7CxccTgj2NIKkwPbLbQalwhNchS3gChuChSEoi0SgFjz92LKZ
73Ylz3MyDrEAMCDwHmZBYmRsIgWRoUTAMlLBZkCiASooKI1JpPYseR1EevfR4HUR43NU+UnkeQ2d
3hHBPhbpHqb1U5pk3Ltm9VX7yaEUmd8Vwb+Oji36fy9GgLnWn0OWJbJ+9RvPEMS1yLdowwiuoWxs
y17FUqC0GzKY3K1wwyKGMKhxRO/rbYUboRFbAr0DOmDNYIFQjRgi5oW5e6rEzFCIrQE3lLbQxepA
2DgicyIGCKN6UFR+tCHWiB6PRCZmCWXANoExDdCHFV8NsVRoeCsKCXWw4cFxge01pC4IE4ZqMSLX
xJhRiEWjmMIzSYMcBldFnDzv7qwqPFW/xg6xeJDBK3B8zGL9iMQEYuAG6cQWkopBZBSriC+mEQ33
CJRmXcwkk8lSOorBJBSrCdaiz/7XfIILxRjmGCBHfSDSS30GWi2QzRLfiiMGlkIJXqUtTlXRcFOX
KFhz8efwCWqyuujEBFOLHYYOGVZEDDItThkiZfsyKB+70j2SBMAqAw0z4PjW+NUln/nCuiF3VYZo
LCq7UmaZhhhzclSEX6OOWHb6Rmerl9keyZcuQlPK3xLk7UisPoWYfihvOikqQKaZpMFywBmU4BAC
18/wVUxDDe4hXWxEMzo4EbRsV+Ew+h0y/Eujre13IdTF5q+jrP+PJ1seg5D/ebL18p4H73lH0Og9
fx/e2+6/jrjkG/xjxGX/zcb47ZHWZMajM2L6hyfd/JvteJbm2Xx+umrQsPgfEy73b6aDxuG6uMR1
7Zcu+Y8JF550R/4OL7mluo7r/UsTLjCRTNL+OnuCF40h2zY8xzMc2xbI2j8NuWAHTcY85tp7r3Bf
Ymey6FbH/UDp8JJl7MOtONgmerSk8HgDOwvmWUYBZEbmYgK9E4/iCCuaC8WHh9D6jP3qQ5+aNeed
r1hWpgxNQWbethVTcACILVQZp78wTDi21RljHa2SLtevfGHnthho7HEbOFW/hhK8naq03KG4r1MH
dxpEAqJxgbYZHffNu3SixM4Tk928oAzNHEDcRB3iv8tBp3GZ6usy2o+sA5TqZtkpHN0sB22LtjS6
33CmYvwhQF22Obna9Dx38YNhriuKgn5H0cywLqSgH1XP/zRmA8+nrMAyHAalvO9Ude/Z5nOo6/B1
newFJPu+q7V2VbT+uAL/vBwsFpRZZKo28e6MBC+Ve7NbbLQ54KwQJa2YOIiWTfMJAwd7UvoaVsX9
KMJZPAbeNWuG3WhlXxQwzVvTwP3BnnONcvIsoaul7cMNoKNkNdQcU6hhQhWC5d9abPH1YROQ6sQm
Usev2hQDzI72qh8Nm1Sf9A3JJkBdc0fHtsH5P8mQhAq71c/OeOxq3VgHfhzuknEA7YNycNXbaMM2
3XLi6MKoTsfxpDcnJVcfVN9M17mPBmKltr1l0IgDzTbZTcFvLPJQW3YEPLeqbvNibKBCGVWtSTZY
70mH5aUFJrd0kdvWZADB0xlGetTg5GSM2anMbRm6pzJ9T2UOz4ji6NUZn0p6phTlT83APpfJfc0I
H7XzxWKkD87pzG712TNRgJMBRkpuLUpRAWLkAE90AU8UghapwBfNoObEGcmYIrVG3j52yFAykvoV
5CXuRWSHGfmhQ4Zou+GPjyxBZPDPJDqFVXJ9AV3nIhtxjg7fQTJcyV3joVxVCZ8iKPlLasItMeKn
TBfX2Hs3jVffmD9AsXH1zuN3nGabGhbMwAzWuyrIKpiHMXYgtLh1vwdt84gd2GZIy8DPC1clyQEG
N68ZoSpMuwiXv+oNxwzEHBNRRyp9PEQeF7GHKkEsCrxut1Ae2vvAVr8d0m0wFlCJOpGLwu8Q8ShG
RKpFTcpEV+oQmGJRmhQkp1S0pyjlNw309k8kpR+cQYYcl7GpPvet9dwq6nPiUgbpImjFCFszAhfO
pg/TvC9F91IRwBwRwkQRa0UbkyedhliGm8lDOpu4fMhow1ML0YgQ10ZEtkR+JtcigpG+MovyuczG
D1PtgJDxDEamS619K6pduLLkRk8Q8xJR9TTkvVl0PiLd02pE+suRAEOkwBZJsJBKkBSRMBa1sEQ2
nJEPHwqERG3+hOr1nBl8tgbv89ZAchyQHgMtIgqJTlkgSraiTv4Wi+C32YFTlakwf/d7Nbi9N+Ct
xLLgROlZfp1QW3eigHqihY6Ior8/CZG0QCz12dHEop4yi7wGk0bXGgKZU03fnXYxPO+W+Oi4fZPN
G0MxHMaXjGjE/sa2HK+E0X3Ie64i4OrWfYKcW4iuS16R8615br0cNIRx9vkE0+oPkJCzUrHslHCM
dpYVIxXDrXPiae2IiowTYlWLruwjMOcIzVl2x5wDm1NTg7lmq29U/UkNqKDXqCxxwvHDBo297IUj
lwYm+E99MJa2adwFUVwcsS9xjbUJUAqL9l4ucI5VaOIgSBYJMrmKXB6Kbs5UBhZBxn3kKAh0pmvL
knnKzOHErLElIk8XBNdBUOfsR5HmC9HoK1Hrs+SuHbAkNP2Hh5hPkWH49+9knLx6/LIN8pgG/XJm
qT4O1SYRV0CMPcDFJqBgFyjEN1BiIKjESYBffBH+egvEZUDp71PmqaskzA86tqzA52tyUgfWCEUc
2h+VQz921gJ0o1yHaNO85znBSAh7AwGIG2HpG6CSfPl76ehYIXjuM8EUd0SOTcIQvwRSIM4JLBRB
gJWzbaGlUr3Z7m07wKaH5cIW7wUnAUZV2DFG8WWM4tCQiyQErt+GnKoTt2bMxFkSfKSxSsThQQfi
rcPyYYn3A+miW5cTGzwOMaSRA6gwjOGy8DMW5wjDVd9k543wwsoVd5eZ8iBLj1/rWI3JdkDxasOA
XTAtDpx51CVmRrhnIXaGOBV86cCSy8YzxtKCE2JficelxuwSiQABmdGmuq3CTDb/kY9vYhwUTMxt
c/HMjOKeacRHQ2lJqcuk2xMvetstS/ltABqCGk1YrR3nZ0qYLcTi0KnsR0q8eMiLd0fFxNOIm6ep
mRHTiLGmcRDmmLRFc3Db+U22b8SNRFIYSkX85ir4hBB2Wo5BPRmq7gqEDQwIL2UQd9HUP+T+Vht5
k8KZ6sQ2UyIuWKI0Y8QL1FudRUf7Tqg16wP9NR4lAZFPNKK7JHBmzOuNeymnea0YxW1wph8l4wGG
D37NOyLoJ54Ys3In1UAyWlB78yc1m3aRmPVN6aLLoDhbI/XX733LeJkmsJ+s87d9pRcLQ0Wlm57S
nN1SqHOaiwB3Lqf5qE3tvRrP1bKoileiw8FqdCZbcA3MFakliLyUBlNr3kxtzF1TbKOew21Y8FI4
KX0Yo/3j18Yqi0A8KeAvLNv506U4Oac+o6ReVRZpOl6xo0CXLiRC/dOBk0nc7haSkCGDt7fDB6WB
LAkhrgJXhLNIU9yrmrmvQz7/BFF+S7T6Vhrt1lE7jBNMM8cOTzq/FUg44K6WHm0GxXjNkgb/8QOp
vWo5G5q8no8h6w6R3V0BhHUkmiKPKIJ9i4Le22VTtA8H3V+p8At99WdsqMlUho+wxUNsNiENZdHT
aMAoC/2645EACWtIg4dxJnYDf0BXqT/yUL3aglFFqW5YHjgGeyR7Uj6dsf0Oe0A3vDJ8Maa3HYwG
I0B9G3XlSohy30JcJfiYrfS0adZ69zFYebxlDUjRoMLXoTVBT+nZJaj5GWUFfh0zGfs3NK+eBvGg
OCIL13SQhdNSoYWWnqCfoaf0bZwYdV6LMj4EBdddOAXW0kQ/dWf0vDzUazazlxQ/N4GZ6QOfYCLm
CQS75hS6EHUZeAwR/5xWt7gKLqGCUWZubjHm3iEe7wd+cJA8DKO7peSFdoTh0azSY5SOIMbI7dnW
Rfe5SHk3teJWVlAsmQ4Z0/1saR/xED+kvb81O+M8mhWfBBGaksCBrj/SmHPGNYzb+MlL9S8miCsC
PgcbO67jal+lIgWcwym2zZ9502lY6GMjISISHFJ7JMIUPBh2+oMZy1SeFTQanO3TWzECu2oJYZoD
JpPM+JpDZzvGS9Ob97VRryznycI6FlraZfbukDu+wOfvxt56LWKYg/l9X2o/fcR1xoJ8jnvtwsL1
ocfJQ+FhEiOH740mrSoa/QzRwcxhV9KIwoNgKIgDBQVVPNGmaIb7uQLumn2WVbmOP4Mh2XhxsCVD
ByrB/EGOuEVqtEZrSr2toYUnFKEhCg+Olh9nJ7m02XxvSepO7Zgf6kh1/kddT2zOaKfyNEy5AJvz
AsYNWKrC38UZ3s0yvYx2eChhSLP/WMHNueh6eoH9+zgrrCOWS/lJeEhGjZxiv63M6atK+FrN3w6C
pQbKXlf1F3bBXZKr74BBuVfmVTmieJvSTL1O8PMVjImRvVdJ1e7Cyd3Rqo7B9LHq+507mXQp6hdV
QdYkssc8JiHGRNMoZzKe12bBWjwU86NrqASSdlISXiMbm6W7MxsP5bHAzipRQ+TOKdtUydaMI+x5
DCWhWBSmuyW5wNCq2wTxl5t0pD1zGFHOQ0EJU9NGbAvkMSEIQQru4MibbMzAf9w9kfQ8u0O7i7vo
ANGbOqbg0PTmI9vYm0F3X65XQGbatVoNby7ZMga8n6kXMX+do5fC4Xpvsle//cgLLG8TYGaVwh+Y
cy+aO37TR/2m0gtm2uHdULh/Zq1ch0V4SasABClrguFu3aGjBfelhJRCo/zGM/Qv0Bwv8pr0NtxO
PqyBmNZd+zWkExNk/6PH1V7nvFwLNrKpzI+O/okx5NAxhZoefbK4DrgzhyDUONenZLZ5GvU3FsxL
Ug4btv2XttY3digPxWlrYK8Y+vZkDcZ3XM33TdPuTNv8JKYBfGg4ub71UObJpfKDB9CM54xNkZtM
MOaCQ21D09KGTUHYXN5ZPR8vSr9xrPGtm6+QGvcRqcVFq7bsmpXmrYXDUPYN58LBeum9/om+2Ivi
Zgtz8F4Nq7yzze7kSszHamiVGqkuNo55yy1MXGg1QzU2mmjTZ9broHbbBpXadPJ18V1E6n1mvWRa
wqICDS0aNwXEMK/pn2q1xl4YVlcO1VuK+jbVfOfzroeUosRwDcGrGTfHfmmtY81eyc6m8MH2/F0A
/knnf8Ncbnv3LoQkWbbWaxVw/VptfPEHUlzCTtt6IMJV1bg42bBxHeUEFONaOPZR/Uw02Mhef+jn
aKPgYs/PPCq5nRxgnApvT3Xj8LrH6L6JSGh47C5VIqLyX0eUzTl6t4eTcRoGb9Orw8qiHcqcdNwJ
1ByVPfUR+drptbWF7J2Uys7Ng3M2FK98/Er7pEz+xutglCenVOWRyYvDPMrctNm50YgmTFuDcZcY
S0z7JNZ5iKOHjcXNdcFQWfbW7Xqwg9mqtGHdiuBMo/fQbIEkXAqjBmQiherNtlBUElr1abanQwRW
S8+47aKLGSTHUi1uNuxpJb+bGvWg9P6m6N2t79V3U0eXoYNAr0wrIAa/y4ZGY7brqetkAvvkz4sh
Kw+eqn66Bvh4PdgwY94GJquZ8tLX/gl49l3OilNqwF3YXUDbWfQ69+7Y7hvNoe8ZjZTfyRWeuVLv
2I9veH5zYpLvPwL0rdlEV6yWg7fCHIBRqd5agYangI1yOa5Urd+opnnRJufBZR0POT7EY/ek4iFv
FOPY2J9d1HwH04udkEwIopDfur+X35606bGnm1LoJSGLsNu0+4RvMY64AajCVJXsaqfqA4EYKn6v
7uysfGrcjB77AakDRg/9OJxSJX62neEdu8OTQ+TIKl48VGBnYhbijwcitcfUtS9mNT/WIbz/TIM5
lzJoiBb9XN4FZkqfcb7DHI7pljy/NGs6lf1gReDFkuTodNnFDcf32g3AxwVHWTZN+LUzGIlmADnn
VZyUeec0ZafjWleHXcePDIa9iszjquEzltYHk+Z3ed+dA0ggTtrKnoD/oWj2RaswNR/e7Nb+Y7aE
HczMgWF0NMv4JTK8Z7+ud0qWHt2i37AmPqjR+B4r08EhmlHr2GbqeGUVx8DE94LohO/1zrf1b9Wo
7sgsI3ap61bvQC6djD4goN4CeC1uXo3PhuTsw5R7tA5UoFL4AktakrTxvtBfAH0c47K5MzUSpXxR
U+THmgZ7jX26m76zXd8UMYR32hjJKG5jC4qf4/1ePnPe/Bt1Z7IdN5Jl2y9CLhg6A6Z0B9ydpLNv
RE2wRFJC3xhaA76+NqisqojIrIz1hm+QnVJBuqMxu3bvOfvccPwiclbujIWiJJtPHU0xOFkR+pdw
ld3N0Jl7dw1ClyoI/9XXrmUmPNVA4iV3SCfWVa+miLjEzfYSZU0bymSOVrsIlRc2hIvXhX8ZlD87
h8S6hlOt7I99ECNOKQmG3vyqt/62bQqAYimlBRd1Nt6ZUF5M4weQ/x20T4Td/u7STV6nEe9FInFm
8msUtrWuuF05AWgWd8dGVG/M+16Z4KqS28YT5znG0MqSCt3rMM3ZbRrUztFxLGxhwQGT8EEH/kFR
R87qqWQNSrj7ooivwWBSbq2PnAdYHle5s4c4qsG8Qui66XH/2C3yi6A4Je1bPanbyR7uSTK/N7KY
pEPat3m1cphb6FdsQnJi0t7cNv/M7gxY7dGXHh3K/8uXg6DI3GNgY2IHCcdIB1dJvrTP83A/blON
JMkxhWbdq8A5cYHvob5SQ8mCOt6rTK6HVeFftfNhZ5vdt5m1GiMGXQ3Z42NPOvHSdyME4vqMtXlz
5V1UavheSzplq4VhBszd9imftw/ZoXPG5eE/jJNRMY0kszEtzRPmmHvbhxc3so9y+MQv2zKD53u2
/fgkqvnQ5YK3Nrgks+C+yufTFqfEWQrp0nuT4SIae4OVkXaxa9IDVqS2YCDmDR+Wyy5DWcU+hDx/
leled/re3+yLUNeZ29/2K33BL9dBlfHNcjAU9bq++Ii3Uoiviq/01VrcVPFff8N1fIx+P4y5gqEc
bpL1ZRvoZG5+9h45V+J+ypDzSxXBVn/3HKeBTludsy4/Y6SP7Ky9txT+onipv/HxsqnDWdqAv8Io
iApyottiIjwrR/5XMyx3ZMLiO+yeEo0Vu2wt0PnGBX/4WeS3XDQ2OAcFqMHEjf/W7dVAk2PJ+Nh+
j9RJj88jvNRZuh+mjfi8x1C0LC9efF/H/bOsaVe2mQXAADN8uwEJy6K5Fx0xblNGIee8LANJ1HW6
hd3ReFcux/22XC/aBPFJRTjjnoHL8+iphwzBTGJVGO2n99lfXwDC3XfJKyncv4yJW9Eb2+Pilq9l
VkRfunSj7t/7OH3KDO8gJvEC4PfecdQTAYxGyj/h0w21LI/wnfkdzStapOE0bnWtQ3LlUj7xMJ0d
NZy2e1A302OJWKQGdoOtjnaVoabjCF3i64nQzfAOCIfW5pD/AKZxSJoKTsgQoQSiUmIEDAQgmMbT
9umtcjuDlISoEC6MoJQG3vYsrb79Qwn6vDGG794rjvROXsrJK3D6HL5cRgGlDh0auv20NabtryQ8
GsxMiFUw5GPCsZ34DG7Nl4FpeyHcjN5c129ToL57x3VxDpp6CHajFCfcWT8qy0hx3fHj5MpLuD28
Ln3OMtP3RkARDMrzpJhXIkFCRtkL7FdzHrotP5V1DPdcy3axkDRe+Q9ex9iXIX+YeoIn2MJCVy4b
HyW7MNwM7zbR2I1cFIKYAQptSyOywurgYvTmiETTH7nmlCwvtGyftn+1Kx/bTPFtFSnZyUHl7Bqr
/Fgh/RNE/vK1PHhN/QQi9zbNbIV8BPw1UQgnpkKHsuh+jdyJMNB+izsbGmhWWwnwmU8vXl+AzFkE
PedO+iiD+Ap8ZG0AoqMzyS0A4AqU8nLOy2iFYHDFjF2GwsdvN0vbvktmxiGJ1xzIX8VlulQpRLrh
Bjr/fIn7BeGcZ0xH8rKKIyeKY6Cc/tNa1CVCNazG2fIj0Id2sKBrtrPzYKdqjHw93GR1Z0YAUKub
yTBvPalg56+pdZ8tIPakNMxLGMKR4QfpMU/BCW4ptRdVTR3feVNz6YnEv0M96NEuW8gBqbdw06S2
L2OesmJGtSDcsn9B2ZNHq1vGu3bRb+swFYdkLJvrtjeAukkn3nmd6OjIfvM7K7vxVvNsLrMIs3b8
3q9DAHCIG9rEati19KGv82njqWayu4e+K4Diasxh82ICFl53lvKpQ0eA1UgaxHRwhWHdE+JIA7Qe
PUhrjX/wXG831873JgkEnW/Mo4Evn0oDhxF4IS9c3Do+kSg/7liN4SSPhXGct9OeqPOzSb50bx8L
tyNi2Hjc3niIett8nkgzTGntcr9xKvqkPvTrr4BN5OuFDHK6hcREXYGSJteZtRtbDFrOxrzfTDF1
zZzGme9HZb40g3vY/swwxMvmY8kz/CuMpcoMsJDwEW62+oL4lZ+zanZewxjPHD+9NbhrpvZtSgyo
DzSndM0gs8wm5lWsSWTncGnaH7wD6sJktnph5RQJOese6/OTBZ0FIv5P2EvoHwTQiDbDxuvgrVML
khInfeqH4CAxng3p1kZXvJyI83aZS08STRyKgFGeRYdD2yS6U0H0Za/gsCYYW0zS3iWxgJEixO1U
XNcDFTxuOhHaKr7K9IYC7nZf+gXWObB5xvizN/Sbmuln5wJmi5gevsxSFmt13+jrqXPPS8E0xMkh
Zg84g4wZIqTOIbAqNMox+6dNceVjbkZIUh4Lo+oQeTEmGYviA8wykdP98hONa4Q3rkVBxCbrTliX
YrzYerOgUnaKIXjyMOPhi9UjQ71FcXQF9JAGOYMcg3I4Bwxb0QQgsRRLWir0mVBexLS+OkCguqIr
bO5TK/GvVbq+pWJ+seeCQeyAuHldl7OPqTiY45/BZrGs5M8JACbLbHmTL96D19L2WSFBVhkqq22r
WuDjgLeETo1sJEie5wB/HzFhe7B0aP1q77fD4/9JfHHOPpi+N7+G/2/UFz4Yuv9bfXHDwpiWP+rP
f1VdbP/gb9WFIaT8h+8KXC0+FleTxsn/6i6sfwjLsgNTOtIEXvUH3YUVYDqSvhdYRHEFv8M+/1t3
YXv/2BQSiDG+nEqbJuO/DVb/9NrgzfptuPo33hv5Z9UFbiLhCBOgoPBpw9AP/Yv1RmS4jxXy67fF
8Rh8wrELqvuys74VNeyFnFCvWj+SW3vvEjisx/I6Vvm7MXs39RSEejEuiQJ4dKfHekGkP9oHqYZv
0C+JTKKQYt5BGJ/1Nqzpq+Xlv4QiZ56Y26h38vtV2WgL5svUXC8ZNQLgjIHM5vMdYtoba06vrdyN
xKKuM4Fd2UOk2FvrSIyVBbbUOApJQ8AjlkQVGv6J2uzfNGmG4GHFVY3KK9mJUn1j2PtrmbNzWyT7
WQGdQBqlUaCDKk8srHwVZ380JTiNc8DYePdZszHr7rq8+zbOyXXTgB4aiB3/soOKAdx0PtymEqHV
H56ef3MnBPf7D/qXrztBE1g6niCJ1IJ49Gf9Sx2kml/W92/TkD8IN93FbuRb3XnBdu1Z3aVW2Jd0
FtKwvWkb9TcmrH/zHNhgpNA7Yn8zHbl9uj+ob1SRWQF2kh4UgXeyJ4Vp1DB49v/nBfk3X/HPmMff
3/CPv+MvNrYGVMOA5Lt/ayufPL5T5znQe4H7+FhvQC7/599m/9nMtv06D2cezjGfhrlw/2pmmzue
SZlkzhv8F8j95Xlmq64u9Xo32A++dyXqb45oGbcfapvQBjpPHwHPhn3KrPViao6WgcDWrR7cOD5P
0tu3APxIw/LrZ2+699n/wKpftEtwDMqV2kvtPPmecbqVTcNEmkIhZmu35GPWrc//+auJf71b6KRc
i7hYD12W7f/lWZl6V9SyCOw3JlDMi3dB/I70MxHfKeZi80Utjx5yUvIMkcEHT7X1/W9+/18DLy1P
WpzPLNdhceJK/wXYqTq1Ei/VVqgGCijw4/qcLt0ISkd9moy2LKt+60yNVPaWvuS8c9XWheagQ/EG
0ZoN0Ee5KAfNKCJpr72Kkqc2uuq35u//XNz+8kr5LJ94Om26iD5HMIer9eeH2hvTdNC2cN5aksdy
p8WhYXcyyukRmz3BEo0ej1NjOFRBXhQP7XhBTmXzN8+h9ecX+/en8FnkHcu0WLVNtoA/vlprg+sO
+Yr3lnrDeXJgUEgcJScfU4SjHlRggUiY5R1QWAIjCCgxAWu2cZ2HMYqrC6IiGSUoUixjCwT06Ebb
TDZv7QguJi4E6N3/+eb+y72Vm0IQs6m0xbYx/WUlSJe2o/fh+m9D5f80ZeZcF79KAtdq1e1rvSbH
tDXH/aTm+G9WwH/7iwms9rhTUGC/Qqb/sATR01ynsbWCN3N072Vs3yJI3jWzYx18AH+o0sUvK3fe
7DoYr//zV/7XB2X7znxVFkDBdd428D/eoh57oSu0G7yVkhBJ7SEESZpv6CAwUGb9dxHYTzIDzldP
5RXQwpNXdPnfXPbNY/yH9Z/HhM/gWcLybY8PQArOnz8D00APGE4avzUe1gvCglbmS9+N4lwtFtC/
Ch0z885ntNlIdmmXKqK7bHRnO1EFnx2+AjHk4oiV/a5eMIXGhbq33HH4m5vEXvTndXX7oJbrUTOg
4WRC6lvb//+H+5SwixYmG+j3vk3nCKREG5qp3V7Zbl7gf2uhgZsteSkF8mEq+CFEa5hAV3LGdcX6
MUHFien21drdTwTPgv1aHljMt91OHcehwom3oGEgvIM3xBchAx8/KvtiiytNfgAguhZVdysL88Oz
cOzbcrxf7Ib1xPZuqbhJYui2sgOYH/5L5EZoOFDd9W7UyRT8WhmZJd4D9JEqSjHX7/O2Cz3ibRF3
hJmH1yzL+c265TNU3q4brZSJ+tJGyLyJ8O0RGXkOxbUVX8VD9s6BlMDZxAjjyWyvEs65iTaBJQ19
fGXa45U5EZ4EWufg2XyiVRtH29gar5w0Cb6D/1IXRs78LNtrs/jQJJ3cyGX50h+C57d/Gf3gMmvI
0XOAz2kXR23WjP1sNcFOJzT5DRc7mOdxoBZcoiTn37wRi20CzoGizuVonGImjQGijYw4yS2l+T7T
n57KOpJzsaBoQSY/mJghJ0KWSP5jccYvGmA5YZxROMhusyUHlF8fApNNcMuURzfnpJcjyGIc0Zpp
aHuuY3yGDdOP/ZjXRHc4j1h3dk23ZS8h/wFyZ3w2U84Q1p/DPCDX0pZJcIE2mbBhyg2vvyYRA4WI
wJQGwgGbqferm7h0+K4SpAlHGJdNGTM+tdbrxeO6eOIZUHITlp68Q71kXdg9iDdh/DJU0x46g9SO
yWkio9LBTvlccRBwh9WW32IjfRg7ng616GYHiMLGJV19zn4K5DcBH5iIN1RDr+5qr/t6XNJwqenI
ZAxtCR95lV75XND6CSUhY4jcDKaVw9s4mMtRklgW+tn02AjOboYliQJCHaMHA2U7+ESleAFQG5v7
KfiZDGO3zzC3hNkEmdTLPq2cRhlTJHUsOqrRmtFRxghzxQO5IzEZN4cG8Jk2VBxLlV0iz/7WdCt7
PXRic2U1kGiXsZ8TRAxD1OIq4rgFCuMgNvHd/LNC+LF3+h4IT+9fWw74sWmIaTtUKg1XCx80/ELM
8BtpSnL8d53xyqGPvA/Ad+xGoIC71RQ3ZS0h1AkA1Yi6upAM1sgju2u3WvrDHZxvYnv9pDXUOwWi
kP88TMb06CwLqhIyztFG+ccuiPFSOWFivGp0QuiZsNCM5KpNsgp2ja0sFD2k8KlAQ76S9/GKSYIM
tyFEMHEUNlINTT2BcZ/PVLGLzhViWqm/OaBbN1vcyqMO0e6qICACdNPy++Ec0gyNx7CRLIeFpsqm
gTGWa3/tPxLH/mT0TibIFj7bj0SUOEno5/q49pAdM3qnI7Ch0F0Y7tq0sghtwW20PY6NIe5a1eNm
3otIOJjRMuRPSHO5ASl3ol7dnanqk3Ak2pwqPQW0zKyCSjPrBR3UDs2n8climh5mizg5PXaX9J2w
aUx866BmVIvndEteI9kXPAg54nBRVPreE7e+T2L7LZnUj3LB0h/05H2XGB67hRgEY2bCDuBqG0DN
OGcRHrQTel+ZveKx+WR4iU9nJG3AzWnB9lhCq3figKZdywTYFujpN874Km/AF0bNsRXX0n9RLBN9
dmsGbz6j31HA4r7X3svUQywpdt5GtUxcwtS8iOSgY40IY2q5xJm4n5ZoVuMT6VB3JCfgi25J951P
bcoEOkXz3VxmTrxvVQpUwTuMU3wO7PkdtEG5csAzn0vBaa9PVxSCIrjsyS501vxxKeXTVHafcu3e
la4fl+FatD25RwAXswUI9HjP1s9MHgde6h9yXx5hWF+KXiKsS850+apcPRRdejc4CLkV3SFpfi9b
xvO51JezTqI2K84bDn119EXRI6i1hgdwUQ7DQKQp/oL7ejraRZuftlFpvm1XtS8TZnfBS6AJ7MnA
MYQl/aJhuV9n1z14A4O4aVmu1Go6ZFMihVy6cl/5NmQYurjAzrrTWmOTt7tBXw4Ozf++p6rmfSc6
kow6124PlnvTWvGtnaHJccfqFUrVdNlp9T4XG4d5IpKsPKXFELUj5+hg9tVRGNTq5ZCZFysXlxgL
nd5oN6y23jgc+Shdg4Z9i95iuvzSDUtUWvGKoXNjuJCQfRQjUnVZAAj3GU5V4V67A8F7foAmbegZ
p4zVBsMMIoT3l5hSYLjNqxtlA4hRPOwIPhg3gPxnnretiKnE6Lo2mQB7DFCQm4TAe0vtcCKRtOwm
NAf2evvmnY8hdztoxP6w7OZ+JGq9mr8547aaspPXKdPJIauZAjnrBs2dznbH6okXkUFqgeG1N7Mz
MjuI5ykrPSTlF8PKn9Nm4yT6yy/GguOFOaffMELB7cfVcD2XqXXhFivMx+DOjHuF56PavOj9R232
LdU4oZkKOQAZmMQ3mVduXp17z4/3ZU1ykV7MpzboEPlZzUfiV5TuI3xShbcOux61SowZzhpJAy/N
KTJsouWKZt5NMJyuCr1E4OwYUM7xE5E5RLXyOZzSwSXGvJ4SlXZIzXmG280cWbFRbmLFMUlmBg/T
u8RFoUd9W4wijzB4wGJkLLEWMRTraDR5uxcvDKz0JJPmbiW9B2WcNe2R8nml/tVPkDayYjnEXjDf
khQYqXJ5NTyef5TS08Ex3MNMs5eLg7Bq8R69ZvEvzC2xGamW7B2EoCyOsRV/p7a2kN6zRK/deovK
9Mxk3aDGZjsozBjBGGuYt2VyVbbC0oZ0iaFysoXLqR+zwRqq8qHax/pmNIz4Amz9VScKUn3RCoS6
YXVhVAyRiiIQbf0dgTDQE+lbRyJ2OaZveH7u/rPtaCiyMU46sol+oJHlYwdpWPpFTt6Z+Vx3gXsA
63WW9UDue8UztgzBN8XPGMEnvvUy/ZE5vLRJx2YCOAC2oObQaAVw+Uu2BNLHQXo727N585Vht+rJ
3PMYUmO5+3lwad3nHaXIxAA/6edQzCZ5bBxBt+kqm4TVowtGHAaENmfan6j9IihIkwJps7vUr6NW
ijlKvesT7ZI2Vzp7nUdMaS4ggpyTfCp5VRHTIGump970B4tYTsjNXDRvVAf6WCD9i3EOZ5KbnKJi
/VrZ4ZqMhdpcAMT1eEm7hqJFBtSLpX+dbBeQAK8dmtUAGKZmkJSQOtwuDBcsJHF5FXadGUMQyfL7
LKGEx4GJimDkUtTBuoSFGzwqqs8kd0YG6rplwOVG5EFOUC3gDJNIiosQ+7KYTJZTZt2J322O8Su7
dtxDKhfaf4DiGRgcYx9y3obWd8cGjAFUF5HXd6R9cU2X7RnrQVIXtKH3cefJsKl9Loh26DSVP2yz
QTFSs/Ba3p3ZI9zB64Hp27ci9vQktKuOCkGLJnI0+PDERCE8NfsSx2YoFOI40kQbkvBIK2pz7zWx
gwwqnf8NCxcXxuISZ9h2QZQLA83Iepe71RkjCbgBdCxoBzwelNI7xmq7Qjb1d8IT7alfjcE7tKon
f0BK0468Eojl9qIlV82QV3k9MBQtxqvlC7u88JRYAfw92/LDSXCT+hIbkYXAjzjmc+4XPC3boaao
wJLbQfm9s5sX2g936Sx/tSlPYiCKz9XMHtxavbsxrZA6DxhLASNJPX5emTDj+noDv358XAnIGd6n
n7mYQO3OoibyzN2Q0lSZONslmAPRs2RulLTMpT1HHTOzC0cP9cQyQJill4DMcmCIN+jk22CrR8N1
7lTTsWGgruWa6JdSdxV1LhmstV09NLQ7mEY7ONeoS92qhXLEla8BqaO1Yoqzkh6ZjSUjly1Zeux5
QxZD5uES/wr8vRiBfsuVlzAhZXWPrarc3s2UZIALSzFQU++2yeY1V/XNumhnpySNlSw4BRR7+67P
kX8NaIJs1rduRqYBHY3frnmocse7GEdz4nSkh3BmVJZVjhuR1FmxbSUCmy3QWdtks+OspovgnBUF
KX0tCzXZt8xq5vI4jYynF6Bx/WQ0R402y6Vs27XUBTu2BBXNKSt5b1w2k6eO7fZaDsx1szJ7L1V2
V8oZ1eTMOLtYXtyetE9kDTQdfQcBfEpUWNwgKJKckirjpSZWHDcSbXOLeeNumtGWoI2helRs5s4Y
ZKFj0nsdOLckGx+T61J3GoinxE5usZlYBnaNBsFXjacXcS6XXgs2Qadyb/iww+8/6gMbp1lDagi+
Y/JCQnfSP222CpweisMuHYBeZJvOnhNDpYf8XhGCPnJed5k6UcoPoSatjul/zrJD7iA5ZsA7U73J
3Eb3ppIZ1V9CRqyFi7wCX8tFunNa48PyNTyKnvJ4yhLwztVPuTpRMYsfdkX02MrL4aF/ZIAwQ1rP
3hUAUuRfMANkDoTFwqNtmnt/e1x4BngqFhb00WgD5LT9VsrxIBQcRwxCM0OiO66JrKQEq7t9LK6G
ARfqtlJN27mx45OyrnlI9vsP26wv/VU353xfnHRvgtwCzUtDtn5mRrF52WyXaFr1mRQcfeKuvJ1N
oyP7k8+aeMS2xJhgpEVZtWT2yTZQW3mrvFxTnxtQcRubiYe6q2cLjxQXzQkIbmocfBukvNUc21js
NoWEoh/kFJqwA6NWUeC/STAYjaXU3hxYwjkZ//MAaEOCAGuB+bAw5zfsFCoadM1howxOpuIp71xe
96qinCI6EQ6Eg1w3y5o72+fldGJurLI/m0Z3+8Cqj4bGb0mjL+xnX+ztnvBu1GNEPyri+HZ0YWWY
qgc5EFupS25/H9OO0c7wBLr+neMkoakJFyK5sVEA7Z0sgbnYMQ7uNd+4GAB1ow3Zg1WCz6udZ1kN
zx3l/lUAU8yZ5JvlTjeQ6/ESOlSraHNYh7PbJUPBnffajeoakVSWOEcfv9vep8b9OmJ327qE8DEs
7fGSUXVywPyE5hs8VVWqdic6ACcicfAhzn70VcYHPpQIB/sgZh7nwUomF77xoVLdO0EJQwjHyqBi
Yd1u0/Ijz+PDlwPqq2hKE6BrrnKu3ZTywMMcknMm2zvAqqcAATY4t72YOUmw912RD0UYCVtd2DjY
zWxLUVInKekKdnGoOxvD0mYabUb/GEOS69cWtY2H8ZNqImAuP82m5nOirTc3vHhgZODlqu5q0S5r
9racSvLl98qYHyho6A/ILTxBjN+7anzjpA85Vg8uY2sAT7EBGsdfkhUluwGqrKR3RCIefaityRVo
DgJuV+rIyfyXtXTAR5sQ7f/nLd4mQXtXWx+dqO0rAZdHdydh4oqzrXHdpy45AL5jTgcj9zemwXBd
TO75q1nXuS4BwM4n6KXmoym3aB7OgIvNP6ay/kdOLNXBLzhUBFu08my6kaHa7wMne3CsCFfaLF63
czc08CCMrQbEQkO5wsL7w3bSO3NIcUDQbQpG3mjbfqJSFKeUQ3fikGGCZJI8cw8gzJwV14T1/pwt
Jz1kdZ7taY2gVmlM0pC3Fgo+i1CgMNk7Ayugns2okuOLYhKxJ5rWP7bl1WRjPANzt6MeUMe4Sjmf
Y2uhDcOu09GWRD5MdVb2HTtokD7ndgLfeKnOtauBiAfFL7f13/xBqV1S1xyf5M+qtA+xzUI5y+mt
qJebdBifRsmcnwEZwyDV17vUp5iZULPtJVbkeOzQkLS80S5hF4e8yu7bMdi7CGvKWTZh67NTxIi5
4Ww484Xt5096WyNtAstPSfnROy7aMG/47Ls1OegY2jf+8t1ogo2yRXFbIwc6ds5tkDbeRevLbmfl
23FatdaRfLlrZssSUAyBCTSQ4F/584tkzrtLjSKNdONRvFVb83+4wd7aHgIygHfj0J2cMUdvR59M
1uzYSUGIZwzcrVywj7KcXnmTFpdpTGA4KSsF4cIsMrYwAKQV7T4mq2lwJnXUaZDsVQICAN84F40q
yJe1fxSLcbfiqfWyRlxg2o9WZ+53OH4wIK4WZUA9zWuU2dZrn6GsdxcN3gyM4phwflntkuBw0mlg
Pa5wq9OULkU3hpAHJt7+Cd8nSt3jOFsJoZvgyhgFERXeYDFwSDErjY/ApilZ9+Y1jjiad4Us0Bc6
ebTo7H1MFvdo5hj8EEMSnRzD3bDcfo+nDHFXyf5QrZwirV7d0MQPe47d+6rw8duNyYraROx0nUNT
9NDVFFn/aQZ8JxDZKfli45sCsI4Ltbv3C8WjktPbNSb7sa7YIAlB4p2ZNXBh1iR6L7wmCvAxR3A9
UHMSMoI919nWzx9dk56seXireO8NVd+gi4nKkffC7Dlip+wM+9ityLNqDuaAgKlo4p+dQZPeKeGU
L3P3kn3WC0vcOvETxLI+21DXo5kEUlwHnxC0+iK7McmwnRYarkPNlphNhOr1gXetJR+t58kLCb3C
ezhBSLea/jUzV/I9slyHffBr8lmdvZjckXX8BUR/rysw+wHZw2NfU2RsZZJLZwJKAM78BaFDlYZp
Ip5Fx/WFMQm3j783ExC/2/64YfARN1RrFWpxgDhbRbHy7mBL/RDBSAuSNmE7QPbahP+Vm5rEQHHA
IKP8Xc+wvBuKBPSoU4IR2qij2j5nMRJCE1/eDmNVuXXk+7xlmw+Ku6+zCe5BeiWpwZZIP8a8kNN4
1mbVHtAy35TxRCy2cy061lUTWh69pu5hXcq3ry43O524qA5mSYpw0njHdBZQMHKm8ZoiIjUoaaWk
bu3m1gbfiD3YYnZbOedRomzFZLj2+jTPyD7opT4KZpuhOcgIVbD/uySntfyczFvprIQOwRpd9T7V
7ZjALs17j7poO6cZpf84WcOrQ5BuadN479yAYJ/OCzDKaCTjdMWcTnIE7DlXfbVt88p9tIIpI1SF
QUWKztBks4CiUKeXw2qT4A00G8/t96nDk0MFLnfb7S0klaxRWaT0NeYr2DdrP4oa6zqC7AMd3X+e
R+BbMjnYDhZztv7M0oBIKWLrlz64Im1nX7i0bxjOV5E2RkbIiZKRMZvHZElsyHwGKgKqQPKF8SjN
blRIa9fjLDsUs9vt86Qj0byeWQ9N8t5Hc9elvX1tlSRQCzpxTNTVHZkytCMmH1+TU2AZz8GX2Rl/
5jjiJye++jqvnCFsyfc9+X3/bc2TNvJHQGoeidcnwO5GwknKMAAfVhOnQGFO2Qm8XDjbxxT2/GtV
JrdqpL6SPuQqDVPlsJYy2BW5wYFlau4qGuZWU9Ily0gR5MLtqqZuzmmuyoNjebdL78+XWeo2sE7n
9Z4GHqZJ1MUY69X7UHHb3Bpe5Wphk20lEjcb+3EiVxXC1mvwkqaXnuMtYdIW9lVC02DnVu9drLKb
TmWIhmXaHivTEQj9zA9B2N55EfxNNwVvkU/PQ+7A+3X8CWg9uFDwFVyh+lGRKnKmlRb6rvdY9LFx
KQz8brlJRiSumq2DIS5bQMsXsSAfKbZLN9omqrW1mqe6Vz9XRSVrgtgCkOXFBDA0p6ym2VKDZrho
6B+w1uin3EZHnCoGVSZW0Gihslqkf11OwbVh0VBepfGWYnQKnSm7q7cTVYdXzTesU2pPuxmOYLg9
l75Dl2Nw2hbvM8E6jH32gXH0qkJG7soA0za1ewSAeElOOJNMA5N708Jr69kEDXizgLAAqgafnmHX
d7m8roph2pdZc6hqxdEsv6oTcwrh8kOaN7Q+yfnod68I8sVbH5f3oxanzpWAUYbCACDIX+BxTtSa
XVVk14eGo58SZbCXjikZFQv6LI8jwu/DECM7gu1FTwN3a5rMme0jxG+jryrR9+hmBkn9AA7gLa3W
8ph6dFCr6tkps/1X8W3L9XnBuI7TgFVSjR/LlKc0P+Wna+Z8duOkkyHYkx70QrDOr6p2PvCzfZYN
LR5QrtFYDC9INo5G013XzIFCX8Rn2QN5teS2/3awTk0nvYEyTCck4MTnjRMbfnpsR8p5c2bZLUxI
jRBQcU97+I9oMX+t+PAM0pAGNZDRjDRwczljs6Ue6PElWFn1tBpkUxiMGXcLBte29tRuQPy3Gxfx
w4MAueu47tyuiqPt+LrMytmJiTHjNm22sxyaG6TfqqcfBpWDBc0Cc++6VNQbCpPs6/oCfazJIT/s
PPEe+Kt/EpZm1NzPzz34h4tOUZiSzx1vODiTUiAtWoUX+HuSJN9X+wdONBn6cno2J2NPfvuHZdFy
mwsk8haxmxxAEL8MiPSqFF+51py67EsXQ9TFwlFvZ8Z0U2rvTO+af4IhaptTXpk0tgavXy6qlmLW
aisDPEAedd1rrkgSdIL+4mtO7W70lnl+TDEKEBqYMEwtWaN9U3KFjPSnHNWDpvG3VimAO8wf4F+g
W2LQtWx2ClC+STgkt0ljvAV4fBg3OJ9K4Lm0RucNG+B3ntjnIfEw5lIMVCMjQuU0txMqRqIxaP9a
g/mwVuKOQ+bV11ddO/ZZBurPS8L2WcXmjZts0/2trdoMoCIRIXtlu1Mew8JGch5riuWub8Ah2wwF
zJzVnFx4RrroLvazq35aBqVOs5hbkF+1htuQsVzG5YYgIWsPZAN/RGZey7K50bU/hhwvsuOaW08L
ym2ea/U9jwVqc4kADuPqg5E4sDySWh8Xm/ElYa7DDhzfkx3EBboKae76RulwHBtcEhLR7ibu0GZ7
MW267hkJ8UUheUVzE4pQL4bLpTku7krHxtinfTmcGIIXl0ajEfA39Rupe8/AFQ89498nhA73CaqY
i7qqg1eyR5lJTSjJhDj0Pp2TBm0CXWCspKnFT8fACE7WJlhYpOq/uDuT5biVc1u/yg3PsQOJJgEM
PKm+IavYlUhpgqBEbfRAoks0T38/cB/7bsvHx+HhuR4oLG2SKlUBicz1r/Wtb3TGsp2cMhRhgOpb
8No/jYAjbAgd/RyHX9IOq9Xg4EAh95VdI3XghHSdZxU8yra8C6aS+y8Ac6WsrD2Kllhea7sMt0Mw
wa499Qjn4meEr3YXKrnuMit7aGPo0NX8k9NDdteZliCcXJJvSnZt5psHiFzNBcr2Uk36XgMXPcyT
R14qn+mIMkWyVXGN288M3tIyn+9bO7yiprWuZzz20r7PmIFsfQOmzr+xFy0+sz9j9S1f0vaEFVEI
0HxS/OKYYa9Ywv3202+V1KfOgwAOuHH6YxlpXOfJa6Znc3Af0lxWB79gRGpAnWfgQxOnCTO1rozd
J73x37yuf7IcLbY0E3PD4vIhDLX89z85eZgG5GHbGsW3fObuyz3GVJNJn2jHxEWmHHWjysY1M/MZ
jSiieW5OO4KZJAItloGl1tkx+B7poW586tPNiNhBeVK1TX2p/p316J+MR7xcf/FoYdlDmfvVeGSM
pacatnnfKu3N29Iuf8/jfNPBx3Ba0Eo6R6NwpnQTOfgOgqRifDOT681RUcLBKw9sbF8i982JoWvi
krDXMIPLPz7r/8jq/r+PM8gF+3cj71LT8V/1Gwst8a9/uXbvUfXPLveAb/obW1D8JhzHpN/Wlwwe
hP13k7v0fxPCo9CeGKttOgvU729wQcf+DWu752EzxOtnORZ24L+Z3J0FVugIM3CCP7zx9n9icse5
uBhi/98dGEAWhM0pAuFa3mKyDn650g2XBw6mtuGd0GGMH5UxU1fa4C2hwzK/q6d9VzU8MXrMUTms
iKIZrG1ZsMCYXf9VsYIAhy4uVodu3TJVWGgjpa3LA3NOkC5luvHleG2JqKDhZw785YWTNfDIwbb9
RLMrRhh3aRRGDIKE54IHIyVsaXGaO3KhVbMM5nLr2HbG+MQ2YkUg7osdlPNO88Ztqzraeka1dqth
2nYqZtMENhgEu//kpEzB7FnEu8S8qnH8acW2OOQjf39ZQgIKpo1WBqx1L6PFIq3me2OyNx60DX+E
umvZixMDn3Ckcvtgc0s3WtwVfkoeDcGQhhyEfXdorlh+EWTjYcI0R8dnRhdBjBFtrzNbraOimPYz
1dd3Zmm0eyjrB+3jVjFLm4gRJRenfI70RdjRswXS5WXCZYMRGK9PYFhvynPt8+QY6ZMr+zsaDih9
DsCbzeXSpRlb7TXWJjUUuD62k60444dTfGhanv5DS2xpFiXnm5wC7My5IF5RGeGF7Jdl8xSqWL4m
SbkTw/NYU/boOrY+NzLl38JDlHxiWZ4FvuQNfXMNcankFdPthjZSYw/Aa95T/v1jkBlG5cl7tFo/
vkBOooqhds8yflsGcGr+Eug43DpjA6bOZWyIoOZJVX9JCqa8+fyaUx557FOb2Lj9e5HP6aNRZTEy
b7wU6zpkJ3r0ucLatYPsX1wL0FVYJMO2xhyZ4dW4xnbrgI9uXnur0+duzPTZoGVli2XBZYAW51vA
tcGmLbLmXgk++FES1DDS4i6KsuJuGJmshHyn4sh5MOb5atZVdxf1HVhkVdvWth6poTYxzN+A6LK9
aNCwQcysjM7QWweqmeRWeDAzRjg+q+y5D6ptM4zVxYQ+1ABYWmj+Rv44jEW450DaIBsC3ovr+R4i
OOemFB3lsXWqd1Mya45sRK+A4nKK/XAZdA4gnEhR6N5ZFJxMzs2nKeaIZEE6tM9exWAJwEHlMzF7
E58ZF3KgTH5ibQ+Qinhe281IkHd40ta0b0X+Q3RZfjQHm9xt3hjbUuEXkqkmxAguChnqlcZ6hg/Q
IIuWbbQ90OTetg0zPVl8jGWSYK2sloFi4BxBmDBURPzfGV55tNpdAOml60NvFbouPRJaHtJJfJei
CoCVQWFyu4RprXkkGbn3pq7Z27TPMJTI5a4MYSu5rTdxxlPfnGyhrydvNbnf45DTWh7SV8tkQb3W
k12zyeSXOEauaoYle+AV1tZoQM4Ert6YXuwu2hIGQRjyZuP2VGmjgntebEP7xrnKUBVmcdSZR5fu
yESEL64BjzmJM64cF9i3WcDI40SIeUO3R9VU3O4dT33f6G4wREegqHj60Y26yrwkrtmcUTrWLcfV
gRlAZhfinsaqaz8U1dHzrYd8aGL+Lrhg5N+3LIMdIp3eer4HQjiBvNN4nK0NaJyj6NuNVERNe2Mj
aliI5D9giPSUOPgk1BLZbHpaJ/zOaXfMMNNHQQkSsyjxFsjqmgEWPxlhS9uvd6hMBoA4TJ4M607W
1bxPqxAGSpOZu7i/mEnTLe0HXzMKj85lcLNjF1PTWF0JNiKOldU3IB9PNB58j/wyeIS6hQ8chbIw
8N37pX0AREvfLZNIX2bma0Wsf52oZFX7WbQ3rIbM6CzaAzn+lbdcmVnlrr3lHgHexRrX6t/rICnu
sjHHH0BPdlpZRNtZfcPRWGl7sJ7JUuJZ1QB1TKKMRWuro3ItPm+EAexq3S6XRby2Aa+s2QT2q7Y3
EK69z+hf79wA0x79WEc/Mq+x2Q8P0cYLfPDWxKX22G3Blrnp5XOFHkPcJlnV3BaUTt6tteeXX7sS
v46DLnifDNLDyMKHjqeGhpHYobYNwI1b+r/7KWsD/Omlpti9Br77tQvS4RGVP7ofuQ9craeTV3tP
yT4iF3wssTtMFdaw2QV1wgCCeo0q2shofsPz/XXMsg88vnLLTLZai9DJVthyGV4uYzrtcFaZXxIU
FYokPrCREs3XKXXLBtM9efS9ETMr2X5cDuBerFjjq+ZnTdekwK4SOjN7Ur/5kZPsAPWDKkC9CKUv
d6lh3eBovLVJL3cZjUMO57rWTcEDwI2Utcnp24LM6sPPwKx+HYs4wpFKASmgSc+16s2sUS0qtOY4
z5jdaBpEZWKeybDBm2lISgsi6XiMtjzMZyLgtJVO3BGLU+nIgA8nn7qxGfronf5AN8Cz1N2ZlsR1
nFg3KzBvuk3v2Ex96Mq7jaFxhoxFME4hC7jU2zI7JSBr5ie7yU5BIB6A695CWZ3sxRZqNvldXeQn
rJL8rV59VgNVJpF7m5EF2VXf9Tp6Hr38oi37dVTkYSNFZM5wNEH77Ejdyw3D1q4bwiciSzBekyrb
oIa+xWG4MybrxtVR9hS1igqAUO8Tiusbe22E2atL806h7EdwFYeyygGbTG+JIz68b7jiAFv5T3Io
L7Vmx2U1G38gIFsi+pdaZNtWuUDis+CxGeYBWIT7io3hrqFzAAqj4LAq3hQYpmTwXkHR03gbBPuA
m1BwBBzcllNlkK3KNvppm3e4Q996t+R5FaIVBnGwq4EDTaG7n6aQaQZ5/d7jq7OMZxKS9RpbusoY
a2V9+pyJmJh8nz+ZPeMbpo04E71s60S1AFDMlYdGDLJAyQ8vnh7GsTzl2fgmjKXJKtm5bH7YiJxS
Scsyn6aBYQL0KUqfNpDmDat3VyEwCRCG7gZ79bfPDt/A9ME7CuqlWhB8VY8hz7XT0xQH09pAdCdQ
SidRycfuJmwYZzrcGxpUMI/Fdx62PfLCof75edHV0K241/AGMVJcMaenVNt80YECXEJbCzhh/p1u
FD7MKBlGTvg+GZy3mKQ8O+l03TXjW1c5t26aH0b4UVBbV1xccBsIaklns0zhCgPfgIodHA7hbcgE
2bPZBxaY0VrlwVgyjR0Txhn3sUf2GUMKUZ1bpeH4Dj6yRmwjKSfjdqp44ZWKBVOf5BouLc5Gm4Pf
4gqHuFEMwX1KfHpdlo1DMpN5d2UxVGaKBgrtoanFhVzLxOP4vrXgBdgJh9fPqyCq9Zs5kfZwZ4hA
IDv66BgUPvpViX4ue7hBy0fWS2ZZ2DY/35aeyB9++nc126gvnUNWn0PhEChqNEfvJXNwIVonYRu3
ZFp+dMT76VjRsyPZkkoi4Nim3dH5GDCM5UmhvjiRwrHjslyZTnTRGS5BrXDrGcnwXvUYd0q1QYH5
ofXDnPQHQWnEMWaYyyTYPZHqBvHLv8nnRG1lB3tpMmAf8OFUeGbh16wXcukQF3dWOTxQtvqmg/Ru
HpBn8TIxcxB89oxUX+zocUwY4OfstOrYSKibMm/KlZJNI188saWkIcHeF7BgvfqVwqNL5BUXG5s1
9+EHiArwUUxNBtbCxR//bpJJcabS3MtipHapvGjpA87V9tFTmMpGwj7Uu0FsXi64oakufWo+VDmI
QkN9cEsIvAMVu35Ygsw/faIFy83qlyh3PKJ6S/1Mg/Hdafm9JzOqM533rstxhCW8d5ndIQK2A+9S
vrz8mkO+UT6K4UuTD+9zloMwdPh7847Yv5rPncE0JeDQt5KZeAM/sB+JkWHd/HB5AAk931AD3xc0
bVFdWHt2dpHfqTx+bniWr+j1eu/xECjAAEUOdUO1zYkQH5+5uA3x/G4AfenV90CGB69/8wTmEkDq
wJG0e6uoS47DWxYZHy4j/RVH3J2up61k77oyc9aSPgyuQ/MwtPK2fLKMBfkrh3zjze0zIF7iCGH4
JQjCjbSn91yLd9MQt8+3tdE2tCH1LZe4a32Xz5tcVYZTrTv3Inzz8dYu7+fMg4Vi+INfsuCVtBJr
VvisNt+Ezxs7qFPVFHdYRA9jlT/PtX5o7eLOZumWU3VhMQKO0rL/6LzvTm2+a3d6i1LcTJb53vcK
QE22i2j59elFy8LihO3rRkfVpeumN2kVpwE9cx5f1eBe6GRGCu4PjQh28US9uv2U0y+1fMXyx8tn
0XGXMnPaloP9ZmflpRLVReTzW5/JdezNj4U/vy9vq6Jab1Or9Nkq0zvAdwdCIvn98kOtbIJzkjo3
u4bDxASun8UNXvkhzfkXzekd29wDhYankbQxYfRa5HcJRwE6AA4q4EsMzRvDmS2IAXik4U0zl64C
uZaR+UjYj9O5mwVnb0CEZBNfrUN8tVBMju63RjZ4u/Cvmh3U4uoEBwBd1gW6BuqF2kjSaqQ8opqh
UdPxBurHLuEI5Q0QYw3O3L6U2BMS8yOdeCR4SzN9vhXyEvf6VBbmYwmQGTrELUKYwC4Ik1Amzom0
xq5zrJvwhocigntPqyH+eBc3ch0dWoY+vmk9uHVwNb1jOhvfdM2t4c8Zw9xxA72HiIgkDDH7pzZt
D2rkGezoZB3WzrUwp2ejr0+Y80/S0ncD46WFYj2ve2hMa3D88UQbfDOiASA4/4jTiuVBmXsyg4+x
CdaiiiZn4wtn2NNyAki8vm9HpvFA2QAA4XTE0VwP29FTG5lKSU4fxldbhIKfkj1CQjowAVzFsf27
BQSBzviyWVcyfY0yA48Gd4rZ5W9JcopivmXuWCq90nyl00msdNyseup0tMcMe7aY21qQ+ypPbGjr
Jcehh+300gmAZYHDrVPqpPPwPEgCzPhXT1VsvdQVPmUMbdvPvwqMDNsDn71gONr71Lb3hi3FBa/D
3tGRe5d1VF6Sy/PYO/dsddnczXf1LE/Qwg6jXdOHHscJVhc6nC0ZHYuhP8w+b18aR1iRBc8mmOXh
zF3tG4gz1VDtLH9ON/hPz0Ol4QsPJOViLHqGqOe11hwiItD720bBH2qrAF8jZPWj5XBwau2fdOhk
59HDIWa0DV6FlkO9wdo4SVZnX3GKGE1dnITqDvnTrHx7Lwz4IC12raFrsj0nabwF/gWV9cEKuF60
hF+oJKbzCp8shuCzM/lPqh3qbYO6rpwm2yS1VfxoKQZgBk1Qqh/ujZ4CjKFweIR57peM9lSlbYdA
T1xQ5IAlcMY+2fv4U7g9ziZ40Vmr/uhxn/NtXFQEUc5VhHXetmNnm3VGulZOMm9lWe5VbdXPcyOz
B9k7W1yvGw4P/oNpzvW5aPXNICu51W4IC1zOUJ3wbfIktSWlN/yJy7AIs6Rwb2RNZpYGrEhzTB6K
Dr/5WDf51mpBTnjA2PDF3IjYjYcMKwK1SLsiL2FPw3AaLEkrdh03JzowOb2MMMvVcCX+VZ995w64
t70hLdzgmCrZxcHhiihKA83f74I0YKyWY2N33PaKAYiP1sA8JNXBGiMmUOwU1jYHgjAh1mAoitkF
xa8bZUdISdXIwkNTBi6jcld8HaGPUQ6LEyWoapJbnb4vkuJQ2vx4iJFwarX1PYb0skkN+xgBbsdf
TiNI4cvvYmChoFBzXfXl70UdsjUU3a2IIm8DmsTBfse2if/Ohlfq6GLgm5wHUa6KBjwmvtaF0Gvh
zu0rXH5hQm96y4XmlgkiTvUUVj1BCuMrsMIXfJqPuUE01EgZJEV2QQla9SR9LjYpHHmyfAI6uWGu
Ke34ag7B4vB3fuYzir7oQbd5I1GZGUdYwCK+Nifr1JB5W+lB6y1j9grZ6z4y5wYHNa/WtEAR9R6K
w6RsY+sU+VWXQ44vpbkLe+WRiNhGDtahMZ2uGvtcERS3tu7ZLDO6WYfOF/wnPGVj9BRRsjf0xAKj
rL+oMH52S/KYDpiOjZmlRNxC+muTliOiDFNu3+MQBdi/x+k+aCM+OGNi6dEPhOlomzEE/mwA+hfK
gi+INN7OikcFVKh8DUoiBqlNj/BQ0CKHkaLS9d0ctj+dVvJRDs2WnqhqSzCd+7+NlxGXs1Ij/DyZ
LkTfOjUWzW49NAzowgUVrSKNJDE19xtH4aQe5IbsGjveOcbLMagcz5vkVDso6gg1FVajis1tmhCy
CbjZc7d+FJYBaS8k3RpE1G9iJcPCPu4C98niB5DH5mjE0Q/QkZniICcZGDruafSTx6CHX9AO3oo1
71HLfmITal3awsk2Tk/d01CdOvuVM3+5EQ3uUc08GYh28PJ5HXUFAfCsGc+FGvU2DmtsmJhJXMlF
3Vuuvemsc5VlOd82rdnowxCMu2lljkP3wzK8ajMj2o8zILww6HiqeFR3+h3Y3YqAX0TemNovNsGS
uyb1eKuNiv8HNR1xaWRjSXpwFYHkrHJ+KH1ydCaLU4R9aqcXgXLuK+7acsP+aFoJvx83JGzgNhBI
QK0nFxBwneKDnoMWC5KAhIsGDOucAL9hsR4m46pP+ezjZGC/J/uT6Jhca7u/AtXfQMy7cp5sDiay
xRax2Crn78TaCTkkOj24MyN7fC09CXXvMC+F2N0wHwEXcC7pRU6yUhxcZ2SprZ1ns5w/yogFZp6I
McJIpDc3049Bl75UdhGus6Q7mBaLQ65KiBzzEj3CWc6/PDjR6fNVDC/GwEWruhAZtq2+DBbVQst9
EVc2NBRQk4u3x8cAwMkBA4CVct2BSV8Jj+BS2817izDiyi4xXbZjNuzK9Dsdu3LrSMrLs6C99xoW
MIJ+LFBxwQGoO0PP/Jh9fsbnImTymWDrhYIOb+RA/QsJEy+pmY+nnP+tY2ZEBWAvr956ZfPN8ht/
4+LW2sm3oEzybaSN15a7zQ79V1r1PmqrlNshrZDXRsHnrWBRkp3DTUEFUKIfDYXmy3OXpHXBFiVg
3TVC+p8SEl8hp71hgO1Z0jrCjCe4jE39PkE32huG88Yj8kceuSR/8lSeJgBKLCHmc1q3nOXcRaBv
Mhoxqgj0EWHPuac5fGl4it17u69HLEQTCOlobfXZkYqVpRaRqE4si6tJ7YhEqzOMlqdsj4U77Q9T
34ApM0oqYFBHiuk1hAHpYUpa6dR9Q+r9PU3Y6gXf/abg3IR1EUwY/9X1dbROA2vbGBQvS5l1NHae
7EByyFYOfcJBykuNuCNkwUdK7ixdyaZ6NkY+Ek+mjEy7nWULFNo8pKP1zrZzXCR9/WOcWNw7Oq8r
j4deo7rXOQsO5VT+oH+F0orcxOM5Qsd3BZ4Nb9n3pmCIe2G/BTYXWMrcjkM5fSRWy7yhtfObnUJ+
9RpjjV+fHbmPS2PqnLscB0NTCCB+y7X2+aa7nUaRgz6/qcHe6jD9XeN9rAm6YUTiTz6/qFGE6OKp
+mF3Q8GRFgUwWgZtdsA9gzsq4myOEtniM+ZVcJwHkrw82OaQ7K4kIqxL5zFvSV34Jq/H8tQZet2p
ULxRHROlldYgU1ntTJbOlWvkT9FkHaMhfPh8Tqcj/5KQ7RgBjfjQNekN8tq4SwOBzY2UFWem+d62
SjDcIdTheHk/qIN2VqJ5yGrvrAdefkS4lbGHcTexK0GA/LwdZ/yFBJ4yC2awAl09CWAFDiY21aeH
CpGageWWCrF9zBN0509UDYdpj4Cl93YR0UaS8YQtljYqCFq4SYhWrrDqUxZTkaM0schR2hF1B9SV
nSXw0wY6f3BnLFJyeDDr+ZprVnHDiI21kO1TrLBYhZfPxxCPQCqSS3TVaM4G3LYuyTA7PBTjQ9LW
6tDWA30hfdvsHYw+rdNcBCvEKqeim+2AsfdbuBNtF269vg8Pc6D5Nq+8cmKJu/AbdRrJU8FNZrVP
+bynF1MzkFGomXF1gYzT7DB9UNgZMjBAl4d5CjIikmra+wmhks+Z+P/ng39YRP968P9c9f8KcRfw
jX8b/vu/+WYQWAIi1ILugVvzX82C0v3N920ATEte5A9bwN+H/85vlrsQ7jzLdFzGeXwXq1cX//Uv
hmv9JuEPueTcgfT+h3y7f7S4cPP4EGp4WPA/x2LT+gt8KSax6LZYT78BJdWPBTi8J9Gzx3XieCeC
pW3JDOU9iVcYyKiFjREeSpcpKcBQykg80oMpFH7oaMXRxcSwDhb6dzFY3kM7MLrEzRtvP3/rOrH/
gKk12dXVS9P3451afqFiPts1gphlSBLoKPv0HgffUzdVxr1sahP52Q33MVlQ6vyAYmen3KnMB5sv
3Ai2+XTCBeObmby7noBq42WMM+ahkse0wKKKGMSmLqnDJ1E2FhFq7k67kP7GGr+Q7AUH2nwYtWVc
RcSwS6ml9ZS4xHs508+dFt9zvujeSALJRDj96qnx3a/sK7uo6ZxNwe9GZbtno+CMQ4+as7XmOnsx
EgA8Xkol1Odvc8sR91WVZ3QE+eXp85dZjH/cXP+a5LV8TH/2b8DwcvCPBOASTdv03cVh9SenEqCc
PKXJJnvPOCBslW3iNKipQKlMm5dVnYHbdrvAmvQ50tshacwjWE0YhimSRa72RKQ8EpTzlTlXcPrT
PYFCOUVV+X/KvnioEoi0f/2L+Ed313KJQUCjSwRbko//xfnltc194vnZnDW8q2x6B55022FAJI9G
q92kzUBDqj8le7xnYimtrc9pMLHZ8VW6KSOroxHdGKlwJdKXgfj7Ny+O++jXNy5wsAxYHs4p6MW/
0LwEsZcwL9OC4LrdPcsWhYJp+BGv5xnrNkps36qzcpBMVVNfmSVRxWUjbpHxRPcQEMt6x3v6n18U
98V/86oCabou5CywbL/y6xwOaZ1p9uW7sO1vvAFJ9Frim3+kT5gnlkX/s4qG7SHkBmBUUehzX0xf
aD12t0nb6KMbTN9mOIYoWxRRYp/YBWyPngOcr04xpV+plEhyjygN5/YzMwPm/nFoHwStC5SS1zVz
4HcP4PA1bXhoDl17syeKWTLtcfKnj1hbw/e65pRs0ZTEe7ZzOM82zHOvnuZ4pCPTfpgYvyczZxt3
CdbG9BfFSY4EhDXWLyz8E3D1N9XAyY7aYrWL3CWOUeYk9E07np9tMl+HFn04pXDzRxiQ6S4cdCST
kF7kO2ojZsG5aijd+3aBwNIlTVsCprvhVhuh88PK7Zemc1xI3CUYn3pC2I2YqRci3VuR7aJmPjGR
zZu4OJa+UT4DNa6PqjXxD7VIj7YfB4jsiztTg/hJ3bTeUYHCFDSqD0EsJQYevKTsz8tAPsTh+Awp
yluLNv7RYbu9dLP8OkyS6iff/mm0KBbFeGpwWVNg3D32HjKipTz67tkdSbe4i8XiQeqSkzlF+oXO
zhmJRFmnirwWyXqHXk2Ck0Nmt4+2q1/71pPkZPwWV1Pq7rWllyJpWCmxPk8qj86wGFwqMqIfBZ4r
iFQzkC7ICmp5r2vFR48LgK2khjGaDrQ6SBS/NGfVasXU7VNL2+chHJqTkac5AziGe9JTT2MS1Q+d
8GdNeVWQ72xBYIMKpXuXDGQmLfccl/PBakb7YHGd+G26rUN9TY0sfHRVjYiQFPXRKjS2Q2pXDQAe
CbHpGV+47TAqJ4sGdxofIti0INxJ5bx2ks7lZuFsNBH0k7jty+NM/TyNG8PFcNLXITFfF+IaAObo
ORin+kyqiOxwM3HxhQpSi6DM4fMi68bmJYRwcAbmzNFGvHP/+s9UrtaBmz4ZQPt7I9h1fmXeQPgV
o8HkWwzxFQdAuyWOQ0iDI+LOzpMXv7LEOS/ma1nWK4DnzQs+lHuNxnJBuXvGfPFNC8Pf80x/n1yd
HuWM2ywe/ODm2xev6ZM97iJSN4Ob3eOlSZaNtsC537t728k3aqzsU5bSI1cnjxNe5lWmZrLvgBGi
xhnX+TSrAwzx/FqFbP8yNbJLL/BYtExTWMgn8twGViz88DOVLvX0w6lsZ5cXeDfYB5j7LBi/UZd6
yC23Pk/WkG/NxDP2VPTgYSMMgON1P9elv/NV366nrHUv6TnP5/DcVMl9Yrndt4ZzMfnyDakO50oU
jgXGLZ995IFt0OHLHdIPQt08cWuam2qqZfZG9OHBHT0bfQXSS5UcCjzR7qK5oQomU8WNWecjPiQK
DAM0GUvT8dKa0UV6nXc2iVUs2Jt4a3nTcByr6NY406Hoqg5CjV2sMBEEwN/acQUmozyHscu0Ybgn
KEqFesubCeYnAZ2rwjP6POJ5lbzrDtk7T6K7mqXgyAa8P81hBXAqxIA4jyw0sPPi50FjKapS93eF
cnX2PHnfRGF8no3kjL/k22LJdmjooQeYm6GHYlBiozkSPdl7mdsd/ufng1hqqv/hqWVZkhwO6h/R
CQkQ95dHqnJpr5GN57zTeXWPVdq98pBFks3Da88wel9GBT19Ooy+Or186sbn3jeC+8gWdJxyl7kZ
/Zgu1ezsdhi9JVWDl8lj1WvYQhCKsKt9O5v1rjEsm25Q+h5jES2tWA8pBnoYfuN33BUYJDnmBbnz
2s+t2rQTtP42tF/9EO/jOKTmKRvG185HmBnGFnYOpgSmycSuAUieh44qQR42+tkZ32XbtoilyQsk
qVuJHsDZe6XSCzDD/LEDrEeJ8NK5ktZi79gWzWrlNBCuXFp5quyY2yjZkQk2fWX6yV3XmtkpiwG5
VSz3jEIO1WAQU9Ik9ZTNjBhMUHnpvBHRkpqez19qu1Ibsgg/srRft0X6pR5iDSqM3d1mWWmasq4B
iozuc1Sj1o1E0Om4cZ+VPz00Q+Sf04gyGwWZkIMynB+HXTLdb0welc1MjZ7Zw6RhNndy+AJq/Wj5
BKQLZeK1tGhcqDK5m1K9IkFOVKikytSgvHtDZgnismMtjsp158I2zGsiIDUDw1PdtgIqm7gjHByc
ZzYBmZM152TqeY5ODQybpmmOJlvRjaHqaieM7uhS4HggWLAu/Ci4NmZy6OnluksWRuPM5spovgPj
MZ/c3m/XLbHbMDOzL2q8pSyY5Dx3XeWNx8rezr4K9lIP31FcfhqjGi/xF29x+JFRfJzCyd2APlTb
iTRmaIQmK4O8U8SCdhPNLVBuwLAVPsXRhoUmZIXpeLTJzkJlUPc40Y+zwySc/Cs1csXoAAeJ6pVP
lmOvi5GnpNeeqYomuRcLWF5piy049Smodp1VI4ho6gBLIpknmCrEJvYF/JBTl3JVzpwA1t0g8m1a
GvkzAFxaL0IcY4FH+xdrWxzZHzWX2jarx7u5GdKrl3rJdSbB8e+Yqq756y4P0/UCMg0IJkobXvEv
d7FIKgqGO69/N6v6rSKlAqagRhod1VcrlT67qgyyktTZYfElX0flFbAUx+YEWDQl6E59qCy4h/sx
fJ7zMrpwWz9my2m/fHaXs3+CCDBl23TRBEzEAX9RCTrkgmDRDcYsPoz5jDTOaWtV20l7qaqfEirV
3u+h+KSLAlGOD3pRJDykCUYlw7ZY1Apr0S2MRUg3LsmiZ1gIG1GUGOti0TqQIwmOPMhFA1F9+VDM
BnRxzeVTVIiqBj2p2MPYOi0qSr7oKdmirJSLxtItagt1d8VxQoAxEGKCRZFJFm2GZwh1pJkPuGhv
SPZ/UxJANiod8kJdTV6ktrb2XBFmWWTYfFGA5kOJHBQvupAnwff5oX92rQdrUY6SRUPSGLuZOHe0
K9bi3om7pS2Bmaha1KceGapAjjIWXSpbFKppmSkZ2gCq5ByJEz61ApmuW3StQV/7ReciDklxB9KX
jQQWLFpYsahiNGE8potOxoF63dCgiIcWDc1c1DTl9pdImu06H4Ep5vRgwGhgMaOsLh1RO/Oyodie
lw94xmDoi2bXLOrdwJ55QM6D/LFNFn2PfBI57+WLeFfIoC86IOfT24wwqBaFsFu0QmdRDR3kw26R
ERc9kbkYZSzL+1Evr6xP5duYMtyQPG9XtnZhikTiOLoY1PIRabRCuDQRMFuETKrV+Q6kTYp2aKFw
mh+pQjruL5MDs85qpQU8lQqXinaKiRdFjOY5XpRTb9FQsY9xNSy6qhOimzY5lrcxPdV91K3bRYXN
kGPlosv6FRJ81vHy/LTGfAVgLmJcrkGJD7V88xd510DnrdF7e/H26UqZFyHYRRHuFmk4irofcYkN
IlM/efxcYwXyLnVMlGd0ZQfpd0KaTIHzbCYp7wvpbnUpaKzEeYVpZDf3mMbIPudbIyAXgd/4uYbQ
xxyzlafPd91D547I0AilrL0I2veJ6uDUI6budGyuK8DWBCfRTAe9DSLy3Vk1YiCnBK6JGQtl6fgY
2N471dU0/doECrteiNUwqmMSdJJVqf9oGlR7kV8cL37DhZ1v6//L3Xk1R26kWfQXQYFEwr6W96yi
735BkOxueI+E+/V7ULPakTSzmtjXnYhhNCU1WYWCyfzuved+eFSXbbIONEpntt/lENZran7JMRp7
f5YCnFkUYDJQLsLK8XeVY5xdl6l6SMCEJyafSYSukLbHZJYZ7FlwYNuEXQgNwprFCGb+1KXFn1jr
+405CxZyli7aWcOYxYz7yRaktMCFs9ThoXl4s/hR9XtazWF8zNfjgD7io5NUs2ASDEgnRv8coaSU
KCrtLK1Ms8iiTex46NYiaWLUu8ANMSYW9AbF7Q30t0bGGKfENLoziLDnZm08pWVjMiOedm3QpZuh
ZmEx403JUrO5NKwd9HOAYXRELajTjHfsyMBqTVAz81/umNnrsorqXQ3+RgH28IyGQAFroc6j8Jg9
78oo4HTaXG2dhEOVmlq2tJlNTP6oEMGbuSvoRzoLW/EscVksW/2Q1ctY0s6aokiZBCagkjxMpROT
EEEhsJuDNXFZlLOIFqKm1bOsNs0Cm0JpC+haI7TIHcqcZbgh4eCjPMCxqJtHoekQXFhd+wRskaUQ
8nQUPTlLe4Rw2y85y33VLPz1swI4S4HKOHazNOgBGYHj06+E2YFgKCTPOW08DqKEKU039VJDZexn
udGYhUdjliAVXlgaxmdhsp0lSoZ5F6cA/G3Y/tXrG5yMBB5bN7h5UW8dKD3fUU8V7yZobcQsGZIY
JchM9VjX3P8NGIaO7eQI7dw2Q8dfotLewqykw6xAXM0IrrVFPyskUb8dE+HzRKHq0Bg8uBBaHq4C
8sCzZEscF/m2Qse9P4eGWdodZ41X+TwtBB8gDxZ8C/MpXozaGRGREUIaE73rqnXhSM4vFOQSJdme
JeUJbTlBY65qhVNaK9/8SgC9NAqHNUt6qWUVXLJZpPZnuRpzIs9AsfJnIdtE0R5maTsv9t0sdeez
6J3M8jcG1501C+JYM5Dq0MhztHLY8gdjFs/v14WYbLnMsreQ7PtS50LgZZYvteV/E4H+UNAxfmGL
5zu0HVV1e6qFkZLvzR+oIoKq7QEnTsoSUX82FmK0JjWfnatZ+L97GAjEo8TiCvBne4AzGwVYgxMY
xjoAfwOaN24CMdsKMvwF5mw0wB+BrI/1gJnZtBxxI4S4EoKEu3s2GxUaHAu8tGcbBwOG+63CrjAb
G4jT8kyfz6Nxtj2UswFCn60Q1F/xoJvtEeAglvSOBqw0MCOQiuMkmD8hAx7FCiLHS2aHHJa8+lUH
JTw2PAwGMl1q4QAz0woJWFl7IwH7FSTWp+Oxb65tTuocXweL5bM/Gz0YvI70OnADMz5U1+cbr55a
cKjdsE2n8E6AXE0a2Y5MRzU2mc2Ud1vJbDBxyl0AFY2Uc4JxwFAPouDHl32Idy7vNsToAB3qI9Vx
Fm/TiIHe5OTF2PWlraiOfjY+hL6xYyhHXBup+tAHPmgTIkuqU8bW0bAp68ku0tiwu2mLHQeeiufQ
4tJka2CW077LWY2Fp5FN86YQHJYs2JxpZaq2sddiuojRmxLhppvMbLTvJjXmS3N8GXLibySsXxzm
7uvex6sx8OiGplgx0jHfh4TKEhXyeTvhLMRTaMKqIm+Xfumzq66IMCvnPSsiPrNWp1yW0PcqcjB4
gdrUrsrvYPHu8FsxCijs5aRxu056nLx13uLHM4kBmHihSGjwEkObv0/+goA3TmnJ05Ml/uxNESsm
COQNzLHctrjLLDsK960sXybZA9KhqGTV5/N6bKxZBdSjtucGB+s6M1DVdU4K4vI1nXp4yvu2dKGG
pN9M3Y9ojGBSMSE0a7Ex7SAxvFdYy59CLT1PvRwvmKnxmNdDv42j8ZFdhCQ5klEWo/N51mSt30bL
1Zal6p2l01TaptGteN2IoVnHluluNJYOPD3MzX2UxTOClFEzR/okkIPB+VZXKto1uaGznwCjkluC
hfag3r0ED1nc5tdKog56kzFDPUpBemxAC/e4E02mZYFQxOYZ2n7zfv8T4E64lWNJg7Hz3mnU9wXj
hNKAx8gmfMnGSVvpNj3CocbWMKOz4dDiWOdOnPGrm/omQpbE2IHDtcUwYuFPo3rIDYVD3bLapYGv
ehk1RMhE2JPBsvvmtbUtgYwp8nWVYoYiTgJNt/d/uJJHXR9qJVWOuQ+R1KM12yz2hubWZw4vc1Nw
FrFGudjY7KwyqnbucEmBgZzYqK9baUR7i3yhS4FfAmf7R1txlnQzFLw8p53S3jVffCPgxSqZDfV6
ypS7yoFsbpKQEGJh4CeLWLXgi+YCmaA6GZUvQc7HwQVwxIsAIDX4VfmNnLb3KqW7kEPQPwUG9ps8
UsMWf03ymsUoO13EWe7UZX0LELaWBa6gVVtqkGo1J9ol468iAS7m+H1zFEn1Tv8ipZ51jljkAyGG
b/nhlyyeZekZZ8zw0UJpttz7TZevw7CftwZVuiSgTfeafZZ5tuqy0j1mUW7uy43dVsmJbNFStkfD
MYMn6eI5N9PhSuSHsUi6n1w9O6RdDXWgMOHrhfQ59Gn8nBpBcG0xME6Fu1FA3n9quvWOp7vlOeJ/
a0s+KR+5EPyMid1Wi30KhNP6Eldo5V7Y9s8D8zSwVQ90X6grhLFd1DU2AOqoBmXGhthjvfLGxOmr
aVT9M9UJtyPmBIuqNsCiTD9AufrPul68D7lfPfuFZ+40xd1pDFnVGCxldwTvvHwb0Hq4ScMQzpML
QkFjS7qIy2TCL9n3Rz+pfkg/+Y4NQ9yyzMm28XxuMpSxTPiqkbclYTsPj2vtKKWuHfs8AIF9/x4H
fd8GFs5ALbv6UL2m2XrqDA7Us7JXF1cYB90K61PR8u71MTuwBYrWtKniYHWKdO84FdE/5i0bf6Jl
MdJb3Jyl5qA7PKWUFR4TzRNw5znR7Ko0L50C/VbX0ImI1LPaLMRzQBrx2Xaig2kAgYyrINqqKGOi
lPbTljsU3bZDzdrXd9Jzwye/GctHjUXCoyX7YK3ACK7v37qQbnd2NS/GCVIdlT7B+JnNCxo6xJqb
e2QbToS73Fqand3+6kabCyWwPtWU/SxNUey0gJ7kgZszZrfYP/idfLQ9pHuj9MIH6VvdvuR+ePId
/ewx0t+NWnw0XD/bESQJdH7k2Lq7XDP0n9yVaJJUzg9mbhemMMMmmmAc+oYHbqOAyKTCJHydYq1D
npuSdRvJ4NUoR+Ak2YS1dcRIINjPXWhjLi73bzUKd8lbgy117HHj00Y5KkPdctsLnl3NZIsbpt5O
HwjwjPOko7D7nqivZA8SJ3wEoA2xRYGR962HbtBRXuvBOHRNwEMkzu1DkU/YW2Yzq1NhVq1kttIc
CQyHj/Hh/uX+L7yeWLhtAlSjJxU3oK6dWkfSaUl8l07WhapJ5xJtE9d8MvUr7CtwPkV8/Oc/mkrA
p6kNvznIde4LUa12ikfAFXA7HZcuF1AGG7bJOm7d8DfPlE3+CinA3bpiZLeguRFYuypHYYnUW20m
OvXJlI5sKSM/squyDjXzEW6V0ZdBxHI1A+7PFTberVfZjEunKjtS+lQvIzbcq6Kx5QPww/gkjWRv
9Z18iER3Tureo1U7lWdfYiBrLO9gpa0B7SQYmWHTWVcVo73PjfTiDvj6cr8rL5melhepl3hrB0K1
GdNBrk5yECgfDCxMboRC3qpAXIMp2tdGN20GjSCRNtjhsfMpBoiVaVyzxjW3bhWQept/qrRcQdQc
Htn9W3YEFHUH80S+QdbyBLa7Atj8mvh9t2b11PCY5j2NDbGltCmyJXHHZDPW9VPQF952akzGHZMm
b45pn7JWT8737+5f3GAlYq283b+pdSzj0WQHG6MJDY5Zm/OL88VQlx9GXKuL7IS63P+ELK+tHZuZ
Y5IKeCY47nSMq6x/wvwhFzzEcgM4Xf+pAdp9vssFTdS85W5U0oRStA++DnCrp+lpEniDVSjV2hgH
BnGJqQ7Mns8sTcRa9XNPN/ad1N+rQFVHu9TwlPWqX7JXvemQLJ8B/i34ITZUcjSLILrEGkI8S7Yx
fMeI0/qL3LInRtLsIGEWNyTtx3RXhHr2ahJOx0np37pEgfK3s0OR+PVPK4xvhSfCd60r7VUqufzZ
RedHe2oY+Qdi2qZdcxsjkGeZPrAQwTj7kQ8vQrXet8h/aWAwxTyGmOzqFo/50NG7UyaHlQb74XD/
zm/97oQppd6V8cgDohXGMeuhAygRNg/+hNFyhFm6rOoez7czZU9OFgfYfceXsK3fg2KSWx2ZcUsB
kvYQ+eIwxNG+jJ1gm01U+o2RBjxvHPp10JvxNofItA+sBpoT+ooD807J1nzqhozhEdfAm4rRfgwT
FXJyhvTKHIAtcRR4Wwi4EIhdxU9TyakhY79wO885eLJyoQc6DR323mtWO80q0pns43j2VuTd4Rpi
I2cHVciTco4WaIIlHcsOkvenT4zxMAXaCb6EQxV8fLYCzb+VRXlpnsMDpIbm5kcC44XFfLpsiQcE
OGawbmK9vE1St7+itNjhxPcPLMNyziib6U0wRqt0DgMkxTSc7l+i1PheJX6CkSYiOwWk8Sx0P9xr
3pSdCyjkyCFJtIOZ+WobuXnq6Dc5BU6qHXK3wlKLbEYGj3/xjz+i7VPKzK3BQZ7EztJwyIxyx4aw
ON+/REArmVbhl77zNYycShovtc8oyGEwnATxpW3Z4kkEqCavyhEEei1tb4APxRgXirNREbvvcjs/
Gsp4LDxvuOZDoJ0HWdcbN0tfGG7qh3zydEAXfLl/64/dHE1Te0fCINDyoUcI7t2bU1vOLcH1vAw9
Umn3b+//wg2mF4W2DdbWpI1D1esJQvE8xn0dwgkNnfzLI/DUELYj9Q82vOtR9y658tGPBNl/XQYO
bsxC3lpveOSpDvE1aRjf1gFVcZQ/JE93nXjkQlkRil/j6on3AMm7YwjMA9VpYkEX1+sq6577ttqF
UcmMKLXDW8pQTKzGwYOJpTPhsyHHH3jclUcQYt3ZDUrxcP8ykv1w6e2gwELfclsTe9vFGDFhCYWh
0XdgP0fqCsiOerVr39AvuMWwfVoLX1IP1jVqixDExBZZ7AAWi4YIn/xeM7rdAzOUNZER/dSO6kl2
dbh1TUACoy7cBWAV6H92Ez9ZqX7NYY9/C7sJd1DsGDtgm+o1an9OXlIdE/UDPsKIy50mZvZyz3WX
GHTpjuOFxydiBKYvi6fDkWbgB621L8oIPgpC1Y96NLx7aYP6ZWoPpWlaGxq03yzFUqFmhrpRUI9W
udeU2BNl91AjClm2ecVXhHGlw/+dtqn1lCX+0ahDnV9CHos0UbF3A2ujd6N7HK3o1cis13HizjNM
xZqn98HwqE31E9KkOYCo2WOQHU3lhVBCupMdmtrVatwHL7dIIjMPXNeM7hb5pFtHEIZ4XlkJUS9S
+FcLW+e+FwcYiwxE8Dx0of4EuQcpDC3JZCfGnsP/Rv9B/WRQGWCMchsKor2d02POKCUsLXb+qFDB
XMhgEAqSCSOCwN9KPemPbj+JozUkJGmrqHoKRBMT+hwqfUuJd7z0EvYLVWw/Jy2+G2RU8AiZt64q
XdurKv6cUTdnmyILWxCiDq0MFoPhVytItSh6fvwVtxMgrHJSJ1G1RM36qqG22/RpqMIIFGk6zR7J
xtNJxA8gVSRJZ/hmenDOzeylThmmWOS/r9DsOKiGzbgo6K2r5MTB89yeJ4M4hA0WZZmrBy8emPr4
zkkRr1iY0hrZ8PGFSbK7ZUu/KwPjbGJdflemPwcMqYmv0xFocjQt6zojh1OjOdy9N+xufIgorjq5
io9sSOJfJI1biiiFfeyK2D6WdFhpQsl9D7+GyyY6JxTcEr8P+v9A0TL+RVt3bQdJFWndETpUpr+g
kOI2i2O368WPmv4wNrQvmddWL04qb349OVupuXRqyRgZSS9J4nlmu/eT5Fj5xtwt2vuYFA1tlWrt
5wSpcVfVjAAFj1lmdLS42W3/H9wADhyoP5sBKE5mVWazp8JK6v6V3dQ5FdOgqfE/+wBvcNCV1bHq
eZg6Vqkve7AIblDHbGc7fTcxy6fAkIZxs/DeNcbezKmw6pusnYfpnsLYNAxSfIraCjOun4N+cKHl
Mve1LPz2WlPBOqTuHQWKwXcrccuF4mlIe7WZupHrnfvn2i4HBpkOaFTM1DTMJXHM7EVrSJ5CHyvJ
6BeOka0B12PHbpvmpOjyVrn16sdR+oQQ8iJyu8Q5xNRnDLcMQjZZ1Rb7QImaWYY1XE3zyv1nyr1s
HY/Vh0vEYKe86ipzTKCIjSbUeMe5hUZwoUrkm0MlxkJXWbXrMUJeWWRTkVxAlZBwNxzTW3RIyg9j
iCmnT1ii3u0a/7+dzy5wuf/d+fz8wcqQzMe/Us/mv/e78dn8zXMpDTUdB7Qfs+L/MT478jfH0iXD
NcsQ/7BE/258lu5vjsANwFQQ57PQBU7X343P0vttBgUKFvwu4wj+u/8L9cw2/ux9pm6Ljk4W+7wM
j2k2ajwX1h9Ms47ZQszVJSXmmP9QFXgcgeh5RDZBoUsZO+1dz8dVEeJG7N7Q4h1/em3KnxTAB8tM
yXoxWFpJvwQQestrf7VJh/Mm3cdzsJZ1DjDnInsgS/1clvONvjdeJYNgKhS+BtyRugGOWy+oiKS8
E1N+ET/P/4fQ+qq1NCzEWkFa2OAXWLQF0O9tuGNIPllWy65smOPOxIkUbkIBLGryPOZ16LQG7qsR
ay1I4ic7dH81VpVypTQ4HiO+GPAiTMnWqm1A9lRwfod0dPdTQ8dcPN2EnZ1FM92YfjLyKlk2swYP
V+7ofeDU2le+3lLkoWVnm/tbTlERKLHaWkRSfd7/6zIX7IaBs1GB4DwxiFmGzNEw/fo4zRQ/roTd
BTMDkTaziHptMzJdy8roX/sJnIPny9daiA3jp4+qDkveEn/bqxMmP/4T5mkUjqn7RIHZ55H5DEJR
tF6BS6XdhAUxRwj7dht/jKVFu07RfvqCAHFXilVA3p3qtmZZWGg92URnS9E9ldnwWYDnB1Nzjq38
mdZI5pqIRsaeDQx4r2r4lIb94fmgHiNeTuO+YsJ5jv3hZnTiNdZsOqPC56BoPqsZk5JFySa00rdW
Cy0mlvyNvA5/NcGbJ6bb4E6v86vHyP4ct+GS+ppHx4LHrcmWvCGLUYx7WLD0Hm2N8ZafM4DE7LL3
evladtEZmBKk+uJWmUyLsVBPmxkHAtKA88RvXhz/Fnv6q92KG+moz8GZGRr5aRrUi9fkhynio6lb
Vy4sswaQwkrJItez4PqUizR+KHTWfeyMkS/g7ek5lor6efDIjbbjNVMcUTkL9EbX34qA7wKsT5uY
1PtCjQdtzN+zAZxCHTNeNccNpTJnYyzOEbok8dX+sxsAVQXTglpQUp2vdp+eRWKFq/kzKLNN7Bfv
4qvtAklGnY8gEBE5XH5NyasOcGZCCttk0/Qapd3n/b+QAwwLF/PyYrxVGWgnV6ORbz55/cgPVxUX
96KZu1d5efdziYATwZv5jPC0htOiwa9Fc+cCz+WngaaSwZyx+32V9TerojsxFg8DkpE39s+Y4KOV
WUBEnim5sJtAmlmYBtSN3fRe4GladZ2GjSB0HyUAWLR79TmO9ktskncCaLQ0cUksfLv77hPzny8S
T8vPda32WiVe77cHl87VhTnw3pkXvU9uSx8mk/86ckB2pepWt/ht4fEdjTwCoBfVb2HAXeWO5wks
Bmz1Sz+KWwXbHnb3gKkisnY29SwLhdNNq8jmxSbUw+gxDbIfRtt+m1+k6PjnLCs4lEP7eX+fkz3d
2GezD2seAvktbEmeczHMx4bjtdXZYhpTHpEv421kRfxBFvnixvrNLfEIgR90GvO16JOztMkatTAD
MZeVrHObz6QIwFttNbP8hBP2OthyrVvRNgkKsbZr66Lbn3xKmO04VlLdPJqg4vkEcqPohDr37gET
FAHBb3j/pY6VVT7qfVhcGzMFypFEdL4ptRHzzQvAVLGoHdwZnMLSs396Gez1fLxhyv6Ej8QVpPRt
jVWiFEV/qGUdHhN7atd0BDZsyLFTmqyft4UHrdvqjpM5slrCQ9a1ptoCGaAHzWzfc618hEkCnyLm
Xtw2xNfrPnNXdUrdVzrDb4LC/5VX5sQ8pF+iinu4r3Bi950HRozBYAMqAiehc6kaZPhaUXEYoYJc
ffNnHjm72JxyXiZND60FMgtZQbMBlxUxwFkh8Rjg1UtY87DgKzVaT6Q/bhrbA+FGgo9ul5wrKLX2
cTV8l0mXss7Sp53WvjCUdrblmNyU4NHB7YCGDJOOAR/TeS+7K1Xr7taMscw3WQonfcDwRUM8u82W
30lLi5nSB1Ga7WvK2OQgW+fX4HZiGzHwSyEpNFnPB+2E3G0L5pEk3TZZbuULkxYa3y2rJRXuFmNH
N9vb0Xc2PPnWYO+wcDymtTbVaNQXVIuCOc6+j/1fkVAc48w6EPwZNkEknOWQqZa+VeO1kTZPVxIZ
gCqoV4x6j7G9iKkLJQsTACehPgc05lRv6LN56nNNO+KFWjn5FO7BdcwfNNw9Jn9EGAWKjllfRT9H
+1SDZRDFdQTqOZDL1Auzf2j2H0pO1qpFC1hmnDV5wemWKU4dxWAL1egB4g+38FwuDfCWK1PMNYQF
9gPbwsI4coWIkkmTU3/EE0/BUVndpolCJqAyCJbNlOUb3EoVVqzE31B/t7O5ry9C6Q7nXxkZnGXk
+1/a4I5PTe8/jLtOlvaHLCTqNh7O2AnZWiU46Tqn2Wq9opzBxhKCDREgmd55W2Ny6TzqKFXQYmtN
m6u3GjxgALn/OjLroVcBOF2Y98Ak5HDEL5+Rkhfc09k4ZBYL+tLU1oMOM6OLxjWve9DYsQvL3N/Z
sHTGyVUoXJ61arjYU4l6Pd5sF+KTFQJFqyKxcgIPvn4yDhefWqBDROsqF62+tGJqZoCTPsU2TlX2
6OsqYZyneza8vvYSuUqsLThTa+zXG1064pTbrEj0tl8qf5z2rhv7JNGHCTiQePdoSmKEMQYrV/ZP
wunkhkZxOj118erqw1pTtBM4SRSgNQ0XN+qHC5fcsOQSec/BxRHecKY9/RyPxXiact051bagicrT
T+GglTsqe6g77wf4etM0i3PaZdQ8zBOja2+k02UrntIcMzRZvOzuWnbZdKUgTaxFwkTQAYeodUO8
7RnSL23D1tZsczjqPc/mujPe6r7FVeFYGA2NFeCYbIFejnLOSmpeV7mHTrF6giPWZPa0HeFRgdcf
xP93ZLNg4zAzxP9u/9JkH/mfdy+//63fdy/yN6k7Bpkoy2BHPJOZ/zu26Ri/kbSDhmyxDyF++U9i
s/6biR+f3QRxTkJdxh+JzQY/zp7/El5fi6yl8X/Zu/zLzkWwXfFs6dpkAyxTAJT+484FObsKB4+x
2+Q8TlxtffgVmZhWSIfEdBwaGLim9j9F5f48GGG7xC/FrmyaPC35nzfbmf+wXZJxXtoJSskH49oV
qvZnGGruAt2rk+TeE507a3poquZB2vGvP3w6/yZDaMxv6J/5xvvvZjPouJbjGTr/49P94+92lUQ5
swZinr62DMEdTty2MaJgNmBOmI5XrZSPXT894po5xal7SNpqZdXFfmyad8BxvF51q1x6nbJPwTMR
NyZbEYa8FuqKHvzjivlf45hyfjl/fbkGW1h93vgK13H+/HJDsEyT05TJR5mo2c0ATCtfFJVD6MK4
RQ0BBly0P622+Y7Oi/cgt19AB76l+HZ1BwYpS4IUkYlig5VDlVmhB/Bsnx0jwLZBgL8YV2nfcz/+
avNqq6ps3Wmgokq4cqg1tC9PYbae/0yCERw3PQn0ZbVOtfn7T0X+mzPCNE2XABVbabYJf/lUhOr0
US+hwfmdB/pSbUUGIKKdF0PFSrK+trUBCViDipT/zIOQKH2yKd/M6nuYayfdop07eNGH6DK/TjM5
OxBQRcT+VcM/lLME73xuff31jPtyyfuBZmDe/v49WH824f/jzDItgctG6hKqzl8CoFkxJQFncMKm
MdiHpJm6mid2ttYDdW1iD3EClo7yjv6I7x0febDA6yY3ld+8AffRt15fk2icMWiVaeLrTPHFVqnJ
Mjew2A+Oq5x1kPR6ckQp6NwM5Tw8YBNft/M0y8txFObWdRipLOwMqj8alXxLlL+30wojFbVSoXET
pnbq4/B+HswfrcKabrAoYVKxMXs+aj+5JF0EOofsdaEd3AweW+DtK7YxQfezAXv290ftPhr56wn+
x6M2zyT/cC+wa1Y/bctRi7mAZD3gvUI7JdM2pHDaD4CAUOsZZuchs97oknJH8jgeGFRXU1kse10s
53+mFNUv3utIXeAmGMmbGDYW0rp8qHx+HAfO1Ott4V+SuLtfRq3Idjp9T2HjL4VQ2yii48i01sjM
R/qqKXsbNiwP2Gt0y5gWEctl6SmdY86lx47zPxyF+Sr+u4Pwl7tw3yVQgjUOQuSVb07QsbnUlhF5
J2q3V6Fq/lNi5N/c9U3HghQHFsASlvWXyy1vfaOskWg+yMay0akWBpTPvv8CUrZkwXaCgExbq3MY
uJoSw17TZrxIkmwtoPNHQXC/2cXELuzo29+fDniF51nZn44FiDBud/RlmIzSeI1/PiGY82ljJc3s
Q+txPMi4eZTDcCyygzOQjyzrW9crTO4DyHbf8uDoodnnQX2Ipuo9KuVFh4meZF9kQJedZVApigEo
Lshxjqmirc9mc12VTroFDPRtKrtbitaoRi6PQK/XtU4RI8wE8C7WY+vBEHdyihwphkTSw0dcNzqA
cZdZ9Oi9pXHAmCBg5iXwjqSGY1/Z2HMuts2tGrDz4WmGq0KVEn1C30Xa4v/RdBKu3bWoxPewIAGJ
J87PdQYzMw1bQLekKMpiLdy47Wzmy611OnWvht+Qv6PyIEqzX54CKp15GEmy7GccWeylp+9FVWXk
qsxfIgg/uwBPZJTvaFaNpoDBtv3GJF2ws2F/ev+htCKCm0PkXhq+vhmd4eH+Pm1OB60JIaPUbIsA
hLASzU5mYHwPqhigrh0fLLoMMOAvUqyP2EVLgLojLmvcGljIsUDGXZicfTe5RVoTrNmy/jBKXHsN
Zgin60b8rWKZjDQT0o/moyUmT03XviGSwR/L2mNhIuUwIERCZ9Pmki6UQg/XvZtZa0eEkCoTbt5t
vLLo3V7hjeNQee+mxgeaOuyQ6kCtSr1isihr3LoUC+VW9a3OeTutnWwbSRytsNwnZxrOqahfuqg5
NW2JjWwX15KMdoVMTrdSuygaBSeLtzW1UJ24Qzc7Py6vadfVex+swyIgzkVgLaBKVFb7qsuAq9Y/
8qh/9V1sq6VAVk7aV73xv8yy5rZVR9ax7XVc2RQwh4XKVhh9v2megmyoLJ9FF3uHOG6SY6edg2ah
JjmuSYoMS2rfj6ovCZbgKi2n7LUq9J9i/jeVccam3pGC0Fsgv/0TDdz0AnBozbbLN06LWdIQDwbp
uyU+oAGiXbkf3eB7rLnuhvTX0lYi4Zno43XJsTczCNMXPsBV5h7l0okoeAkCNjdyyjcV/WNghZul
ihQXRRX0SyzW0AoXg5S/itLHg2pnDBSFvxpWcmSTLnPjx+RzecQhrzZspl8Am4phPNyvFD1H96e2
PuD40nQd2i+lL7bhQPQmLesn+Bwbe9Agg+XwO4JoYFtYHHEBfGf0RwamLq5BT3GxF1FaYO6KNL/a
Lb7KrD86RfdYdto6ofYSD8xB2daqHv11W9M5aOVXh8x90SRXOZbAzBg0MGHl+FwHLInVtucDYmF+
raL46nPSRozeAkIRPMw7KjyZWXwlgb0VHHNvNI4jNQPpVP6ownYxuqQk+vId2vkGhfK5IucxUqiH
C7knudJ/2dQX6jmSZGQTfwABGeHpLdY9K+AxZVPrVE3NI2l8mB+EKnPWDqGWwOeoh4IP1HV2pKqX
Bh7jLqkQlukg4Mk5P8y77GtiiFqQcNKbZzeCueRGw1VP621nR5fOS3dOCIfd0/e04AFYYcxotltl
sJ12ySG3wR5l+qDlwRbM3LoZda5Abpwdbm8mDuYmDxHlnfPIh29lWFfjET5tv2rNdAdFlqr1bm2h
tEHGXdFJssaTT2HXIjHaNesO7hg8ywaWZ8xfwjI4G4a2mx8s7G6JQhFGY6gq6u38lgkif5eFtusL
d92RK4yrDArbN13LCP51V6uHTOTxqTUsiLBawX+l+ZD7AqteUDOwp3wy4ZDM50dXSbgr3ENt2mGS
paEDN33UbeYJl0OFfM/pebMaYIPVtJhXaPMK2Z6DiUxeJvfsYHbxnejJ672jwe7EsK6podaSxqiC
sscWX1YaTwD7NEaD2inAWtwooFfURhRfHYtlCNJrcgn7BB+E446kGHfUsb308zgnIHyXZutK44wb
zyTGVj0PsND4yWW3dJXxEpMSm/C0J97em2YQn37AEb+xIAXUDWoHExmtzxjcWctEJMScAqYYP/rB
3s8LTxVZa+w0N5y8TxSfnIriNNTJPMukoJgGUyzmTX+dEzhqVkwA8jLAfNCJjFFAvQwzTrsx2TX8
cM0OPsKOeIPVsZZlbbuW3rcuNnbSrDVk6n4pCb9W9U+3Ve9dnAFpVVdGUPt5DS47VmHmsNEJAlX6
F+v/Q2o9d11GDFQxp8HTEm2k4Rwwda342RvRksnbWYdYN1dTEe0M3PtoyLuksXcmfgBDacdAVrz8
GDYQ7Nqc1g1GdYwF7QUT+wdbeRuutCYLmLG6eyA17rK0OevUV0u6H3PDKpfGrq36I05bgMCQMEv2
FBA7B9M7AmEgE2tSyOceetQGiT8e4PA2dMevJBmIMDCBa4muMedZwuzcJ/xs+oIWlMvCyIF/Ohx9
mzmM6S7j/+LuvJYbV7Is+kWYABImgVc60MlQokoqviBKDi7hPb5+FtQRM33vxHTHvM7L7S6VigRB
pDtn77WxhY8Tu1rXODvxsK+5JsuN7oJOO/SahyydDnLAksBD1Nc4v/AO6nKZFM3t8nOFBwmF4yVK
i/Pcj2/LLbQuHSpMvZH3hsXyXl0IJtqSEfoQTXhnkNKRiRvfs+nehR1OtQn+HFvKyWZHO8rtOEoM
rd0WoOoKVwYscXwTyb02awdEEpcCNrfxq7UKv4huQV892AUAgASnF99CTIazxpIdEFXPlvV5bKZL
VzIdlwwFjDUToERLhpuOriM6uENYym0f81izZoJyx+TELMV4tiTHMvGx4OhSj6o+pLkFN/AStAw+
YD1O9QpP54Qz99LYcls5lS85xZX9h9k3QEgCyJyM/aFxOOt44XsRszAl+TdBo0djzPZYwvZWGq0p
r65gEDwMSu3bzFt1NhF2OFYdfsaLed2wc1MmsQm3g2Zfwlke0YsDgrUuuUesslPeivGupqdLwsYe
D+9zG3wAD9kvu8tmmtn9UUjnN6UcWR5ID254zoPX1EErOW3KojnXfXs3QCfJyHPCAcHSieRObg2d
yLxhxKl0JTf3vtLdn9dgFdmiTHpICdngX+EPBq44Jgcd4A60aDatbLrJzBA5f2YOb7Fqa9PGJB0p
ErVPuX39s/EFTbA8eQoucW9pa5ep/meK6ms/sQOYCCNnfkoCvbbKMqrrsPo4BTb1dXk+DXzCy2+U
E6/IGdwDCeOZ+XZ2IHRo1oUqxba2icOJBsRSlb+sP1kLetDJWeRAK4rgnKvuBnwFYdwBGsfWiqBu
IAwOa/ui53zJvDkB8UeR2s/aznS84zLveoncZjUEBFDqSA83y2XjvNhYOidRVgmbIgC+1VLxaZFX
4BCLf8aewMhNLg1jvvGXsUht7YiY9E/IpoD8P4yyySE0vIPiMEcZ9Uhq1hfrB9SY4DB4LqJreuTz
Cu80hmBCXRgtQ/2hcQZrQQstq4LjceSOxk2C2UbwhCCi2RIZvV0GFueRtT3fRZ6+My7tzJNGXynI
uTdmcB4zLp9LM1n0lvs00R9cFr3lGWCKygf3VJYKLx9TxFQ/RG5AaWMGsTBuDDNisMFJHsMN2UoH
D4+ymxzSnvjjVEMexY895oN22g5gkl3d2TYkHjBp0bA8GPIXR9lYo+7AlidhImgyfCLQWXKd5hom
UwuudDhqxw5HGjaB5RGzhcPBmdqb7a3c9hozGS/r4jBWGPnT/bIjMeKnpsAn3TA/yq2eoUtOUwba
bZkATfu7utdYKmtiqJaprEdryq1cnop6pGzNsBFV8Vo0fEnWJqyQ7Vq1LzKk8TXFHvndfhhFe7Lb
0/LRenwn0JnoSbvP4IPWML4PUnwg+93o+Lmb0jstz+JkcOW2dxqy6FAu2M2w8dshvo9S77jMAA3f
yTJY7fwNZTY1D7JI+UTLu3q1d1ruq4FvehCgclms2dV4dXQPSHXPYr0ce+sxe8iyfLt8ea2prWpF
nP3yAGuU5e5gh6+nzHozFNhJpuzc4u4zhIiSwznnnUZKCQvxLsYM6JKoYnDb0w/y2F9jVLvTUrvy
HNTC7gET/o7YygHRbO+TqIvNjtXLZErhcTM0bjebCYNbTubSvja4GD7ZMrFEcCi8iRWYGuZyr5c7
8nOHeJRcL97LUlu2KTvlOkS8cIcghTf47JeRvYxindloqb8sj3NN4ytNar/S5TanVQfyhsSV/ci+
dnkaHQellJk/REpcSua5Gr1x4zzaGM3KvsHcEWKpwTugs9WRGQ86JIhuDp8co9v0XsGU5qV7nVti
Wd4hsT5Q56NxZas6DODCKUGFDtfUpvsqOlIW3gR17S+jw+j5qLaG9gM0UfdYh/Vrk08YZBkgUwDd
yjubgdpXI/MVKUxLASv15BbmD4er8OfTux0clu5r5pX6wd4uN3X5q+V/lyFZMaVRhPSXITvm9TZ5
EEXlE15/DIni4SzGwbJjpOxxd9wvPyLFZiNZsTqNgyI0JcbWss8ZWSoUkzLwKY60OF1ktBaFvS+n
QCFt/urc6jJb4XcLKHrVDHxlbT2TWaXEXapmiNVXVcsn0pNWPRYasAdw7YqC/wRa/J17NmR+TxAk
SrnaEC9m7l7HpfOrEtQWkX1NKk+t7bC5RTg3e4JHV2GdOZtkIKCbpOF8RsMPOFXtLaBo6zyZ1AoZ
62osSz/ssgN9sW4zVwRyBHCr8HaO7tUL2SvWHXGgbvQdinM91jvuy0MTLlzsaY3guwWXHBzKYfIF
NXsVuC7Yfz+Mwl/18uEkHKF1mJabcLDecAI+KuOj6vXLz0eiCbIKOuvUaB32cx1gqIL1gOxoHeU5
iP0yZJ9kTIhjk1bfUBFMSQXQCWFA047CZvEZc3K3YjumoM+FFzEWk+Uy4nwiU6f3rujLrwQRvzsV
f+RyPO5kXI4Eubt4cy193bXGN7yBmOXftXdFwMlkCh4cO0UswMGyFNix9PxRn+efBKUj8mUMCi3l
dy9wUemygRKo8z1nn8nxhbjyR9mrW9FUx9mVGxyh10TjtgjGbD/Gzil1rZObq/hgjGLbm1iY5pSn
YTIpc7KzfJJadu3lnRyNdza0xDM3xK6NfbQTYYKWyZIlTf7gro9736iCq5UPfu+lvkiNfl3NPBqT
QM7iVMG5jlc90wbgPBfINyitzIOByCg66mgvjqJ9JLXe2yxq+CmaF4vA42DWtJk7dMRz9seYcX0r
ZK643Oa3DnMxJAUimjDYd9t5qO9HPRmPIb7NlVU7uxq9qJ8mgee3eQPeYAih9SyEC25HzP50M1aK
bSDCXifJn6cWvQ4ZHRRLsDOZFk1hiBJlbVAsL6t78HnGsTXjjY04F/uzCVgTC1HRUO9WLue/GR2v
HqH5lzq0TmOxjpUnAwLg00g87XZKawi8IifbD28UpwIb8LH8mu36u/Jm50B9aN27iHUMC9YUnXG7
YdeGhPks0SysDAgFSLzNnp9TR1QG6UqdwfM1vsqqw6rjeVcYM1t833/mXPv6GUsUEW5NgxVnaLv9
aLmIVhFxmJgKMhV/g3/56nXy6QnASqrPuB3SDYiiR7tmB7ecn608vWmNfm/lFgKGbB8x8oqa78WF
+L8TbnZ2YMCtkkzuyowgK55Z5Ne005agVLT5ZvYLpQ1ZHC9mxZ/Bjj00zsPyFqphpHfeUgJRNwOD
YFznT9VccSRyn4tzZunMRlRG6slxV8QgB1opGLfch+Uj5Y1aM6xoduePVhk/yWD0TSY1stvPOfyX
5YWnyiCRzWGfQA4ZhJLoO0BGAZE6vynX+jPFxNsA1gcHRH1VdhlUKoe66fInNjDXmppTFUluAxoh
yVYjHkxoJ3Z5ThFzrgqb7FiL4PSEPXKGmpssE46yM/NKpF1BAV05/n4FmnUukvS2TCw/35g0iPLI
tce8F9WqJWcK1PNXUdqHEBg/iIVbEEf73tZeAotR4jX8dparcynbXV0tEaDyunySCfZ+2rZU4Myv
GItKXTKZV8uTrUr1mGpwr0yoCeNkbmOicogpt9Fs9BRHeAF2uQebx73EzLhSiLp+/nXSZ7fW1r6i
Mvmsi3Zjo0VWiHsmHjFT4xNXsHTWMUf1sWD96ZjW2eeHbPT9VNm/jOmW62JJTOy2Ot6TPZ44Dnb8
xKbm1CYfkcGNNWdyynIyoMYYQHruqZtHO4N8n3DtjNWmrlhOKRvvf9aVn8/Dgs7zbvDs8vQHNctT
ZLMFhPMOrN35TOdgi7L92aNao8bfRExOQEVgIOxLNUMpF/e2l1xS5CR11JIDUH2qQDuYebPtTkpr
/JpDbxR5a2tEZqq9msM7vDAyM1+L8TEq3pV89LDtEwRLZjTMXlj9Q3zWynY1CyzuiDZyEw/MI2G2
VjgfBgy0OTmAff9uTvo6cd3l/LNCKgwWNPF1lxLFmG2D6hLnLrF0AYkaYtP02qbmi2514sYkCWwm
EADCYMxoq2Tv686EERHTZ5r6xYySk4Hf2/NhnseTgRuFebT4jRp/5VA6KdQIBZt7HH60kUYNPN6N
+XxwesF+v1mTuL5DyeGTtbutgSi2WNFnVWyLdO1SrRlGbx2l78tIiuL5kA6eP4SpH+NO91J7ZwbE
09g4iTmz1p4OGdDEQxf5oazZvnwKua+q8VSVqH5oFnnTfCdyFEThO5FhPnHcO8ONfaug71C9Vd7j
LP+kAYGOjr4ugtdoHFdeT8RByYuFwG2iiBJivaubBsPyWsBJoRVIuU7Df17vyFfw8V1s6H0fqDxv
mvEpzlq+pXILYPe03KgyJcKonc9GQaPWNchgJudUVz6TE5ub5b0MSc6Ynd1PSftRE+cI0HKFZX1D
cCn8Jb4ZZH52wE6y29givKtkxXiw/uSYs5R4JE1HzNtZm6lvPhpttzHpAuJlD/nCOjmfOqrL2ngq
E6DkQJrLKvG7RNxbhTqiyN8wu2NzjV/MwtpnjliExX7L0TJOyr3CS5Br2PfGJQKEsI1YrCzn27Xo
rDYhm9VvVaKtXQKhuDd6NayqTVstYPa3qKr2rHUPRe/+4esGUdQ/eoznboy2dddd8yq61fh1AfG0
z61Da8Atroh+yFpBCJ4pau8E2LiCKBGaRxTBdo0URzZt905AikFA0DWjyZGS2mZ9r/r4mRik+xyR
ApLtTq1pWfjg5XconDduDG3USO4H177PbOteq+nn4nFBwIDyGxqIPZw0A5GDCYcLi1g2T4ekVQcT
2K5NYEs1dE+ePlBvWOWjzokqfemt+poYoDJRts0hG54l58MeSSOTLyyOGKDz6ALTi81CsG6i4WgY
JMR3hKPNNc644JXUnfekafbNaRqsdTYzGNrpAJ7m3MbQgWPtCk3oVAkQtebBicKl7rBHIuVXGH3n
yYYCNFP4p+A6V/u+GE9p+Rll+rafRhA6oc8CwpYgpfBtsDdWQ4/TPnkdk/ROObEfSUk94EQOZh3Z
9NirNUb3ZbzVxXQ3Oo99PjI3t59A7K8ZZH9rnB/ZBG6y3j4YXn/MdGtnQruWVeTXKj6ZzvwWInBf
p7n7a6Z2MsYKytxjoXsU4x8zaJamFp1EJimg2RxZaIqg3fRGHvJcghceMdaglSaNxFUYuopyr7ls
ifOtrpTfqWQbiD8u+34KnOvGmI7BmG8cxXEw3pHnxfax5gjVEnUyEwU8nrK82VUWwzW+IuvcVZwI
Z/NeKhfL1YdEixlUNeVcsXLJhZSjyxO7K5PvprB28BCBK5qbioE/qTc9jFhI6r1EIpYJc5UtyB5T
of5D4Uj7QVPv/UJezUgxWxg2ZEosbJBKv7OcwffkRPIhcPICTDtcx3C29qUL9rp9UBEW5K7ZGjIB
FIbOTUanjLkVOIBfGTMYpauml/uavmYzfbTaE2EQB6XLXXCvQ/dWY/hYBeHZacUeDPla7wVJUtEx
OXkRK51W74ba2lHo9ZenfZmqvCo+aam5Tbtib/J0S4XcU1jDYzJQUhFsscEpx077RI7I1babK4a+
W4//zaicfZTR+RzdC17PmxPSI9bi59A8/yQK47JHDM97wYlBis6+n/5gkAenYqoAzXJyKKgbzfYl
NQ3UdPqqEdEfWbMVJ/EYDS1FF7Jwy246FF3vp+yhNMvcoQG7pAI3dPSn8eqrPTp+Z9X7RrQnLfce
+qldEZdGWdyQK7CpT6GTHkhoOHYGyA94Cka5EyULAxr3ZmZQQTIqx8Ogc3hv+p+7jGPpfrbTe6OM
Tx7zaVskrGw4RPvut9HI11IPHxeQRQ/DhEOfn9D/Iv9payM+7NrzBOnDFq2/IJ0SQcZaN55oA+70
Jj1MSz1e+qM2HuIyJmVHrcPOgwjUsiONfCse/cTVt6rSD1V4c92bZ9PG99x1XprEzipmUdKK6OUS
uQt8icY7gBVlwhBX5hbPOh1xgl1SwB6p2AkgANbQ/7Ly5N5o1H1LAq7ldo8MjmNojkdrjI+RqvbT
eCJM+pE9y14KJE7zeBAzO5VMPqSRILAnOkHU3XsGh6llY6AmDrQiPJJj62OiAGkxAak7hdAG21y/
K3L3wR3yizVKPyjdc1NtAFmcjCx/EJ68tFX+MPfBA2D1TcTKnLvWTsTfegfDjVWwtPC30XU2u3Oa
mG9ZrDZp2J87p34SKXfMFneVufTEf1Vzexqn6A5E+IPmQS3XnWWXsOIIdkC9tSw9P4OWWtHaDn4Z
6b1IrV0rnpF++X3V7vCI+kEt9sZg75DVrBXwsgh3MRm7e5VjgOthkSB9EMNGJDa10fToyOkAxuGY
aOFRFYxjBzqtffHGlqaowlXDroMQ0Li+dlF0KrlB8QjTkt6+qLjhVXKXsuZVk/T74BVFwqFacoBS
qmPhQztWD56k/jro1QcFo5fy2ymN14hnl5P5SyjidlVm1QPc3HOUf8kufXHK6yiMb+JXXpYNXDCm
VHi5ylG/C0VyAr2Kd3o61e2SwdCsicNYdegDcpb6Stfv8qk7NA9NmVxUMb9PonvErXDMGh7IObrL
Yd8sMa1oEqkUzJw2ol2Cujvk3DIbnEtxZgPbzaS5qmivoZHZJlVxb4ZL+bneTh15A1V+H/bzwTP2
KeuprpPCXTdXqAlPYT8eSdG+sEk4D914x+S7ThE4eguBBt0HAZxni6mfVtZdKYPPuIeBYaoN/vat
TjpLoJoNcUUru2CrIpMDqHK/GZcDfn4L9PIWYt5dnuJiKil5RWegBL7NculNBl2nZcEwd4EBfRL5
+jKPmIKyl0GsGF4OZVkIXdJ7YjNJndfbI32Uc4SwKxj0d0zqbOL7x24Sz3ldXpX5hvASF1D7qwjS
c1hoB9g7HDzovNPkm7sVqzv3SmFEi85F3lyVHB7DPHmxaVnUlfrVu1ZIshB7dMO9JcOLA9l+isR9
P7ivUss/8Wo+tXiu+j4+DaGPd+ng9dRZwu7kxTPah47oSDekF+ygBUXp4yjvNrj8n5gdiF4Ov2pM
w7OmUu7WQBCqfAiR8+CnyoRaG0VFD5hdW1VEYMWK9MWlaYxHdVU77W/i4KkUug9lMT5ZeR6vsiB8
VTrqecEuUlCLGANjPWoVeYMJnQZh1PR0I+YZXApOf6yyCHBYgycfDihF2KNp9ce4N+6phGGX1256
MLx34XQnS4sD7gEiOiz99EJ4IU067RrUx1GoWzYklwaEM+g04GrdHooTiN4JIzAp6IRUN999qQMD
4PGLg69llQ+CgcKN45NWv86N/pSViGdFs+vs1M9/Bd54l4v2V6Snl1QbTqJdeAJATN3mADX2ear7
J0dzHvqZlZxARpmZz3UR3AgxOau6Y3yYzzPApGpaTpjjb7eLLxSbNs7PTO9ZPboL4GX5QxwHvksD
ViX72MLKCKXp1R69JwkYnIO2HvnOaN1nYfU7mkgANfIE699ibSpfdY9+9tB4X8PQP1VTs/Py8Zeb
8pnLAvtCM39YGkafCTti7Ia7zPZeSb1OV71Je2+CnLeqfY2mdP5o1O3GzWi0vWdsb6k12MoPA7bP
pZuh75rLa4v/MKi0W9Ax//z89ISx/dOyiVF18v6p5xVqq94FA0sRhjt0BOB/OLhFwauhueu21RE0
sFd12Zz3xDi05MiBMSHO6r4v3IfEdNedype02O63qtsnM0mP2SR2hk6lMq3RDlrC3nmBuID3IQk9
U2R+bpEMt5s+1znQZ92bqKVch5p61dL2QaeZy2qXvLRgHho8EIg24U4ryD5M3cBhjobkyKPrcHwe
Y3044Wp7Tt3+Hegy1uzqmHrcitASz4PkCw3tskUG9Qxm9JYq7qIVGmc61CwQ8wnoAmQqdCChi3UD
30o9HYiD9QO2qDobAADbQPkondc5rAXzZ2SOmCzzut27Do3VmC8tgIidzt5jVvIYcF++5pSAHY0m
YECZw2GzGnaUSfWp+1WQyIqeCexEMLwVgyzpvIwfIdWT2gz+oZn+f+6SRqL5v7sMXv/EKZuyv9oM
dOGC/P5vk7TzHzYmZ1ykWPj/ajOwiHnyKNG6luPIHwPCf5mknf/AQGALaRrm340GmKSF56GTdwR6
Zv7e/b8YDYy/y6O5Wl2aOpdn4btGN/NXXWeRO1odt2qmDEwkxrysTJaGvUZU2c6Ord+lFfgF8S+Y
Qx0LDQRorUh6M1AW/UqB81cgo2n7Tzfx8R+i0r8ECv1ddi48SO4On40wIUPi/fnrNUUYP+MCRMGN
5Bf0Xd5Mj4GkRqZ5otFYiqcx/O04AICofbMbbf6N2nV5+X+Wuv68vXQsC0iEKQzvb+L+rlexhUpm
viE/63bgj0NqjzMGJV1/xcpr/BuV/XKH//52fJ22MC3p8nX/7RvoZ0elltMiFh3Ud9CMj/TzKFWG
4yETmoBb2+8dSn1hQQL8v77RPy/917d2bFB7roGiROL++JvjQzPs1AAWadwmGIT41AiSNDDqbd2k
RfpESjkCc5scUTNi0S7+CK/f6QbEcRvT/bqdGgS/nfEM624Xj9LcpBE10iqrngPLuMaAGGJivyqT
fFrANdEKbMtlTGYbzQO63VmwTSjQesfzvO10+v1eqSOPLyLyocyDRRKtM9KvnXBEA3OJaH8KUR17
D6j2v74Nf5d5Mypt88d54tJGso3lcfwnrXuqt2EGMNS4hWHWHILi0jYzW40ArnVaId0wZvn8r9/x
5yX/x433HANBNSsDT/pf3zLKVVZRJTZuKIa9TdIU9d4J9yRxEPKQhE9jZET7ZB7TnWWic87c/Onf
XMCi3//bBUjhGK5pLc8dpJ6/XgCB5kYko9q+RaAcVxxOk21GtxerIoJOAe60Sc7JhBG20D9TB3u8
6umx9R2twH99JYyn/3ktnsmzz+wDmoQ5cvn7f7r/Q0a/XFVG8UcpJGbhPL8bXfIUoCRxRfwZDiJA
rxgforD39n3ovcACXg4OS41UDhfL7I9JabxP+AFhBldr50mljVj1mvmWaHa8A/GZEmUMuiyIhyMh
dGCc6Thrnd947UtYlS9DJL5dPXgbI+1SEQyB2xZ3ZjJm3JD2KZgPisoPra3upZdoXELvG7L7i1uU
j2U2XxIK/I7dCmpBGI/o+7HvoPGZx8WbVpsba3S+E6snag71HkYCMkCs0ocxf99p+q5qeTulc4Vd
JaE8kNNdOwgpBrN6c1tIEOPYPxJWr/IyxVHBZUQzUmjn1zz18OUGPlVnaeTuzN+z5tEtp8igbQcQ
b2Gb0AnuXqKU3yep9jvVzZ0Vpuu8ovSD6lcR/7sh+HcrE3BTg2F8J2H9UkzztoemZLaz2HCsI11s
ZmdDVbcLxRsN1jvLNL5QYlNIH0mqn9mqNJnGDmeGGKyPGpWpTKK9pVEWSNrVCdW/tht+9zX8A8s9
Sp4APJtYeFW+1KBM+uYwBT2R0kMjMn46ip4/w+uLM5R/vcuLkPv7lc0N9f4guRrMJySQeau0QyEN
VD9qWw8tf85jUN8vFnmJodXtWSziiFpyEYhfFnq9smHqcSxtXuQ7xsZzDyqaMeFW0wpPtNgnKL43
eq3dYIZgPeNfipT2X5ZH8woZOe1sLkefvGgDOeCLOveZrsIi7MP9r/fACCIzoO7iPkqnpVXSUMSY
tOKziS7egJW27k0UG5E6tkTmmrUj91l9tloLOBfnGVyqqOvtAeuCoMcEEIGzUqo9Z2FnHZUYv3qi
UTfeiIouz+oPvZ6ITpYgrs0pKPDvU+7PK/tM65WuVehtOyM8mIb0XnV7141Uf1BoZj6HHblOemC/
yHnjdRuQOW2UyQsrHicebevUVXumjEQOe2Q8po4G163SrwmiynrgGJWVYHvDGHqn5DAwVN9ca7Qr
zDohx5sckgliQ6wT7DXP8r0m28PvFZWXarb5J1AG71zroqeFiYI4RekYsWNlSt7Bh53bADlUq99l
FQoLIPoIB5Gw1F1qbyzaxW5E+o5IdHPNpzunDTjVKMlM+sR1vbJbqHuDR3YdxkGNyDru6LeySaRx
iYTT497b2WqcV6N2wkCE09dJHtoAKZ2epeSkjxCJI01z7kpFhbvQHA7S9njQgqFlEhB4b4b+HoFC
BJgNs2+YkstqlPssTnj0G7r0j02vDzRU0SSVnYtLr8z9JiExm7PlXFbnIOKRd7OpRapScLBAltH1
8XtBsx2sdpttCRWZyM9Y42YQKycYTXoR05s9bCrZv6RhfanabN8Y8Qvtxksi2netkbdcJrQcJHZl
RN2BUJWvW/0uRHrl60O2w21QHKOFS2j3W9SV0IZVux0G89nuiuc0C+o9zqlDMJXDg/2aVTlOBz24
LyfNZA4R5GMzrjBeoI2gPvuCLiDzp5e0mU5OMFBkxraz9STnWGzUUyTL9Rhrd/RkP5EGzoQ1qWxf
277dx+a5KdsZaWCyMhzN26i0pPnlvrMnwJfS4FKPF78zVvpT7VFkgZ0fEJC8SBn6LRNoL0NupZP2
WP0TZp7fdujGB5cG8br9jE0iBgK2V+gDyBaHhnycwKwWLs3qMpjqdZWxoTWTCrx4h/ZpQSAIUj42
pRffh4hlyBx5z1ztVY84DfE9aLFaHu+lL4E3Oy315xz7iElE48bomJoENf7Z8FalBhfFIx7UzC3S
rJZ/Glu1eBBNbKNq7g8zSUVrS+++5Yw+dgboB3ZxM5aLFnD6TNFMmjGp7I1I1saiwW9pQodBY+xM
vULaO6HUmh3jTUis6tGtynHTWRPvnlNVF2Q4IaNYSslhiUUwlVD2HYsmJOR2lxQptmPB2isbXkhU
a3M3pf0XZVPkD5xTA9JN9dGC0SPcxdIRwUHC16LnaMg8gqxWnM3XeTN8dkN8SiETraS+KI6ksuCa
D9toisJ9NLJozDPjccxfwIYBABzFbnBCKmtR+dZjOHGLJTx9En6Su/O+SiiNt4RLDc1vzMQvusFJ
PpEe8tEQxU8OhSNnmJDqCiq3SpDP62lGwFf80EXoHvuUwIuYlQHEDb/ltu9D1r+RPJqs2Sarn4hB
r9Uuhusg0gccWEla7GkrIELbyKNNFEizZAxf60HejcTwrAo5pbsMt4pNBpihWQg5qPyu3Cj/oB32
pnTT3lqkgezIdoBIAi5ysiULrAI6oY0f2diRRpSQPJDqD0G4WDOy3t1YOdIP2eovSrlvKepqcs5P
7ogbxzYgy2k9MAgRtelayxTBVwRyZE5jAnMjbJ3VYNuoDvLMEq1gYOpal8sO3NBMF8lCf3Gr5CHR
SzqDTnInZ5JucL6wtlDyAeocgR2s+F7dCfWvl6Ny0HBMJaPatsO4kxMlp4ipvAzBmmvGsC/aSd+N
NBgcN403ve58ehZ7CHuq2D7ppb5yuSd9l5AC1/NqtjJW13Bq0PU05Y1aCr9AuymzIlR2Y/NisdGk
BMF6D7BukxC4zsPoxb7Q43M8MMlWAR0a1VQ2CiVyiWrVwxPeavbSZk9i5CNJRx+TEq8FE2KVuDZ1
LswugYOga25xUtS1Ro5W+yfIi1PfwVQYJtohMZtcuuu1b3J8XQWNczdMpK3/CHFqBzAGh016G2a8
jYxlgYpjMsKYk9BkWtsQXUWX6Cl9HDTWJb8ZYHt9miFPVSiYSNdAv6mJO20k8mxu9oCSDTTtiFIs
HYI3M2VJxMKtC23KOf1exxnh99Da1zqqkQDjw1jtZCeRjuDz9hzCkNtIu0Glp941kGIW0rsOg4AG
QHjJl/SK2FIIaFqtRb2bEBMXpt4uq6IPSW4XZtCW8CzqpjTR3BmLgv1tWIOvKM/uBosvJHGYPJzW
Oj70pIutyRza2CDOAuNqwfdmWzlD2Iv1F4iyCGVa9JFzkR9/BHR8Re+Vmb39Q7Y0oa1Dk1cg2/U9
/akTeo1bRx5+5JEE5HLlRXjxgvJ3tpwMyoaSf9SM2FiC340W0M0f23Wle9cOwzS30aBiwEumgLU3
uIaddcjBCAhQyoixPJTPlBGtsBw2MI/a7SIf1VC0WCYyVxLjmO0iO8ViFaAVK6sX8qh/S3TFIsyx
9AzpLbdjlK4IDwMbKZPjiIdkOEjEm1S8RApqFVVMX21mXoXDhP5epsBf4yW5KOPJHibYpK4p/ajR
vtKUPaxIuj+eVT+YPSMrGR0b7sL4SlX7SROk0OagahGNzHCAAA0ExTgusrNiy0Fy8ruAXwfg8GQl
NlikRSeZyaDb1aHJVILiss952M3KgvgWdECwPd7D6S0A3agJijquET3P23hIx7XLarntO8QbEc6T
yrpPSlZySgHpRnOj51Fv3tUg1ZoefrgzbeLhozV0Adufa240vTEqnuuIdOGAZ82TNPYSZmWIsuzs
M763sKUxj/7p0sL635bJcGbXwy2dY2C9Mr+YEZXQOqS6yM60EvnaS8IZSYT21DVduNbcqj5WVkQH
RTuMyqOjyrxC3pK9djgDKdSVcaELxN36lzeatz5Wt1Tn4i0Rd4ifYjQLjy7GALws0a1VLaoVfVEy
pIR+KdNhEqT55eQjH7fTkMpiYdQkkiuIUjfMU4Q1JyEWVgKaAtqblG5WnrPodxcdWGfwHzetznpE
ohRRN/i4eWuVbl2JUiBibIPKST/LOn73umLY9HNGZTxujzhdm/VgwEYyHRhjGJtn/Cyrocbi54Be
xYbmPkxtSr/OYunOaCPVcfjdzLxIi0KDsq/9XLsDyMn+PU9cJPsxRVVbo5hgaFApmJXMwGwosOeb
kUBevn6mTSKneS5EzBZmAJ4Hqhf/8CWrQlqGCWfLn2qMbdSblmtDnMmslSqWpcTxntjwEL5iY+6q
MmtX+mXWAeBRJL1yKmqZ04tXCVl622o0eZMMy0uiFKu7rA692f4xDPMT+DxFbPJ+fp5F8z/JO7Pd
2JEsy/5Kot+Z4GQcgOoC2udRLneN974QGkkaZxrnr+9FRSU6MgqV3fXcLxFxQ1cSnU43O3bO3mvT
eqOu0te64nEu+Q9WMEYrA5fdDo7BoQ4vtdSe7KY55pJNT/lYVeYtTqUZtJ75MzPmFnAj3MLQ0Lfw
+bZMwiCtT7xOzWO5UoTFdA5PpN04n0bB3hVp8buqAJOGHk5Ba9TWzcgJTYQp8Fq0/1bG8kA420pk
Qb+N3eDRq8eXJOPzmFDXpIkDPTEGGeQmM9eXQ/fC9Tnn6mO+dSrxGEZvdW52p4Z0CHTGs8lXWehq
HYRnJbCYVVtCt0OcxZmAHQSPuducrN+x7xFof9RGJY6+Ve4dlYpTlzRnJ7ajZVgSkYUAErp65dxT
6W8EBTUG9PxQ8nk+jBPMtrApzVXVcW/KPrARkdBtB0ioZMvnnRyHlZa6nKOCwVmbxkmW00Bl06BN
gwMNpKp/alR6nXS1mwL32NT1Ko6Jd09lhHckaR8FThzyE8jiRvjktemHaw6grXu0HqlXbgzmemkb
1peXApjqycAt2QU9laIeIwukrzCVMGATecmiJ89AUxLgvUCRhx4qVoy7A29tVOyFII7LLcNpOEbt
ObaiZ3sq/TXBYcmiJtkq6plcBNzaVEPShm0cMRvANgfPHfpRBIsVSYEdoKOGE14AyR1ti8Z6qqg0
dfm7jrmkOsmTRehkT3qCIq7MykUJdnuDp/AuGGhScWhjNEXDYBVMcmeGa6Ha6UDg1CsYE6b6SfGW
GVawQASQLYwp+RhQh6zQH9Nh1JA42i2N7jJGttjHu2xQvBejdXQZ8c+bD7qE2rHXrQfKFgm504Fh
UE0IG9elHWR2LlNGejZugOkVk2FTEhcXCE9R06ACzUEKHUqdAZSPM6Ef40db7+3z1AK0FIREth2O
Q31EAMOk7wDnZ5V35JtGAX2ZDKK8kRB+0rqtWmUwAoiGUycyZMPkhbED2SsYwA9peGo08TG49vNP
sG9TAUHwiTvxgMX1ToN92KmSg2l5t9aQ5yAGxUtRBhYbwMi8DWRmVm0mpzy2lOQmq3gd5YfWHOGb
if0Up5DXBIL85klvKATt0c63rUewTUtl7vfhYwPUfQFPQGx1RZ8MuSFOnSRytoV6wQsC6n0ozI0W
IHC0vNDfWQDbR4pm5mDmPfvtvsqL/OJOnOqB+G1VYW41P90PpTTuRDJ1V/I+sEGBoevzvNwUpUM6
WsY6VwUxfem0wwDvyLfcU/bastTOhexyibX4ThMB+bhe9t3rhAX6fvY+JZpax5J9RpMFClC16itC
gqcEy1Dctl95XSjOBoqsuJin14St5zb2b5/0ha03eO3Cpo+CcOboxtNdhqH6h8DWW+4vZfb3RJZO
5xY7OGf4VSg49Dfw1mJFkzSnUK2K4NB0oNTsmYqmEoPGnJ75WzEOzdrcG95s+exTfWsUKKvrBobY
YLHetW6/JlHtgRE3Nc1of3qaGSOFxE1i2RNKQQzSEtLfyFQCwuU4p1wVnKmGfNtnxq9GGffML975
gfGZSN/CxIbQ5tQBZE6STJEcvEA8oK3G3qtnPWcki0+ANnf4kmpvAHhaOTbJPmFXvYCSJ+ypP0JZ
ClHMIAwZanr8P9W8z9lnIwtE62CLHIrhY+cfoJbFux9KHHqwamchOo6y6LEQBbAJRgOYwLH/40Z3
E1vb/PAYO61t1qKuDpJTMpGJnr/OyQsMSuelTkxrTbs3W2pVQ+UXmhyUEhe4ZoCrxIt5whvj05sv
JEdZwmJ47+MxZcTKB7/EsE/2R7XUKSFAbnYIbFRJHCZkKcuIPrOGIUZmmN2XLbMrriFjxRQPhJ4a
vqaG7mHl4F6oxPyxMaZHPeLpsbWOmbHJXmQQ9bBP3eFCTHOB48t7aQHQcFA6NlWtVpFZdlvVX+sg
WNE5YU4uvXHtFRq8exgfMBIA/Lo+mnO72VVC9hzgSaKq2vE1snWccHMsCIG7pLwJbk/YIODmWSd2
GyosCkZtDf4B9dJXXJhQ5XId24WmfzKcgUxsI9DvCiY6AV2O5UAs27LxEypXY9r1E7A/Jrwix4KS
jZL5C/mXVMmW2LMARtkz85hdHIxy4+k10SUFwhGtCIdV7TtU0RkP7cScyEmGz6oexVFvMAeQq/Zd
mQhBSHz0D+D1PjsZXdt45Dg1cYEaZ5114sACUJm7Q1rurUaic1AKL6F6ooYC4kwM7Uw79iFs4jLc
ZCoJVg5yZ3oWQQyW3T14FbmjgGPeaT6gD5/HRdU91JweKRyWuj5CPdyl3CWjGHrwA+3jzwMWssTl
gQi2XU0r2o5++/1IL5WYyqWZt/YCB8a704AHiEOvWXHwedXxaAYVI4Coe6D71B8qMKIM5rfezBUd
AIxicrt6WfXObOkLKULe67i6arrxnYZ81AFSGs+00nrmlkJuKe5JzdDhmQaATXWMqF45PZNh8+oC
PoUxhBEAQHNg91cL6W4n8zu9/Khy986LanqIIFR7UKozSjawS/xSWwloNR/UO0UHRRRebUzRAutV
cnaU/RzOkFZgra7Urwnw1hSI6w+U1tFL0NceJhlAr7PeX053dZzXWNSIfWupDG3JRu4bD5Ig28gD
nUAWDajIVWg9xpx3jRwtge1uSRbY2mBppEv+7kQwvMyYE6uCogLmv2OcQzu+eMpYu/6wsruCd6vD
5xDPvoyLhxDo5wAWkt7Vcl4NXy58gpa5RkJoAPvN/0gCHGDtR9gDdNH6lQNgRc2KnP6SZsQazQ3+
iUd+aHYpnXfLnCijvyYTwzKapzHc0JRbeyx+sijXoWQIVDLVJKDa160jxIS1TqZNIo21TsWv9Swo
2OTJ21y3hMoz5L7Dd4fITG4So990cb8PJ/ofFJQSvykwsLvCiclK13bIgQ+uUFuJFiWXfMxpU7vp
m84sRGT+Bm7RUbnt3tbwUcn2znbEMTdfemO4Z0i1TUZ1Z6UcAcc22ESJvBGGQasjqZ90p927WnTo
jNPsbEgyJL2M5udvMCfxVcn+jhznha28ow+GKed8ZPgr3cbT1OuHhLMObNqbwkkf5umRlCksQeEL
TveX/mhlJItZjY72vHF+RUA9Cj889PreCoODbYcHMyTb7sRh6DAnEem1c1OBfJ4a+5iE/b5JjlO/
MyRJH4a2Mz0FPUEhT6nWIyWjlRRrN2n3IRUdU9ul0qc3dllAwylGE6LbW+/mtdF5CowZRBoBtthp
FgVdOxGzg8CsrvOjgChbgX6xqgkpjXOx3OQIk/vgkM/rQRCxixdnHpBkw2PVTm+iyJ7dfDyNMLeB
Orh5STc5B7RKkyJsriVNldLE9FJeQ/JVDfI7dCRQ8/sCCGk3r19tGK2GACHjkFxsDdUcYcGxrIJF
r72YTvull58eAY2el94sq39ssNQmbAJoisAz2pfJ6DY91VeGBww9D5uDmrNt6bbTVJ+Xqto5qoHb
N5J0a6Axnx8fr2rmeO0d2icsGWhwkLd7Wruf73tFlOo8V2w8bVM3HndR3blxeBbqNYx9Gl2g0cxw
41odq7T+QRDhoYLZg2t0NR/ZypobDZLOszERR+NKK7C/tB0lUX2Xd95WWhqAO+NQj3eVybzbq57s
Kf159a1VXCkVcqUf2O5PhW2eAUdvJbFqRdOcSse9KEEVBu2gbzbNTxhuvlL6LF8nrzMiutYsn2Je
00R7T2GA50Nj3RFMD9J62M+OgxALaQeRQaCU1JuTSDzaVtqmy/rHEcda9aq06KxmmWTRbToafAX0
L8Ea5PvlWoxMSCCQ9TptGwtGrBGdu5QYaiM8kMexSbiLA0bEkZnX0HAitVuwXM2TU0S3eSzKKHZV
5uew/T3/7aYdDqp1zuo7xPKvieqqEKTOF5eM4iIMl8oXbf3RRxZoM1AdQ44mjeu++sjniOi18TMz
ZdtoDhKIOiQxyY5uHU+2iE+eg1rkySj2tuQkZTMySXaOfyeHblO7autF1bXS0XR4qnvEc4o2md/K
ACs1klsqXvJYv8+/5iU1QelY+N120t1Xtyd9GBwfx9JVjX9wQXjVMfQmHCztlTMuLfL+ZArS2nr/
lYiiRe8EF/KNHoNevBQd74fqhgVV8W+lN8zQOlD9guK7ma6OGCCLbIgyucT4FHIme2Q2bSoHXFQW
HtxkfEyZDPraeC6D8Maac3EDccvKDnYhwrbU/GCMsIOpf5/a+lcv6lONqpcY6+3Yt4cyNTbgUy66
nH+HducaHDA6+2b45clS1KLwGlpa34bWPbQ4vcXMFbGd4UEFRAZCTj4IyF4Mfh/YIta9eu375Bgz
nGizcMs8cIcs70WE+qfVAFVm/DO2L27f0t3wtiFPtBiDU6q0u04v6OqLX5ig77yi2Hix/btkPGK1
4Yse0wDR/MMke46Z2lusydeiSND786NdDbGeZ3zokvdMNL8pA9ZsL3vpR2cT/1JSIfGT2p6sv73G
gjpfUxXb54cEmb/FKmxzhJnvrBeBaKNNK1lB8tJdBjq+cnpt87KpxZ/KaDdOmB9z3HITI0YrAVfH
FoanbxizTadIoGLXgqK4sKdgwzh9pzGEjEeO0dhELCw4xfQApylaCIfyfmKUwJTiEfcBxRZz2HnR
Ni/uaB/Lrts1s98Xi2Lq4v+vd/OyQaL7Utcwn7srCbejwf5PyPTKxQKu68Mbpq2dNRWfvZU99VrH
tAbDiOXtaJx8StFtJZC9vmXvEt5ypN6BWP6As/0CdeJCI3hVOLOTMDqAS2DG7zIMDHgFbJA57wzL
Re4bZ434McrL+9h037NfJFtj+PKZkJX5cN9p8cWKs2MP+gaz6RSGp5ChZ4BzK1qHcf4USfO7N+uT
8IINBfsm/igq5uPZx1i1JwZb94AdN5qWE57DGpkski7YWHmwGUR4aHDrcUT8jWQP9+X44CTpHBjy
3imLhCl5Bt4Nsk3a33K6L8r0EfnYqyvh2hTTZ15cGtO62AIYoftYWTUEGMyQaBoid+tn1mds9/jT
CbPvwa3ZQv8tSUcnUiF+sRj7p9+wY26Rx8IWanvNiS+mcMJFt9Y04xun1akJm3srnT5xOS8C1wc/
1q0I3/qUN2/6KQaMsxj0B1b7IyKVZW9XT/lonsnj3GJPvHXp9F7a/b1TWUfDewkb3r5cu2b6neNZ
F21qTjGLrEWcSBX0D2yBDLC9LarRW68d+gStNo1QQAVPoSYvcRVewrR66n11GsdZkCsvna5OsVM9
aSmripaO7xHESrKxL9IccOdFk9oUqY+Z07WXmsXfyUt50AM02ONqtkaOFSoWGlt14g/kxk81c7ZD
3XX92ikAEU/MxcnZmAtCoHpOgrh8sLdJpr34dpiuQifEmaC9ZUWm1gPW7lU0VvR3+j3xStf5ujqL
a7V9/DSwY0I6XITOfoXEaW5Kfzy5E6gUgwRZVTBq9rlyQweDzqS6n5zXLg1vcPb41I60j3oLz6od
P1oqSv5/0Mn6UHX/hU72K03jPKQl+LfbVxgXfwFz07ry5h/wDzC383fLAnvts3E63szf/geXG8Gs
YRMe5LquZVvzV/4hmLX1vzPT8fjb7szlBk3xf1KFbINvMy2h2zNP252/9u//9k+oZ/WXP/9ZnGrP
ENY/K+e4Ns8kUI/zIas94t1/Vqsh92lqO3fbt6DwDnBQWUTIoFByoO6w829dR8lHhVcKCLdqUBii
EvAOyqD1LQkgKOZP/mBcyUBdpq7+7DI7p7GffndBuKPT9WI7yZsGBW1A2FKmBHdWA9qzVEK4wP30
myihvQBZCqwR3kAww0w8msvCJSBlanAJ0I4F6Vl9h25zTOj2AA2oilU8UYB5kzxnyKw6aeMjjvHP
ZsCQB4BBf3p37/+4GX++Rz/yxb/eIzo+RDwJRyci6i+S1tz3kKJghngTvl9tCxcKlZijJaA+NqXA
PUUSNNNU2kH2yArnBtjHOY/F8TYQuft/URjOUsa/XIyP1NJA3ypM4ep/kXe2wRCR+mQOQKwJ/tAb
WB6Y0YxF1VKg/usX7ut/1TLipPd0y+QJnBW9hvUXYeeYN3loVMJ6M/vu1UgKd6HUQOkbjNeG+cRi
ssG4dil5FqLsfvUqI37XVkvR4M6lgoenMZ0DLY2JgYruvdJEaG3rDVHLPY6mzofD48WrXNV0bXTS
X3Ky+mx9pIipqsVQFRpl27Sh14TXQdGNYTdcA7j1iEOrvp2sWcFaDnUsfU5cceBNaaqJ4pG5nb82
xfwE1wy2e/SLC8y3NfUEViGebrKUvnzYcqVDnjYrnz+8dgF2Zc19taA98psrfz0fyGurgFzcVGdo
BnJn+7ypaEQ2WsPc3R9HpChkrLgo+gbKyVWs+nKDy2szpFi4MCjTY6G0x7rCrIvk5kk4w1p3uCvK
fNS0AY+UC8G2YcYgfV4rRXG5cZ3wgm4I16dtJlDAUNDq8PQaIA3AiMe1SHPyKmfhyFBwcVVffEqi
zuMyup/iTuIi6W+exbgdLcEtcId9kFq/fMoaYxJICgVXrlV0sEgV2WJH30VTfd9F1MHtGG+LpvLW
FIB7IXpsPwYNDjdtQATR/lr5U25voJMy1ShrrO3xbuDsP2CbLicbUjzvDeolXGMgvkwzO6G3A9ka
pLBzpfVEpfOCDj7jVSr8+/RcrDQ+5HUgaRCk9mEycCIXE40X69rXOr7VFvjJlGp7mrcOOBFkq1pl
ro3hYRT8BFmYd7rB3deP0HWRLMZY64wEAYY0LGPTFl/u8KBH1rQN7daE3tEfyhp+RYPmc25OviXZ
Ad9ssCEO0cD/VNZkznIq6RzjJQQAwaCEgVoD7urnPiOR+MqJ0UWfJ5eJyfRUZXwNGgeWaoYs0ICP
JpFDvNusiAwvC2YyUEkq213QmXt1lHg1w+QtsW0IMiQXFkXLO97ytmeCBS+u3KVu+fS8+JAu7daW
aDfTc1518892GHjLXeQMaNbTm17x+suMVxnNi2kzMlX7uSfYHVmbzXqjUIAs4pG/ZthfE50Ayhcu
tIpnTpkU961XnwcDpH3Q88sQZS5Doz/5Rf0krUDbCpyr7YhYlKIHChwXSk+7o2c3ruqOuS6L79k2
nAWIHiybxWxARpFA+fJcpNVaWBgh/VqR8CGyT+pTjjKOd0VCO7/M4r5K01dmvZgf1Uc5Eoc2JAzG
3Wy4joRh1d1T3c/2RPdOb/iOgseEN5d9KRbDKpB9s5KZ3FMHv8SmaTJ8NJ/bFKjFmO+lk56nAoqO
PcFPM/zgA04fokLzIuY4q9gdcPojB0bK4MtzYxB8H9DWiNlvGRohVmlATC5jg8dJRXjRpThYFt/Y
ePxDeVBA6DNWC4H0T1Z0lzuRz8x82qRE+FYORfa0qeEgLWBCOCvRW+vK9IudCglMdWfBnztA+kKG
2FXFe+RUjHGCWTMQngnYPUbJi+aOz9gTUU/JB10R0ibVe2dHamnH7mcGNGL+Rr/80AfrYNXVxaqI
33JibR1M9lmRvrwEATzzbdtNCpQ8schpj4PqPQbB7cw7c2GjhzPmvCk3dzbsdIS/cMGrwacX4odP
BVPJBZLWs09EHbiVZcuSrRnDV6y4WkqJGweGO9exmHZW34jcIXz2wReb71KfxrNA9Uc6UTJtCW97
5pb+klQ/J0sr9FUhwqO0jWrrs7A2XncmzEctzLBDnEdWQN8GAiKXli0N8vkcwhMaCVnGq8Yvno4y
cx9h45FqFT0aGjLldNBXBHkDdUOptmjJiujV+KXgOwAsTj6k4FSbarj0JdA531HGsrPomcK6AFTW
oCFGG9BrPTGc3QzNqTdTgqIOI8e5KYYTCbuAE6JydsXfOm3OPKKRCcril56rL7+gsa8cfm9lMC+0
IR4YRP0ONDVlOLhb6R5De7oUJWto0DH802GALxyXN0NUztz/fzRr4+C3QI5D5AdSGPAtwB33DXYk
MbBBgBw/KhpQhhE+joXY8v6O+zhBpDmS25Tq7KGhUX8hEmGsD/yDPOlFW3VLjweO1CJGayZse1Wx
0CDJec/i7jDmPLqaouTnOLYtu/KXi6vOaD8r2mjsFjmuufDL9csBM6q3zGJad273lcTFEXHtrzA0
n72624eWsw1081kT49U1+v38/8ZCv9oJIw8zonvtQd4UXnkMZMGj+JN3SHZcM303YY6AmoNxOV6H
Haoe+iAR2vKQOEJb4CEUSEGsHTrQ96iPznbGdmnoSCqCyP/t6PE3hkmj4xiqoUJeFJO4k5Ek2r0A
VuGMKIqFg5QPJKYbwX2gDmGWYOYD1ACUIZO8jzlpE7PgVydyrG9+9RnaTEqtiljZcnJurmJppwLe
e3FcPHg+ysQUap3pv+e2dLbawNKtUSHCDoxYljxihVNnpho+MLEb1+3cJwPlIBHj6dOy0Vk/W8ys
pVXs64Ef3UHE9gYnwtDKxyrId/iy6ByENdkjRvJWFY516vJsD7wvjKlxaobPC4Lr0FwVpQbcj8F3
pxIipPOdN6XI8SfNu+RpV1AY689V0n1Eo0QzN3kp1Gk2FWrqbwNL1LKp8SVUfblalUwNFiZHD9S+
zkr18ZuU7EG+kN8WSjGEb87KC/UnRDZUrw0jx1Qg62Rd6ioWpobx/yK0xJ0v1J3nJxeDYSwjJZTV
Q89RuGmROgzDH1sUjpJZkIGMwINzk5bUizBAzNR6Jm7mWDXDzTLecsd6dp3ssUYJznQ8msxnm/bT
uirye8a11EFN+tYQF7qqbPrKrGF6eSn6mFmz4noZ1P8uI+6j3tSHhnYsOFfBoKI6x6VnML+AbaVT
mxk8dKjbkQvA1EOBUdir2u0KIMBlxIpjbcuA+Zn6tE0OFoMNTC2SvN7ClN9bTM8N3MUEPEy7Uz0/
rfaHuYdnsHdhHVhXTX1yI3HIGOVrTKfAo6NPoUyuqDXUaKOKSUuGx+VCJGbB+Z1OfKm74Nf83wOj
mUXeoA8zc2iDdKBXusruCJt+GOZsX7vN3kZREQvoGICa645sBPlWe1W1Ug4tcx1K95TRjg3m7zJQ
ybnOPkmzfFXrkN4S0Cpt0iGUkqCwCoL1bANp9EgWLJ6XpYipB72pfMv0euNgD4wU06OfGj/JOgqh
AOExt0mmybdfltaiU8Up9PLdGFFi/lEC9aimYwk1jnqoHHnFvs4hqPWLa6+ivZVJVG1TzVUa072b
Dx8/5VozIVngtCbZWBhXgIasUfyZnfbd1hWBHAJiF3IWmf/0xlkDvA64rC9/RQU/qh/dDvN2cukz
5uBWZh6V0X/M43ByDbTlWDbFyhnpMUqo+/RXE9oc5biEppkY8DEUnaIqIGW2wTMArZD5PKMulXzj
Dkn+eNcCgVYVaipX0qyZYDt/HIkzq/msXAGEO+huCJYo/qAfJn1rr/0J+O7Ph6nNIrUBH/6pe6Ox
QdAEWSULf80f0t6FBENfpkVvARJy2TLmXFoCYR/m0a0FYgr1rnhO55KwaXgKIfK/yU4d8VlvrYSx
odZw0rF0+z3s2oOX87QaJuJbhhAz2Q9aeUVX0uXC6wpNSWaTp+FWN/ROMWtC+WrCxwOWDUQWaThC
UGQHJjc0YKyyBoa4LdvoU8bcPiYcSN4J1usDYyc7ZMCypI4G4glehuGDl8XFwZpQ1FA4nWKYF0Go
y31hNtSFvBb4dPE2Rja2yFBjqvaOEySGBtEgZOrRhdZG8NBwlD/mTrxoLfNHGHb+uX9NqF/zCKwB
PBpWzQkluYlL0ibpC3ydBu6dp5yUQm9ZvUOoETvd1G6I5KAAtRHFZqAhfPZQOXD385Z4qSbFLE92
bwDWUfXigcj5mf1HAM/SxcazMi1EtqMbv8SGdnU9ll0KsC9QuP6y2bqSY2o5K/sdM8DlNT9gScpH
teecb4oULVoI+HTy0WqPMVmj4T1C95spuO7K7EFcTde4zFlakTYDg4MU1g1v7Ee3wpDHKM0OYEbP
zrxUOD3LZ0qaEpJ3dLht5SNrbDo6wUX82xopIqaAbefnkP/fMrKvHv7X49/WgCCL+t/mb/wooF/F
YdT8+z//kc7Sf/zc1Vvz9k9/WOdN3MBh/6rH25dqU771j6bU/Df/X7/4t6+fn/I4ll//83+8fWZx
zqG5qeOP5j+b0mcf87/q0anmb8viTf0X3/mP5pz5d8fzbF3H2TWbtOns/Ed3zvH+rgsiE2jc0Rv/
Jzs73TmXMaTBk2DOFmedrsg/Mr9tm0w9xt6+jSDNpKEm/jvdOeQVc//tz+0eXK064XU0fEyDB3y2
4v/ZTWpQXlOrlvbvHlnFBSpK3HlYuAJKtL6zCQ5NePB5XKG16zBhLY9zKKrFe90A6DWItVan6T1S
tfoBu/m2cYppnUAtW0o/xy3Q6PqqGYd55jZ+4AzEqmEOLRVQj1Tb0I+Bqe4SoepVAs67assM5rDH
JzMyNkHoPncZprag5Tw0tv3ZbdNhBp69tY6fffC0A7sD5GoUMBVxvd5GJ/CPNPLTejYRCBp+bYUT
P626+x4h4V1pL+1mxL5BrAFpd/6N9HH434+l0cIVsrNDUlcRqMrYoHGCAdvAyLYsvLFeo85kg9OS
Y5Lj4UP6Wg3ImfBeo5SZAaP2yA44DXxoZQGRp+v0Dhyyydyt5NQZh6fW48AdWCbzM+Z6YraslSUn
E7pElilNNBUB6n632/VmHM3UsG2AfmPjk+66LEe5G4nwQ0k+nVrXOTGiS88WpjezeO4zbIxQSbYg
+EwYP2LbllQbhZes3ZrDigomRVXpEeuLbDiPzEesWeLAe+zg6e0al+gKA2H1hD3WeUbI3SPlBFNq
huaq1aHO0bkz99y9VWv+kjpjpcI1mCjrL2Nj6AstDAzA84epSV//+FVSY8WVL36Yk//ismiFkfVd
4nyttQiCd3KtM76FbYJBqoRg1LslA+iqpxCZY/wKhLHoWaN1UalzFHXXxNf6LboWe26+DIvOdpHo
GNtGwgJJyumjE2zwTTbfPppyGG8QF4X6snPw5QmEy75WH4K2OqT6+OBX9kUXuLXg2K29ttlZaXAQ
XXC0IdnyZK70kOfFzRQSmSR+S5KDUWiXoHPM+7pbIyzf9UogOFEe4j9p3oQz3peRePIoBYY8t5Ev
ipdIztPdxHkqZsFZpl+R0h1M584iLGHtD/7v2dgqzE8l6H6hqV1oc6YDRjt+s9ld47o5aOXw6Nf6
xnPDN05raOxEv9GhHtHXKmD5NTDsMb4Vzb75aMC54ljd2hY5clrROjR3IMpbcwIf492rTeMHz9nS
N7tnsF5fJgF/WIiBV3h+i3ZKyRszSktJSneU6o46W4O3011/T2Lfcibgj8wby8Lb+lSRy7qX9GIn
7dLaDdBfsrW6KNz2Qbs2Pf+9Ej9oWLheySnrnqoE/53m7nuhiFsoH7U0PRFGvnOEvdItda5MxFLG
S4w/Lh3cC5XzKS7vcuejUdHKih2ggumsmwKBqrTDZFqrzJdbIKbfWDHQ3JHr5RNxq/38fncCHufg
PkLNsRzIli4zb29i9nZNNGIqsF44QWzYBpl3PmmldjH0+x/UizNGGCEpczmJqgZJCknC6FJc+xMr
AOcvlA2mNp263nmwqijjfJBv0qi+Nv4AldK5ad77ZCNORrJZTXJLVwOhdXFN9frRS7NH5IuqLs96
S7t3TE6Sbi+nQtXj5PIr4ooi0P3c8NJ5ElNzJueXyDwHnLu2ravqXGmYOW34Ig43gLvt6uFO6u5e
Hw9h2i5pVq8vVUR8QSCXtEvWBHFfzAaoamzIhRuqR5/ILEynrKL+hW1gJ7XmzC//NpEpQUdaxQ1j
ehKW6UJyk0o6QR32oxzrlH8WRxE6757A9unaLF/Qnx1nz76+TL09mqBVOshVlQS70YAi4MFQrq9t
Jlk9Adea7dWn2VYiTRyAQplJgJUs+AyD6c5ps5OwULHGhCMJirUq03Hz+9WvOq2vLkKTrj5LNeyK
VuF9GWnPa7PDT2Mta9r21DjdS2eHb/YkbvO1lm1BdBYJSMVF2c7Nrqc7LDv7IgD1VienaPKfZOS+
O4jyeisiPdOgHk6JtEqLhZnyyPaaeevM/Iy2gQk+LQZHXeePgqMr2gTAg/hvgYBb89/6Sjukdbg1
6WkMao9+cdOF4T2e9M3Pw5D4T0NUbEaPARSMcjWzX41m3iKcW55puyTKNwaZGAaHiVqHhmT7Tx0Y
f1dc3CQ6uiJ/hEQo5yB5co4kIwawdQboNtzlki9CtUIZxChI08dvvKjhpjVo74yShakduWyteUn9
DoSD47yHhgJrywv0ehg0XePdSkjfpY1Wb7xLWy6TZznn31XE2BwHiaf/MqV/sVJx0zTUbTpntCjZ
41m8hsXwPSHy73v9U2nukyrc31qEGUHjJSfI0hKnuEMxkqOV9VE0+bv5A2sXSK1hE1h2zgyN0Q4Q
nw4tWYm0eliH/fQ56TZPqsSbWSag/CP0bGhglqJ/yXOIdq6V/hKCLUqbzE9fAY/LvY3REQgXROd0
8OGRoi0qRor/QCo+P9V1gLNr5QNTVi7Gi5xb3cPlLG3CCVxYIcWGVPPV5Hg3AiJefXvW3h7nT62j
+mWWek847RH9i/e6FjemIe+aGxyBqM0R4C9Rm/7KatKOkmSV8VbO/w5H1Ct0iCOJb1PDqZRvMre8
NpgPYilXXBuEmO6FERiikDTaUfS1iwLB1VRzGE6heUJ35rzZ8b+R7F6Rcd9F/vzIPAmnWxtGujEg
3rbEeQTMYGhXldeugfc5A/3HSiProVzr5Rv48as/lWejGOlcjYQi1S2lRag9cErZ8VaddCc6Z639
bintomsF5o6pesxh2GBdxe2sW+WjM9nvzNquucfI0Qme2giVQBn/ikRHHi8Lkmyu/5u5M1tuW9my
7a/UD+AE+uaVPSmSoihSovSCkGwLXaJvEsDX10ifuFHnVFRURL3dh70dlmVLIpGZK9eac0xH8MSw
0WTdiEsYzz/K6YEOjOMcZVUfGsv8ntP2ZrfefchUQhQw/HYVJOXR5IHUc37OSOjnKGN1NcF330+b
sEzWVdCQSRxvR728OaUvFtZYMwacf2Rr/ojR/M1w7UmYDRxRNjcCZuhA5XiKB5WqGpDioMXTUdpy
pafz72jgwVOMe2/47WX5y1TR9Leta64el2joPtTGoVata2jbMO5v8XyJ8WUXA80FsF8vXig+Soi8
uOXk71E7aX6zk0X3ohkXZygxM+UfyQgnD3uq00DPDZp6VYsQSbY3nhvNv5u8f0OFSZ13SxFLjeCZ
mL2rYTeofWGM1C12NOtaTOIjUq1oo/FWVLBfumt+YBaFD1QnqJkY8BBHgplbTKpdPb/HH80Q//F9
hC1l9dbiJm5Yp4tJ3+UlYRlRz1KoSySNniM2pvDu0HyuaqcOIw71LnxuavlE5obrhditHFz7nntF
4kjpD4SS2ZW3zY2DSgRtQWxjQzwQgvlShfJ9HNrbMIfPYkIGX87v5Gvfy6FnzdpXjJRlbr82mXMt
Sxt4hBHeahoHukEdZrQbmfobl9zahYzrW1izRPr61oYBRIH+XZqMb9ydE3O8mrXxk+jwGqxk30MM
rwPre3LkZaz8P67FVWGstZ3Hd2NXPAWlz56itsIZbLDr6cc0138GBwCUM9MzKEGimj5BVQ7tIIEl
B0l0fTOT6G0SSN4Z7qx8whlcES8d6ueWme+SquRW6t17iP+T7q2F401LVsTBnLPe+GQ6jI0Z8yv2
zoGIIeMJXtkub3jRvdy+FmP9AdrzOAZgqRt0QFa/hikAgSW6lIGqNotjLwmHnn8GnYVDP7imr+B/
hmaGhTlIVn9z9WiVr2QmaZXP3tnE0BhE7JLdcLMaTFpF/1zYlU8V7Xz/3WyBTGrSucpSpR+E1jXr
6mVbqUDE+IkZzq7zjWUkUJZzCNVhc8qsYUenEK9m+cFtDp/BxBNWBfkqi5iJ5wn/nJ6vLTUmAdVQ
MuvSniO28gxxv5yB4ypB52Qm89pI7/rSt3OGkh5PAcdvXXo/Tj/9GBg9YFscBuJ4c11SvzkIr0Df
uGr0PRi4EZzwJOv2NZmze4eZwvevxlifZ9cEZ+DNP5x1FW7bTeVPP0XoXwmDJAPbvSpRNIOSM+II
FCLdaz5VZ6VRwwB3aLJuG2VIBguBuWjutY+mRJtX5MavMh4vpOTdGw8Dfhbiu+rPQrjv/jRhF58u
fhM+506CnopWYNMCeygCQm5JtCJQWV4aQ+e2VJTHxle5SPN4abpbn9t07vtzLIBCZq2khVrNeyCb
i0Lvz2w6h7SdLgQHbNLgRg/3PXYmGqSpd51C95OssWvFeF+awyOn+4WY85c+4SjqTKgquXfO5PxL
hM29cZLb+Gpr+o/syrvecxUAMLeunAzntPxFZtTDFhIXQ3RH4WtxdY/DRQqjPdegQQ2glOA8bKnD
D0XCddOc8bpm1tas4wt/CiuMnpFiGn3GGq3FID/w4lXEmXKusJ8WSX+29OkzEM054LMWRn5HKPaw
EQ6Sl/DTCG0XQZRm414ZHN60xQ1q8vHKyCFZ2I39y9MO5I1DAiAXYOmS2hOZn+rLeYq4oOqmLOOY
FryD04cV67u0ryi2sYmFDllCafcjU+MTDf5BvdY4/neJFbxE3DQjTi2JrRCH6OQjHW8bEoJkTma5
Ly86Zi9yPFFxOiP4Fl2MS9PjnKM4OcUzopKiZ4pZDdahjuzdlNZ0JBNuZZan35Rngor0l++W0QYO
UPumflqu3tcyr+6VaW/Slq1Zg8jCRVp8VIWnDJO8alFFEINPtBWwqn2T0X4se4o2PysLzpJoYVON
Exli8r92Wue8w4Xk4WG2iRGhPU9u+UJO959Z0wtQB8ZTLaDwZ+mxaoYLPK+r0xT3bsR/4zczAgcV
w0y/P2J0RNt32mFqId7J/vmrmsHpeh5pR0cZ4SsIHTbxhNcrN/LnLjdOVqO98+Dey5gbXhFcRzTI
BRPwRZrVOTMF7yxJkVzDM7zrDIxkyBNm2OnZi8VevQncEnl7I34uHO7gqosCEBQ/WJ2bVys8RG26
B7dJ4VfGD18rU+xO+yzz3zHQAj22edY7Fa+gv86B9Slt44f813FZleSVVfoDLcmn45UrPXOBNXRH
D8H12AIzyPq7RZ4aDdrfRudGqyk1szWuhS6wT9BEH2D1yYnDyAM5oNoR7KGQNsanWnTMBK9G1Kz7
xjy7onw0Q3UImcZCSPGeieqmTYEPEfYuZ7aGYJgDMxie0ri+pi52lbyB8xnTagD7WdG5WNP7fwwA
QStFBjVAhMaKFZoraugEPjRRGNEh2AZgRSGSEW/FSFQb8u2gyKM+nQjPpPdkZtsIIU44kGAiaRFR
BjM6XBoKYQrKVCGUHdCmEaP3KOZ9AHnagD7VQKDOnrt1QKIyOuIpr5Ivq7nZApmT5GBelIH9KmjO
LYL60Cu+qgC0WgBcTQGvpuOFxuVyqjmpsvkw9gngfosEKMVrBdzKvPeETPWu4jmp17rnGMQr54+H
nrp/SEV/NRUHlkmXHkGFDVlnY6C/lBIZDwcA4iLa4j1oeFbeIQcu2w39BxHx/SIDOyvBz2akB/vg
aO1OEpyBrw1vGFy2bQ+21mQa64GxRa2/t8HalnS3QWDTsGcvrfqVB/7WURxcpCu/QU2lOWc7hpje
8T9JMziR+Xz7+9HIA6YLa0iQwMZLIb4DkLsV/4KU1WU+tttZAtOQis6rK05vAbA3Bdyr9HaOIvl2
8y8mBazujDctBParxAujHK5SRD8EtYPtiVsYv/u4Y0pCGh0HB+BgD4BwMIzxlg4FzX3gwgmQ4dTm
MYjBDgcEugMhRov1TMSk0468Ie3Ge7LAFQcKWxxMHw0CRRBrTzlY47zBXgvmuAV37IM9Zkkf5YzQ
Ahzy3AzXXhavmbHHFYzvKxwO2Tw9dXr+0kTyzTTn0/zI43xbkwiUV6SpVyOQagb6oJghdx0KTij7
L6K5ZNGDbAbdrINwHv6ynDNeioBVqSjPjSvfapm9BHn5aRI9EyX3CmRFAhx6BhIt3L1f2aucLEl9
mr+Ri3zV7nysa+ucglrPsJ5HGGvrNj/Qi8F4Yh+igE6T3pzzgZCbET0yuGUscAZZcMsBlDWjPODu
7NYgrslNg8GkoNfArwMg2ENFuAGTC1+Ml0Lm92nKSDkjYyxGALUAHMfk5Q3150dpBs/CHQ+64m2j
P6UWmd7o4y6igBZIbWmfePd4fxv/tcpQD9YQl5FHntTKHH1nV1TOXhZqMT451Gxhj3LDrH+nQfiO
Hvw8Bf6For8stM9WOA8avpHSqb7ZKv80T+8VvUK7629SpMdAUcc7RK+KQh4pHnmpyOQRXjJ7zo9a
Kd9s0OW59Sib6mZa9uuEjr/upSrLvqEA7G3A50iuD8gperabDLO1/dLo1ouDCwqL6N5P+xtK1oWZ
5ntU83CbxLIgGMQQpK8JCSI55emp170HcrolMwA0uw6ivQHVrhDKNuj2IEtXGiCOPu1WWSloIxJh
j/DUjQmtmOI/kRQnmRKOU6prF8L5Oj5mTbS2YDyVxXya0vSoF86LjOaDH/VXOeIwBYefocmiPRCF
+t7OqjMk/vUctWsb9TojubMFsF7lQhcewTTgrNXFFO1dTDMA2Ce2/HgTEKDhwuYbuS/AT18AQjz1
0BamLj1Mhrwwmv8G+/TSPZdTv290/VSC1gesRFhzQK+E0TJARkzeWMx8QOEpOAOdoJXs4JQCvY7Y
2np2N6SNS/dmmfndMP8EunEMkvZZxjkHJLgFZYZKTOsdW0rQ2Xe76n7FqEgWcd8+B/WzhwWkNgSF
E8Kx9lH7/laPO+hzgkNqOtDiXLtkBSGd2OZ68jRZN8xSK5MXo+3ybcwumYprReOehKNtMSQHE2Sj
B0pCI+/ASgktI/+gFVuH7D21d8u23nUEbjg8WK7eL03SEzRSFGzSFCSpCj3pCr35yoVyY4LQD98K
8hdAlq568hgweONeoIdR0CodsCzXzq6L2mdckaekGJ4Qp70ltHUn+wQy/5AH3ZUJ89EMUayOzkN2
qPtUOoS9RQRO1V2sjOTHI5HKcGp+i02YZImWhAn8Hy86iRMxDQ2dgycOjzbdwmwsXwryKVpyKgiO
2xTp0xzrjDBAXbXhVnn8KouIGEL2igppSkrYUesmTy1XzjoLntVjrKKnCgNnK/MSEXkX130y3XoX
JdlBlvMhdNKDjdt1TIqzg8iM4Ngzgrk3UOkLm9CBZnR2MwVOhcQIDck6J71DkuJRkuaRlOT2KMYa
CR8+v6L/W9SAYUKHfdH/bKJP+LT7jIQQh6SQ0Uy2TsaJRcuzgl+CX/3Q9fPeImFkrnYo3FmS7SZK
5ickwdvKwW8OXjVBLoCKD3TRtjVwL5OcCshnK0kzMYCO1aSbmK33rnGIMq4h84awCN/5Mukt6CoV
BduURhZNhJKSSRT3v3HfJwmn1zFyUXyRrUJbg46f3JrRC9j/g40YSLOG69Bwm2U8tOknRn1Ce85q
ipG02xnYhNRGotfZF97mNiR+gZgirKXbAl1E2U97+nrnlEhkH0fuMPHOZGX2VXpINkdzORveiwwI
w009Rb3chBD3NaVg1/KKZKWKiJTE2wy6c5Zh9mJHJysVr4mcPnBFE1ntv2B3ImnX3UlSbUrSbVyn
vRE2dqut5loZiO9oRRdELptOf6lsFDJ2J/b0NXcRb2CdpU/cBDZRm50luTojJMCKk7sCeWMdLUJW
fB7QMjGWXmfuGrJ5cjJ6DLJ6tDP96I1Gfk+vXbvpF+NokperXTbcGpJ+1KtcoACTJAAlJAGZJALR
qV7zMHOXea79Bs0Cyj9hrucSNGsKkZ5cIdxl267WTwN5QzYguA7RT4EtlDSiKP/20YPCY1rNNKZ5
ipcF2UXImph6NTuDTKNZPNj58KpZoAD6VUfyUZ3+eER/jz7hXojF6CZopCTRu0Zh9aviMqRbZ2JL
dz2tESu5NeQrqWPeJ28pIXdJDAjlQ4oRGrImx4IbbrgYrHSfJwOtdEB6k2Z+DWQ5qQ3JtzEq1x8q
vUoPUcvGJGVCkNRcVDPUqCHJUDoJUQVJUYzE4A5hVCNBCnPaeh4uFblSZXyZ6JPppE3RVX2LVfyU
TQ5VSx5VgTh8zkcWrLOJh/Fghi7bdrCKRuMyGuZa65qbS76VLMb95F5aUq+6iWpZJS9XBKdaW7Ld
CU9OmFiiHN9O5Gb5uLdzJriVgQ60UtFaGrWoiZd3DuXCSOe17/yaOd1VehVKl1UVQjElbLuerFVT
u1jQasgO/DwWrgPzEJLv5ZPz1ZP3ZZD7FXcE7JEDNqOzwTuinLrz+K0J/12T1dVzCdy0ixXaHS5p
AamD5LOS4DiY9Nhczb4TU3OIOYkGpRcHLaDpVGVTRQhvfE+D6ck3UaUO+4A6A87x2kMIkvF0F2Sd
kQ6GEohcS7oSKRE+Lhku6j/RQTDhaS/ITItsj4JKQE/AwMvIca45NvGWzijWPI7N5qa1BZ+RvJq4
nLEQLTzy2Tpy2jzy2mJy2zrPPMTkuNURiRQTyW4jCW/6BAcvZww8Es9i3MaShEsfC6rVp6o0TD81
Xd7MMaGO6wFnjJc84YZgB19zWT53RrMzrcfIaLZet7wJMffAmuGpoz4ZvKkj443etOzHXEEsc6FC
9cq5BWDVrMcgW+Hk28WIxwF1bPMB8KpB4B8ZPIYwThxV7BE5j451rjntJdl5NRl6LVl6A902kvVi
EvYqH6pztSJYhBGMsgcuzY6qaBc3lxQfx1RZXw0zG1fl9oHMVmGL9C1caaxa7PgqVC+hV1/001No
N7/QBJwHBqEhn8oA/kRxpIttpRIDOQdNEgRD9t+aRMGKW2JAwqALejily4g6kdC2VeOn+4w8wpRc
QrVZ2T0xOubfWmUJS70lxVB9OGDpQ2TaMZFcq6+VFiw/+Y6Scgm0eqW1Xwn+Eh/iXrMwSUssSU2U
XDzD/rune+g0xikrxM4FcFCH05PJFy3/SChMjZFsVau/xQbv0W0dHW8B/fkpJLcxBWU9kuMoyHNU
4VNqxSXZ90jaY0DqI4RtnQzIPsWrQCYkLtK1urtZZEXWUQsE21gZNstV1eINZ6z9TWtiIVG5uxYd
agiwwn10gLWck04mpSSb0iKjUr1QHrsrHOq1wRsG1nZLG2ltA9yqyKRyJn/p2gcryalUovXA4EaF
LarSoDdf5qlYZ5WtINEodH2Su6JFRp4msMdlE37PtAJV1mVhzyiNH35zYajCzrnWLFKSgm4RtUdB
VGTAmRzxqIekeObeJSm/q5Hd66ELNFIAVboHKISFSZhgy90uJxF0eLJJB81JCRVRDcW6uwqVdwjQ
xyZNtCZVNBotMmVdzqVtPn6EaMvTptpUYVHcM4AK+ECwiw9uNm1oDiUQk2BbAizNRPjtOuGHDWOG
Yc7sIc+GXQBNhbpvbAG8zhzdbZZjZsHpg4fJWBo5zV0zg1sKojp+HrkK7alRmQIHPJb0dzeBVs+c
jPmHC3VtaRPGtgqLfGmZRbnrWtDhaUvzzyeAdimbqEK9BjEmhYSxTQU8A2uyHMzzWn1CmaIfJ0e0
9HcBj8xaegAwRZCfn289JkIr3wzu5AG/2KWDQ743DRo6xRsT42ZnU6eeSHSGnWPCOELAF90qjaqM
kq0MhxJZHEj3eM7nr04GVN7FqeyVy1nSuxz1ED55XLgwDpJxqXnSeRuc2tl0mfM7zXEMaDKNv+h4
d/h3PrJR1tueUjrlzNnMaGCf6xBjjQQL/hZEA5JrBJEQCYyOghVwhmOG47nKaXelxohlIh5WlIPz
zQkAHWo0B/ZyCroXUxuunjU99Z7VvjX9FJNA6j9qXuNlCOGvnjzvqQS3R/nBRWXUkYNyW2FsXs/t
IXcDXeX8zJsEPl43eRjFJv/dxW9SaGShNgPjfxkH+VJPu+JcBydRWPKU9tNurMjqimiv8gxUSOu9
+t4ODWcyWdV//5fVK7Mp3VdgnfGKLkx4CFq8FrUDWxgQWJgV26govqIMvkdZ5N8RolBA5PIncKS3
MlUYs+PzyS17ucV4vBmxE4TpNYh1goW5uWuGYe2jyDgNeudtosrnpHXppA2kfurZodbfHDdz9kHx
E5F+/TRq2lvSE5gugkCBTA+WAZKObBIUHZa+sWDQgZJBrjqJY5xoA9daAx51YRDg6gJHNJhLC7/8
1Vuhfh7C0tg5UXYXpCHsB1p93QyjZBpbVoAM3EV6raXl45vnA60d/UIUw3XeAMaZoyMiOSDcYGWh
3QDfcW/0/W/Po3dvB9DtupJ2RKV/2oraCq6JdFw68oUHZ94vM3xI4QJWgbp00cXy53DbTu0N3Onx
71cHV78wB/olf388L0FS0WE/QUYXrVxDNvupc9o3cPILm474ImdOuR+UzaBJAT+O+XSv2yYGWljP
EPSHnVXSn3Ng6F1ISEuhvxkBVQhXNqhW1BBIavGVTtjgWQ1DJ07I+FPsBtlL3PmEFoQ6TjdSF8KW
JNCux+E/WOmhVuB8KcL0BdcukBCVYt06FqzvGZOJbQ8fjofAzYIdfTBYFUZKIttAsv06nIgFjnw0
6lrkkeM5OxA4EsvYTSFBTTQF66cqG23AP/27WRHIF4TDu2jlp8HM7EAKPPjxnLXRiuFC2Ga8o0+/
pxHhLHGijbswxcDiYy9fyyEqlRuMPDCHmGcCZu5ST7XjVDvBSxkV58xcTAYLMCzhYYtoDjZpFwTL
xGNooEXmnZE777X7i8LkkIVutplaH0ec74erROZveu153DWA2MqhcPHpQ2uIPd9cKwz61nboe9iu
9m4P4dboI2Pt21O2soTlHeqRSWipYxbzQXjrrnFG4dfs+94M0MZ4G2dsAbfEuCKiMNt4pQPikdbD
ph5pvf8FkqWAKA5YMAvfaLaKPYnmwl+3Q4W6F8zR38/JBnstohMg7HLNFa98buAZ8abQFmj1bG+B
vllZ4XlIwcHgufCfakpz4gpNTABtJY/19EQl5W4ZDZRv01xgZyNmFArPO6J/7Gv6bvCdhn2gO2V5
255cBdQd9L5aeYbdbrpGMPkqEItoCPHZv0mUF/ay4uDcsWRoQk/FE/AUxAihsxdPA6/Boo4BZPde
O65tQg98zEOBEcm7FyGrhFEv6Ot1l6EMS2g86DmHwSD/bJZEpzRsHFOmPccT2GoL62gH8YMlr7/2
RjwtGeyKTWeXJ1sH4yGq6jK6FbmB8zNBtgHJb3w5Un6dRXzNJuUP9vBgpMSrIm8mxD1pfWs/6MLZ
8xywmgENFjRml+XQXDUP01zGzAoeMXbS0mCUoG/Nri0J82s2fgXRqi9QbAHg4/Y6dvfUcP5kVNOJ
D5bt7wZTl8j5Yh5hC7m6LiC+ePh9ojR+xrzYwn/Tp1PdlBvX1J5BpYPqNsULtwxcLUX6XOcYt2Cr
5xzscQlqzLWWHXbwpzQNG8ww/mePPeDveQ8rjygW/avnMD3FSL6yMu7Xs2H0jNw0ec6yz1RrqmWa
IJq0oVXQk2g+yJ9W370FBaa7BY7AvxuimMjgP3mIQUrOdsg+xg6vPdbGeh7PHqtQZxWdZXKOYys9
533B5F+YpGmwcUmtXvUB3eTRYtrm8Wqj+XH7Je8AkZKutwLu7KzQtN9zZt7rTnvVdO3PiPtu5RP7
WNAMOjAdQYcFzsnD34n/HZ5XsLVtiprQ4NI2xkQ5ETizcyw0JsIG3RFUfryaEuM0jXNzH6aGuUoh
mcwHr7Y7mQ/c/9XSZS87EsBKkGRHGrSFp3ZNCdSRu1kjr5iLK+3e8u4NEE1QwzEDim9yBq9Li2jH
4BODsztNL3arP+ku66M2nfFYaA4nQjH2h1SZjdiCuJTSLOTiyEM/+cmRZE/CKHtm4IJOGyf61grK
M245lQEGe2MhC55OkfEwVgxhXcs9BAF0WQIsvjhY6mOtRTud4p89we9306N0PWufFuIm4+iXbo6C
iWeanN2cgadv2fo6yMf84Dos6nRiGpz7zUHk6DU0v6g5Qj1GTfBkah1SkhOmkIqaz0aav9kqNq4N
zWtu0Qxgu8q79FOOJU0FnBMF49+FSPKfEviQqOQFoLhc9ZyHqSA42gqCg21AvkfpbZgxhk2H4FzC
YN565Oow8IkHLg3RkNtjUhF3yZqFma2MsVBA+fbUpt600cea0WCWovwd6X7b6drqqHVzpl0rREiP
oQ4ffj1umQPgpoAwhsibQnyAYZyZV2H7zOYbbvRtE9wSOCfjGDVLv+OsNnVj5cW9t0Gj91LWnDJ4
VDgkhuhJDgOU7kLbVc5gQqTj8lfIHzkPxlJUGgBjuGGF1qBmMMN1j+ajqM3pM3KwxQVjsh3RuOdN
/kd0wnmNUoesJ/WX8o3lhr/tpmhWXjeWRx8eloMEA1jbNR3hU/YtkKoeldbfnxyGb6ba2MNSo5Ck
q+LqOzJznlwrkLsWD05FE6mzo3MQZg+vqplVtXId+p67mixEGq1V3TuvjvdAVpYhHpxtnOPhp9O2
MgVD2FFivu3aCKB7g1N3wEnDM9wvk1iFiUS9TTXVnVNmulh5IO6NWekua0ko0K4LcYGY3FcvMdln
aGEqGGVJzzJ0ERdGvfeway79FTx5hkDkvNTYe9w4wF8xZyVSlTrmMm4/yLymI0olJitsgUVXD2TN
6vcgBLQcMYZ2i3Y5joIsR6ignJQzJq2h4vuEyLBdhwRIpJFHjpLa7g80hCJa2MR8WoZzZ+D9fzem
nL+G7k/97yaUv8aS/3Ko/PWu/JTNf5xeN7f/9TO3f8rzV/6n/e+f9G+Ol/9PLC6u4ZqKI/O/eVyW
8VcXf+X/sW/FV/G7/TeLzH/9/X86XTTDc/7h40mxPIgeJjUnRpN/Wl34I/cfXJgNXMr/BqGx/uES
YGZ7oGgsx3IMggX/1ebCR4LAszzHJjr8/wShMf89ss7xcbeAwtGB0BiBZbjOf49Mw4SVJIFmfjdx
f3DT6kJ03Rme3kuoa5AJhwO24V0BE8pvx2cPLRiaDz3MLzlkmb4jCToioTvnJtjIHVQQipRzbWRH
n5GUDMCca4hPc2jtBdOB4OlfXvP/gQ4TWP/Dd48dw2TAFPj8qassPP8S+DZXTHzGPDe/uSe9NTTs
W8WYCAysiz6thig5dWZbMJ6Wt5wjfqHPNysnTZrrcg9jtggYeYOI8I3spyrmi6wZkvk4Euu4+Igm
9GRt6z5Eh5HNna4tCtbSjT65EjD2wDYcZD8MD9m75zdkPZc0RsDqjmgDx2vXOrs66K9V557FgBeC
U9PBuIjrZtP20FvZIZvceJvDP1nrIFzlRrASvvdwbBh1YeO9dRXa/MpiTAF+fdhnxsSsdatygmPL
vIQWmXVReEw6siHEiWvxsg18qOnUQ4VkVN+L9nNu2u9yIJkipn3nxOlPbnNrUhLk9N2Z9TcbMobW
4T7svK9oFF9tK2+GOT7l7dG1OS+ddKe+ZwLjT0oK0Q0IzXt/uhX01jzc+4Z+zyHANthvzfnyFy/k
mu011WcKNNqPYb0JiIAIGoJz9eTQ+YjCOm9e6DAVEIEVdDmrAay5e27/mJIgASPXyy3SOajrkf00
ZdU19br0KFD2FlXVQALPiHObmcnZjJAYYlVirVNdNtb84RvFOs9dKn+T8aC3CW3tML5PDaPG2dmK
xmZM9O03BhXgH4DBi0I8oODsoSctGmxBVurSc91PqGeEny9TD8ISfeOpQkZdnmKa73ojENrY2ARo
BoX9qXL7U9LbWyDoS23mcqManeiI1BePQQpMaBzhh3DtKrCRW3istYPeOze3NTmZxTGrow2Iqs1U
sjxaetY+wosyD326qkyrU/vcFOLHbRlD6vXLMO3S7JdrFBsSmHk53ACCQ2u9KJ1IWTovGuor0ePQ
QNgde7Cui2iHLGjN0b30mqRc2KPVUPnlT0pNEqXhZ5BWJUu2fCJfCnndSAvZ2I4MKUYEjyIPb37i
ndWvds+vFv/uiFNstLBeUj84TnI18eZHsbsPK3zDU2a/VN+dwFA5V4/Zzb6loCBJAwoNHZQvfEhi
+apHXvJdFobx1cjNoPm3GABjEObUSJX4rkB6JzhXuOg/9MndGkH0bbczvcQcqg0vWNK2d/KNYhIF
ix/+6ctEbMuQ+Hum9t964J0DkA1B4mzTKbwRPFXmI0yLMMUdriN6HarmQvLyy8yOVUukf4Z38w3t
Vho5OefJt4jbB5JJEBvQNFxCDLH3WeA2SR2jijAKb5+moKypm34Ku2HxOGujAxeaa/4WQ9oPgsTH
bEc/FqOS3L7gaDjGskCfxotQ+8SADY63h6ELeafbEWV+zsP8aEzWS4vePp+CfaCRjGXi7BkbRLJo
KV+Qha7GNH9vcm1dWoiQ6OwmfK1FxvfaePH3P3+Tw9BweOExT/6RooYkYm+aEKW4VtNS7iRf28v6
eFnbHcT+4Fam9rt8i/ALLuhFbelSvukVmQZdRIrVhPBStOG0DLoQzTpZJWYG/HV2mw9+7PDQhgUl
V35zkmgk+KUrzw4VtWsm586lU94n0bTozPALkQiNeg3cuTN1vxU9vC3LQxC3+7Sm3q8DMEpCn7/D
2X0XZJPiwSdqy2p+gcw5UvOjYMdST1BS9ew3EZY9TZ4q2Ae4uUKuYbn24dKNWZA5zZeh+bjoeYbo
VnHbsFeplq4rBJx5N3TnzoKgY8VIWwsf80GBlXHpKZKZPllIXQMGF22JNcl6EGhK+6/1sks+f0YF
FyeHIMFDkFBuR57Q1QXUBw5BR1yYjn6CujOAG6LPkQJMCB4tVjCL2n5haT+VFdz+3zMQ+ul7He3V
E56VzCPDb0SH9zbCZ4G5S4v6p87fWazoineno4IfY/ulDzlivPoLyIjDRQmDk1auRrXSzOA8S59H
XN9oebbv3e5Ul3T/auAiJBrTYwMwU5D0WBMhMrl7oyEEid2Kd/ysNkP1pFa+ta35fgDk72ln/xjE
jzeN8WLIguC+/NjXPDUja5R4nGNm0Mzw3JvAVwP7+ozN8NGm/OW6eoTD60yljw7wRVks1Z4UqqxU
0yNCTbeu4jUbrdeJH8g1qwdmh6gBO9UheeQzk9I9S1ccNbWC/XAhiq0gH65lmM1bCbZegeor1+Qt
9uUTctUMzXSmrUR/hyhVrtpasLsAjK4ruMuZXxgwM2NvLbWQKPR2XgcivHR+sUnySyf8vcurYRO4
3rQ8LwaNpUAFLxjxd+7ZOHQGXje9AbnUi2cnDNnB1KumEanZOO9OLXdh3K5NgmdWtaNeniF5FCHo
CVajXXjMTybnIgJO5iI52kFwtjrnWyBvyKRY2Z4JRQwdjP4RCHdDss4RNswiUidgJn9Ntk9t1a06
6F11VxyKqluhQ8fvFxLsaL34U38q4nSDYc8XDmO+TTjKXVVtmlFfVkn1Q2rZBrHNmq7Kqvc9JqL5
Mie3xUeOQKOYsYR3detxAKO1Cgaa/b7kcohRa9unn3rDc912GriB0EOy2TnzJhTmF4ZfZjHAkQUX
R6TXZbeuMTuZKAr3WmXv6xnBJbI8TMFlsHFMnIrmyZkJI9bSI+ImaHzuWXPYgfFEq8cjES/SSZ/t
tE0Xlj6/NlbxluhKH6N/m0537qc/4Esx23o8cPlRcL4W/JppJ91DBkgbYKFV3k0gqRmZkU0oSv9u
xnyM3Qtfdge1dE5fm0r/Y+HqTaqHVfi3lGNdPeG4ADa0BSK+IuHgNOUdLIUww+yb+m0xEYELjzv1
z7HzaqTdNik9dN/uxsGySdQ0oPvV4Ogv3uDuXd3ZllPzMKIPygloe0vVUk5pjSzjwV44FnCqEK/e
fzJ3JsuNG1kU/RWH91AAiXlhRzRnarJkS6qyNgxCJQHESGIGV/0b/Xv9JX2SklwkpZLKpqOtRS1U
ohLIZObLN9x3b9lM1SCZdILrzjCn6L+A/rKpQPVNo8FHpIjRmlfNUrm00t9TQEaaSEEqmeM6M2/T
Vuvjl8ZucGxnxMzV9QLFmID2mNw8J4E/SF1P+iCOqd/U9WW+/BJH62FOtYkYA48khwgG7vuyO1mk
xWe4EU7TJe8rZGuZcWwGHboe+jW9+IO0hJsmhos/cZrz0NJ+z+mnxJqT3DTr66LDDaN5acCViBBt
MtDU/JegLD7H8EuSHwLzapRflv48rv0QacjVvWjh9GjsmA61Mj6tV8ZlkLPTFeNSrkAqzPPI1S5d
JCmQMoWxt1yeLeH8qMj2jlhMICGkaarVQ9a1eq8tHeqDCw8SJp2mxsxITrtYOQWyAlows4dpEV53
a+dKDhtayzEIAVqinXNaoB4SM36Qj0rVz/QA0bwRPvjyHleJTGqn+VWXKoHS7qKiNgCF4dmtC5+R
NfUtYyzZSVx6G3To8ZQgO235GYzmKUUC1Hzh7FEs+NIcmBXYMtgy9GM80u99v16DZo+gl1ZpqPCV
q3qlj2l0vw2c9m7V8sdZhAcS+dQNoWv2eZpNJBAp5aniwJdc+letQLdQlw5I8IB2ejouaerpVdk0
a2ovR14nbhZe1SJ6ZiXRSdCao7WtXwbhfbHh6paXnd+Mk/WNoZQqvQo4q6Z5XpPYCwSem8JBKmiu
zKwzadHJPnGtK+I0B6qnNTFyhMHsxDLajS1x0OYFDBNDxQ05ihEhRMPXcpKVi08tuJmpIcQ8hPYY
3Y71YB2l5rAtvEqvr2uRtccwPUwEnXcncVFeR9rqPKuoQaTxFFXmKZzoXreyp/RtTDX5z7dI0fog
TTqpu+JJWQ35ZEeT7kQHCTrtVZ9zwxgIa3ZZz7ADrXIskoKcdzehTSNeLzx51ANFyoMo0mBwXa9n
tH0knTmV9yHdLDdqJQG1XIx2ABsLztKo0GngbWXyuPbUyjhXXE5r4X9GDhfQ9GnZ6GNaSikgLyj0
Ycoc+M3IOhN3hX4JbZoylJ5/1Nm/lv69yQH2bXCNiB0aS/1S+jJ2iKxaqcHnVg1MPX1onHPIkADp
RQ+RDFGoFKWzYhxY7WQR5kMhb3FpCBO36YUCtamyvDJb6qba8p1gWsCTu0V3ITMBQhO2bUGwAfkA
/Bm7sXRjzCqjqhrNQ2YFeBMoPLfC97JJO+qTVvfha4e3RlFGZugOaugMZ0oGlx2CHC2/QxR5SR14
hXaegc2nfbyX1tciTx85U3ZYdLcZYTch/VdWjqfXdCBhNVSqgJqzR8KKyGi2akSseXUkpkZS9LLC
OLehX9Ch0U5vQgAPNTSYmhMdBx1oK4g5rQW4oM+zDAeOzoX1Oh+65J2Jjgczen/jFqg1xeY4oxlC
AXNJ6TGE3T5MziqV8n5hD2txoSaTcqFQ3rzJ42LkGsak4zJ3Z2jjCHR+IcPET6Q9Euh/soD3zh8W
Brf3zFNnJ/myHsMDNyjtMTxB8IR6CRH0mjKOql7oauYJUV83LdnbITHHjbHIoPCPLizsrbOEJHMd
HL+TOHnlq6Zgt0kv4Qiqkpl4K21CMjOgFVKvvJKgGf2zScMqKUUpWauNc2LCz2WL0986+DNvP3mX
Qnfz7QlNg1nFtYVmwu6z+2R4XDNVBFnnRb7xaeWwc5a0CvQCY3Hz9oM223Vvn/AkLknTck3dUvdS
Q9paTbTCqjovBYVaVBfQ091qVvYbDCNxz6jacekTmLe1PVoZyYlhTK3MGr39DnIyL15BCJeFNnSV
0sPuZOkZpdfejzpvjfHoWSEMcetVcivd63VYrd5Z2leeZkGXBmv1Zr77E67dUu2CrtI8et2PE7z0
NfjJvl0kt0DI39lArz7LUklPkHoT9v7M3KCt/K5ca56O4i5yBse0pEqmr+Q4XeuTt1dRV6Xl2VtH
kqrQcNGPSrJ0f7vS16kstS7VvMUsukgtcQmf0LBJzZNSvzCjfJhBJFEH6AfPOKoxkA6dQ9YGA8so
iABVCkeQudmk1yEMmGUnYedPFATTV7hpq+V1DvLFgUExyKAIdb0MWBtIfbvJTznEWsWfpze6aw9s
Ki8zF9FrgCcxwJFZQC8g2SwJLKsa61gx4e8vokkNojymrbfMLxLYCDWCan2J4+7fZbY/sJV1L/+l
UmFs9DVs/TigFoz1UrrsdmkhWB0row6UEDKvkIQ98FdyZk1KpRu0INGoY5B5BM7TWr0Vkh09kdQA
aA2ibj+BZ60kYiJ3odW0ztPustIJVurryr2JXKi+mwSguughCDji1PTBtw9q6usk3/oVIVMVUXAE
0pRpSr9GEEHPvRw5zs5QQOVo4UNYwYPagwsAwzhxFwhEZALxA3UJx7FjTLIinK86VOuRCtb9G6NE
jbc2aEpEOyNzhlTdKFIiGCbw1ipSqjDg5O4Ir/vU0mYTJLIGC7MYLdXlPZSuZ4LkRdDYx+qCqejt
TRlrMs82XJUSFYMcYzPOQnsIt1u/WgFxwGFwck4YN4+B1OKMHIycCy070AF5ae7wnTZj+RKzNe2R
AH4gH4KQ1EY0VaOEAwCpt/CVyzjT+utueRrQaIyO0Wi9uNGFMnJI/Qm+amUNzm1xA/wKlCdZGBKy
lMbo8IYp2XRhlkt6fgMlD3CEIL8lnYcWZjXtKuMLKuqnIOzGlnkTrLA43iIMJ0p4p5vI9DTab1EG
1IVWphr2RBkCGhAH8CnNQgM1q3sQnhakM5RQG6GfSt+j2rNbwC7gZVRdyppr/WXBlmMFZ/k07qj6
dTh/THSheXx7Zw6hpfzkIryD7xooCOh8+gy4ijrAUhUHR+AzpZEyXFP2NbUv7VrSNoXNVcCtBQi8
jlgCNZzMViBA2MdmjjwCCm6RlQ87yHZq2IMVE0IITlDrZVCINPlyIpYIh86yfkQImDrwE0d3tFxO
K6kgE0fHqgs/IQpyoWgu4buaxkZzTYPwIPZJKxO7UgYcBG54LN/Vj8hnKGdzC0YWmh9ASqK5xVoE
/FOWYLhpGkWNuUESJSOwjZftnQohUYKEZ+Mak8B3hlJl23AtOjdBeICPb2BMTlJOv7U8JQk7NdPz
IlfO6CIdKI1Fy+n6WAnVqeWijV2DOEvNwdvm7ZUb0cLtUgWZOc0W+wUYCG0jWhtMzQuz5ldbBCMI
Ru+0KL59+zEbk7xvRGGPtVTHMC0SD9Kkb9356wLBtkbrVK9zq0GNFCgCQwNkswYio8fOMiYJYhc2
nn9hFf0EIZYUYIGiREN1eR2XD+qyHM1cd1SKfLgm4JtlYPMbta/SniQwNHK/OZHaT4orsVxOYjyo
EFknZ3a9dDmzOjtRnkBq9HBY9WGuzQCz0rg4zhJtoNjm6Wa6TxR4T7WhR7WFP+qRez/+/NErmFt8
fi9Y+h7n4t9nksPvIqPB5Sr7ax/aJgN8OdCfof1z2Lo7tH+b4Ta8g28NA0fsoqy+QCuo6M4RMhcW
VUskDbjQbW56yu/+0+9pmjlyBew7GqEQTowGux8P3FqnlxN4yXj41z6zM4O7rErLHDZFf19ixHl8
pa/8it9Yg70RttbA0I+g2Ld00zJVS5cl3r01UI9MdEwsh1rskzbJP7IG73FA8tqHbQbDRGmFGreD
w4ft4/veXQiLzYDGsesahHoWbI7/zF54bx1w6g9bB909sg2HPaEBGTKZMdHYzqEwj6ieyDDN3ejY
8OsPuSEIsA5bCOR1hAH2AoCEa6u2qpOh2FkI/UgnlnrcK9pH3RDfayH29tWWhdCtI1snVAYqAiZD
h9B0bx1QLzItipkGGRvV1T/ohnAO3hBcF3C82UBUXFCR0jvaWwjriJSfqbIIjgwOH6Wj/v/Xxd5X
eb9h0p1++elHTd0oUn3nnbE3zNaO4GRgHQjuYYq0IcYV+wuhH4EIIhI3HrFEH3RHuLz2gSaCidrb
m3//aGjYSjJ0wjZhUoTt/GPaSufgy5NLQ7eBa0Ftajqqasu9v2MrORocCZdPfOiF2GeS/oY79e2j
oXM7gptWDbQFEFV/aSP0I4B3lq4JwS26saUf8vY82LfGnaIFmOtRoCtnotXJ0m7vCMs9gs0Ov1OY
Ogfjw16fj7brXQf7jR3h4kbY3J4Cr+m1owFPuOBCERbwe8ocH9Cx1FRD0w5eCG4N3cZ/wJXAJjob
FOn2jrDFEVYSFUNbbLytfyra2vsqX1yfB9sIQ4C/dSw2hfa4/feNpXb07GE84nA/ooV4AUj+86aS
gEo6jTb+9avulAmBvkNcSgOFJND/qPvh0c07wEJwMDhhOoAI28S9NK29yBO8tgG3MoEnYdmfS0N8
h/P5R2qnHyziL5ukzuIe9uF7mXCQ8g3vfuA5pfNygKcsxsb3JBDZ+SAAhPvHoR9PmPz5552zt8m0
bP3yOfOyec7Tnz9N8OWjd571PKvn/5ws7vN5jgjS5hfd02vKloCffvxXdRdJFP0OiH7jOMtQ6uvr
vJCl+MOVfGv03rz7IXv44SJmoO55uK++uQxSDn3EeAGMOk/vn0faGp275dDRJ/Mmuv/vv/9T/MBU
nofbegSu5KGPOM/gUv/GV4DxPXT4q3k+R9Rx8TzS1stzxx06+qf5IpqX2fNAW4PTwXH44Kk/T6sF
NYV03szL6nnIr49xSQAd/JjvlDX+tkTLd52F/jwt73MPHoDnV96aBrHZodM4m+cxJyGDkuF5sK0H
/A2H+fw+LrLXNJ//hlP8Szn3X9lF7t9whH/Lqm+dL1mGOXTZP92/I7hz4La5mhfJfG/Vnz3UQ9/9
Oxup3pzBa1fSH1WDlxfVc8XgtT/bvYXlJ+7i+3n+8/8AAAD//w==</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5</xdr:col>
      <xdr:colOff>165100</xdr:colOff>
      <xdr:row>9</xdr:row>
      <xdr:rowOff>107950</xdr:rowOff>
    </xdr:from>
    <xdr:to>
      <xdr:col>8</xdr:col>
      <xdr:colOff>228600</xdr:colOff>
      <xdr:row>25</xdr:row>
      <xdr:rowOff>6350</xdr:rowOff>
    </xdr:to>
    <xdr:graphicFrame macro="">
      <xdr:nvGraphicFramePr>
        <xdr:cNvPr id="2" name="Chart 1">
          <a:extLst>
            <a:ext uri="{FF2B5EF4-FFF2-40B4-BE49-F238E27FC236}">
              <a16:creationId xmlns:a16="http://schemas.microsoft.com/office/drawing/2014/main" id="{21B01CE6-3AB1-7347-A340-7952F95ED1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679450</xdr:colOff>
      <xdr:row>9</xdr:row>
      <xdr:rowOff>95250</xdr:rowOff>
    </xdr:from>
    <xdr:to>
      <xdr:col>4</xdr:col>
      <xdr:colOff>209550</xdr:colOff>
      <xdr:row>24</xdr:row>
      <xdr:rowOff>171450</xdr:rowOff>
    </xdr:to>
    <xdr:graphicFrame macro="">
      <xdr:nvGraphicFramePr>
        <xdr:cNvPr id="3" name="Chart 2">
          <a:extLst>
            <a:ext uri="{FF2B5EF4-FFF2-40B4-BE49-F238E27FC236}">
              <a16:creationId xmlns:a16="http://schemas.microsoft.com/office/drawing/2014/main" id="{B003700A-1F5D-7043-9FB5-A0B8484FD1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50</xdr:row>
      <xdr:rowOff>63500</xdr:rowOff>
    </xdr:from>
    <xdr:to>
      <xdr:col>5</xdr:col>
      <xdr:colOff>463550</xdr:colOff>
      <xdr:row>70</xdr:row>
      <xdr:rowOff>15875</xdr:rowOff>
    </xdr:to>
    <mc:AlternateContent xmlns:mc="http://schemas.openxmlformats.org/markup-compatibility/2006">
      <mc:Choice xmlns:cx4="http://schemas.microsoft.com/office/drawing/2016/5/10/chartex" Requires="cx4">
        <xdr:graphicFrame macro="">
          <xdr:nvGraphicFramePr>
            <xdr:cNvPr id="4" name="Chart 3">
              <a:extLst>
                <a:ext uri="{FF2B5EF4-FFF2-40B4-BE49-F238E27FC236}">
                  <a16:creationId xmlns:a16="http://schemas.microsoft.com/office/drawing/2014/main" id="{234F39D0-7BB7-BE47-AD1D-41CAF5E9272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0" y="9112250"/>
              <a:ext cx="0" cy="3752850"/>
            </a:xfrm>
            <a:prstGeom prst="rect">
              <a:avLst/>
            </a:prstGeom>
            <a:solidFill>
              <a:prstClr val="white"/>
            </a:solidFill>
            <a:ln w="1">
              <a:solidFill>
                <a:prstClr val="green"/>
              </a:solidFill>
            </a:ln>
          </xdr:spPr>
          <xdr:txBody>
            <a:bodyPr vertOverflow="clip" horzOverflow="clip"/>
            <a:lstStyle/>
            <a:p>
              <a:r>
                <a:rPr lang="en-NZ"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6</xdr:col>
      <xdr:colOff>1130300</xdr:colOff>
      <xdr:row>49</xdr:row>
      <xdr:rowOff>50800</xdr:rowOff>
    </xdr:from>
    <xdr:to>
      <xdr:col>11</xdr:col>
      <xdr:colOff>180975</xdr:colOff>
      <xdr:row>64</xdr:row>
      <xdr:rowOff>9525</xdr:rowOff>
    </xdr:to>
    <xdr:graphicFrame macro="">
      <xdr:nvGraphicFramePr>
        <xdr:cNvPr id="6" name="Chart 5">
          <a:extLst>
            <a:ext uri="{FF2B5EF4-FFF2-40B4-BE49-F238E27FC236}">
              <a16:creationId xmlns:a16="http://schemas.microsoft.com/office/drawing/2014/main" id="{D707F1E4-1D02-4440-81D6-2EFA2D7193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2660220</xdr:colOff>
      <xdr:row>0</xdr:row>
      <xdr:rowOff>33333</xdr:rowOff>
    </xdr:from>
    <xdr:to>
      <xdr:col>5</xdr:col>
      <xdr:colOff>1198255</xdr:colOff>
      <xdr:row>0</xdr:row>
      <xdr:rowOff>2663746</xdr:rowOff>
    </xdr:to>
    <mc:AlternateContent xmlns:mc="http://schemas.openxmlformats.org/markup-compatibility/2006" xmlns:a14="http://schemas.microsoft.com/office/drawing/2010/main">
      <mc:Choice Requires="a14">
        <xdr:graphicFrame macro="">
          <xdr:nvGraphicFramePr>
            <xdr:cNvPr id="33" name="Age groups">
              <a:extLst>
                <a:ext uri="{FF2B5EF4-FFF2-40B4-BE49-F238E27FC236}">
                  <a16:creationId xmlns:a16="http://schemas.microsoft.com/office/drawing/2014/main" id="{3D44D4AB-251B-6A40-92B3-753D8211F335}"/>
                </a:ext>
              </a:extLst>
            </xdr:cNvPr>
            <xdr:cNvGraphicFramePr/>
          </xdr:nvGraphicFramePr>
          <xdr:xfrm>
            <a:off x="0" y="0"/>
            <a:ext cx="0" cy="0"/>
          </xdr:xfrm>
          <a:graphic>
            <a:graphicData uri="http://schemas.microsoft.com/office/drawing/2010/slicer">
              <sle:slicer xmlns:sle="http://schemas.microsoft.com/office/drawing/2010/slicer" name="Age groups"/>
            </a:graphicData>
          </a:graphic>
        </xdr:graphicFrame>
      </mc:Choice>
      <mc:Fallback xmlns="">
        <xdr:sp macro="" textlink="">
          <xdr:nvSpPr>
            <xdr:cNvPr id="0" name=""/>
            <xdr:cNvSpPr>
              <a:spLocks noTextEdit="1"/>
            </xdr:cNvSpPr>
          </xdr:nvSpPr>
          <xdr:spPr>
            <a:xfrm>
              <a:off x="13926934" y="33333"/>
              <a:ext cx="1392921" cy="2627238"/>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220133</xdr:colOff>
      <xdr:row>14</xdr:row>
      <xdr:rowOff>100390</xdr:rowOff>
    </xdr:from>
    <xdr:to>
      <xdr:col>3</xdr:col>
      <xdr:colOff>120347</xdr:colOff>
      <xdr:row>32</xdr:row>
      <xdr:rowOff>85270</xdr:rowOff>
    </xdr:to>
    <xdr:graphicFrame macro="">
      <xdr:nvGraphicFramePr>
        <xdr:cNvPr id="36" name="Chart 35">
          <a:extLst>
            <a:ext uri="{FF2B5EF4-FFF2-40B4-BE49-F238E27FC236}">
              <a16:creationId xmlns:a16="http://schemas.microsoft.com/office/drawing/2014/main" id="{3C1E8597-811B-864D-BD25-D040281F64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193759</xdr:colOff>
      <xdr:row>0</xdr:row>
      <xdr:rowOff>1728107</xdr:rowOff>
    </xdr:from>
    <xdr:to>
      <xdr:col>4</xdr:col>
      <xdr:colOff>2286000</xdr:colOff>
      <xdr:row>0</xdr:row>
      <xdr:rowOff>2871108</xdr:rowOff>
    </xdr:to>
    <mc:AlternateContent xmlns:mc="http://schemas.openxmlformats.org/markup-compatibility/2006">
      <mc:Choice xmlns:a14="http://schemas.microsoft.com/office/drawing/2010/main" Requires="a14">
        <xdr:graphicFrame macro="">
          <xdr:nvGraphicFramePr>
            <xdr:cNvPr id="41" name="Combined Gender">
              <a:extLst>
                <a:ext uri="{FF2B5EF4-FFF2-40B4-BE49-F238E27FC236}">
                  <a16:creationId xmlns:a16="http://schemas.microsoft.com/office/drawing/2014/main" id="{B68E0075-41DB-844A-B805-FEA2BDCDDE48}"/>
                </a:ext>
              </a:extLst>
            </xdr:cNvPr>
            <xdr:cNvGraphicFramePr/>
          </xdr:nvGraphicFramePr>
          <xdr:xfrm>
            <a:off x="0" y="0"/>
            <a:ext cx="0" cy="0"/>
          </xdr:xfrm>
          <a:graphic>
            <a:graphicData uri="http://schemas.microsoft.com/office/drawing/2010/slicer">
              <sle:slicer xmlns:sle="http://schemas.microsoft.com/office/drawing/2010/slicer" name="Combined Gender"/>
            </a:graphicData>
          </a:graphic>
        </xdr:graphicFrame>
      </mc:Choice>
      <mc:Fallback>
        <xdr:sp macro="" textlink="">
          <xdr:nvSpPr>
            <xdr:cNvPr id="0" name=""/>
            <xdr:cNvSpPr>
              <a:spLocks noTextEdit="1"/>
            </xdr:cNvSpPr>
          </xdr:nvSpPr>
          <xdr:spPr>
            <a:xfrm>
              <a:off x="6902080" y="1728107"/>
              <a:ext cx="2092241" cy="1143001"/>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1254176</xdr:colOff>
      <xdr:row>0</xdr:row>
      <xdr:rowOff>752744</xdr:rowOff>
    </xdr:from>
    <xdr:to>
      <xdr:col>4</xdr:col>
      <xdr:colOff>2569323</xdr:colOff>
      <xdr:row>0</xdr:row>
      <xdr:rowOff>1355912</xdr:rowOff>
    </xdr:to>
    <mc:AlternateContent xmlns:mc="http://schemas.openxmlformats.org/markup-compatibility/2006" xmlns:a14="http://schemas.microsoft.com/office/drawing/2010/main">
      <mc:Choice Requires="a14">
        <xdr:graphicFrame macro="">
          <xdr:nvGraphicFramePr>
            <xdr:cNvPr id="43" name="Pasifika">
              <a:extLst>
                <a:ext uri="{FF2B5EF4-FFF2-40B4-BE49-F238E27FC236}">
                  <a16:creationId xmlns:a16="http://schemas.microsoft.com/office/drawing/2014/main" id="{E48EFFD7-4F98-4847-B8C0-EDA4009C0F8A}"/>
                </a:ext>
              </a:extLst>
            </xdr:cNvPr>
            <xdr:cNvGraphicFramePr/>
          </xdr:nvGraphicFramePr>
          <xdr:xfrm>
            <a:off x="0" y="0"/>
            <a:ext cx="0" cy="0"/>
          </xdr:xfrm>
          <a:graphic>
            <a:graphicData uri="http://schemas.microsoft.com/office/drawing/2010/slicer">
              <sle:slicer xmlns:sle="http://schemas.microsoft.com/office/drawing/2010/slicer" name="Pasifika"/>
            </a:graphicData>
          </a:graphic>
        </xdr:graphicFrame>
      </mc:Choice>
      <mc:Fallback xmlns="">
        <xdr:sp macro="" textlink="">
          <xdr:nvSpPr>
            <xdr:cNvPr id="0" name=""/>
            <xdr:cNvSpPr>
              <a:spLocks noTextEdit="1"/>
            </xdr:cNvSpPr>
          </xdr:nvSpPr>
          <xdr:spPr>
            <a:xfrm>
              <a:off x="8248246" y="752744"/>
              <a:ext cx="1332702" cy="635105"/>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1391070</xdr:colOff>
      <xdr:row>0</xdr:row>
      <xdr:rowOff>1365517</xdr:rowOff>
    </xdr:from>
    <xdr:to>
      <xdr:col>7</xdr:col>
      <xdr:colOff>662406</xdr:colOff>
      <xdr:row>0</xdr:row>
      <xdr:rowOff>1997715</xdr:rowOff>
    </xdr:to>
    <mc:AlternateContent xmlns:mc="http://schemas.openxmlformats.org/markup-compatibility/2006">
      <mc:Choice xmlns:a14="http://schemas.microsoft.com/office/drawing/2010/main" Requires="a14">
        <xdr:graphicFrame macro="">
          <xdr:nvGraphicFramePr>
            <xdr:cNvPr id="56" name="Disabled person">
              <a:extLst>
                <a:ext uri="{FF2B5EF4-FFF2-40B4-BE49-F238E27FC236}">
                  <a16:creationId xmlns:a16="http://schemas.microsoft.com/office/drawing/2014/main" id="{2B0C1B1F-D63B-BE4B-90D9-83D3CCCB6783}"/>
                </a:ext>
              </a:extLst>
            </xdr:cNvPr>
            <xdr:cNvGraphicFramePr/>
          </xdr:nvGraphicFramePr>
          <xdr:xfrm>
            <a:off x="0" y="0"/>
            <a:ext cx="0" cy="0"/>
          </xdr:xfrm>
          <a:graphic>
            <a:graphicData uri="http://schemas.microsoft.com/office/drawing/2010/slicer">
              <sle:slicer xmlns:sle="http://schemas.microsoft.com/office/drawing/2010/slicer" name="Disabled person"/>
            </a:graphicData>
          </a:graphic>
        </xdr:graphicFrame>
      </mc:Choice>
      <mc:Fallback>
        <xdr:sp macro="" textlink="">
          <xdr:nvSpPr>
            <xdr:cNvPr id="0" name=""/>
            <xdr:cNvSpPr>
              <a:spLocks noTextEdit="1"/>
            </xdr:cNvSpPr>
          </xdr:nvSpPr>
          <xdr:spPr>
            <a:xfrm>
              <a:off x="11229034" y="1365517"/>
              <a:ext cx="2605086" cy="632198"/>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1417666</xdr:colOff>
      <xdr:row>0</xdr:row>
      <xdr:rowOff>43464</xdr:rowOff>
    </xdr:from>
    <xdr:to>
      <xdr:col>7</xdr:col>
      <xdr:colOff>964900</xdr:colOff>
      <xdr:row>0</xdr:row>
      <xdr:rowOff>665816</xdr:rowOff>
    </xdr:to>
    <mc:AlternateContent xmlns:mc="http://schemas.openxmlformats.org/markup-compatibility/2006">
      <mc:Choice xmlns:a14="http://schemas.microsoft.com/office/drawing/2010/main" Requires="a14">
        <xdr:graphicFrame macro="">
          <xdr:nvGraphicFramePr>
            <xdr:cNvPr id="57" name="Family/whanau member">
              <a:extLst>
                <a:ext uri="{FF2B5EF4-FFF2-40B4-BE49-F238E27FC236}">
                  <a16:creationId xmlns:a16="http://schemas.microsoft.com/office/drawing/2014/main" id="{BFEC5C7F-2AE1-6C45-A3FA-D9AA4352A39C}"/>
                </a:ext>
              </a:extLst>
            </xdr:cNvPr>
            <xdr:cNvGraphicFramePr/>
          </xdr:nvGraphicFramePr>
          <xdr:xfrm>
            <a:off x="0" y="0"/>
            <a:ext cx="0" cy="0"/>
          </xdr:xfrm>
          <a:graphic>
            <a:graphicData uri="http://schemas.microsoft.com/office/drawing/2010/slicer">
              <sle:slicer xmlns:sle="http://schemas.microsoft.com/office/drawing/2010/slicer" name="Family/whanau member"/>
            </a:graphicData>
          </a:graphic>
        </xdr:graphicFrame>
      </mc:Choice>
      <mc:Fallback>
        <xdr:sp macro="" textlink="">
          <xdr:nvSpPr>
            <xdr:cNvPr id="0" name=""/>
            <xdr:cNvSpPr>
              <a:spLocks noTextEdit="1"/>
            </xdr:cNvSpPr>
          </xdr:nvSpPr>
          <xdr:spPr>
            <a:xfrm>
              <a:off x="11255630" y="43464"/>
              <a:ext cx="2880984" cy="622352"/>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1395827</xdr:colOff>
      <xdr:row>0</xdr:row>
      <xdr:rowOff>724597</xdr:rowOff>
    </xdr:from>
    <xdr:to>
      <xdr:col>8</xdr:col>
      <xdr:colOff>757533</xdr:colOff>
      <xdr:row>0</xdr:row>
      <xdr:rowOff>1331137</xdr:rowOff>
    </xdr:to>
    <mc:AlternateContent xmlns:mc="http://schemas.openxmlformats.org/markup-compatibility/2006">
      <mc:Choice xmlns:a14="http://schemas.microsoft.com/office/drawing/2010/main" Requires="a14">
        <xdr:graphicFrame macro="">
          <xdr:nvGraphicFramePr>
            <xdr:cNvPr id="59" name="Member of a Disabled People's Organisation">
              <a:extLst>
                <a:ext uri="{FF2B5EF4-FFF2-40B4-BE49-F238E27FC236}">
                  <a16:creationId xmlns:a16="http://schemas.microsoft.com/office/drawing/2014/main" id="{5E5C22E0-A10C-E044-B009-9CD2D2120CD4}"/>
                </a:ext>
              </a:extLst>
            </xdr:cNvPr>
            <xdr:cNvGraphicFramePr/>
          </xdr:nvGraphicFramePr>
          <xdr:xfrm>
            <a:off x="0" y="0"/>
            <a:ext cx="0" cy="0"/>
          </xdr:xfrm>
          <a:graphic>
            <a:graphicData uri="http://schemas.microsoft.com/office/drawing/2010/slicer">
              <sle:slicer xmlns:sle="http://schemas.microsoft.com/office/drawing/2010/slicer" name="Member of a Disabled People's Organisation"/>
            </a:graphicData>
          </a:graphic>
        </xdr:graphicFrame>
      </mc:Choice>
      <mc:Fallback>
        <xdr:sp macro="" textlink="">
          <xdr:nvSpPr>
            <xdr:cNvPr id="0" name=""/>
            <xdr:cNvSpPr>
              <a:spLocks noTextEdit="1"/>
            </xdr:cNvSpPr>
          </xdr:nvSpPr>
          <xdr:spPr>
            <a:xfrm>
              <a:off x="11233791" y="724597"/>
              <a:ext cx="3947313" cy="606540"/>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1376755</xdr:colOff>
      <xdr:row>0</xdr:row>
      <xdr:rowOff>2053455</xdr:rowOff>
    </xdr:from>
    <xdr:to>
      <xdr:col>7</xdr:col>
      <xdr:colOff>1061356</xdr:colOff>
      <xdr:row>0</xdr:row>
      <xdr:rowOff>2707821</xdr:rowOff>
    </xdr:to>
    <mc:AlternateContent xmlns:mc="http://schemas.openxmlformats.org/markup-compatibility/2006">
      <mc:Choice xmlns:a14="http://schemas.microsoft.com/office/drawing/2010/main" Requires="a14">
        <xdr:graphicFrame macro="">
          <xdr:nvGraphicFramePr>
            <xdr:cNvPr id="60" name="Community advocate 1">
              <a:extLst>
                <a:ext uri="{FF2B5EF4-FFF2-40B4-BE49-F238E27FC236}">
                  <a16:creationId xmlns:a16="http://schemas.microsoft.com/office/drawing/2014/main" id="{FDFDC7EB-E315-3041-9B90-6F94CE64082B}"/>
                </a:ext>
              </a:extLst>
            </xdr:cNvPr>
            <xdr:cNvGraphicFramePr/>
          </xdr:nvGraphicFramePr>
          <xdr:xfrm>
            <a:off x="0" y="0"/>
            <a:ext cx="0" cy="0"/>
          </xdr:xfrm>
          <a:graphic>
            <a:graphicData uri="http://schemas.microsoft.com/office/drawing/2010/slicer">
              <sle:slicer xmlns:sle="http://schemas.microsoft.com/office/drawing/2010/slicer" name="Community advocate 1"/>
            </a:graphicData>
          </a:graphic>
        </xdr:graphicFrame>
      </mc:Choice>
      <mc:Fallback>
        <xdr:sp macro="" textlink="">
          <xdr:nvSpPr>
            <xdr:cNvPr id="0" name=""/>
            <xdr:cNvSpPr>
              <a:spLocks noTextEdit="1"/>
            </xdr:cNvSpPr>
          </xdr:nvSpPr>
          <xdr:spPr>
            <a:xfrm>
              <a:off x="11214719" y="2053455"/>
              <a:ext cx="3018351" cy="654366"/>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148317</xdr:colOff>
      <xdr:row>47</xdr:row>
      <xdr:rowOff>63500</xdr:rowOff>
    </xdr:from>
    <xdr:to>
      <xdr:col>3</xdr:col>
      <xdr:colOff>807356</xdr:colOff>
      <xdr:row>67</xdr:row>
      <xdr:rowOff>115812</xdr:rowOff>
    </xdr:to>
    <xdr:graphicFrame macro="">
      <xdr:nvGraphicFramePr>
        <xdr:cNvPr id="63" name="Chart 62">
          <a:extLst>
            <a:ext uri="{FF2B5EF4-FFF2-40B4-BE49-F238E27FC236}">
              <a16:creationId xmlns:a16="http://schemas.microsoft.com/office/drawing/2014/main" id="{50452388-ED78-5F4B-95C4-22474A3BC2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79</xdr:row>
      <xdr:rowOff>150385</xdr:rowOff>
    </xdr:from>
    <xdr:to>
      <xdr:col>3</xdr:col>
      <xdr:colOff>199572</xdr:colOff>
      <xdr:row>100</xdr:row>
      <xdr:rowOff>60477</xdr:rowOff>
    </xdr:to>
    <xdr:graphicFrame macro="">
      <xdr:nvGraphicFramePr>
        <xdr:cNvPr id="66" name="Chart 65">
          <a:extLst>
            <a:ext uri="{FF2B5EF4-FFF2-40B4-BE49-F238E27FC236}">
              <a16:creationId xmlns:a16="http://schemas.microsoft.com/office/drawing/2014/main" id="{FDE846E3-9D4E-D84A-AEAF-12EB57EAED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465666</xdr:colOff>
      <xdr:row>113</xdr:row>
      <xdr:rowOff>101600</xdr:rowOff>
    </xdr:from>
    <xdr:to>
      <xdr:col>3</xdr:col>
      <xdr:colOff>554182</xdr:colOff>
      <xdr:row>146</xdr:row>
      <xdr:rowOff>34636</xdr:rowOff>
    </xdr:to>
    <xdr:graphicFrame macro="">
      <xdr:nvGraphicFramePr>
        <xdr:cNvPr id="69" name="Chart 68">
          <a:extLst>
            <a:ext uri="{FF2B5EF4-FFF2-40B4-BE49-F238E27FC236}">
              <a16:creationId xmlns:a16="http://schemas.microsoft.com/office/drawing/2014/main" id="{41521727-3521-9446-98C0-826ACFB3F4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27214</xdr:colOff>
      <xdr:row>161</xdr:row>
      <xdr:rowOff>25400</xdr:rowOff>
    </xdr:from>
    <xdr:to>
      <xdr:col>3</xdr:col>
      <xdr:colOff>408214</xdr:colOff>
      <xdr:row>185</xdr:row>
      <xdr:rowOff>0</xdr:rowOff>
    </xdr:to>
    <xdr:graphicFrame macro="">
      <xdr:nvGraphicFramePr>
        <xdr:cNvPr id="73" name="Chart 72">
          <a:extLst>
            <a:ext uri="{FF2B5EF4-FFF2-40B4-BE49-F238E27FC236}">
              <a16:creationId xmlns:a16="http://schemas.microsoft.com/office/drawing/2014/main" id="{AA5B8AD0-0B88-894E-891A-FEEEC7BAF5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230</xdr:row>
      <xdr:rowOff>122463</xdr:rowOff>
    </xdr:from>
    <xdr:to>
      <xdr:col>3</xdr:col>
      <xdr:colOff>1021773</xdr:colOff>
      <xdr:row>255</xdr:row>
      <xdr:rowOff>50716</xdr:rowOff>
    </xdr:to>
    <xdr:graphicFrame macro="">
      <xdr:nvGraphicFramePr>
        <xdr:cNvPr id="76" name="Chart 75">
          <a:extLst>
            <a:ext uri="{FF2B5EF4-FFF2-40B4-BE49-F238E27FC236}">
              <a16:creationId xmlns:a16="http://schemas.microsoft.com/office/drawing/2014/main" id="{899F9FDC-074B-2D4D-A037-16D5035F7A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xdr:colOff>
      <xdr:row>273</xdr:row>
      <xdr:rowOff>8467</xdr:rowOff>
    </xdr:from>
    <xdr:to>
      <xdr:col>3</xdr:col>
      <xdr:colOff>592668</xdr:colOff>
      <xdr:row>300</xdr:row>
      <xdr:rowOff>0</xdr:rowOff>
    </xdr:to>
    <xdr:graphicFrame macro="">
      <xdr:nvGraphicFramePr>
        <xdr:cNvPr id="77" name="Chart 76">
          <a:extLst>
            <a:ext uri="{FF2B5EF4-FFF2-40B4-BE49-F238E27FC236}">
              <a16:creationId xmlns:a16="http://schemas.microsoft.com/office/drawing/2014/main" id="{28E24805-4F8D-5A4A-AF2D-3C9C49269C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871407</xdr:colOff>
      <xdr:row>0</xdr:row>
      <xdr:rowOff>36220</xdr:rowOff>
    </xdr:from>
    <xdr:to>
      <xdr:col>9</xdr:col>
      <xdr:colOff>328380</xdr:colOff>
      <xdr:row>0</xdr:row>
      <xdr:rowOff>2759822</xdr:rowOff>
    </xdr:to>
    <mc:AlternateContent xmlns:mc="http://schemas.openxmlformats.org/markup-compatibility/2006" xmlns:a14="http://schemas.microsoft.com/office/drawing/2010/main">
      <mc:Choice Requires="a14">
        <xdr:graphicFrame macro="">
          <xdr:nvGraphicFramePr>
            <xdr:cNvPr id="82" name="Region">
              <a:extLst>
                <a:ext uri="{FF2B5EF4-FFF2-40B4-BE49-F238E27FC236}">
                  <a16:creationId xmlns:a16="http://schemas.microsoft.com/office/drawing/2014/main" id="{8CD6DED1-6A8B-F743-89C7-5C96F9FFE242}"/>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8587907" y="36220"/>
              <a:ext cx="2900610" cy="2720427"/>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884461</xdr:colOff>
      <xdr:row>0</xdr:row>
      <xdr:rowOff>1741715</xdr:rowOff>
    </xdr:from>
    <xdr:to>
      <xdr:col>4</xdr:col>
      <xdr:colOff>108858</xdr:colOff>
      <xdr:row>1</xdr:row>
      <xdr:rowOff>0</xdr:rowOff>
    </xdr:to>
    <mc:AlternateContent xmlns:mc="http://schemas.openxmlformats.org/markup-compatibility/2006">
      <mc:Choice xmlns:a14="http://schemas.microsoft.com/office/drawing/2010/main" Requires="a14">
        <xdr:graphicFrame macro="">
          <xdr:nvGraphicFramePr>
            <xdr:cNvPr id="3" name="Week">
              <a:extLst>
                <a:ext uri="{FF2B5EF4-FFF2-40B4-BE49-F238E27FC236}">
                  <a16:creationId xmlns:a16="http://schemas.microsoft.com/office/drawing/2014/main" id="{E3500648-AFE6-4B4C-A7A4-D80D836911DB}"/>
                </a:ext>
              </a:extLst>
            </xdr:cNvPr>
            <xdr:cNvGraphicFramePr/>
          </xdr:nvGraphicFramePr>
          <xdr:xfrm>
            <a:off x="0" y="0"/>
            <a:ext cx="0" cy="0"/>
          </xdr:xfrm>
          <a:graphic>
            <a:graphicData uri="http://schemas.microsoft.com/office/drawing/2010/slicer">
              <sle:slicer xmlns:sle="http://schemas.microsoft.com/office/drawing/2010/slicer" name="Week"/>
            </a:graphicData>
          </a:graphic>
        </xdr:graphicFrame>
      </mc:Choice>
      <mc:Fallback>
        <xdr:sp macro="" textlink="">
          <xdr:nvSpPr>
            <xdr:cNvPr id="0" name=""/>
            <xdr:cNvSpPr>
              <a:spLocks noTextEdit="1"/>
            </xdr:cNvSpPr>
          </xdr:nvSpPr>
          <xdr:spPr>
            <a:xfrm>
              <a:off x="5211532" y="1741715"/>
              <a:ext cx="1605647" cy="1156606"/>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1252658</xdr:colOff>
      <xdr:row>0</xdr:row>
      <xdr:rowOff>103026</xdr:rowOff>
    </xdr:from>
    <xdr:to>
      <xdr:col>4</xdr:col>
      <xdr:colOff>2555714</xdr:colOff>
      <xdr:row>0</xdr:row>
      <xdr:rowOff>739535</xdr:rowOff>
    </xdr:to>
    <mc:AlternateContent xmlns:mc="http://schemas.openxmlformats.org/markup-compatibility/2006" xmlns:a14="http://schemas.microsoft.com/office/drawing/2010/main">
      <mc:Choice Requires="a14">
        <xdr:graphicFrame macro="">
          <xdr:nvGraphicFramePr>
            <xdr:cNvPr id="10" name="Māori">
              <a:extLst>
                <a:ext uri="{FF2B5EF4-FFF2-40B4-BE49-F238E27FC236}">
                  <a16:creationId xmlns:a16="http://schemas.microsoft.com/office/drawing/2014/main" id="{30743437-EBAD-7E4A-AD81-F79CCCF5A41C}"/>
                </a:ext>
              </a:extLst>
            </xdr:cNvPr>
            <xdr:cNvGraphicFramePr/>
          </xdr:nvGraphicFramePr>
          <xdr:xfrm>
            <a:off x="0" y="0"/>
            <a:ext cx="0" cy="0"/>
          </xdr:xfrm>
          <a:graphic>
            <a:graphicData uri="http://schemas.microsoft.com/office/drawing/2010/slicer">
              <sle:slicer xmlns:sle="http://schemas.microsoft.com/office/drawing/2010/slicer" name="Māori"/>
            </a:graphicData>
          </a:graphic>
        </xdr:graphicFrame>
      </mc:Choice>
      <mc:Fallback xmlns="">
        <xdr:sp macro="" textlink="">
          <xdr:nvSpPr>
            <xdr:cNvPr id="0" name=""/>
            <xdr:cNvSpPr>
              <a:spLocks noTextEdit="1"/>
            </xdr:cNvSpPr>
          </xdr:nvSpPr>
          <xdr:spPr>
            <a:xfrm>
              <a:off x="12519372" y="103026"/>
              <a:ext cx="1303056" cy="630159"/>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204107</xdr:colOff>
      <xdr:row>199</xdr:row>
      <xdr:rowOff>135465</xdr:rowOff>
    </xdr:from>
    <xdr:to>
      <xdr:col>3</xdr:col>
      <xdr:colOff>67734</xdr:colOff>
      <xdr:row>218</xdr:row>
      <xdr:rowOff>54429</xdr:rowOff>
    </xdr:to>
    <xdr:graphicFrame macro="">
      <xdr:nvGraphicFramePr>
        <xdr:cNvPr id="4" name="Chart 3">
          <a:extLst>
            <a:ext uri="{FF2B5EF4-FFF2-40B4-BE49-F238E27FC236}">
              <a16:creationId xmlns:a16="http://schemas.microsoft.com/office/drawing/2014/main" id="{727A3CC5-7E92-E64C-B27C-8C1B7B8001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70903</xdr:colOff>
      <xdr:row>0</xdr:row>
      <xdr:rowOff>0</xdr:rowOff>
    </xdr:from>
    <xdr:to>
      <xdr:col>4</xdr:col>
      <xdr:colOff>966108</xdr:colOff>
      <xdr:row>0</xdr:row>
      <xdr:rowOff>1687286</xdr:rowOff>
    </xdr:to>
    <mc:AlternateContent xmlns:mc="http://schemas.openxmlformats.org/markup-compatibility/2006" xmlns:a14="http://schemas.microsoft.com/office/drawing/2010/main">
      <mc:Choice Requires="a14">
        <xdr:graphicFrame macro="">
          <xdr:nvGraphicFramePr>
            <xdr:cNvPr id="5" name="Survey type">
              <a:extLst>
                <a:ext uri="{FF2B5EF4-FFF2-40B4-BE49-F238E27FC236}">
                  <a16:creationId xmlns:a16="http://schemas.microsoft.com/office/drawing/2014/main" id="{7F82C790-1734-4B4E-AD89-22E222D8C27E}"/>
                </a:ext>
              </a:extLst>
            </xdr:cNvPr>
            <xdr:cNvGraphicFramePr/>
          </xdr:nvGraphicFramePr>
          <xdr:xfrm>
            <a:off x="0" y="0"/>
            <a:ext cx="0" cy="0"/>
          </xdr:xfrm>
          <a:graphic>
            <a:graphicData uri="http://schemas.microsoft.com/office/drawing/2010/slicer">
              <sle:slicer xmlns:sle="http://schemas.microsoft.com/office/drawing/2010/slicer" name="Survey type"/>
            </a:graphicData>
          </a:graphic>
        </xdr:graphicFrame>
      </mc:Choice>
      <mc:Fallback xmlns="">
        <xdr:sp macro="" textlink="">
          <xdr:nvSpPr>
            <xdr:cNvPr id="0" name=""/>
            <xdr:cNvSpPr>
              <a:spLocks noTextEdit="1"/>
            </xdr:cNvSpPr>
          </xdr:nvSpPr>
          <xdr:spPr>
            <a:xfrm>
              <a:off x="2819546" y="0"/>
              <a:ext cx="4773239" cy="1646465"/>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1232766</xdr:colOff>
      <xdr:row>15</xdr:row>
      <xdr:rowOff>55129</xdr:rowOff>
    </xdr:from>
    <xdr:to>
      <xdr:col>10</xdr:col>
      <xdr:colOff>1349375</xdr:colOff>
      <xdr:row>34</xdr:row>
      <xdr:rowOff>26457</xdr:rowOff>
    </xdr:to>
    <xdr:graphicFrame macro="">
      <xdr:nvGraphicFramePr>
        <xdr:cNvPr id="14" name="Chart 13">
          <a:extLst>
            <a:ext uri="{FF2B5EF4-FFF2-40B4-BE49-F238E27FC236}">
              <a16:creationId xmlns:a16="http://schemas.microsoft.com/office/drawing/2014/main" id="{4DBF9774-0BE6-41E6-9079-8C1B8568FF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1250085</xdr:colOff>
      <xdr:row>50</xdr:row>
      <xdr:rowOff>0</xdr:rowOff>
    </xdr:from>
    <xdr:to>
      <xdr:col>10</xdr:col>
      <xdr:colOff>1270000</xdr:colOff>
      <xdr:row>67</xdr:row>
      <xdr:rowOff>26459</xdr:rowOff>
    </xdr:to>
    <xdr:graphicFrame macro="">
      <xdr:nvGraphicFramePr>
        <xdr:cNvPr id="46" name="Chart 45">
          <a:extLst>
            <a:ext uri="{FF2B5EF4-FFF2-40B4-BE49-F238E27FC236}">
              <a16:creationId xmlns:a16="http://schemas.microsoft.com/office/drawing/2014/main" id="{BE1FD423-5A1B-43AE-A3D3-7129A359F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1172662</xdr:colOff>
      <xdr:row>80</xdr:row>
      <xdr:rowOff>152808</xdr:rowOff>
    </xdr:from>
    <xdr:to>
      <xdr:col>11</xdr:col>
      <xdr:colOff>105833</xdr:colOff>
      <xdr:row>99</xdr:row>
      <xdr:rowOff>158750</xdr:rowOff>
    </xdr:to>
    <xdr:graphicFrame macro="">
      <xdr:nvGraphicFramePr>
        <xdr:cNvPr id="48" name="Chart 47">
          <a:extLst>
            <a:ext uri="{FF2B5EF4-FFF2-40B4-BE49-F238E27FC236}">
              <a16:creationId xmlns:a16="http://schemas.microsoft.com/office/drawing/2014/main" id="{878193A1-C266-4851-989D-77E638882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7659</xdr:colOff>
      <xdr:row>114</xdr:row>
      <xdr:rowOff>15424</xdr:rowOff>
    </xdr:from>
    <xdr:to>
      <xdr:col>11</xdr:col>
      <xdr:colOff>88402</xdr:colOff>
      <xdr:row>145</xdr:row>
      <xdr:rowOff>112993</xdr:rowOff>
    </xdr:to>
    <xdr:graphicFrame macro="">
      <xdr:nvGraphicFramePr>
        <xdr:cNvPr id="49" name="Chart 48">
          <a:extLst>
            <a:ext uri="{FF2B5EF4-FFF2-40B4-BE49-F238E27FC236}">
              <a16:creationId xmlns:a16="http://schemas.microsoft.com/office/drawing/2014/main" id="{0CCE46AF-C9EB-4E9F-B247-8D3C60587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1102182</xdr:colOff>
      <xdr:row>161</xdr:row>
      <xdr:rowOff>136071</xdr:rowOff>
    </xdr:from>
    <xdr:to>
      <xdr:col>11</xdr:col>
      <xdr:colOff>238125</xdr:colOff>
      <xdr:row>185</xdr:row>
      <xdr:rowOff>0</xdr:rowOff>
    </xdr:to>
    <xdr:graphicFrame macro="">
      <xdr:nvGraphicFramePr>
        <xdr:cNvPr id="50" name="Chart 49">
          <a:extLst>
            <a:ext uri="{FF2B5EF4-FFF2-40B4-BE49-F238E27FC236}">
              <a16:creationId xmlns:a16="http://schemas.microsoft.com/office/drawing/2014/main" id="{4CF648CE-45F4-47AC-BA14-CB96E118B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8126</xdr:colOff>
      <xdr:row>199</xdr:row>
      <xdr:rowOff>96488</xdr:rowOff>
    </xdr:from>
    <xdr:to>
      <xdr:col>12</xdr:col>
      <xdr:colOff>26458</xdr:colOff>
      <xdr:row>218</xdr:row>
      <xdr:rowOff>158750</xdr:rowOff>
    </xdr:to>
    <xdr:graphicFrame macro="">
      <xdr:nvGraphicFramePr>
        <xdr:cNvPr id="51" name="Chart 50">
          <a:extLst>
            <a:ext uri="{FF2B5EF4-FFF2-40B4-BE49-F238E27FC236}">
              <a16:creationId xmlns:a16="http://schemas.microsoft.com/office/drawing/2014/main" id="{407DFD96-7598-436B-8A2A-9F48926321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1194954</xdr:colOff>
      <xdr:row>231</xdr:row>
      <xdr:rowOff>138545</xdr:rowOff>
    </xdr:from>
    <xdr:to>
      <xdr:col>12</xdr:col>
      <xdr:colOff>259773</xdr:colOff>
      <xdr:row>256</xdr:row>
      <xdr:rowOff>0</xdr:rowOff>
    </xdr:to>
    <xdr:graphicFrame macro="">
      <xdr:nvGraphicFramePr>
        <xdr:cNvPr id="53" name="Chart 52">
          <a:extLst>
            <a:ext uri="{FF2B5EF4-FFF2-40B4-BE49-F238E27FC236}">
              <a16:creationId xmlns:a16="http://schemas.microsoft.com/office/drawing/2014/main" id="{4E33B116-AF54-469A-9205-89D8EAD79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1021772</xdr:colOff>
      <xdr:row>272</xdr:row>
      <xdr:rowOff>0</xdr:rowOff>
    </xdr:from>
    <xdr:to>
      <xdr:col>12</xdr:col>
      <xdr:colOff>253732</xdr:colOff>
      <xdr:row>291</xdr:row>
      <xdr:rowOff>122146</xdr:rowOff>
    </xdr:to>
    <xdr:graphicFrame macro="">
      <xdr:nvGraphicFramePr>
        <xdr:cNvPr id="55" name="Chart 54">
          <a:extLst>
            <a:ext uri="{FF2B5EF4-FFF2-40B4-BE49-F238E27FC236}">
              <a16:creationId xmlns:a16="http://schemas.microsoft.com/office/drawing/2014/main" id="{48265433-86AD-47FE-BA00-95456EC39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813954</xdr:colOff>
      <xdr:row>317</xdr:row>
      <xdr:rowOff>86590</xdr:rowOff>
    </xdr:from>
    <xdr:to>
      <xdr:col>12</xdr:col>
      <xdr:colOff>45914</xdr:colOff>
      <xdr:row>337</xdr:row>
      <xdr:rowOff>35554</xdr:rowOff>
    </xdr:to>
    <xdr:graphicFrame macro="">
      <xdr:nvGraphicFramePr>
        <xdr:cNvPr id="30" name="Chart 29">
          <a:extLst>
            <a:ext uri="{FF2B5EF4-FFF2-40B4-BE49-F238E27FC236}">
              <a16:creationId xmlns:a16="http://schemas.microsoft.com/office/drawing/2014/main" id="{C22F19BD-7F5D-4C7E-87E3-9A0FB93DA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316</xdr:row>
      <xdr:rowOff>117763</xdr:rowOff>
    </xdr:from>
    <xdr:to>
      <xdr:col>3</xdr:col>
      <xdr:colOff>796636</xdr:colOff>
      <xdr:row>342</xdr:row>
      <xdr:rowOff>173181</xdr:rowOff>
    </xdr:to>
    <xdr:graphicFrame macro="">
      <xdr:nvGraphicFramePr>
        <xdr:cNvPr id="6" name="Chart 5">
          <a:extLst>
            <a:ext uri="{FF2B5EF4-FFF2-40B4-BE49-F238E27FC236}">
              <a16:creationId xmlns:a16="http://schemas.microsoft.com/office/drawing/2014/main" id="{B4A6C2B3-D442-419D-A832-795AE7C613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ma Kukkady" refreshedDate="43979.623300925923" createdVersion="6" refreshedVersion="6" minRefreshableVersion="3" recordCount="2437" xr:uid="{E12D879A-DE7E-F048-87A8-130B0787971F}">
  <cacheSource type="worksheet">
    <worksheetSource name="How_is_life_going_for_the_disability_community3"/>
  </cacheSource>
  <cacheFields count="58">
    <cacheField name="1. Respondent ID" numFmtId="0">
      <sharedItems containsString="0" containsBlank="1" containsNumber="1" containsInteger="1" minValue="11511522899" maxValue="11609125634"/>
    </cacheField>
    <cacheField name="125. Would you like to answer this question from the perspective of " numFmtId="0">
      <sharedItems containsBlank="1" count="6">
        <s v="Those who provide services for disabled people"/>
        <m/>
        <s v="A disabled person and their family/whānau"/>
        <s v=""/>
        <s v="A disabled person and their family/whānau_x000a_" u="1"/>
        <s v="A disabled person and their family/whÄnau" u="1"/>
      </sharedItems>
      <fieldGroup par="56"/>
    </cacheField>
    <cacheField name="Combined: How safe do you feel right now?" numFmtId="0">
      <sharedItems containsBlank="1" count="8">
        <s v="Sometimes safe, sometime not safe"/>
        <s v="Mostly not safe"/>
        <m/>
        <s v="Mostly safe"/>
        <s v="Very safe"/>
        <e v="#VALUE!"/>
        <s v="Not at all safe"/>
        <e v="#N/A"/>
      </sharedItems>
      <fieldGroup par="51"/>
    </cacheField>
    <cacheField name="Combined age groups" numFmtId="0">
      <sharedItems containsBlank="1" count="16">
        <s v="50-59"/>
        <m/>
        <s v="45-49"/>
        <s v="25-29"/>
        <s v="40-45"/>
        <s v="60-64"/>
        <e v="#VALUE!"/>
        <s v="70+"/>
        <s v="35-39"/>
        <s v="18-24"/>
        <s v="15-17"/>
        <s v="30-34"/>
        <s v="65-69"/>
        <s v="&lt;15"/>
        <e v="#N/A"/>
        <s v="" u="1"/>
      </sharedItems>
    </cacheField>
    <cacheField name="Combined Gender" numFmtId="0">
      <sharedItems containsBlank="1" containsMixedTypes="1" containsNumber="1" containsInteger="1" minValue="0" maxValue="0" count="6">
        <s v="Woman"/>
        <s v="Man"/>
        <m/>
        <e v="#N/A"/>
        <s v="Gender diverse/ non-binary"/>
        <n v="0" u="1"/>
      </sharedItems>
    </cacheField>
    <cacheField name="Combined ethnicity (Maori)" numFmtId="164">
      <sharedItems containsBlank="1" containsMixedTypes="1" containsNumber="1" containsInteger="1" minValue="0" maxValue="0" count="4">
        <s v=""/>
        <m/>
        <s v="Māori"/>
        <n v="0"/>
      </sharedItems>
    </cacheField>
    <cacheField name="Combined ethnicity (Pasifika)" numFmtId="164">
      <sharedItems containsBlank="1" containsMixedTypes="1" containsNumber="1" containsInteger="1" minValue="0" maxValue="0" count="4">
        <s v=""/>
        <m/>
        <s v="Pasifika"/>
        <n v="0"/>
      </sharedItems>
    </cacheField>
    <cacheField name="New Zealand European" numFmtId="164">
      <sharedItems containsBlank="1" containsMixedTypes="1" containsNumber="1" containsInteger="1" minValue="0" maxValue="0"/>
    </cacheField>
    <cacheField name="Asian" numFmtId="164">
      <sharedItems containsBlank="1" containsMixedTypes="1" containsNumber="1" containsInteger="1" minValue="0" maxValue="0"/>
    </cacheField>
    <cacheField name="MELAA" numFmtId="164">
      <sharedItems containsBlank="1" containsMixedTypes="1" containsNumber="1" containsInteger="1" minValue="0" maxValue="0"/>
    </cacheField>
    <cacheField name="Prefer not to say" numFmtId="164">
      <sharedItems containsBlank="1" containsMixedTypes="1" containsNumber="1" containsInteger="1" minValue="0" maxValue="0"/>
    </cacheField>
    <cacheField name="Other" numFmtId="164">
      <sharedItems containsBlank="1" containsMixedTypes="1" containsNumber="1" containsInteger="1" minValue="0" maxValue="0"/>
    </cacheField>
    <cacheField name="Disabled person" numFmtId="0">
      <sharedItems containsBlank="1" containsMixedTypes="1" containsNumber="1" containsInteger="1" minValue="0" maxValue="0" count="4">
        <e v="#N/A"/>
        <s v="Disabled person"/>
        <m/>
        <n v="0" u="1"/>
      </sharedItems>
    </cacheField>
    <cacheField name="Family/whanau member" numFmtId="0">
      <sharedItems containsBlank="1" count="7">
        <e v="#N/A"/>
        <m/>
        <s v="Family/whānau member"/>
        <s v="Disabled person" u="1"/>
        <e v="#VALUE!" u="1"/>
        <e v="#REF!" u="1"/>
        <s v="Family/whÄnau member" u="1"/>
      </sharedItems>
      <fieldGroup par="55"/>
    </cacheField>
    <cacheField name="Community advocate" numFmtId="0">
      <sharedItems containsBlank="1" count="6">
        <e v="#N/A"/>
        <m/>
        <s v="Community advocate"/>
        <e v="#VALUE!" u="1"/>
        <e v="#REF!" u="1"/>
        <s v="Family/whÄnau member" u="1"/>
      </sharedItems>
    </cacheField>
    <cacheField name="Member of a Disabled People's Organisation" numFmtId="0">
      <sharedItems containsBlank="1" count="6">
        <e v="#N/A"/>
        <s v="Member of a Disabled People's Organisation"/>
        <m/>
        <e v="#VALUE!" u="1"/>
        <s v="Community advocate" u="1"/>
        <e v="#REF!" u="1"/>
      </sharedItems>
    </cacheField>
    <cacheField name="How are your family / whānau doing at the moment?" numFmtId="0">
      <sharedItems containsBlank="1" count="14">
        <e v="#VALUE!"/>
        <s v="My family/ whÄnau is okay"/>
        <m/>
        <s v="My family/ whÄnau is doing well"/>
        <s v="My family/ whÄnau is doing very well"/>
        <s v="Things are a bit hard for my family/ whÄnau"/>
        <s v="Things are very hard for my family/ whÄnau"/>
        <e v="#N/A"/>
        <s v="My family/ whānau is okay"/>
        <s v="Things are a bit hard for my family/ whānau"/>
        <s v="My family/ whānau is doing very well"/>
        <s v="My family/ whānau is doing well"/>
        <s v="Things are very hard for my family/ whānau"/>
        <e v="#REF!" u="1"/>
      </sharedItems>
      <fieldGroup par="52"/>
    </cacheField>
    <cacheField name="How well are you doing?" numFmtId="0">
      <sharedItems containsBlank="1" count="10">
        <s v="I am doing okay"/>
        <s v="I am mostly doingÂ  well"/>
        <e v="#VALUE!"/>
        <m/>
        <s v="I am doing very well"/>
        <s v="I am not doing very well"/>
        <s v="I am doing very badly"/>
        <e v="#N/A"/>
        <s v="I am mostly doing  well"/>
        <e v="#REF!" u="1"/>
      </sharedItems>
      <fieldGroup par="54"/>
    </cacheField>
    <cacheField name="COVID-19 health services" numFmtId="0">
      <sharedItems containsBlank="1" count="8">
        <s v="It was okay"/>
        <e v="#N/A"/>
        <m/>
        <s v="Quite well"/>
        <s v="Very well"/>
        <s v="Not at all well"/>
        <s v="Not very well"/>
        <s v="Please explain why"/>
      </sharedItems>
    </cacheField>
    <cacheField name="How easy is it for you to find information about COVID-19?" numFmtId="0">
      <sharedItems containsBlank="1" count="10">
        <s v="Hard"/>
        <s v="Very Easy"/>
        <m/>
        <s v="Easy"/>
        <s v="Okay"/>
        <e v="#N/A"/>
        <s v="Very Hard"/>
        <s v="Please explain"/>
        <s v="Information" u="1"/>
        <e v="#REF!" u="1"/>
      </sharedItems>
    </cacheField>
    <cacheField name="How hard is it to understand information from the government about COVID-19" numFmtId="0">
      <sharedItems containsBlank="1" count="8">
        <s v="Not very well"/>
        <s v="Very well"/>
        <m/>
        <s v="Okay"/>
        <s v="Mostly quite well"/>
        <e v="#N/A"/>
        <s v="Very badly"/>
        <e v="#REF!" u="1"/>
      </sharedItems>
    </cacheField>
    <cacheField name="Can you get the things you need to keep yourself and others safe? " numFmtId="0">
      <sharedItems containsBlank="1" count="9">
        <s v="I can get some of them"/>
        <s v="I can mostly get them"/>
        <m/>
        <s v="I can get them easily"/>
        <s v="No I cannot get them at all"/>
        <s v="Not Applicable"/>
        <e v="#N/A"/>
        <s v="It is hard for me to get them"/>
        <e v="#REF!" u="1"/>
      </sharedItems>
    </cacheField>
    <cacheField name="I am able to safely get food and other things I need" numFmtId="0">
      <sharedItems containsBlank="1" count="15">
        <s v="Some level of access"/>
        <s v="Easy access"/>
        <s v="No level of access"/>
        <m/>
        <s v="Mostly accessible"/>
        <s v="Hard to access"/>
        <e v="#N/A"/>
        <s v="I find it hard to get the things I need" u="1"/>
        <s v="I can get some of the things I need" u="1"/>
        <e v="#REF!" u="1"/>
        <s v="Hardly accessible" u="1"/>
        <s v="I can mostly get the things I need" u="1"/>
        <s v="It is easy to get the things I need" u="1"/>
        <s v="Easily accessible" u="1"/>
        <s v="I cannot get the things I need" u="1"/>
      </sharedItems>
      <fieldGroup par="57"/>
    </cacheField>
    <cacheField name="Have you felt lonely during Alert Level 4?" numFmtId="0">
      <sharedItems containsBlank="1" containsMixedTypes="1" containsNumber="1" containsInteger="1" minValue="0" maxValue="0" count="13">
        <e v="#N/A"/>
        <s v="I feel lonely most of the time"/>
        <m/>
        <s v="I have not felt lonely at all"/>
        <s v="I feel a little bit lonely"/>
        <s v="I feel lonely some of the time"/>
        <s v="I feel lonely all the time"/>
        <s v="I don't know what Alert Level 4 means"/>
        <s v="I have felt lonely all the time"/>
        <s v="I have felt lonely some of the time"/>
        <s v="I have felt lonely most of the time"/>
        <s v="I have felt a little bit lonely"/>
        <n v="0" u="1"/>
      </sharedItems>
      <fieldGroup par="53"/>
    </cacheField>
    <cacheField name="Have you felt lonely during Alert Level 4? Comments" numFmtId="0">
      <sharedItems containsBlank="1" containsMixedTypes="1" containsNumber="1" containsInteger="1" minValue="0" maxValue="0" count="412" longText="1">
        <s v=""/>
        <s v="I live alone"/>
        <m/>
        <s v="The family are home "/>
        <s v="I have missed face to face support of friends, family and colleagues. "/>
        <s v="my situation is different from my friends, and sometimes it is hard to explain how much energy I put into supporting him and ensuring things stay calm. I dont want to whinge, but sometimes it makes me feel isolated if I say nothing... "/>
        <s v="on my son's behalf, he has said many times he misses his friends from the programmes he attends and really misses his two support workers "/>
        <s v="I live alone, on a 1 acre property  200m from the main road"/>
        <s v="I am more bored than lonely, I live on my own and my house is in a back section so I can't see the road which is more isolating."/>
        <s v="No adult interaction"/>
        <s v="Try to go walking every day or every second day, there are others that are walking, which seems to be my socialising fix for the day. And I talk with my children everyday."/>
        <s v="Not having people to visit or talk to when living on my own"/>
        <s v="Kids are home 24 /7"/>
        <s v="My son has had difficulty during the isolation as has his father. My ability to support both of them has significantly been affected by the stress and workload I am carrying. Because of the challenges I am facing both work related and personal, this has been exceedingly lonely. "/>
        <s v="Too busy in survival mode to be feeling lonely. "/>
        <s v="Missing meeting friends and club activities"/>
        <s v="My daughter is nonverbal conversation is limited "/>
        <s v="havent we all"/>
        <s v="lonely "/>
        <s v="Not lonely at all due to work and available entertainment like Netflix, Disney+, Youtube, gardening, family time."/>
        <s v="if i didnt have social media "/>
        <s v="Because of the autistic person in my care we never used to go out very much."/>
        <s v="I get to work so that helps my social interaction"/>
        <s v="my son is full on . In fact would love to have some time to myself lol"/>
        <s v="Miss my flat mate "/>
        <s v="too be busy to be lonely"/>
        <s v="Plenty to do in home.  Have internet including Netflix.  Can video with family and grandchildren.  Books to read.  Have a peer group I contact each week on Zoom."/>
        <s v="A family member has moved in for the lockdown."/>
        <s v="I cannot go out, and despite good support, including a support worker, on my own much of the time"/>
        <s v="when im not on Facebook"/>
        <s v="Missing Shortland Street and Sports though"/>
        <s v="No one can come to me, I miss going out. "/>
        <s v="Can't get out. But I'm appreciating phone calls and texts from family and friends. I feel connected through Facebook "/>
        <s v="I have my husband, am constantly online, but do miss my friends coming over. "/>
        <s v="It has been strange times. I'm lucky though to have friends that check in and work colleagues and work to do online."/>
        <s v="miss physical/social interaction with whanau and friends"/>
        <s v="Just because I can't get out and do normal things because I'm trying to protect myself from getting the virus &amp; keeping my distance from othersmy"/>
        <s v="We can't get to see our mokopuna. We can't see or hug our friends. Mainly our grandchildren, we can't get to them"/>
        <s v="Live with daughter, Grandson"/>
        <s v="Not being able to see other people is very difficult. "/>
        <s v="No help little money how would you feel on a pension"/>
        <s v="Compared to how often I normally feel lonely."/>
        <s v="My husband is at home with me and I have my caregiver coming"/>
        <s v="I am working from home so still have regular contact with others. I also have my two children in my bubble for company"/>
        <s v="I have had family have more contact, I have felt less isolated and more connected "/>
        <s v="Unable to see my daughter who lives in Community home"/>
        <s v="I miss alone time. Having people around 24/7 has been hard. "/>
        <s v="just as im used to going out and seeing people, i hate talking on phones or via pc"/>
        <s v="Miss seeing elderly mother and inlaws, friends and family"/>
        <s v="Have family"/>
        <s v="It happens sometimes during the day"/>
        <s v="Have a busy family "/>
        <s v="3"/>
        <s v="Spend quality time with my family "/>
        <s v="Just miss the natural interaction that I have always had with my community "/>
        <s v="We were already away from home a month before the country went into lockdown and I miss my parents who live 5 hours away from my home, who I cannot see until level two"/>
        <s v="Feel so unsupported in caring for our sons needs"/>
        <s v="live alone in a caravan"/>
        <s v="I have my flatmate with me"/>
        <s v="I'm ok in my own company but there's a limit .... I hugely miss not being able to pat my sister's dog!!"/>
        <s v="Have family company but would like to speak with others"/>
        <s v="Missing seeing my family and relatives"/>
        <s v="missing friends and other family members"/>
        <s v="unale to visit my daughter is frustating and extremely hard"/>
        <s v="Boredom is the problem"/>
        <s v="I actually feel more connected since I've been using digital media to connect with friends, and it means while I'm sick like this I'm still able to go to church and connect with people, which I couldn't do before lockdown because church for example wasn't online."/>
        <s v="Just during the times of family celebration / commemoration"/>
        <s v="Missing regular walking companios"/>
        <s v="parents company"/>
        <s v="Unable to see friends, but have good bublble companions"/>
        <s v="I never feel lonely. "/>
        <s v="We all get together every day on Messenger"/>
        <s v="Not being abet to  visit my sister adds a liitle loneliness to out lives"/>
        <s v="Am used to living alone, but appreciate saving grace of mng and eve carer."/>
        <s v="Sheer exhaustion and no respite"/>
        <s v="I mess meeting with friends"/>
        <s v="Sometimes boring aswell"/>
        <s v="no contact other than family"/>
        <s v="I am used to living and working alone but I usually connect with inividuals and groups outside my home every week - so feeling lots more shut in, unmotivated and very in my own head."/>
        <s v="I wish! "/>
        <s v="I rarely am on my own though do not have the same connections to others as normal life migh allow. I thinkn in general there is a feeling of isolation due to general distancing."/>
        <s v="Vital Support networks unavailable, shopping  for necessary comfort items unavailable and deemed 'unessential'  by people who have lots of money and zero disabilities,  food lines too long and far away to use, normal food and herb places closed and only most expensive groc stores open"/>
        <s v="People don't really ask specific questions just how are you and the normal response is fine. I don't really feel comfy talking on zoom with lots of other people and I think sometimes people don't think to reach out so I try to reach out but I often forget"/>
        <s v="Husband and 2 kids at home in my bubble with me. Also kept in touch with others via Facebook"/>
        <s v="I am recently seperated, and it is just me and my daughter at home. my mum comes in each day so i can go for a walk but it is more isolating than our normal without my contact of people in my job, and friends"/>
        <s v="I am a carer for my daughter and have a partner but do all care myself can get lonely "/>
        <s v="Long days without human contact is very hard"/>
        <s v="living alone and not going out gets a bit lonely"/>
        <s v="Not lonely at all just anxious and fearful in the beginning. Frightened of the unknown "/>
        <s v="No time but feel distanced from normal relationships"/>
        <s v="I have a husband, neighbours and family to connect with via virtual medium"/>
        <s v="Stemmed from physical isolation but being one of Jehovah's witnesses we have kept close contact with family, spiritual family &amp; continued our spiritual routine via zoom&amp; phone."/>
        <s v="Little to do."/>
        <s v="Live alone.  Had services 4 days a week, craft group, fortnightly case worker mental health appointments all stopped abruptly the week before lockdown "/>
        <s v="Difficult not being able to access other practical family support"/>
        <s v="I miss my weekly social and exercise activities"/>
        <s v="Dolo parent with two disabled children"/>
        <s v="I have anxiety, my son has Sensory Disorder and other behavioral issues and my partner is not very active. "/>
        <s v="Separated from family members and close friends. "/>
        <s v="Isolation alone sucks"/>
        <s v="Probably because I feel like I want to have someone different who Iâ€™m interested in this seems to be the normal thing in my everyday life."/>
        <s v="can't mix with friends or go shopping, go out with friends or go to church"/>
        <s v="Our son has a sister so two children and two adults in the home.  The children have stayed connected to friends using digital technology. "/>
        <s v="Husband is good companion"/>
        <s v="I feel a little lonley sometime but i have good support when I feel this way"/>
        <s v="I am a busy mum, wife and I am working from home so my days are full on from start to end of the days."/>
        <s v="I notice I was lonely last night after having 3 sessions on zoom yesterday. Generally I'm too busy and connected to feel lonely."/>
        <s v="I miss visiting my family and friends."/>
        <s v="I have previously lived alone and have no problem with that."/>
        <s v="very similar to usual"/>
        <s v="Our bubble is a family of 5, nuff said! "/>
        <s v="I am used to being with people and it feels strange to not be able to offer hospitality to my friends and family."/>
        <s v="If I were to feel lonely it would be up to me to reach out to others"/>
        <s v="can't have people over to visit "/>
        <s v="I still have my social interactions online."/>
        <s v="I'm used to being isolated and feeling lonely due to having a son with autism."/>
        <s v="I live on my own"/>
        <s v="I have two people with me. If anything, I'd like time without anyone here. It's tiring with people here. "/>
        <s v="have lots of zoom meetings which keeps me connected and go walking with my frame and say Hi to people"/>
        <s v="We were lonely before so not much different. "/>
        <s v="Bubble of 10 you dont get time to be lonely"/>
        <s v="I want my mums undivided attention"/>
        <s v="My husband is at work and my parents have been as helpful as possible.  I just feel like I am doing everything by myself."/>
        <s v="I dont have time to feel lonely family disability support hasn't changed just because there is a pandemic "/>
        <s v="Not seeing my friends/family/aquaintences. Have not been in contact with friends. I don't use social media. As we haven't left the section, or even spoken to any of my parent's neighbours. Do have my family in my bubble, including my parents, so not alone. I also feel alone amongst my friends/aquaintences in my worry about the impact of COVID-19 on our daughter, and also our family - our boys may not be able to go to school - how could we survive without my husband going to work, but then having to worry about him bringing COVID-19 into our home."/>
        <s v="Use to face to face contact with voliintary jobs coworkers, friends, church activities"/>
        <s v="See question 34"/>
        <s v="Am an essential worker so am very busy"/>
        <s v="I depend on my friendship support system quite a lot with my stress and anxiety and being unable to see them has had quite a big impact, and I havent been able to talk to my Dr in person about what options I might have to cope "/>
        <s v="I have support workers coming in several times per day and I am in touch with family and friends via zoom or telephone"/>
        <s v="I am having issues with not being allowed to go out and not interacting with as many people "/>
        <s v="I am used to going out and being in touch with people. "/>
        <s v="I live on my own so am used to it"/>
        <s v="We have 5 in our bubble"/>
        <s v="As my son lives with me, an I see my caregiver everyday Iâ€™m not lonely "/>
        <s v="I canâ€™t go out. Need positive interaction with people other than my partner."/>
        <s v="Live alone in a rural area"/>
        <s v="My mother is isolated from me"/>
        <s v="Have a supportive family"/>
        <s v="I have shared care of my son, so have been completely alone for half of the lockdown"/>
        <s v="Im  used to being involved with meetings etc"/>
        <s v="7 whanau members in our bubble"/>
        <s v="Miss extended family and friends "/>
        <s v="others in bubble and lots of contact by social media"/>
        <s v="Miss my grandchildren and good friends"/>
        <s v="I miss meeting girlfriend but we talk on the phone often"/>
        <s v="I don't mind my own company, and have a wonderful family around me"/>
        <s v="I have my wife in our bubble and do have regular contact with wider whanau"/>
        <s v="The loneliness is the hardest.  I miss dropping in on my friends. I miss human touch."/>
        <s v="I have stranded tourist staying with me and I have a friend who lives near by in my bubble"/>
        <s v="There is a lot of uncertainty around tge issue. People are tending to communicate more in some ways but withdraw in others."/>
        <s v="I miss seeing my therapist"/>
        <s v="I have more supports coming into the house for my brother, which has reduced my loneliness "/>
        <s v="I can handle being on my own, though I miss being around people"/>
        <s v="I have a new grandchild and can't see him"/>
        <s v="Support person morning &amp; night  work zoom calls"/>
        <s v="I am used to being by myself and keep in contact with friends and family by text and email "/>
        <s v="I feel disconnected from abled and financially comfortable people, I miss seeing my friends"/>
        <s v="Know my kids with newborns need me, although we do regular church services and groups on zoom itâ€™s not quite the same"/>
        <s v="Life goes on very much the same without homehelp!"/>
        <s v="i don't mind the isolation that much, but i do miss being able to have a coffee at local cafe and just seeing people around.  it's getting easier to have short walks but anxiety builds knowing that the walk should only take 5 or 10 minutes then back home.  "/>
        <s v="used to it all my life"/>
        <s v="full time"/>
        <s v="I didn't have all that much contact with people in The Before Times, which is fine since I'm autistic and I often prefer online interactions. But I do sometimes feel lonely and I wish that I could meet the people I chat to on dating apps in real life."/>
        <s v="I miss my wider family"/>
        <s v="I feel isolated from support"/>
        <s v="I'd love to be alone! "/>
        <s v="I am not lonely as I have people always arround in the house."/>
        <s v="husband working from home"/>
        <s v="Son in residential care, staff are keeping them busy, but  and friends missing family, has moments of anxiousness"/>
        <s v="I'm still working...only online. (Which, actually, suits me/my condition.) "/>
        <s v="Live alone, can't go out, no family or close friends here"/>
        <s v="I miss my friends from church and playing basketball at the park. I miss going to work (volunteer), the gym and swimming "/>
        <s v="This is my normal - I have been communicating with people via technology for years."/>
        <s v="good phone contacts at first but tapering off now."/>
        <s v="Living alone means I'm used to being on my own. "/>
        <s v="family member feels alienated."/>
        <s v="I enjoyed my job as a learning support assistant. It was rewarding work and soicialble. Now every day for over a month I have been confined to home with no possibility to socialise, looking after a high needs child"/>
        <s v="I was volunteering until fell ill abd forced to have tight lockdown fir a week waiting for Virus Swob results. . End of contact azceitger people withdrew or too sick, in lockdown MH Facility"/>
        <s v="Mum and Dad try to keep me engaged but I miss my other disabled friends "/>
        <s v="I have a regular schedule of seeing my friends and family for support with my disability. it has been difficult not being able to have a hug when I see my mum when she drops off my groceries or seeing the friends I really care about and usually get to see face to face regularly"/>
        <s v="I miss my parents who are over 70"/>
        <s v="My neighbours can visit me"/>
        <s v="Although I am usually mostly housebound, there's a mental difference when it's lockdown"/>
        <s v="only see physically one person a week.  Face to face not online"/>
        <s v="Miss my gran children"/>
        <s v="Had family "/>
        <s v="Living in a family bubble of 4"/>
        <s v="Iâ€™m used to being alone. "/>
        <s v="the lonelines has always been part of my life for the last 35 years; not being able to got to the libarray is a big loss, as is the loss of the publication the Listener. Am having to rethink what to replace it with.  I also miss terribly talking with my counsellor. "/>
        <s v="Total separation from family "/>
        <s v="Solo mum 2 kids says it all"/>
        <s v="This is not new. I have been like this for ages. "/>
        <s v="I think as you have so much time to think it makes you lonely"/>
        <s v="Not a huge change from normal. I'm often househound. "/>
        <s v="social isolation is hard especially when you have special needs children."/>
        <s v="Felt tired but not lonely. My child misses school and seeing animals."/>
        <s v="Have been very busy providing care -  or much time to feel lonely "/>
        <s v="I can connect online"/>
        <s v="Phone calls and zoom meetings from family and friends "/>
        <s v="Sometimes miss talking to people. Waving to people in street is OK"/>
        <s v="Unable to explain reasons for not seeing carers, school or activities due to low cognitive level"/>
        <s v="because of vulnerability of my partner we cannot have any outside help"/>
        <s v="I never do"/>
        <s v="I live alone. I am in a bubble with my neighbour which is helpful. But I am still alone the majority of the time."/>
        <s v="Family around."/>
        <s v="Miss14 has felt lonely a lot but we are encouraging her to connect digitally with her friends as much as possible."/>
        <s v="My son usually is here too but had to move out earlier then lock down to keep his sister as safe as possible. Also no daily carers here, my daughter is non verbal. Nobody to talk too or share the load withetc"/>
        <s v="Home with my husband "/>
        <s v="I donâ€™t get a break from my son which is now becoming very challenging mentally for myself "/>
        <s v="I am feeling the loss of my commuinity supports and my extended whanau and I really need them right now. I feel like something is missing. "/>
        <s v="My daughter is really struggling with out school and her clubs and social network"/>
        <s v="As above"/>
        <s v="I feel very isolated"/>
        <s v="I often shut myself away in my room for days at a time, this is not too different to my every day life"/>
        <s v="I'm used to being housebound with my illness. I've been housebound for 75 weeks now. "/>
        <s v="I have 2 adult daughters with Down syndrome at home with me."/>
        <s v="Always busy, reading, writing, working on charm bracelets"/>
        <s v="as i am staying at my soupport worker"/>
        <s v="I'm flatting and I don't see my family very much but I do keep in  contact i  just miss them "/>
        <s v="I have company at home and keep in touch with my work colleagues and friends online."/>
        <s v="We are in a very high stress situation and that feels extremely isolating "/>
        <s v="Miss meeting friends "/>
        <s v="Working from home is quite isolating "/>
        <s v="No outside assistance canâ€™t do usual activities"/>
        <s v="I'm happay with r without company"/>
        <s v="I am craving alone time.  "/>
        <s v="Strong coping skills, loneliness not an issue for us"/>
        <s v="mum &amp; i go for our bubble walks"/>
        <s v="No alone but lonely being the only adults."/>
        <s v="My disabled daughters routines have not changed except for the fact that we are at home and the normal caregiver is not coming Monday - Friday."/>
        <s v="With computers and modern technology I am able to catch up with people."/>
        <s v="Would be nice to be in contact with the grand kids not just via Facetime"/>
        <s v="used to working 40+ hours a week and love my job, and the social aspect of it"/>
        <s v="Often home alone as flatmate working.  Other than social calls no MH support"/>
        <s v="I am introverted and very happy in my own company."/>
        <s v="Have no body"/>
        <s v="Contact with friends and family not in our bubble has been missed."/>
        <s v="missing my social network and day activity group, and with special need to able to access Online activities"/>
        <s v="Stuck at home &amp; sleep all day"/>
        <s v="trying to maintain relationships online w family and friends"/>
        <s v="My boy has a lot of support and friends in the community family and lots of activites happening everyday to keep him active and learning and to keep the behaviors controlled- its going to be hard once things go back to normal Autism is structure and balance."/>
        <s v="I am used to 1-1 on.A.ddaily basis"/>
        <s v="I live alone, so am used to being on my own. "/>
        <s v="I am used to living on my own and most of my paid work is done from home anyway so there havne't been major changes for me in lock down.  "/>
        <s v="Miss being amongst adults when would normally be working. This will last at least until level 2. Isolated from people normally would see each week at lessons"/>
        <s v="I am by myself. However, I am autistic so in some ways this event has enabled me to be more self regulated so I have appreciated this. "/>
        <s v="Moko has a good support system in his bubble"/>
        <s v="I miss seeing my family"/>
        <s v="There are four in our bubble, a lack of quiet time is more the issue"/>
        <s v="Becausewe have no outside support"/>
        <s v=" Miss my flat mate"/>
        <s v="I am an artist, an introvert and the fulltime carer for my disabled son. Isolation is nothing new to use. "/>
        <s v="Husband working from home, not one of my family members interact, we have no interest"/>
        <s v="Miss talking to friends face to face "/>
        <s v="Never feel lonely"/>
        <s v="Itâ€™s only me and my son here. No one else in the bubble. "/>
        <s v="I am reasonably gregarious"/>
        <s v="Bed bound days are difficult "/>
        <s v="No more than usual - I can never get out"/>
        <s v="People around all the time"/>
        <s v="Hard to connect with others outside of my bubble with a communication disorder. "/>
        <s v="Managing alone can get tiring, I try to keep busy. "/>
        <s v="I am used to being at home 24/7. Since lockdown tough, more people are reaching out to ask how I am doing - although this is not in concern to my health but more a general catch up intention."/>
        <s v="It is harder with no support/school or respite for our sons "/>
        <s v="I'm used to being on my own "/>
        <s v="I have contact with friends; read a lot"/>
        <s v="Autism is a difficult disability to understand the impact of. "/>
        <s v="My son is lonely but has been able to facetime his friends whihc has been a big help. "/>
        <s v="family havent called"/>
        <s v="We did 25 days without seeing any family,"/>
        <s v="I have my wife for company"/>
        <s v="I work from home normally "/>
        <n v="0"/>
        <s v="Been so busy and my support person doing this is my garden man, so being doing all sorts of improvements, keeping brain and body occupied."/>
        <s v="Having a child with a disability few NZers understand is always lonely. This does not bother me."/>
        <s v="We are used to not having a huge social network"/>
        <s v="My daughter and her family live close by and have been walking their dog to visit from the garden each day"/>
        <s v="I live with my husband, I also like having less social contact."/>
        <s v="When you are treated like a second class citizen for a long time, you start to feel like you don't deserve to belong in this society."/>
        <s v="Missing my friends"/>
        <s v="I have access to the internet, Skype, cellphone"/>
        <s v="Quite a bit of the time, but not most"/>
        <s v="My lonelyness is related to my health issue, not Covid 19 , it is just more of the same for me ."/>
        <s v="always lonely"/>
        <s v="Feedback from the majority of members on their own are high levels on loneliness and anxiety"/>
        <s v="Husband at home"/>
        <s v="Beca5 I am busiy ordering things on the internet,  cleaning, cooking walking the dog"/>
        <s v="isoalted at home with a violent teenager who threatens me daily who cuts up her clothes, pierces her nose with a dirty pin, absconds and is just plain nasty all the time is a terrible environment to live in.  Agencies are unresponsive to child to parent violence"/>
        <s v="Some people/organisations don't know how to do online effectively, which would help."/>
        <s v="Just have moments, they pass fairly quickly though."/>
        <s v="my mum and sister ring me most days during lockdown"/>
        <s v="Isolated widower, mainly house bound"/>
        <s v="My partner is staying with me and I communicate online with others"/>
        <s v="Even though I'm with my parents i feel very lonely and I miss my friends and other family."/>
        <s v="just happy to be alive"/>
        <s v="Really miss face to face real time contact.  I do not do social media and do not have the equipment to use zoom, skype etc."/>
        <s v="I have a good bubble with home support worker, transitional housing staff (moteliers) being around and also with phone calls/texts/Facebook with other people. I am well connected, even though if only in an online way mostly."/>
        <s v="My wife and pets are lots of company"/>
        <s v="My son with ID is lonely-able to facetime freinds at least which he loves"/>
        <s v="I want to go to the pub 🥃"/>
        <s v="some days have been better than others"/>
        <s v="Support system is good."/>
        <s v="Have good neighbours. Ring people and family to stay in contact"/>
        <s v="Sometimes I miss my other mokos from time to time but I just ring them"/>
        <s v="No one to talk to or visit"/>
        <s v="Not being able to go out for a walk or a coffee, because my son doesn't want to go out."/>
        <s v="I live by myself but having phone calls, Facebook, tv and jigsaw keep me busy"/>
        <s v="My family lives in other country"/>
        <s v="Able to make phone calls but would like to be more soial"/>
        <s v="I think I am getting used to it"/>
        <s v="I suffer from anxiety &amp; my medication dosage has increased to prevent severe depression or panic attacks."/>
        <s v="Living with my adult son means I am less lonely than before"/>
        <s v="Missing the grandchildren. Missing Alzheimers Whanganui staff, clients and carers"/>
        <s v="No face to face human contact.  I live alone and I live in a town where I don't know anyone"/>
        <s v="family nad friends around"/>
        <s v="Missing my family"/>
        <s v="I miss social contact"/>
        <s v="I have moments of feeling a bit lonely and low mood but it passes quite quickly"/>
        <s v="helps by ringing a friend"/>
        <s v="Because im living alone"/>
        <s v="Yes, sometimes but when I receive calls, texts from my friends and family it makes me happy"/>
        <s v="I have always lived on my own and happy"/>
        <s v="Living on my own with no girlfriend"/>
        <s v="Managing disability is often lonely - my experiences often feel different from other people and not well understood."/>
        <s v="I have not felt lonely because I have my parents."/>
        <s v="my son has statreted asking when lockdown will be finished. on the postivie side he's lost weight adn not gettting sore stomach so I will ahev to foloow up as support wprkers and day factility must be giving him gluten plus bad food."/>
        <s v="I am not alone. I do not tend to feel lonely in general."/>
        <s v="My wife won't let me be &quot;lonely.&quot;"/>
        <s v="I have my family at home to go home to talk to"/>
        <s v="I have not felt lonely but lone and isolated (not supported practically) I think there is a difference"/>
        <s v="Though i never used to go out that much, i find i'm missing even the small amount of social interaction i had."/>
        <s v="Live alone"/>
        <s v="There are 5 of us together. I'd like some alone time"/>
        <s v="strive with families not lonely at all but those in supported living  lonely and feel that people in residential care will feel isolated"/>
        <s v="Isolated Widower"/>
        <s v="It is extremely hard for me because I have to force myself to be stable even though my head is swirling with fear and flashbacks and intrusive thoughts. I feel so isolated and lonely so I have told myself that I have I and myself to keep me company. I force myself to reach out to others and call my children daily more than once and join lots of zoom meetings so that me, myself and I are not so lonely. It takes hard work and I have to be intentional"/>
        <s v="Loneliness always a problem for people with ASD."/>
        <s v="It's so hard being a ur own bubble bby"/>
        <s v="Life is bad"/>
        <s v="I'm used to being on my own due to pre-existing health issues. But, sometimes feel like I need Social contact with friends to boost my spirits &amp; feel like I'm still part of the community."/>
        <s v="Time at home is busy and there are four of us to keep eachotehr company.  Children play together some times."/>
        <s v="I have been struggling with this situation for a long time. I have already been in isolation for months with the agoraphobia."/>
        <s v="I'm a home body at heart. My day to day routine are still the same even in a lockdown"/>
        <s v="Luckily for me and my eldest daughter we are both introverts, so we are happy not having contact with other people, however, my youngest daughter is an extrovert so she is really struggling."/>
        <s v="I'm normally traveling around but I can't this The lobster IV been at home"/>
        <s v="Because i can't let anyone know that I am not coping. I have been lonely for a long time. It is just that Covid lockdown means that I have nowhere to go to escape except into my head"/>
        <s v="I have not felt lonely at all but my autistic son probably has"/>
        <s v="Have my wife for company"/>
        <s v="Good to have company, go for walks and keep distance."/>
        <s v="Beibg unable to participate in my usual activities and to be more socially active is getting harder as this situation continues. Mostly I am okay with it."/>
        <s v="I'VE GONE FOR A COUPLE OF WALKS/WHEELS AROUND OUR BLOCK TO GET SO SUNLIGHT AND FRESH AIR, THAT KINDA BRIGHTEN ME UP SOME."/>
        <s v="Missing my Mum and Dad"/>
        <s v="A specific Online Chat/help for disabled people - could help in easing disabled people's feeling of Lonliness - during COVID 19"/>
        <s v="I am an extreme introvert and have one or two close connections - that is plenty"/>
        <s v="Just Not at all, some of the time, most of the time, all the time"/>
        <s v="My wife kicked me out because of my seizures and inability to work. I haven't seen my kids for 3months. I can't get to visit them and WINZ will not support me to have a place for them to visit. So my ex won't let them come."/>
        <s v="I get scared at night I think a robber is going to come I don't like drug people"/>
        <s v="spending birthdays in lockdown lonely and missing friends"/>
        <s v="Lonely when we were going through the big ordeal but feeling less lonely and that now."/>
        <s v="Because I'm used to it."/>
        <s v="Because I haven't seen my girlfriend since the lockdown started"/>
        <s v="I generally feel lonely cause I’m Autistic and the lockdown has increased that lonely feeling I have"/>
        <s v="own on my own and no one to share life with and concerned about flatmates health while in hospital. others are with family members so not lonely but are reporting that some friends are lonely"/>
        <s v="i miss my sister and brother"/>
        <s v="no other person to talk too apart from my wife"/>
        <s v="i kept myself busy."/>
        <s v="i have my flatmate and support staff"/>
        <s v="Miss social but not unhappy"/>
        <s v="No because I don't live on my own."/>
        <s v="Doing okay, enjoying my peace without the other person being here."/>
        <s v="On your own and in the four walls."/>
        <s v="Having nobody to talk to or visit"/>
        <s v="Because I have people around me my flatmates and staff and I have video chat with my volunteer as well as my family. When we go on our walks we stop and chat with a new friend who is living alone, we stand 2 meters apart still but look forward to catching up. And i know lots of people in my neighbourhood I say hi to when we are out walking."/>
        <s v="Human contact In sign language is needed!"/>
        <s v="I have been able to enjoy uninterruptef time with my adult children who both have Down Syndromee"/>
        <s v="Plenty of people to contact online. Have been able to chat with neighbours (physically distanced)"/>
        <s v="I have contacts with people by phone or computer"/>
        <s v="have a wife, dog, cat"/>
        <s v="Live alone housebound widower"/>
        <s v="i am boared all the time.  no extra activities have been provided in the residence."/>
        <s v="Being locked down is lonely for both my daughter and i"/>
        <s v="Nah, I haven't felt lonely"/>
        <s v="Zoom meetings and Deaf Clubs have Zoom events so all is good"/>
        <s v="Working from home isolation"/>
        <s v="I live alone in a town I don't know anyone n I have no family support here"/>
        <s v="Stuck with my child home while husband gets to go to work."/>
        <s v="Been doing   housework,  gardening and sleeping in."/>
        <s v="Having support carers limits the number of non-employed people (like family) that we can safely have in our bubble."/>
        <s v="At home. Dont have much of a support network"/>
        <s v="We have a very large whānau"/>
        <s v="I get short of breath"/>
        <s v="has been just myself and my son on our own with very little contact from outside sources"/>
        <s v="Miss human contact"/>
        <s v="I am living alone with one cat!"/>
        <s v="Im  too old for anyone to worry about me"/>
        <s v="Mostly over the weekend"/>
        <s v="have a partner and three dogs out in the rural home"/>
        <s v="I have depression already so I am trying to cope as well as I can"/>
        <s v="Whanau with me children always want attention and affection - I always feel loved, needed and wanted"/>
        <s v="Good to see friends and family. But happy to have wife."/>
        <s v="I STILL MISS VISITING MY ELDERLY PERANTS."/>
        <s v="I am not well. I have been waiting and trying to get help from acc for 3 years. I am embarrassed to be around my family and I don't want the kids to see how unwell I am. They are the reason why I stay alive and it's hell waiting for treatment and trying to hide your pain and mental health issues. It's not fair for my family to have to see me like this. But Acc doesn't care. I'm just another AI data code that they have no place for."/>
        <s v="Usually someone around. Internet wonderful."/>
        <s v="Live by myself in a partly renovated home"/>
        <s v="Bella misses her school friends!"/>
        <s v="Has improved under level 3"/>
        <s v="Have a small social circle, I'm a bit of a hermit naturally, so llife's not much different"/>
        <s v="I have had people coming in 3 times a day"/>
        <s v="I live in transitional housing and have online and phone contact with friends and family."/>
        <s v="Have had support at all times."/>
        <s v="No support from MSD an our critical changed circumstances"/>
      </sharedItems>
    </cacheField>
    <cacheField name="Region" numFmtId="0">
      <sharedItems containsBlank="1" containsMixedTypes="1" containsNumber="1" containsInteger="1" minValue="0" maxValue="0" count="20">
        <s v="Canterbury"/>
        <s v="Waikato"/>
        <m/>
        <s v="Taranaki"/>
        <s v="Northland"/>
        <s v="Auckland"/>
        <e v="#N/A"/>
        <s v="Manawatu-Wanganui"/>
        <s v="Southland"/>
        <s v="Wellington"/>
        <s v="Otago"/>
        <s v="Tasman"/>
        <s v="Bay of Plenty"/>
        <s v="Gisborne"/>
        <s v="Nelson"/>
        <s v="Hawke's Bay"/>
        <s v="Marlborough"/>
        <s v="Malborough"/>
        <s v="West Coast"/>
        <n v="0" u="1"/>
      </sharedItems>
    </cacheField>
    <cacheField name="Safety Themes" numFmtId="0">
      <sharedItems containsBlank="1" count="77">
        <m/>
        <s v="Unsafe/unhealthy neighbourhood"/>
        <s v="Injury concerns"/>
        <s v="Supportive whanau"/>
        <s v="Availability of resources"/>
        <s v="Anxiety/Stress and other mental health issues"/>
        <s v="Self-sufficient and/or Precutionary measures taken"/>
        <s v="Safe home"/>
        <s v="Behaviour management concerns among children (including violence &amp; aggression)"/>
        <s v="Financial stress"/>
        <s v="Safe neighbourhood"/>
        <s v="Other"/>
        <s v="Current Processes &amp; Policies"/>
        <s v="Isolation, Fear and/or Loneliness"/>
        <s v="Variation in different living circumstances"/>
        <s v="Unsafe housing"/>
        <s v="Increased responsibility"/>
        <s v="Essential worker"/>
        <s v="Concerns over theft, burglary and other intruders"/>
        <s v="Reduced support &amp; greater risk in supported independent living"/>
        <s v="Food access"/>
        <s v="Difficulty complying to lockdown"/>
        <s v="Initiative by agencies"/>
        <s v="Caregivers &amp; sharing bubbles"/>
        <s v="Need for better policies/guidelines"/>
        <s v="Rural/Remote areas"/>
        <s v="Need for more support (including equipment, support staff, respite, home help)"/>
        <s v="Lack of PPE availability"/>
        <s v="Live with family"/>
        <s v="Unsafe housing/living"/>
        <s v="Need for increased mental health support"/>
        <s v="Underlying health issues"/>
        <s v="Fear when leaving home"/>
        <s v="Complying with rules"/>
        <s v="Trauma including previous physical and/or sexual assault"/>
        <s v="Carer wellbeing"/>
        <s v="Past trauma including physical and/or sexual violence"/>
        <s v="Lack of accommodation"/>
        <s v="Essential services"/>
        <s v="Working from home"/>
        <s v="Exposure from caregivers"/>
        <s v="Trust in support services/agencies"/>
        <s v="Potential delays in treatment"/>
        <s v="Concerns over lack of compliance"/>
        <s v="Lack of control"/>
        <s v="Delays in treatment"/>
        <s v="Supportive caregivers"/>
        <s v="Live with family/safe bubble"/>
        <s v="Live alone"/>
        <s v="Feeling trapped/needing air"/>
        <s v="Inability to access emergency services"/>
        <s v="Exposure when leaving the home"/>
        <s v="Unsafe in residential home"/>
        <s v="Wellington" u="1"/>
        <s v="Canterbury" u="1"/>
        <s v="Lack of homehelp" u="1"/>
        <s v="Waikato" u="1"/>
        <s v="Auckland" u="1"/>
        <e v="#REF!" u="1"/>
        <s v="Homehelp" u="1"/>
        <s v="Increased need for disability support and/or treatment" u="1"/>
        <s v="Lack of home help support" u="1"/>
        <s v="Lack of support" u="1"/>
        <s v="Need for respite" u="1"/>
        <s v="Northland" u="1"/>
        <e v="#N/A" u="1"/>
        <s v="Unhealthy home" u="1"/>
        <s v="Increased anxiety/stress/mental health issues" u="1"/>
        <s v="Need for more support (including equipment, support staff)" u="1"/>
        <s v="Southland" u="1"/>
        <s v="West Coast" u="1"/>
        <s v="Otago" u="1"/>
        <s v="Variability" u="1"/>
        <s v="Bay of Plenty" u="1"/>
        <s v="Procedures &amp; Processes" u="1"/>
        <s v="Taranaki" u="1"/>
        <s v="Hawke's Bay" u="1"/>
      </sharedItems>
    </cacheField>
    <cacheField name="Whanau Themes" numFmtId="0">
      <sharedItems containsBlank="1" count="36">
        <m/>
        <s v="Children enjoying lockdown"/>
        <s v="Well supported whanau"/>
        <s v="Increased anxiety"/>
        <s v="Keeping busy"/>
        <s v="Concerns over work and/or finances"/>
        <s v="Boredom"/>
        <s v="Difficulty staying in bubble"/>
        <s v="Crowded home"/>
        <s v="Challenging coping with change"/>
        <s v="Missing life outside of lockdown"/>
        <s v="Missing family"/>
        <s v="Increased workload"/>
        <s v="Exhaustion"/>
        <s v="Loneliness"/>
        <s v="Other"/>
        <s v="Lack of compliance"/>
        <s v="Technology assisting with social connections"/>
        <s v="Staying positive"/>
        <s v="Concerns over isolation/living alone"/>
        <s v="Well supported services"/>
        <s v="Frustration"/>
        <s v="Increased responsibility"/>
        <s v="Concerns over staying away from vulnerable family"/>
        <s v="Well adjusted"/>
        <s v="Difficulty with behaviour management"/>
        <s v="Education related concerns"/>
        <s v="Incrased anxiety"/>
        <s v="Essential workers"/>
        <s v="Delays in healthcare support/ treatment"/>
        <s v="Need for additional disability support"/>
        <s v="Businesses opening up"/>
        <s v="Working from home"/>
        <s v="Uncertainty"/>
        <s v="Isolation" u="1"/>
        <s v="Delays in healthcare support" u="1"/>
      </sharedItems>
    </cacheField>
    <cacheField name="Wellbeing Themes" numFmtId="0">
      <sharedItems containsBlank="1" count="35">
        <m/>
        <s v="Variation"/>
        <s v="Financial stress"/>
        <s v="Increased mental health issues"/>
        <s v="Loneliness"/>
        <s v="Need assistance"/>
        <s v="Quiet"/>
        <s v="Missing routine"/>
        <s v="Lacking therapy/treatments"/>
        <s v="Exercise and/or diet helping wellbeing"/>
        <s v="Increased fatigue"/>
        <s v="Missing family"/>
        <s v="Enjoying being home"/>
        <s v="Need for respite"/>
        <s v="Staying connected with technology"/>
        <s v="Fear &amp; anxiety"/>
        <s v="Other"/>
        <s v="Increase in other health issues"/>
        <s v="No change"/>
        <s v="Lack of sleep"/>
        <s v="Boredom"/>
        <s v="Missing friends"/>
        <s v="Well supported bubble"/>
        <s v="Lacking sense of control"/>
        <s v="Delays in treatment"/>
        <s v="Uncertainty"/>
        <s v="Returning to norm"/>
        <s v="Keeping busy"/>
        <s v="Staying positive"/>
        <s v="Live in rural/remote areas"/>
        <s v="Educational concerns"/>
        <s v="Missing physical interaction"/>
        <s v="Concerns over vulnerable family"/>
        <s v="Accommodation concerns"/>
        <s v="Exhaustion" u="1"/>
      </sharedItems>
    </cacheField>
    <cacheField name="Information access themes" numFmtId="0">
      <sharedItems containsBlank="1" count="41">
        <m/>
        <s v="Can't read"/>
        <s v="No time"/>
        <s v="Keeping up to date with media"/>
        <s v="Part of work"/>
        <s v="TV"/>
        <s v="Computer/Internet"/>
        <s v="COVID-19 website"/>
        <s v="Easy access"/>
        <s v="Multiple modes of access"/>
        <s v="No physical resources"/>
        <s v="Information overload"/>
        <s v="Reliance on others"/>
        <s v="Lack of information in Easy Read"/>
        <s v="Publications"/>
        <s v="Social media"/>
        <s v="Limited access"/>
        <s v="No computer access"/>
        <s v="Lack of information on support for diabled people during lockdown"/>
        <s v="Difficulty seeing website"/>
        <s v="Many not connected to NZSL information"/>
        <s v="Website lacking information"/>
        <s v="Information not always translated to easy read"/>
        <s v="Digital divide"/>
        <s v="Transition to L3"/>
        <s v="Forgetful"/>
        <s v="Lack of access to braile info"/>
        <s v="Reliance on TV"/>
        <s v="Use of Easy Read"/>
        <s v="Seeking forecasting information"/>
        <s v="Lack of access to braile info/ aids for low-vision"/>
        <s v="Radio"/>
        <s v="NZSL information"/>
        <s v="Disabled Persons Assembly"/>
        <s v="Lack of information to support those intellectual/cognitive impairments"/>
        <s v="Newsletter"/>
        <s v="Lack of information made available"/>
        <s v="Lack of information to support those with intellectual/cognitive impairments"/>
        <s v="Difficult to get timely information in accessible formats"/>
        <s v="Variation"/>
        <s v="Other"/>
      </sharedItems>
    </cacheField>
    <cacheField name="Understanding information themes" numFmtId="0">
      <sharedItems containsBlank="1" count="35">
        <m/>
        <s v="Little time"/>
        <s v="At times grey areas, later clarified"/>
        <s v="Lack of clarity (L3 transition)"/>
        <s v="Very informative"/>
        <s v="Excellent"/>
        <s v="Reliance on others"/>
        <s v="Information overload"/>
        <s v="Lack of concise information"/>
        <s v="Don't understand"/>
        <s v="Clear"/>
        <s v="Lack of clarity (access to food)"/>
        <s v="Lack of clarity (rapid changes)"/>
        <s v="Information scattered across different websites"/>
        <s v="Inconsistencies"/>
        <s v="Lack of tailored information for diabled community"/>
        <s v="Unrelatable"/>
        <s v="Difficulty coping with uncertainty"/>
        <s v="Lack of adherence"/>
        <s v="Gaps in information"/>
        <s v="Lack of clarity"/>
        <s v="Lack of clarity on social distancing rules"/>
        <s v="Interpreters have been useful"/>
        <s v="Lack of clarity on probable vs. actual cases"/>
        <s v="Daily TV briefings are useful"/>
        <s v="Conflicting information between government organisations"/>
        <s v="Lack of clarity on COVID-19 testing"/>
        <s v="Gaps in level 2 transition (safety in schools)"/>
        <s v="Gaps in infotmation"/>
        <s v="Lack of information to support those intellectual/cognitive impairments"/>
        <s v="Lack of clear and concise information"/>
        <s v="Information need for non verbal users"/>
        <s v="Digital divide"/>
        <s v="Difficulty translating information to children"/>
        <s v="Lack of timely and comprehensive information on disability supports"/>
      </sharedItems>
    </cacheField>
    <cacheField name="Essential items Themes" numFmtId="0">
      <sharedItems containsBlank="1" count="33">
        <m/>
        <s v="Shopping is too risky"/>
        <s v="Lack of PPE availability in locality"/>
        <s v="Do not leave the home"/>
        <s v="Lack of PPE availability for caregivers"/>
        <s v="Cannot access masks"/>
        <s v="No PPE offered"/>
        <s v="Cannot afford PPE"/>
        <s v="Cannot access PPE"/>
        <s v="Limited availability of PPE"/>
        <s v="Limited availability of masks"/>
        <s v="Unsure where to access PPE"/>
        <s v="Lack of sanitizer"/>
        <s v="Delays in delivery of PPE"/>
        <s v="PPE not offered"/>
        <s v="Services have provided PPE"/>
        <s v="Other"/>
        <s v="PPE access through friends/ family"/>
        <s v="Easy access at local supermarket/ chemist"/>
        <s v="Self purchased PPE"/>
        <s v="Not trained to use PPE"/>
        <s v="Limited PPE access"/>
        <s v="Lack of PPE stock in supermarkets"/>
        <s v="Not required"/>
        <s v="PPE access &amp; availability could improve"/>
        <s v="Educational provider has not sourced PPE for specialist teachers"/>
        <s v="Unsure of how to access PPE"/>
        <s v="Services have not provided PPE for family members"/>
        <s v="Services have provided limited PPE"/>
        <s v="Services have not provided PPE for carers"/>
        <s v="Variation"/>
        <s v="Work provides easy access to PPE"/>
        <s v="PPE not well suited for my needs"/>
      </sharedItems>
    </cacheField>
    <cacheField name="Food and/or themes" numFmtId="0">
      <sharedItems containsBlank="1" count="30">
        <m/>
        <s v="Some grocery items are out of stock (e.g. handwash)"/>
        <s v="Priority assist is helpful"/>
        <s v="No help with shopping"/>
        <s v="Exposure from shopping"/>
        <s v="No financial support"/>
        <s v="Transport barriers"/>
        <s v="Other services not available"/>
        <s v="No slots for access priorities"/>
        <s v="Reliance on others for grocery shopping"/>
        <s v="No PPE"/>
        <s v="Can't drive"/>
        <s v="Reliance on others"/>
        <s v="Delays in priority assist"/>
        <s v="Home delivery is helpful"/>
        <s v="Reliance on family/carers"/>
        <s v="More money spent on essentials"/>
        <s v="Not eligible for priority assist"/>
        <s v="Specific dietary needs "/>
        <s v="Community support"/>
        <s v="Can't wait in long lines"/>
        <s v="Easy access"/>
        <s v="Other"/>
        <s v="Residence provides food"/>
        <s v="Mobility barriers"/>
        <s v="No contact pick up has been useful"/>
        <s v="Variation"/>
        <s v="Delays in delivery of food items"/>
        <s v="Reliant on others" u="1"/>
        <s v="Other items not available" u="1"/>
      </sharedItems>
    </cacheField>
    <cacheField name="Loneliness Themes" numFmtId="0">
      <sharedItems containsBlank="1" count="45">
        <m/>
        <s v="Live alone"/>
        <s v="Living with family/friends/others"/>
        <s v="Miss friends/family/coworkers"/>
        <s v="Unsupported"/>
        <s v="Boredom"/>
        <s v="Miss physical interaction/ human contact/ conversing with others"/>
        <s v="Keeping busy/active"/>
        <s v="Lack of respite"/>
        <s v="Limited ability to converse within family"/>
        <s v="Online entertainment-Netflix, Youtube etc"/>
        <s v="Staying connected via phone, social media etc"/>
        <s v="Essential worker"/>
        <s v="Miss leaving the house"/>
        <s v="Variation"/>
        <s v="Uncomfortable with technology for social connection"/>
        <s v="Loneliness within bubble"/>
        <s v="Frustrated by same routine"/>
        <s v="Used to living alone"/>
        <s v="Shared care"/>
        <s v="Feeling unwell"/>
        <s v="Having to replace regular routines"/>
        <s v="Read books"/>
        <s v="Staying positive"/>
        <s v="Feeling better in Level 3"/>
        <s v="Other"/>
        <s v="Enjoying peace/uninterrupted time"/>
        <s v="Lack of support network"/>
        <s v="Mental health issues getting worse"/>
        <s v="No change"/>
        <s v="Have had others checking in on me"/>
        <s v="Unsuported" u="1"/>
        <s v="Bored" u="1"/>
        <s v="Ocassionally" u="1"/>
        <s v="Miss family" u="1"/>
        <s v="Reliant on social media" u="1"/>
        <s v="Keep active" u="1"/>
        <s v="Too busy" u="1"/>
        <s v="Miss physical interaction" u="1"/>
        <s v="Lack of physical connection" u="1"/>
        <s v="Sick" u="1"/>
        <s v="Living with family" u="1"/>
        <s v="Working from home" u="1"/>
        <s v="Living with others" u="1"/>
        <s v="Work from home" u="1"/>
      </sharedItems>
    </cacheField>
    <cacheField name="Week" numFmtId="0">
      <sharedItems containsBlank="1" count="6">
        <s v="1st Survey"/>
        <m/>
        <s v="2nd Survey"/>
        <s v="3rd Survey"/>
        <s v="Week 1" u="1"/>
        <s v="Week 2" u="1"/>
      </sharedItems>
    </cacheField>
    <cacheField name="Safe_Weighted average" numFmtId="0">
      <sharedItems containsBlank="1" containsMixedTypes="1" containsNumber="1" containsInteger="1" minValue="1" maxValue="5" count="8">
        <n v="3"/>
        <n v="2"/>
        <m/>
        <n v="4"/>
        <n v="5"/>
        <e v="#VALUE!"/>
        <n v="1"/>
        <e v="#N/A"/>
      </sharedItems>
    </cacheField>
    <cacheField name="whānau_Weighted average" numFmtId="0">
      <sharedItems containsBlank="1" containsMixedTypes="1" containsNumber="1" containsInteger="1" minValue="1" maxValue="5" count="8">
        <e v="#VALUE!"/>
        <n v="3"/>
        <m/>
        <n v="4"/>
        <n v="5"/>
        <n v="2"/>
        <n v="1"/>
        <e v="#N/A"/>
      </sharedItems>
    </cacheField>
    <cacheField name="Individual_Weighted average2" numFmtId="0">
      <sharedItems containsBlank="1" containsMixedTypes="1" containsNumber="1" containsInteger="1" minValue="1" maxValue="5" count="8">
        <n v="3"/>
        <n v="4"/>
        <e v="#VALUE!"/>
        <m/>
        <n v="5"/>
        <n v="2"/>
        <n v="1"/>
        <e v="#N/A"/>
      </sharedItems>
    </cacheField>
    <cacheField name="COVID_19_Weighted average" numFmtId="0">
      <sharedItems containsBlank="1" containsMixedTypes="1" containsNumber="1" containsInteger="1" minValue="0" maxValue="5" count="8">
        <n v="3"/>
        <e v="#N/A"/>
        <m/>
        <n v="4"/>
        <n v="5"/>
        <n v="1"/>
        <n v="2"/>
        <n v="0"/>
      </sharedItems>
    </cacheField>
    <cacheField name="Information_Weighted average" numFmtId="0">
      <sharedItems containsBlank="1" containsMixedTypes="1" containsNumber="1" containsInteger="1" minValue="1" maxValue="5" count="7">
        <n v="2"/>
        <n v="5"/>
        <m/>
        <n v="4"/>
        <n v="3"/>
        <e v="#N/A"/>
        <n v="1"/>
      </sharedItems>
    </cacheField>
    <cacheField name="Understand_Weighted average" numFmtId="0">
      <sharedItems containsBlank="1" containsMixedTypes="1" containsNumber="1" containsInteger="1" minValue="1" maxValue="5" count="7">
        <n v="2"/>
        <n v="5"/>
        <m/>
        <n v="3"/>
        <n v="4"/>
        <e v="#N/A"/>
        <n v="1"/>
      </sharedItems>
    </cacheField>
    <cacheField name="PPE_Weighted average" numFmtId="0">
      <sharedItems containsBlank="1" containsMixedTypes="1" containsNumber="1" containsInteger="1" minValue="0" maxValue="5" count="8">
        <n v="3"/>
        <n v="4"/>
        <m/>
        <n v="5"/>
        <n v="1"/>
        <n v="0"/>
        <e v="#N/A"/>
        <n v="2"/>
      </sharedItems>
    </cacheField>
    <cacheField name="Food_Weighted average" numFmtId="0">
      <sharedItems containsBlank="1" containsMixedTypes="1" containsNumber="1" containsInteger="1" minValue="1" maxValue="5" count="7">
        <n v="3"/>
        <n v="5"/>
        <n v="1"/>
        <m/>
        <n v="4"/>
        <n v="2"/>
        <e v="#N/A"/>
      </sharedItems>
    </cacheField>
    <cacheField name="Lonely_Weighted average2" numFmtId="0">
      <sharedItems containsBlank="1" containsMixedTypes="1" containsNumber="1" containsInteger="1" minValue="1" maxValue="5" count="7">
        <e v="#N/A"/>
        <n v="2"/>
        <m/>
        <n v="5"/>
        <n v="3"/>
        <n v="4"/>
        <n v="1"/>
      </sharedItems>
    </cacheField>
    <cacheField name="At-risk groups" numFmtId="0">
      <sharedItems containsBlank="1" count="30">
        <s v="Other"/>
        <s v="People with communication disorders (including sensory impairments, language disorder and learning disabilities)"/>
        <m/>
        <s v="Individuals that live alone"/>
        <s v="Those dependent on others (particularly individuals with communication disorders, poor technical/computer skills, or need for support from family/ care services)"/>
        <s v="Parents/Family carers (particularly single parents)"/>
        <s v="Immune compromised individuals"/>
        <s v="Those with underlying mental health illness"/>
        <s v="Older disabled people (particularly those living alone, with mobility issues, cognitive impairments or immune-compromised)"/>
        <s v="Those with cognitive impairment"/>
        <s v="Those with limited mobility"/>
        <s v="Those living in residential care"/>
        <s v="Those that do not comply with government recommendations"/>
        <s v="Everyone"/>
        <s v="Vulnerable children"/>
        <s v="Young people"/>
        <s v="Most disabled people"/>
        <s v="Financial distress"/>
        <s v="Disabled people without access to internet/digital technology (particularly deaf students, deaf older people, those with minimal language skills and deaf refugees)"/>
        <s v="Those with limited family support"/>
        <s v="Those under financial distress"/>
        <s v="People in physical pain"/>
        <s v="People experiencing homelessness"/>
        <s v="Individuals that now have reduced support since COVID-19"/>
        <s v="Māori &amp; Pasifika"/>
        <s v="Severely disabled people (those with basic communication barriers, hygiene issues)"/>
        <s v="Disabled refugees &amp; migrants (partiucarly those with communication disorders)"/>
        <s v="Disabled people with respiratory conditions"/>
        <s v="Those with invisible disabilities"/>
        <s v="Essential workers"/>
      </sharedItems>
    </cacheField>
    <cacheField name="Biggest risks" numFmtId="0">
      <sharedItems containsBlank="1" count="36">
        <s v="Financial strain"/>
        <s v="Loneliness/Social support"/>
        <m/>
        <s v="Staying safe"/>
        <s v="PPE access"/>
        <s v="Access to adequate &amp; appropriate support services"/>
        <s v="Information access"/>
        <s v="Violence/Aggression"/>
        <s v="Increase in mental health issues (incl. anxiety, fear, depression etc.)"/>
        <s v="Access to essential services (including food and transport)"/>
        <s v="Educational impacts"/>
        <s v="Change in routines"/>
        <s v="Difficulty/inability to understand"/>
        <s v="Exposure from support workers/caregivers"/>
        <s v="Exhaustion from lack of respite"/>
        <s v="Discrimination/Stigma"/>
        <s v="Access to clinical appointments/medication/treatment"/>
        <s v="Lack of accessible housing"/>
        <s v="Other"/>
        <s v="Safety of those staying alone"/>
        <s v="Digital divide"/>
        <s v="Lack of autonomy"/>
        <s v="Recognising need for support"/>
        <s v="Isolation/Loneliness/Lack of social support"/>
        <s v="Lack of access to COVID-19 information (particularly on alert levels, impact on disability sector)"/>
        <s v="Appropriate access to services" u="1"/>
        <s v="Increased mental health issues" u="1"/>
        <s v="Disabled people with respiratory conditions" u="1"/>
        <s v="Educational" u="1"/>
        <s v="Exposure from support workers" u="1"/>
        <s v="Appropriate access to support" u="1"/>
        <s v="Access to medication/treatment" u="1"/>
        <s v="Increased anxiety and fear" u="1"/>
        <s v="Exposure from caregivers" u="1"/>
        <s v="Access to essential services" u="1"/>
        <s v=" Access to medication/treatment" u="1"/>
      </sharedItems>
    </cacheField>
    <cacheField name="Impact of risks" numFmtId="0">
      <sharedItems containsBlank="1" count="22">
        <s v="Other"/>
        <s v="Reduced self worth"/>
        <m/>
        <s v="Increased burden on families/carers"/>
        <s v="Increased mental health issues"/>
        <s v="Potential for COVID-19 transmission"/>
        <s v="Lonely/Isolation"/>
        <s v="Lack of adequate &amp; appropriate access to support services"/>
        <s v="Worsening health issues"/>
        <s v="Unemployment/loss of income/poverty"/>
        <s v="Inadequate/lack of food and other essential items"/>
        <s v="Crime/trouble with law"/>
        <s v="Increased inequities"/>
        <s v="Lack of adequate &amp; appropriate accommodation"/>
        <s v="Reduced opportunities"/>
        <s v="Struggles living alone/Vulnerability to unsafe practices"/>
        <s v="Neglect &amp; abuse"/>
        <s v="Violence/Family harm"/>
        <s v="Feeling unconnected/ongoing isolation"/>
        <s v="Educational gaps"/>
        <s v="Increase in unemployment/loss of income" u="1"/>
        <s v="Increased burden on families" u="1"/>
      </sharedItems>
    </cacheField>
    <cacheField name="Solutions" numFmtId="0">
      <sharedItems containsBlank="1" count="32">
        <s v="Prioritise equity in service planning"/>
        <s v="Extend bubbles, particularly to include support workers and/or family members"/>
        <m/>
        <s v="Increase in disability support (more carers, more respite , more home help etc)"/>
        <s v="Improved access to transport services"/>
        <s v="PPE access, availability &amp; use"/>
        <s v="Improved communication of information to meet needs of disabled people (e.g.  provision of easy read physical resources to homes, improved messaging on funding eligibility)"/>
        <s v="Increased check ins"/>
        <s v="Increased provision of support services online"/>
        <s v="Increased restrictions around overstocking in supermarkets"/>
        <s v="Emergency centres/Crisis line set up for disability sector"/>
        <s v="Increased availability to priority access slots &amp; deliveries from supermarkets"/>
        <s v="Other"/>
        <s v="Increase COVID-19 testing"/>
        <s v="Financial reimbursement"/>
        <s v="Stay connected via phone, social media etc."/>
        <s v="Provision of accommodation for disabled people"/>
        <s v="Increasing modes of connection offline (e.g. message boards, information pamphlets, TV ads, supermarket windows etc)."/>
        <s v="Increase in-home treatments"/>
        <s v="Restrict size of bubbles for support workers"/>
        <s v="Improved education access to meet needs of disabled people e.g. captions on education TV, adapted curriculum resource packs, visits from education support workers"/>
        <s v="Providing a structure/routine while in isolation"/>
        <s v="Improved medical consultation"/>
        <s v="Increased delivery of essential services"/>
        <s v="O"/>
        <s v="Making allowances for individual worries/stresses"/>
        <s v="Provision of IT equipment"/>
        <s v="Emphasis on hygiene e.g. washing hands"/>
        <s v="Vaccinations"/>
        <s v="Improved medical consultation "/>
        <s v="Extending lockdown restrictions for longer"/>
        <s v="PPE access &amp; availability" u="1"/>
      </sharedItems>
    </cacheField>
    <cacheField name="Healthcare " numFmtId="0">
      <sharedItems containsBlank="1" count="22">
        <m/>
        <s v="N/A"/>
        <s v="No testing near current locality"/>
        <s v="Other"/>
        <s v="Easy access to testing"/>
        <s v="Easy access to flu vaccine"/>
        <s v="Unsure of process if needed"/>
        <s v="Difficulty accessing for testing (e.g. denied access, not meeting eligibility criteria)"/>
        <s v="Barriers in accessing flu vaccine (e.g. when symptomatic)"/>
        <s v="Need for more at-home testing"/>
        <s v="Difficulty reaching services via phone"/>
        <s v="Services not tailored to support disabled people that are close/casual contacts"/>
        <s v="No access to testing"/>
        <s v="Difficulty understanding/fealing at ease with healthcare workers wearing masks"/>
        <s v="Services not tailored to support those with communication disorders"/>
        <s v="Phone consultations not suitable for those with hearing impairment"/>
        <s v="Lack of information in accessible formats or availability of NZSL translators at community testing centres"/>
        <s v="Reduced access to other healthcare services"/>
        <s v="Clear guidelines"/>
        <s v="Lack of PPE access"/>
        <s v="Difficulty accessing testing (with inconsistent messages around testing, slow results)"/>
        <s v="Services not tailored to support vulnerable people" u="1"/>
      </sharedItems>
    </cacheField>
    <cacheField name="Positive" numFmtId="0">
      <sharedItems containsBlank="1" count="35">
        <m/>
        <s v="Seeing Mum on Mother's Day"/>
        <s v="More freedom with level 2 (e.g. extending bubbles, reduced lines at supermarkets)"/>
        <s v="New life expected/born"/>
        <s v="Weightloss"/>
        <s v="More gardening"/>
        <s v="More flexibility with disability supports"/>
        <s v="Returning to work"/>
        <s v="Communication via technology (overcoming mobility/transport barriers)"/>
        <s v="New Zealand flattening curve"/>
        <s v="Nothing"/>
        <s v="Improved connection with whanau"/>
        <s v="Learnt some skills"/>
        <s v="Staff &amp; community members going over and beyond to check on/look after disabled people"/>
        <s v="Work loss compensation"/>
        <s v="Increased knowledge on viruses"/>
        <s v="Other"/>
        <s v="Reduced air pollution"/>
        <s v="This survey"/>
        <s v="Improved understanding/ use of digital technology (e.g. online shopping, webinars)"/>
        <s v="Peace and quiet in the street"/>
        <s v="People coming together/ team work"/>
        <s v="More cooking/baking"/>
        <s v="Priority home delivery"/>
        <s v="More cleaning"/>
        <s v="Making new friends (e.g. personal shopper)"/>
        <s v="Seeing NZSL interpretrs on media conferences"/>
        <s v="Saving money"/>
        <s v="Kindness from friends, neighbours"/>
        <s v="Easy access to social support (no need for"/>
        <s v="Children learning new skills"/>
        <s v="Working from home opportunities"/>
        <s v="Realising resiliance"/>
        <s v="Disability services classified as essential services"/>
        <s v="Lives slowing down"/>
      </sharedItems>
    </cacheField>
    <cacheField name="Survey type" numFmtId="0">
      <sharedItems containsBlank="1" count="8">
        <s v="Standard Version: Those who provide services for disabled people"/>
        <s v="Easy Read Version"/>
        <s v="Standard Version: A disabled person and their family/whānau"/>
        <m/>
        <s v="NZSL-Disabled people &amp; whānau: "/>
        <s v="NZSL-Service providers: "/>
        <s v=": " u="1"/>
        <s v="Standard Version: " u="1"/>
      </sharedItems>
    </cacheField>
    <cacheField name="Combined: How safe do you feel right now?2" numFmtId="0" databaseField="0">
      <fieldGroup base="2">
        <discretePr count="8">
          <x v="0"/>
          <x v="1"/>
          <x v="6"/>
          <x v="4"/>
          <x v="2"/>
          <x v="5"/>
          <x v="3"/>
          <x v="5"/>
        </discretePr>
        <groupItems count="7">
          <s v="Sometimes safe, sometime not safe"/>
          <s v="Mostly not safe"/>
          <s v="Very safe"/>
          <s v="Not at all safe"/>
          <s v="Mostly safe"/>
          <s v="Group1"/>
          <m/>
        </groupItems>
      </fieldGroup>
    </cacheField>
    <cacheField name="How are your family / whānau doing at the moment?2" numFmtId="0" databaseField="0">
      <fieldGroup base="16">
        <discretePr count="14">
          <x v="0"/>
          <x v="2"/>
          <x v="8"/>
          <x v="6"/>
          <x v="4"/>
          <x v="5"/>
          <x v="3"/>
          <x v="1"/>
          <x v="2"/>
          <x v="5"/>
          <x v="4"/>
          <x v="6"/>
          <x v="3"/>
          <x v="7"/>
        </discretePr>
        <groupItems count="9">
          <e v="#VALUE!"/>
          <e v="#N/A"/>
          <s v="Group1"/>
          <s v="Group2"/>
          <s v="Group3"/>
          <s v="Group4"/>
          <s v="Group5"/>
          <e v="#REF!"/>
          <m/>
        </groupItems>
      </fieldGroup>
    </cacheField>
    <cacheField name="Have you felt lonely during Alert Level 4?2" numFmtId="0" databaseField="0">
      <fieldGroup base="23">
        <discretePr count="13">
          <x v="0"/>
          <x v="3"/>
          <x v="8"/>
          <x v="1"/>
          <x v="6"/>
          <x v="5"/>
          <x v="4"/>
          <x v="2"/>
          <x v="4"/>
          <x v="5"/>
          <x v="3"/>
          <x v="6"/>
          <x v="7"/>
        </discretePr>
        <groupItems count="9">
          <e v="#N/A"/>
          <s v="I have not felt lonely at all"/>
          <s v="I don't know what Alert Level 4 means"/>
          <s v="Group1"/>
          <s v="Group2"/>
          <s v="Group4"/>
          <s v="Group3"/>
          <n v="0"/>
          <m/>
        </groupItems>
      </fieldGroup>
    </cacheField>
    <cacheField name="How well are you doing?2" numFmtId="0" databaseField="0">
      <fieldGroup base="17">
        <discretePr count="10">
          <x v="0"/>
          <x v="6"/>
          <x v="1"/>
          <x v="8"/>
          <x v="2"/>
          <x v="3"/>
          <x v="4"/>
          <x v="5"/>
          <x v="6"/>
          <x v="7"/>
        </discretePr>
        <groupItems count="9">
          <s v="I am doing okay"/>
          <e v="#VALUE!"/>
          <s v="I am doing very well"/>
          <s v="I am not doing very well"/>
          <s v="I am doing very badly"/>
          <e v="#N/A"/>
          <s v="Group1"/>
          <e v="#REF!"/>
          <m/>
        </groupItems>
      </fieldGroup>
    </cacheField>
    <cacheField name="Family/whanau member2" numFmtId="0" databaseField="0">
      <fieldGroup base="13">
        <discretePr count="7">
          <x v="0"/>
          <x v="5"/>
          <x v="3"/>
          <x v="1"/>
          <x v="2"/>
          <x v="4"/>
          <x v="3"/>
        </discretePr>
        <groupItems count="6">
          <e v="#N/A"/>
          <s v="Disabled person"/>
          <e v="#VALUE!"/>
          <s v="Group1"/>
          <e v="#REF!"/>
          <m/>
        </groupItems>
      </fieldGroup>
    </cacheField>
    <cacheField name="125. Would you like to answer this question from the perspective of 2" numFmtId="0" databaseField="0">
      <fieldGroup base="1">
        <discretePr count="6">
          <x v="0"/>
          <x v="3"/>
          <x v="2"/>
          <x v="3"/>
          <x v="2"/>
          <x v="1"/>
        </discretePr>
        <groupItems count="4">
          <s v="Those who provide services for disabled people"/>
          <s v="A disabled person and their family/whÄnau"/>
          <s v="Group1"/>
          <s v="Group2"/>
        </groupItems>
      </fieldGroup>
    </cacheField>
    <cacheField name="I am able to safely get food and other things I need2" numFmtId="0" databaseField="0">
      <fieldGroup base="22">
        <discretePr count="15">
          <x v="4"/>
          <x v="2"/>
          <x v="6"/>
          <x v="7"/>
          <x v="3"/>
          <x v="5"/>
          <x v="0"/>
          <x v="5"/>
          <x v="4"/>
          <x v="1"/>
          <x v="5"/>
          <x v="3"/>
          <x v="2"/>
          <x v="2"/>
          <x v="6"/>
        </discretePr>
        <groupItems count="8">
          <e v="#N/A"/>
          <e v="#REF!"/>
          <s v="Group1"/>
          <s v="Group2"/>
          <s v="Group3"/>
          <s v="Group4"/>
          <s v="Group5"/>
          <m/>
        </groupItems>
      </fieldGroup>
    </cacheField>
  </cacheFields>
  <extLst>
    <ext xmlns:x14="http://schemas.microsoft.com/office/spreadsheetml/2009/9/main" uri="{725AE2AE-9491-48be-B2B4-4EB974FC3084}">
      <x14:pivotCacheDefinition pivotCacheId="185378889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37">
  <r>
    <n v="11533509279"/>
    <x v="0"/>
    <x v="0"/>
    <x v="0"/>
    <x v="0"/>
    <x v="0"/>
    <x v="0"/>
    <s v="New Zealand European"/>
    <s v=""/>
    <s v=""/>
    <s v=""/>
    <s v=""/>
    <x v="0"/>
    <x v="0"/>
    <x v="0"/>
    <x v="0"/>
    <x v="0"/>
    <x v="0"/>
    <x v="0"/>
    <x v="0"/>
    <x v="0"/>
    <x v="0"/>
    <x v="0"/>
    <x v="0"/>
    <x v="0"/>
    <x v="0"/>
    <x v="0"/>
    <x v="0"/>
    <x v="0"/>
    <x v="0"/>
    <x v="0"/>
    <x v="0"/>
    <x v="0"/>
    <x v="0"/>
    <x v="0"/>
    <x v="0"/>
    <x v="0"/>
    <x v="0"/>
    <x v="0"/>
    <x v="0"/>
    <x v="0"/>
    <x v="0"/>
    <x v="0"/>
    <x v="0"/>
    <x v="0"/>
    <x v="0"/>
    <x v="0"/>
    <x v="0"/>
    <x v="0"/>
    <x v="0"/>
    <x v="0"/>
  </r>
  <r>
    <n v="11533332067"/>
    <x v="1"/>
    <x v="1"/>
    <x v="0"/>
    <x v="0"/>
    <x v="0"/>
    <x v="0"/>
    <s v="New Zealand European"/>
    <s v=""/>
    <s v=""/>
    <s v=""/>
    <s v=""/>
    <x v="1"/>
    <x v="0"/>
    <x v="0"/>
    <x v="0"/>
    <x v="1"/>
    <x v="1"/>
    <x v="1"/>
    <x v="0"/>
    <x v="0"/>
    <x v="1"/>
    <x v="1"/>
    <x v="1"/>
    <x v="1"/>
    <x v="1"/>
    <x v="1"/>
    <x v="0"/>
    <x v="0"/>
    <x v="1"/>
    <x v="0"/>
    <x v="0"/>
    <x v="0"/>
    <x v="1"/>
    <x v="0"/>
    <x v="1"/>
    <x v="1"/>
    <x v="1"/>
    <x v="1"/>
    <x v="0"/>
    <x v="0"/>
    <x v="1"/>
    <x v="1"/>
    <x v="1"/>
    <x v="1"/>
    <x v="1"/>
    <x v="1"/>
    <x v="1"/>
    <x v="0"/>
    <x v="0"/>
    <x v="1"/>
  </r>
  <r>
    <n v="11533329148"/>
    <x v="2"/>
    <x v="1"/>
    <x v="0"/>
    <x v="1"/>
    <x v="0"/>
    <x v="0"/>
    <s v="New Zealand European"/>
    <s v=""/>
    <s v=""/>
    <s v=""/>
    <s v=""/>
    <x v="1"/>
    <x v="0"/>
    <x v="0"/>
    <x v="1"/>
    <x v="0"/>
    <x v="2"/>
    <x v="1"/>
    <x v="1"/>
    <x v="1"/>
    <x v="0"/>
    <x v="2"/>
    <x v="0"/>
    <x v="0"/>
    <x v="1"/>
    <x v="2"/>
    <x v="0"/>
    <x v="0"/>
    <x v="0"/>
    <x v="0"/>
    <x v="0"/>
    <x v="1"/>
    <x v="0"/>
    <x v="0"/>
    <x v="1"/>
    <x v="0"/>
    <x v="2"/>
    <x v="1"/>
    <x v="1"/>
    <x v="1"/>
    <x v="0"/>
    <x v="2"/>
    <x v="0"/>
    <x v="2"/>
    <x v="2"/>
    <x v="2"/>
    <x v="2"/>
    <x v="1"/>
    <x v="0"/>
    <x v="2"/>
  </r>
  <r>
    <m/>
    <x v="1"/>
    <x v="2"/>
    <x v="1"/>
    <x v="2"/>
    <x v="1"/>
    <x v="1"/>
    <m/>
    <m/>
    <m/>
    <m/>
    <m/>
    <x v="2"/>
    <x v="1"/>
    <x v="1"/>
    <x v="2"/>
    <x v="2"/>
    <x v="3"/>
    <x v="2"/>
    <x v="2"/>
    <x v="2"/>
    <x v="2"/>
    <x v="3"/>
    <x v="2"/>
    <x v="2"/>
    <x v="2"/>
    <x v="0"/>
    <x v="0"/>
    <x v="0"/>
    <x v="0"/>
    <x v="0"/>
    <x v="0"/>
    <x v="0"/>
    <x v="0"/>
    <x v="1"/>
    <x v="2"/>
    <x v="2"/>
    <x v="3"/>
    <x v="2"/>
    <x v="2"/>
    <x v="2"/>
    <x v="2"/>
    <x v="3"/>
    <x v="2"/>
    <x v="2"/>
    <x v="2"/>
    <x v="2"/>
    <x v="2"/>
    <x v="0"/>
    <x v="0"/>
    <x v="3"/>
  </r>
  <r>
    <n v="11533253049"/>
    <x v="2"/>
    <x v="3"/>
    <x v="2"/>
    <x v="0"/>
    <x v="0"/>
    <x v="0"/>
    <s v="New Zealand European"/>
    <s v=""/>
    <s v=""/>
    <s v=""/>
    <s v=""/>
    <x v="0"/>
    <x v="2"/>
    <x v="0"/>
    <x v="0"/>
    <x v="3"/>
    <x v="1"/>
    <x v="1"/>
    <x v="3"/>
    <x v="3"/>
    <x v="3"/>
    <x v="1"/>
    <x v="3"/>
    <x v="0"/>
    <x v="3"/>
    <x v="0"/>
    <x v="0"/>
    <x v="0"/>
    <x v="0"/>
    <x v="0"/>
    <x v="0"/>
    <x v="0"/>
    <x v="0"/>
    <x v="0"/>
    <x v="3"/>
    <x v="3"/>
    <x v="1"/>
    <x v="1"/>
    <x v="3"/>
    <x v="3"/>
    <x v="3"/>
    <x v="1"/>
    <x v="3"/>
    <x v="3"/>
    <x v="3"/>
    <x v="3"/>
    <x v="3"/>
    <x v="1"/>
    <x v="0"/>
    <x v="2"/>
  </r>
  <r>
    <n v="11533236475"/>
    <x v="2"/>
    <x v="3"/>
    <x v="3"/>
    <x v="0"/>
    <x v="0"/>
    <x v="0"/>
    <s v=""/>
    <s v="Asian"/>
    <s v=""/>
    <s v=""/>
    <s v=""/>
    <x v="1"/>
    <x v="0"/>
    <x v="0"/>
    <x v="1"/>
    <x v="3"/>
    <x v="1"/>
    <x v="3"/>
    <x v="3"/>
    <x v="4"/>
    <x v="1"/>
    <x v="4"/>
    <x v="4"/>
    <x v="0"/>
    <x v="1"/>
    <x v="0"/>
    <x v="0"/>
    <x v="0"/>
    <x v="0"/>
    <x v="0"/>
    <x v="0"/>
    <x v="0"/>
    <x v="0"/>
    <x v="0"/>
    <x v="3"/>
    <x v="3"/>
    <x v="1"/>
    <x v="3"/>
    <x v="3"/>
    <x v="4"/>
    <x v="1"/>
    <x v="4"/>
    <x v="4"/>
    <x v="4"/>
    <x v="3"/>
    <x v="4"/>
    <x v="4"/>
    <x v="0"/>
    <x v="0"/>
    <x v="2"/>
  </r>
  <r>
    <n v="11533223038"/>
    <x v="2"/>
    <x v="4"/>
    <x v="4"/>
    <x v="0"/>
    <x v="2"/>
    <x v="0"/>
    <s v=""/>
    <s v=""/>
    <s v=""/>
    <s v=""/>
    <s v=""/>
    <x v="0"/>
    <x v="2"/>
    <x v="0"/>
    <x v="0"/>
    <x v="4"/>
    <x v="1"/>
    <x v="1"/>
    <x v="4"/>
    <x v="3"/>
    <x v="4"/>
    <x v="5"/>
    <x v="3"/>
    <x v="3"/>
    <x v="4"/>
    <x v="3"/>
    <x v="1"/>
    <x v="0"/>
    <x v="2"/>
    <x v="1"/>
    <x v="0"/>
    <x v="1"/>
    <x v="2"/>
    <x v="0"/>
    <x v="4"/>
    <x v="4"/>
    <x v="1"/>
    <x v="1"/>
    <x v="4"/>
    <x v="3"/>
    <x v="4"/>
    <x v="5"/>
    <x v="3"/>
    <x v="5"/>
    <x v="4"/>
    <x v="5"/>
    <x v="5"/>
    <x v="1"/>
    <x v="0"/>
    <x v="2"/>
  </r>
  <r>
    <n v="11533202414"/>
    <x v="2"/>
    <x v="4"/>
    <x v="5"/>
    <x v="0"/>
    <x v="0"/>
    <x v="0"/>
    <s v="New Zealand European"/>
    <s v=""/>
    <s v=""/>
    <s v=""/>
    <s v=""/>
    <x v="1"/>
    <x v="0"/>
    <x v="0"/>
    <x v="0"/>
    <x v="4"/>
    <x v="4"/>
    <x v="1"/>
    <x v="1"/>
    <x v="1"/>
    <x v="1"/>
    <x v="1"/>
    <x v="5"/>
    <x v="4"/>
    <x v="5"/>
    <x v="3"/>
    <x v="2"/>
    <x v="0"/>
    <x v="3"/>
    <x v="2"/>
    <x v="0"/>
    <x v="2"/>
    <x v="3"/>
    <x v="0"/>
    <x v="4"/>
    <x v="4"/>
    <x v="4"/>
    <x v="1"/>
    <x v="1"/>
    <x v="1"/>
    <x v="1"/>
    <x v="1"/>
    <x v="5"/>
    <x v="0"/>
    <x v="1"/>
    <x v="2"/>
    <x v="1"/>
    <x v="1"/>
    <x v="0"/>
    <x v="2"/>
  </r>
  <r>
    <n v="11533178106"/>
    <x v="2"/>
    <x v="3"/>
    <x v="5"/>
    <x v="0"/>
    <x v="0"/>
    <x v="0"/>
    <s v="New Zealand European"/>
    <s v=""/>
    <s v=""/>
    <s v=""/>
    <s v=""/>
    <x v="0"/>
    <x v="2"/>
    <x v="0"/>
    <x v="0"/>
    <x v="1"/>
    <x v="1"/>
    <x v="1"/>
    <x v="1"/>
    <x v="4"/>
    <x v="0"/>
    <x v="1"/>
    <x v="4"/>
    <x v="5"/>
    <x v="0"/>
    <x v="4"/>
    <x v="3"/>
    <x v="0"/>
    <x v="4"/>
    <x v="2"/>
    <x v="0"/>
    <x v="0"/>
    <x v="4"/>
    <x v="0"/>
    <x v="3"/>
    <x v="1"/>
    <x v="1"/>
    <x v="1"/>
    <x v="1"/>
    <x v="4"/>
    <x v="0"/>
    <x v="1"/>
    <x v="4"/>
    <x v="6"/>
    <x v="5"/>
    <x v="2"/>
    <x v="2"/>
    <x v="0"/>
    <x v="0"/>
    <x v="2"/>
  </r>
  <r>
    <n v="11533153848"/>
    <x v="2"/>
    <x v="4"/>
    <x v="5"/>
    <x v="1"/>
    <x v="0"/>
    <x v="0"/>
    <s v="New Zealand European"/>
    <s v=""/>
    <s v=""/>
    <s v=""/>
    <s v=""/>
    <x v="1"/>
    <x v="0"/>
    <x v="0"/>
    <x v="0"/>
    <x v="0"/>
    <x v="1"/>
    <x v="1"/>
    <x v="1"/>
    <x v="1"/>
    <x v="5"/>
    <x v="1"/>
    <x v="5"/>
    <x v="0"/>
    <x v="1"/>
    <x v="0"/>
    <x v="0"/>
    <x v="0"/>
    <x v="0"/>
    <x v="0"/>
    <x v="0"/>
    <x v="0"/>
    <x v="0"/>
    <x v="0"/>
    <x v="4"/>
    <x v="0"/>
    <x v="1"/>
    <x v="1"/>
    <x v="1"/>
    <x v="1"/>
    <x v="5"/>
    <x v="1"/>
    <x v="5"/>
    <x v="7"/>
    <x v="1"/>
    <x v="2"/>
    <x v="2"/>
    <x v="0"/>
    <x v="0"/>
    <x v="2"/>
  </r>
  <r>
    <n v="11533151856"/>
    <x v="2"/>
    <x v="4"/>
    <x v="5"/>
    <x v="0"/>
    <x v="0"/>
    <x v="0"/>
    <s v="New Zealand European"/>
    <s v=""/>
    <s v=""/>
    <s v=""/>
    <s v=""/>
    <x v="1"/>
    <x v="0"/>
    <x v="0"/>
    <x v="0"/>
    <x v="0"/>
    <x v="4"/>
    <x v="1"/>
    <x v="3"/>
    <x v="4"/>
    <x v="3"/>
    <x v="4"/>
    <x v="4"/>
    <x v="0"/>
    <x v="0"/>
    <x v="0"/>
    <x v="0"/>
    <x v="0"/>
    <x v="0"/>
    <x v="0"/>
    <x v="0"/>
    <x v="0"/>
    <x v="0"/>
    <x v="0"/>
    <x v="4"/>
    <x v="0"/>
    <x v="4"/>
    <x v="1"/>
    <x v="3"/>
    <x v="4"/>
    <x v="3"/>
    <x v="4"/>
    <x v="4"/>
    <x v="8"/>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33142223"/>
    <x v="2"/>
    <x v="3"/>
    <x v="5"/>
    <x v="0"/>
    <x v="0"/>
    <x v="0"/>
    <s v="New Zealand European"/>
    <s v=""/>
    <s v=""/>
    <s v=""/>
    <s v=""/>
    <x v="0"/>
    <x v="2"/>
    <x v="0"/>
    <x v="0"/>
    <x v="1"/>
    <x v="1"/>
    <x v="1"/>
    <x v="1"/>
    <x v="4"/>
    <x v="0"/>
    <x v="4"/>
    <x v="5"/>
    <x v="6"/>
    <x v="0"/>
    <x v="4"/>
    <x v="3"/>
    <x v="0"/>
    <x v="4"/>
    <x v="0"/>
    <x v="0"/>
    <x v="0"/>
    <x v="3"/>
    <x v="0"/>
    <x v="3"/>
    <x v="1"/>
    <x v="1"/>
    <x v="1"/>
    <x v="1"/>
    <x v="4"/>
    <x v="0"/>
    <x v="4"/>
    <x v="5"/>
    <x v="2"/>
    <x v="2"/>
    <x v="2"/>
    <x v="2"/>
    <x v="0"/>
    <x v="0"/>
    <x v="2"/>
  </r>
  <r>
    <n v="11533128214"/>
    <x v="2"/>
    <x v="5"/>
    <x v="6"/>
    <x v="3"/>
    <x v="0"/>
    <x v="0"/>
    <s v=""/>
    <s v=""/>
    <s v=""/>
    <s v=""/>
    <s v=""/>
    <x v="0"/>
    <x v="0"/>
    <x v="0"/>
    <x v="0"/>
    <x v="0"/>
    <x v="2"/>
    <x v="1"/>
    <x v="5"/>
    <x v="5"/>
    <x v="6"/>
    <x v="6"/>
    <x v="0"/>
    <x v="0"/>
    <x v="6"/>
    <x v="0"/>
    <x v="0"/>
    <x v="0"/>
    <x v="0"/>
    <x v="0"/>
    <x v="0"/>
    <x v="0"/>
    <x v="0"/>
    <x v="0"/>
    <x v="5"/>
    <x v="0"/>
    <x v="2"/>
    <x v="1"/>
    <x v="5"/>
    <x v="5"/>
    <x v="6"/>
    <x v="6"/>
    <x v="0"/>
    <x v="2"/>
    <x v="2"/>
    <x v="2"/>
    <x v="2"/>
    <x v="0"/>
    <x v="0"/>
    <x v="2"/>
  </r>
  <r>
    <n v="11533112524"/>
    <x v="3"/>
    <x v="5"/>
    <x v="6"/>
    <x v="3"/>
    <x v="0"/>
    <x v="0"/>
    <s v=""/>
    <s v=""/>
    <s v=""/>
    <s v=""/>
    <s v=""/>
    <x v="0"/>
    <x v="0"/>
    <x v="0"/>
    <x v="0"/>
    <x v="0"/>
    <x v="2"/>
    <x v="1"/>
    <x v="5"/>
    <x v="5"/>
    <x v="6"/>
    <x v="6"/>
    <x v="0"/>
    <x v="0"/>
    <x v="6"/>
    <x v="0"/>
    <x v="0"/>
    <x v="0"/>
    <x v="0"/>
    <x v="0"/>
    <x v="0"/>
    <x v="0"/>
    <x v="0"/>
    <x v="0"/>
    <x v="5"/>
    <x v="0"/>
    <x v="2"/>
    <x v="1"/>
    <x v="5"/>
    <x v="5"/>
    <x v="6"/>
    <x v="6"/>
    <x v="0"/>
    <x v="2"/>
    <x v="2"/>
    <x v="2"/>
    <x v="2"/>
    <x v="0"/>
    <x v="0"/>
    <x v="1"/>
  </r>
  <r>
    <n v="11533099426"/>
    <x v="2"/>
    <x v="5"/>
    <x v="6"/>
    <x v="3"/>
    <x v="0"/>
    <x v="0"/>
    <s v=""/>
    <s v=""/>
    <s v=""/>
    <s v=""/>
    <s v=""/>
    <x v="0"/>
    <x v="0"/>
    <x v="0"/>
    <x v="0"/>
    <x v="0"/>
    <x v="2"/>
    <x v="1"/>
    <x v="5"/>
    <x v="5"/>
    <x v="6"/>
    <x v="6"/>
    <x v="0"/>
    <x v="0"/>
    <x v="6"/>
    <x v="0"/>
    <x v="0"/>
    <x v="0"/>
    <x v="0"/>
    <x v="0"/>
    <x v="0"/>
    <x v="0"/>
    <x v="0"/>
    <x v="0"/>
    <x v="5"/>
    <x v="0"/>
    <x v="2"/>
    <x v="1"/>
    <x v="5"/>
    <x v="5"/>
    <x v="6"/>
    <x v="6"/>
    <x v="0"/>
    <x v="2"/>
    <x v="2"/>
    <x v="2"/>
    <x v="2"/>
    <x v="0"/>
    <x v="0"/>
    <x v="2"/>
  </r>
  <r>
    <n v="11533053510"/>
    <x v="2"/>
    <x v="4"/>
    <x v="5"/>
    <x v="0"/>
    <x v="0"/>
    <x v="0"/>
    <s v="New Zealand European"/>
    <s v=""/>
    <s v=""/>
    <s v=""/>
    <s v=""/>
    <x v="1"/>
    <x v="0"/>
    <x v="0"/>
    <x v="0"/>
    <x v="0"/>
    <x v="0"/>
    <x v="1"/>
    <x v="4"/>
    <x v="4"/>
    <x v="4"/>
    <x v="4"/>
    <x v="1"/>
    <x v="7"/>
    <x v="1"/>
    <x v="0"/>
    <x v="0"/>
    <x v="0"/>
    <x v="5"/>
    <x v="0"/>
    <x v="0"/>
    <x v="0"/>
    <x v="1"/>
    <x v="0"/>
    <x v="4"/>
    <x v="0"/>
    <x v="0"/>
    <x v="1"/>
    <x v="4"/>
    <x v="4"/>
    <x v="4"/>
    <x v="4"/>
    <x v="1"/>
    <x v="6"/>
    <x v="0"/>
    <x v="2"/>
    <x v="5"/>
    <x v="2"/>
    <x v="0"/>
    <x v="2"/>
  </r>
  <r>
    <n v="11533040534"/>
    <x v="2"/>
    <x v="3"/>
    <x v="3"/>
    <x v="0"/>
    <x v="0"/>
    <x v="0"/>
    <s v=""/>
    <s v=""/>
    <s v=""/>
    <s v="Prefer not to say"/>
    <s v=""/>
    <x v="1"/>
    <x v="0"/>
    <x v="0"/>
    <x v="0"/>
    <x v="1"/>
    <x v="1"/>
    <x v="1"/>
    <x v="1"/>
    <x v="4"/>
    <x v="1"/>
    <x v="4"/>
    <x v="5"/>
    <x v="0"/>
    <x v="4"/>
    <x v="3"/>
    <x v="0"/>
    <x v="0"/>
    <x v="0"/>
    <x v="0"/>
    <x v="0"/>
    <x v="0"/>
    <x v="0"/>
    <x v="0"/>
    <x v="3"/>
    <x v="1"/>
    <x v="1"/>
    <x v="1"/>
    <x v="1"/>
    <x v="4"/>
    <x v="1"/>
    <x v="4"/>
    <x v="5"/>
    <x v="9"/>
    <x v="5"/>
    <x v="3"/>
    <x v="2"/>
    <x v="1"/>
    <x v="0"/>
    <x v="2"/>
  </r>
  <r>
    <n v="11533027594"/>
    <x v="2"/>
    <x v="4"/>
    <x v="7"/>
    <x v="0"/>
    <x v="0"/>
    <x v="0"/>
    <s v="New Zealand European"/>
    <s v=""/>
    <s v=""/>
    <s v=""/>
    <s v=""/>
    <x v="1"/>
    <x v="0"/>
    <x v="0"/>
    <x v="0"/>
    <x v="4"/>
    <x v="1"/>
    <x v="1"/>
    <x v="1"/>
    <x v="1"/>
    <x v="7"/>
    <x v="1"/>
    <x v="3"/>
    <x v="8"/>
    <x v="7"/>
    <x v="3"/>
    <x v="2"/>
    <x v="0"/>
    <x v="6"/>
    <x v="0"/>
    <x v="0"/>
    <x v="0"/>
    <x v="5"/>
    <x v="0"/>
    <x v="4"/>
    <x v="4"/>
    <x v="1"/>
    <x v="1"/>
    <x v="1"/>
    <x v="1"/>
    <x v="7"/>
    <x v="1"/>
    <x v="3"/>
    <x v="7"/>
    <x v="5"/>
    <x v="2"/>
    <x v="2"/>
    <x v="0"/>
    <x v="0"/>
    <x v="2"/>
  </r>
  <r>
    <n v="11533017611"/>
    <x v="3"/>
    <x v="0"/>
    <x v="2"/>
    <x v="0"/>
    <x v="0"/>
    <x v="0"/>
    <s v="New Zealand European"/>
    <s v=""/>
    <s v=""/>
    <s v=""/>
    <s v=""/>
    <x v="1"/>
    <x v="0"/>
    <x v="0"/>
    <x v="0"/>
    <x v="0"/>
    <x v="2"/>
    <x v="1"/>
    <x v="1"/>
    <x v="6"/>
    <x v="3"/>
    <x v="0"/>
    <x v="3"/>
    <x v="0"/>
    <x v="8"/>
    <x v="5"/>
    <x v="0"/>
    <x v="0"/>
    <x v="0"/>
    <x v="0"/>
    <x v="0"/>
    <x v="0"/>
    <x v="0"/>
    <x v="0"/>
    <x v="0"/>
    <x v="0"/>
    <x v="2"/>
    <x v="1"/>
    <x v="1"/>
    <x v="6"/>
    <x v="3"/>
    <x v="0"/>
    <x v="3"/>
    <x v="3"/>
    <x v="0"/>
    <x v="6"/>
    <x v="2"/>
    <x v="0"/>
    <x v="0"/>
    <x v="1"/>
  </r>
  <r>
    <n v="11532986313"/>
    <x v="2"/>
    <x v="4"/>
    <x v="4"/>
    <x v="0"/>
    <x v="0"/>
    <x v="0"/>
    <s v="New Zealand European"/>
    <s v=""/>
    <s v=""/>
    <s v=""/>
    <s v=""/>
    <x v="0"/>
    <x v="2"/>
    <x v="0"/>
    <x v="0"/>
    <x v="1"/>
    <x v="0"/>
    <x v="0"/>
    <x v="4"/>
    <x v="3"/>
    <x v="7"/>
    <x v="6"/>
    <x v="1"/>
    <x v="9"/>
    <x v="9"/>
    <x v="6"/>
    <x v="4"/>
    <x v="0"/>
    <x v="7"/>
    <x v="3"/>
    <x v="0"/>
    <x v="0"/>
    <x v="6"/>
    <x v="0"/>
    <x v="4"/>
    <x v="1"/>
    <x v="0"/>
    <x v="0"/>
    <x v="4"/>
    <x v="3"/>
    <x v="7"/>
    <x v="6"/>
    <x v="1"/>
    <x v="2"/>
    <x v="2"/>
    <x v="2"/>
    <x v="2"/>
    <x v="0"/>
    <x v="0"/>
    <x v="2"/>
  </r>
  <r>
    <n v="11532967618"/>
    <x v="2"/>
    <x v="3"/>
    <x v="2"/>
    <x v="1"/>
    <x v="0"/>
    <x v="0"/>
    <s v="New Zealand European"/>
    <s v=""/>
    <s v=""/>
    <s v=""/>
    <s v=""/>
    <x v="1"/>
    <x v="0"/>
    <x v="0"/>
    <x v="1"/>
    <x v="3"/>
    <x v="2"/>
    <x v="1"/>
    <x v="1"/>
    <x v="4"/>
    <x v="4"/>
    <x v="0"/>
    <x v="4"/>
    <x v="10"/>
    <x v="5"/>
    <x v="7"/>
    <x v="2"/>
    <x v="0"/>
    <x v="8"/>
    <x v="4"/>
    <x v="0"/>
    <x v="0"/>
    <x v="7"/>
    <x v="0"/>
    <x v="3"/>
    <x v="3"/>
    <x v="2"/>
    <x v="1"/>
    <x v="1"/>
    <x v="4"/>
    <x v="4"/>
    <x v="0"/>
    <x v="4"/>
    <x v="8"/>
    <x v="5"/>
    <x v="7"/>
    <x v="3"/>
    <x v="0"/>
    <x v="0"/>
    <x v="2"/>
  </r>
  <r>
    <n v="11532963906"/>
    <x v="3"/>
    <x v="4"/>
    <x v="8"/>
    <x v="1"/>
    <x v="0"/>
    <x v="0"/>
    <s v="New Zealand European"/>
    <s v=""/>
    <s v=""/>
    <s v=""/>
    <s v=""/>
    <x v="1"/>
    <x v="0"/>
    <x v="0"/>
    <x v="1"/>
    <x v="3"/>
    <x v="0"/>
    <x v="1"/>
    <x v="3"/>
    <x v="3"/>
    <x v="7"/>
    <x v="0"/>
    <x v="1"/>
    <x v="11"/>
    <x v="9"/>
    <x v="0"/>
    <x v="4"/>
    <x v="1"/>
    <x v="9"/>
    <x v="0"/>
    <x v="0"/>
    <x v="0"/>
    <x v="1"/>
    <x v="0"/>
    <x v="4"/>
    <x v="3"/>
    <x v="0"/>
    <x v="1"/>
    <x v="3"/>
    <x v="3"/>
    <x v="7"/>
    <x v="0"/>
    <x v="1"/>
    <x v="10"/>
    <x v="5"/>
    <x v="6"/>
    <x v="6"/>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2859454"/>
    <x v="2"/>
    <x v="3"/>
    <x v="2"/>
    <x v="0"/>
    <x v="0"/>
    <x v="0"/>
    <s v="New Zealand European"/>
    <s v=""/>
    <s v=""/>
    <s v=""/>
    <s v=""/>
    <x v="0"/>
    <x v="2"/>
    <x v="0"/>
    <x v="0"/>
    <x v="3"/>
    <x v="1"/>
    <x v="1"/>
    <x v="1"/>
    <x v="1"/>
    <x v="3"/>
    <x v="4"/>
    <x v="3"/>
    <x v="0"/>
    <x v="9"/>
    <x v="0"/>
    <x v="0"/>
    <x v="0"/>
    <x v="0"/>
    <x v="0"/>
    <x v="0"/>
    <x v="0"/>
    <x v="0"/>
    <x v="0"/>
    <x v="3"/>
    <x v="3"/>
    <x v="1"/>
    <x v="1"/>
    <x v="1"/>
    <x v="1"/>
    <x v="3"/>
    <x v="4"/>
    <x v="3"/>
    <x v="11"/>
    <x v="5"/>
    <x v="2"/>
    <x v="2"/>
    <x v="0"/>
    <x v="0"/>
    <x v="2"/>
  </r>
  <r>
    <n v="11532797044"/>
    <x v="2"/>
    <x v="0"/>
    <x v="4"/>
    <x v="0"/>
    <x v="2"/>
    <x v="0"/>
    <s v=""/>
    <s v=""/>
    <s v=""/>
    <s v=""/>
    <s v=""/>
    <x v="1"/>
    <x v="0"/>
    <x v="0"/>
    <x v="0"/>
    <x v="0"/>
    <x v="2"/>
    <x v="1"/>
    <x v="1"/>
    <x v="1"/>
    <x v="6"/>
    <x v="6"/>
    <x v="0"/>
    <x v="0"/>
    <x v="1"/>
    <x v="7"/>
    <x v="0"/>
    <x v="0"/>
    <x v="0"/>
    <x v="0"/>
    <x v="0"/>
    <x v="0"/>
    <x v="0"/>
    <x v="0"/>
    <x v="0"/>
    <x v="0"/>
    <x v="2"/>
    <x v="1"/>
    <x v="1"/>
    <x v="1"/>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32673102"/>
    <x v="3"/>
    <x v="0"/>
    <x v="6"/>
    <x v="0"/>
    <x v="0"/>
    <x v="0"/>
    <s v=""/>
    <s v="Asian"/>
    <s v=""/>
    <s v=""/>
    <s v=""/>
    <x v="0"/>
    <x v="0"/>
    <x v="0"/>
    <x v="0"/>
    <x v="0"/>
    <x v="2"/>
    <x v="1"/>
    <x v="4"/>
    <x v="3"/>
    <x v="6"/>
    <x v="6"/>
    <x v="0"/>
    <x v="0"/>
    <x v="9"/>
    <x v="0"/>
    <x v="0"/>
    <x v="0"/>
    <x v="0"/>
    <x v="0"/>
    <x v="0"/>
    <x v="0"/>
    <x v="0"/>
    <x v="0"/>
    <x v="0"/>
    <x v="0"/>
    <x v="2"/>
    <x v="1"/>
    <x v="4"/>
    <x v="3"/>
    <x v="6"/>
    <x v="6"/>
    <x v="0"/>
    <x v="2"/>
    <x v="2"/>
    <x v="2"/>
    <x v="2"/>
    <x v="0"/>
    <x v="0"/>
    <x v="1"/>
  </r>
  <r>
    <n v="11532667632"/>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32577386"/>
    <x v="2"/>
    <x v="4"/>
    <x v="4"/>
    <x v="0"/>
    <x v="0"/>
    <x v="0"/>
    <s v="New Zealand European"/>
    <s v=""/>
    <s v=""/>
    <s v=""/>
    <s v=""/>
    <x v="0"/>
    <x v="2"/>
    <x v="0"/>
    <x v="0"/>
    <x v="3"/>
    <x v="1"/>
    <x v="1"/>
    <x v="1"/>
    <x v="1"/>
    <x v="1"/>
    <x v="1"/>
    <x v="3"/>
    <x v="0"/>
    <x v="9"/>
    <x v="0"/>
    <x v="0"/>
    <x v="0"/>
    <x v="0"/>
    <x v="0"/>
    <x v="0"/>
    <x v="0"/>
    <x v="0"/>
    <x v="0"/>
    <x v="4"/>
    <x v="3"/>
    <x v="1"/>
    <x v="1"/>
    <x v="1"/>
    <x v="1"/>
    <x v="1"/>
    <x v="1"/>
    <x v="3"/>
    <x v="2"/>
    <x v="2"/>
    <x v="2"/>
    <x v="2"/>
    <x v="0"/>
    <x v="0"/>
    <x v="2"/>
  </r>
  <r>
    <n v="11532452881"/>
    <x v="0"/>
    <x v="4"/>
    <x v="0"/>
    <x v="0"/>
    <x v="2"/>
    <x v="0"/>
    <s v=""/>
    <s v=""/>
    <s v=""/>
    <s v=""/>
    <s v=""/>
    <x v="0"/>
    <x v="0"/>
    <x v="0"/>
    <x v="0"/>
    <x v="0"/>
    <x v="2"/>
    <x v="4"/>
    <x v="1"/>
    <x v="3"/>
    <x v="3"/>
    <x v="1"/>
    <x v="0"/>
    <x v="0"/>
    <x v="4"/>
    <x v="8"/>
    <x v="0"/>
    <x v="0"/>
    <x v="0"/>
    <x v="0"/>
    <x v="0"/>
    <x v="0"/>
    <x v="0"/>
    <x v="0"/>
    <x v="4"/>
    <x v="0"/>
    <x v="2"/>
    <x v="4"/>
    <x v="1"/>
    <x v="3"/>
    <x v="3"/>
    <x v="1"/>
    <x v="0"/>
    <x v="9"/>
    <x v="1"/>
    <x v="2"/>
    <x v="2"/>
    <x v="1"/>
    <x v="0"/>
    <x v="0"/>
  </r>
  <r>
    <n v="11532360876"/>
    <x v="3"/>
    <x v="5"/>
    <x v="6"/>
    <x v="3"/>
    <x v="0"/>
    <x v="0"/>
    <s v=""/>
    <s v=""/>
    <s v=""/>
    <s v=""/>
    <s v=""/>
    <x v="0"/>
    <x v="0"/>
    <x v="0"/>
    <x v="0"/>
    <x v="0"/>
    <x v="2"/>
    <x v="1"/>
    <x v="5"/>
    <x v="5"/>
    <x v="6"/>
    <x v="6"/>
    <x v="0"/>
    <x v="0"/>
    <x v="6"/>
    <x v="0"/>
    <x v="0"/>
    <x v="0"/>
    <x v="0"/>
    <x v="0"/>
    <x v="0"/>
    <x v="0"/>
    <x v="0"/>
    <x v="0"/>
    <x v="5"/>
    <x v="0"/>
    <x v="2"/>
    <x v="1"/>
    <x v="5"/>
    <x v="5"/>
    <x v="6"/>
    <x v="6"/>
    <x v="0"/>
    <x v="2"/>
    <x v="2"/>
    <x v="2"/>
    <x v="2"/>
    <x v="0"/>
    <x v="0"/>
    <x v="1"/>
  </r>
  <r>
    <n v="11531146690"/>
    <x v="3"/>
    <x v="4"/>
    <x v="0"/>
    <x v="1"/>
    <x v="0"/>
    <x v="0"/>
    <s v=""/>
    <s v="Asian"/>
    <s v=""/>
    <s v=""/>
    <s v=""/>
    <x v="0"/>
    <x v="0"/>
    <x v="0"/>
    <x v="0"/>
    <x v="0"/>
    <x v="2"/>
    <x v="1"/>
    <x v="4"/>
    <x v="3"/>
    <x v="6"/>
    <x v="6"/>
    <x v="0"/>
    <x v="0"/>
    <x v="5"/>
    <x v="3"/>
    <x v="0"/>
    <x v="0"/>
    <x v="0"/>
    <x v="0"/>
    <x v="0"/>
    <x v="0"/>
    <x v="0"/>
    <x v="0"/>
    <x v="4"/>
    <x v="0"/>
    <x v="2"/>
    <x v="1"/>
    <x v="4"/>
    <x v="3"/>
    <x v="6"/>
    <x v="6"/>
    <x v="0"/>
    <x v="2"/>
    <x v="2"/>
    <x v="2"/>
    <x v="2"/>
    <x v="0"/>
    <x v="0"/>
    <x v="1"/>
  </r>
  <r>
    <n v="11530983898"/>
    <x v="2"/>
    <x v="4"/>
    <x v="3"/>
    <x v="0"/>
    <x v="0"/>
    <x v="0"/>
    <s v="New Zealand European"/>
    <s v=""/>
    <s v=""/>
    <s v=""/>
    <s v=""/>
    <x v="1"/>
    <x v="0"/>
    <x v="0"/>
    <x v="0"/>
    <x v="4"/>
    <x v="4"/>
    <x v="1"/>
    <x v="1"/>
    <x v="1"/>
    <x v="5"/>
    <x v="1"/>
    <x v="5"/>
    <x v="0"/>
    <x v="9"/>
    <x v="0"/>
    <x v="0"/>
    <x v="0"/>
    <x v="0"/>
    <x v="0"/>
    <x v="0"/>
    <x v="0"/>
    <x v="0"/>
    <x v="0"/>
    <x v="4"/>
    <x v="4"/>
    <x v="4"/>
    <x v="1"/>
    <x v="1"/>
    <x v="1"/>
    <x v="5"/>
    <x v="1"/>
    <x v="5"/>
    <x v="4"/>
    <x v="5"/>
    <x v="2"/>
    <x v="7"/>
    <x v="0"/>
    <x v="0"/>
    <x v="2"/>
  </r>
  <r>
    <n v="11530927558"/>
    <x v="3"/>
    <x v="3"/>
    <x v="9"/>
    <x v="0"/>
    <x v="0"/>
    <x v="0"/>
    <s v="New Zealand European"/>
    <s v=""/>
    <s v=""/>
    <s v=""/>
    <s v=""/>
    <x v="1"/>
    <x v="0"/>
    <x v="0"/>
    <x v="0"/>
    <x v="0"/>
    <x v="1"/>
    <x v="1"/>
    <x v="1"/>
    <x v="5"/>
    <x v="6"/>
    <x v="0"/>
    <x v="4"/>
    <x v="0"/>
    <x v="9"/>
    <x v="5"/>
    <x v="0"/>
    <x v="0"/>
    <x v="0"/>
    <x v="0"/>
    <x v="0"/>
    <x v="0"/>
    <x v="0"/>
    <x v="0"/>
    <x v="3"/>
    <x v="0"/>
    <x v="1"/>
    <x v="1"/>
    <x v="1"/>
    <x v="5"/>
    <x v="6"/>
    <x v="0"/>
    <x v="4"/>
    <x v="2"/>
    <x v="2"/>
    <x v="2"/>
    <x v="2"/>
    <x v="0"/>
    <x v="0"/>
    <x v="1"/>
  </r>
  <r>
    <n v="11530670068"/>
    <x v="2"/>
    <x v="4"/>
    <x v="2"/>
    <x v="0"/>
    <x v="0"/>
    <x v="0"/>
    <s v=""/>
    <s v=""/>
    <s v=""/>
    <s v=""/>
    <s v="Japanese"/>
    <x v="0"/>
    <x v="2"/>
    <x v="0"/>
    <x v="0"/>
    <x v="1"/>
    <x v="1"/>
    <x v="3"/>
    <x v="4"/>
    <x v="4"/>
    <x v="0"/>
    <x v="4"/>
    <x v="3"/>
    <x v="12"/>
    <x v="0"/>
    <x v="3"/>
    <x v="5"/>
    <x v="0"/>
    <x v="0"/>
    <x v="0"/>
    <x v="0"/>
    <x v="0"/>
    <x v="2"/>
    <x v="0"/>
    <x v="4"/>
    <x v="1"/>
    <x v="1"/>
    <x v="3"/>
    <x v="4"/>
    <x v="4"/>
    <x v="0"/>
    <x v="4"/>
    <x v="3"/>
    <x v="2"/>
    <x v="2"/>
    <x v="2"/>
    <x v="2"/>
    <x v="3"/>
    <x v="0"/>
    <x v="2"/>
  </r>
  <r>
    <n v="11530619452"/>
    <x v="3"/>
    <x v="5"/>
    <x v="6"/>
    <x v="3"/>
    <x v="0"/>
    <x v="0"/>
    <s v=""/>
    <s v=""/>
    <s v=""/>
    <s v=""/>
    <s v=""/>
    <x v="0"/>
    <x v="0"/>
    <x v="0"/>
    <x v="0"/>
    <x v="0"/>
    <x v="2"/>
    <x v="1"/>
    <x v="5"/>
    <x v="5"/>
    <x v="6"/>
    <x v="6"/>
    <x v="0"/>
    <x v="0"/>
    <x v="6"/>
    <x v="0"/>
    <x v="0"/>
    <x v="0"/>
    <x v="0"/>
    <x v="0"/>
    <x v="0"/>
    <x v="0"/>
    <x v="0"/>
    <x v="0"/>
    <x v="5"/>
    <x v="0"/>
    <x v="2"/>
    <x v="1"/>
    <x v="5"/>
    <x v="5"/>
    <x v="6"/>
    <x v="6"/>
    <x v="0"/>
    <x v="2"/>
    <x v="2"/>
    <x v="2"/>
    <x v="2"/>
    <x v="0"/>
    <x v="0"/>
    <x v="1"/>
  </r>
  <r>
    <n v="11530617727"/>
    <x v="3"/>
    <x v="5"/>
    <x v="6"/>
    <x v="3"/>
    <x v="0"/>
    <x v="0"/>
    <s v=""/>
    <s v=""/>
    <s v=""/>
    <s v=""/>
    <s v=""/>
    <x v="0"/>
    <x v="0"/>
    <x v="0"/>
    <x v="0"/>
    <x v="0"/>
    <x v="2"/>
    <x v="1"/>
    <x v="5"/>
    <x v="5"/>
    <x v="6"/>
    <x v="6"/>
    <x v="0"/>
    <x v="0"/>
    <x v="6"/>
    <x v="0"/>
    <x v="0"/>
    <x v="0"/>
    <x v="0"/>
    <x v="0"/>
    <x v="0"/>
    <x v="0"/>
    <x v="0"/>
    <x v="0"/>
    <x v="5"/>
    <x v="0"/>
    <x v="2"/>
    <x v="1"/>
    <x v="5"/>
    <x v="5"/>
    <x v="6"/>
    <x v="6"/>
    <x v="0"/>
    <x v="2"/>
    <x v="2"/>
    <x v="2"/>
    <x v="2"/>
    <x v="0"/>
    <x v="0"/>
    <x v="1"/>
  </r>
  <r>
    <n v="11530512294"/>
    <x v="2"/>
    <x v="3"/>
    <x v="3"/>
    <x v="1"/>
    <x v="0"/>
    <x v="0"/>
    <s v=""/>
    <s v="Asian"/>
    <s v=""/>
    <s v=""/>
    <s v=""/>
    <x v="0"/>
    <x v="2"/>
    <x v="0"/>
    <x v="0"/>
    <x v="0"/>
    <x v="2"/>
    <x v="1"/>
    <x v="5"/>
    <x v="5"/>
    <x v="6"/>
    <x v="6"/>
    <x v="0"/>
    <x v="0"/>
    <x v="9"/>
    <x v="0"/>
    <x v="0"/>
    <x v="0"/>
    <x v="0"/>
    <x v="0"/>
    <x v="0"/>
    <x v="0"/>
    <x v="0"/>
    <x v="0"/>
    <x v="3"/>
    <x v="0"/>
    <x v="2"/>
    <x v="1"/>
    <x v="5"/>
    <x v="5"/>
    <x v="6"/>
    <x v="6"/>
    <x v="0"/>
    <x v="2"/>
    <x v="2"/>
    <x v="2"/>
    <x v="2"/>
    <x v="0"/>
    <x v="0"/>
    <x v="2"/>
  </r>
  <r>
    <n v="11530483372"/>
    <x v="3"/>
    <x v="5"/>
    <x v="6"/>
    <x v="3"/>
    <x v="0"/>
    <x v="0"/>
    <s v=""/>
    <s v=""/>
    <s v=""/>
    <s v=""/>
    <s v=""/>
    <x v="0"/>
    <x v="0"/>
    <x v="0"/>
    <x v="0"/>
    <x v="0"/>
    <x v="2"/>
    <x v="1"/>
    <x v="5"/>
    <x v="5"/>
    <x v="6"/>
    <x v="6"/>
    <x v="0"/>
    <x v="0"/>
    <x v="6"/>
    <x v="0"/>
    <x v="0"/>
    <x v="0"/>
    <x v="0"/>
    <x v="0"/>
    <x v="0"/>
    <x v="0"/>
    <x v="0"/>
    <x v="0"/>
    <x v="5"/>
    <x v="0"/>
    <x v="2"/>
    <x v="1"/>
    <x v="5"/>
    <x v="5"/>
    <x v="6"/>
    <x v="6"/>
    <x v="0"/>
    <x v="2"/>
    <x v="2"/>
    <x v="2"/>
    <x v="2"/>
    <x v="0"/>
    <x v="0"/>
    <x v="1"/>
  </r>
  <r>
    <n v="11530465490"/>
    <x v="2"/>
    <x v="4"/>
    <x v="2"/>
    <x v="0"/>
    <x v="0"/>
    <x v="0"/>
    <s v=""/>
    <s v=""/>
    <s v=""/>
    <s v=""/>
    <s v="New Zealander"/>
    <x v="0"/>
    <x v="2"/>
    <x v="0"/>
    <x v="0"/>
    <x v="4"/>
    <x v="1"/>
    <x v="1"/>
    <x v="3"/>
    <x v="4"/>
    <x v="0"/>
    <x v="4"/>
    <x v="3"/>
    <x v="0"/>
    <x v="7"/>
    <x v="0"/>
    <x v="0"/>
    <x v="0"/>
    <x v="0"/>
    <x v="0"/>
    <x v="0"/>
    <x v="0"/>
    <x v="0"/>
    <x v="0"/>
    <x v="4"/>
    <x v="4"/>
    <x v="1"/>
    <x v="1"/>
    <x v="3"/>
    <x v="4"/>
    <x v="0"/>
    <x v="4"/>
    <x v="3"/>
    <x v="2"/>
    <x v="5"/>
    <x v="8"/>
    <x v="2"/>
    <x v="0"/>
    <x v="0"/>
    <x v="2"/>
  </r>
  <r>
    <n v="11530406376"/>
    <x v="2"/>
    <x v="3"/>
    <x v="2"/>
    <x v="0"/>
    <x v="0"/>
    <x v="0"/>
    <s v="New Zealand European"/>
    <s v=""/>
    <s v=""/>
    <s v=""/>
    <s v=""/>
    <x v="0"/>
    <x v="2"/>
    <x v="0"/>
    <x v="0"/>
    <x v="5"/>
    <x v="5"/>
    <x v="1"/>
    <x v="1"/>
    <x v="1"/>
    <x v="7"/>
    <x v="4"/>
    <x v="1"/>
    <x v="13"/>
    <x v="1"/>
    <x v="9"/>
    <x v="5"/>
    <x v="2"/>
    <x v="9"/>
    <x v="0"/>
    <x v="0"/>
    <x v="0"/>
    <x v="8"/>
    <x v="0"/>
    <x v="3"/>
    <x v="5"/>
    <x v="5"/>
    <x v="1"/>
    <x v="1"/>
    <x v="1"/>
    <x v="7"/>
    <x v="4"/>
    <x v="1"/>
    <x v="2"/>
    <x v="0"/>
    <x v="4"/>
    <x v="8"/>
    <x v="0"/>
    <x v="0"/>
    <x v="2"/>
  </r>
  <r>
    <n v="11530380221"/>
    <x v="2"/>
    <x v="4"/>
    <x v="2"/>
    <x v="1"/>
    <x v="0"/>
    <x v="0"/>
    <s v="New Zealand European"/>
    <s v=""/>
    <s v=""/>
    <s v=""/>
    <s v=""/>
    <x v="1"/>
    <x v="0"/>
    <x v="0"/>
    <x v="0"/>
    <x v="4"/>
    <x v="4"/>
    <x v="1"/>
    <x v="4"/>
    <x v="6"/>
    <x v="1"/>
    <x v="1"/>
    <x v="5"/>
    <x v="0"/>
    <x v="10"/>
    <x v="0"/>
    <x v="0"/>
    <x v="0"/>
    <x v="0"/>
    <x v="0"/>
    <x v="0"/>
    <x v="0"/>
    <x v="0"/>
    <x v="0"/>
    <x v="4"/>
    <x v="4"/>
    <x v="4"/>
    <x v="1"/>
    <x v="4"/>
    <x v="6"/>
    <x v="1"/>
    <x v="1"/>
    <x v="5"/>
    <x v="10"/>
    <x v="2"/>
    <x v="2"/>
    <x v="2"/>
    <x v="0"/>
    <x v="0"/>
    <x v="2"/>
  </r>
  <r>
    <n v="11530347555"/>
    <x v="3"/>
    <x v="4"/>
    <x v="8"/>
    <x v="1"/>
    <x v="0"/>
    <x v="0"/>
    <s v="New Zealand European"/>
    <s v=""/>
    <s v=""/>
    <s v=""/>
    <s v=""/>
    <x v="1"/>
    <x v="0"/>
    <x v="0"/>
    <x v="0"/>
    <x v="4"/>
    <x v="4"/>
    <x v="1"/>
    <x v="1"/>
    <x v="3"/>
    <x v="0"/>
    <x v="1"/>
    <x v="3"/>
    <x v="0"/>
    <x v="11"/>
    <x v="0"/>
    <x v="0"/>
    <x v="0"/>
    <x v="0"/>
    <x v="0"/>
    <x v="0"/>
    <x v="0"/>
    <x v="0"/>
    <x v="0"/>
    <x v="4"/>
    <x v="4"/>
    <x v="4"/>
    <x v="1"/>
    <x v="1"/>
    <x v="3"/>
    <x v="0"/>
    <x v="1"/>
    <x v="3"/>
    <x v="11"/>
    <x v="1"/>
    <x v="2"/>
    <x v="7"/>
    <x v="0"/>
    <x v="0"/>
    <x v="1"/>
  </r>
  <r>
    <n v="11530340539"/>
    <x v="2"/>
    <x v="4"/>
    <x v="4"/>
    <x v="0"/>
    <x v="0"/>
    <x v="0"/>
    <s v="New Zealand European"/>
    <s v=""/>
    <s v=""/>
    <s v=""/>
    <s v=""/>
    <x v="1"/>
    <x v="0"/>
    <x v="0"/>
    <x v="0"/>
    <x v="1"/>
    <x v="4"/>
    <x v="1"/>
    <x v="4"/>
    <x v="0"/>
    <x v="3"/>
    <x v="4"/>
    <x v="5"/>
    <x v="0"/>
    <x v="10"/>
    <x v="0"/>
    <x v="0"/>
    <x v="0"/>
    <x v="0"/>
    <x v="0"/>
    <x v="0"/>
    <x v="0"/>
    <x v="0"/>
    <x v="0"/>
    <x v="4"/>
    <x v="1"/>
    <x v="4"/>
    <x v="1"/>
    <x v="4"/>
    <x v="0"/>
    <x v="3"/>
    <x v="4"/>
    <x v="5"/>
    <x v="3"/>
    <x v="1"/>
    <x v="2"/>
    <x v="2"/>
    <x v="0"/>
    <x v="0"/>
    <x v="2"/>
  </r>
  <r>
    <n v="11530319722"/>
    <x v="2"/>
    <x v="4"/>
    <x v="7"/>
    <x v="0"/>
    <x v="0"/>
    <x v="0"/>
    <s v="New Zealand European"/>
    <s v=""/>
    <s v=""/>
    <s v=""/>
    <s v=""/>
    <x v="1"/>
    <x v="0"/>
    <x v="0"/>
    <x v="1"/>
    <x v="0"/>
    <x v="1"/>
    <x v="1"/>
    <x v="1"/>
    <x v="1"/>
    <x v="1"/>
    <x v="4"/>
    <x v="3"/>
    <x v="0"/>
    <x v="10"/>
    <x v="10"/>
    <x v="0"/>
    <x v="0"/>
    <x v="0"/>
    <x v="0"/>
    <x v="0"/>
    <x v="0"/>
    <x v="0"/>
    <x v="0"/>
    <x v="4"/>
    <x v="0"/>
    <x v="1"/>
    <x v="1"/>
    <x v="1"/>
    <x v="1"/>
    <x v="1"/>
    <x v="4"/>
    <x v="3"/>
    <x v="7"/>
    <x v="1"/>
    <x v="2"/>
    <x v="2"/>
    <x v="0"/>
    <x v="0"/>
    <x v="2"/>
  </r>
  <r>
    <n v="11530289105"/>
    <x v="2"/>
    <x v="3"/>
    <x v="0"/>
    <x v="0"/>
    <x v="0"/>
    <x v="0"/>
    <s v="New Zealand European"/>
    <s v=""/>
    <s v=""/>
    <s v=""/>
    <s v=""/>
    <x v="0"/>
    <x v="2"/>
    <x v="0"/>
    <x v="0"/>
    <x v="1"/>
    <x v="5"/>
    <x v="4"/>
    <x v="1"/>
    <x v="1"/>
    <x v="4"/>
    <x v="4"/>
    <x v="3"/>
    <x v="14"/>
    <x v="9"/>
    <x v="5"/>
    <x v="1"/>
    <x v="2"/>
    <x v="7"/>
    <x v="5"/>
    <x v="0"/>
    <x v="0"/>
    <x v="7"/>
    <x v="0"/>
    <x v="3"/>
    <x v="1"/>
    <x v="5"/>
    <x v="4"/>
    <x v="1"/>
    <x v="1"/>
    <x v="4"/>
    <x v="4"/>
    <x v="3"/>
    <x v="6"/>
    <x v="0"/>
    <x v="2"/>
    <x v="2"/>
    <x v="4"/>
    <x v="0"/>
    <x v="2"/>
  </r>
  <r>
    <n v="11530270051"/>
    <x v="3"/>
    <x v="5"/>
    <x v="6"/>
    <x v="3"/>
    <x v="0"/>
    <x v="0"/>
    <s v=""/>
    <s v=""/>
    <s v=""/>
    <s v=""/>
    <s v=""/>
    <x v="0"/>
    <x v="0"/>
    <x v="0"/>
    <x v="0"/>
    <x v="0"/>
    <x v="2"/>
    <x v="1"/>
    <x v="5"/>
    <x v="5"/>
    <x v="6"/>
    <x v="6"/>
    <x v="0"/>
    <x v="0"/>
    <x v="6"/>
    <x v="0"/>
    <x v="0"/>
    <x v="0"/>
    <x v="0"/>
    <x v="0"/>
    <x v="0"/>
    <x v="0"/>
    <x v="0"/>
    <x v="0"/>
    <x v="5"/>
    <x v="0"/>
    <x v="2"/>
    <x v="1"/>
    <x v="5"/>
    <x v="5"/>
    <x v="6"/>
    <x v="6"/>
    <x v="0"/>
    <x v="2"/>
    <x v="2"/>
    <x v="2"/>
    <x v="2"/>
    <x v="0"/>
    <x v="0"/>
    <x v="1"/>
  </r>
  <r>
    <n v="11530267914"/>
    <x v="2"/>
    <x v="4"/>
    <x v="0"/>
    <x v="0"/>
    <x v="0"/>
    <x v="0"/>
    <s v="New Zealand European"/>
    <s v=""/>
    <s v=""/>
    <s v=""/>
    <s v=""/>
    <x v="1"/>
    <x v="0"/>
    <x v="2"/>
    <x v="1"/>
    <x v="4"/>
    <x v="4"/>
    <x v="1"/>
    <x v="6"/>
    <x v="1"/>
    <x v="1"/>
    <x v="1"/>
    <x v="6"/>
    <x v="0"/>
    <x v="10"/>
    <x v="11"/>
    <x v="0"/>
    <x v="0"/>
    <x v="10"/>
    <x v="0"/>
    <x v="0"/>
    <x v="0"/>
    <x v="0"/>
    <x v="0"/>
    <x v="4"/>
    <x v="4"/>
    <x v="4"/>
    <x v="1"/>
    <x v="6"/>
    <x v="1"/>
    <x v="1"/>
    <x v="1"/>
    <x v="6"/>
    <x v="2"/>
    <x v="6"/>
    <x v="2"/>
    <x v="2"/>
    <x v="0"/>
    <x v="0"/>
    <x v="2"/>
  </r>
  <r>
    <m/>
    <x v="1"/>
    <x v="2"/>
    <x v="1"/>
    <x v="2"/>
    <x v="1"/>
    <x v="1"/>
    <m/>
    <m/>
    <m/>
    <m/>
    <m/>
    <x v="2"/>
    <x v="1"/>
    <x v="1"/>
    <x v="2"/>
    <x v="2"/>
    <x v="3"/>
    <x v="2"/>
    <x v="2"/>
    <x v="2"/>
    <x v="2"/>
    <x v="3"/>
    <x v="2"/>
    <x v="2"/>
    <x v="2"/>
    <x v="0"/>
    <x v="0"/>
    <x v="0"/>
    <x v="0"/>
    <x v="0"/>
    <x v="0"/>
    <x v="0"/>
    <x v="0"/>
    <x v="1"/>
    <x v="2"/>
    <x v="2"/>
    <x v="3"/>
    <x v="2"/>
    <x v="2"/>
    <x v="2"/>
    <x v="2"/>
    <x v="3"/>
    <x v="2"/>
    <x v="2"/>
    <x v="2"/>
    <x v="2"/>
    <x v="2"/>
    <x v="0"/>
    <x v="0"/>
    <x v="3"/>
  </r>
  <r>
    <n v="11530221767"/>
    <x v="2"/>
    <x v="4"/>
    <x v="4"/>
    <x v="0"/>
    <x v="0"/>
    <x v="0"/>
    <s v="New Zealand European"/>
    <s v=""/>
    <s v=""/>
    <s v=""/>
    <s v=""/>
    <x v="0"/>
    <x v="2"/>
    <x v="0"/>
    <x v="0"/>
    <x v="0"/>
    <x v="2"/>
    <x v="1"/>
    <x v="1"/>
    <x v="1"/>
    <x v="1"/>
    <x v="1"/>
    <x v="0"/>
    <x v="0"/>
    <x v="5"/>
    <x v="0"/>
    <x v="0"/>
    <x v="0"/>
    <x v="0"/>
    <x v="0"/>
    <x v="0"/>
    <x v="0"/>
    <x v="0"/>
    <x v="0"/>
    <x v="4"/>
    <x v="0"/>
    <x v="2"/>
    <x v="1"/>
    <x v="1"/>
    <x v="1"/>
    <x v="1"/>
    <x v="1"/>
    <x v="0"/>
    <x v="2"/>
    <x v="2"/>
    <x v="2"/>
    <x v="2"/>
    <x v="0"/>
    <x v="0"/>
    <x v="2"/>
  </r>
  <r>
    <n v="11530215353"/>
    <x v="2"/>
    <x v="5"/>
    <x v="3"/>
    <x v="0"/>
    <x v="0"/>
    <x v="0"/>
    <s v="New Zealand European"/>
    <s v=""/>
    <s v=""/>
    <s v=""/>
    <s v=""/>
    <x v="0"/>
    <x v="2"/>
    <x v="0"/>
    <x v="0"/>
    <x v="0"/>
    <x v="2"/>
    <x v="1"/>
    <x v="5"/>
    <x v="5"/>
    <x v="6"/>
    <x v="6"/>
    <x v="0"/>
    <x v="0"/>
    <x v="9"/>
    <x v="0"/>
    <x v="0"/>
    <x v="0"/>
    <x v="0"/>
    <x v="0"/>
    <x v="0"/>
    <x v="0"/>
    <x v="0"/>
    <x v="0"/>
    <x v="5"/>
    <x v="0"/>
    <x v="2"/>
    <x v="1"/>
    <x v="5"/>
    <x v="5"/>
    <x v="6"/>
    <x v="6"/>
    <x v="0"/>
    <x v="2"/>
    <x v="2"/>
    <x v="2"/>
    <x v="2"/>
    <x v="0"/>
    <x v="0"/>
    <x v="2"/>
  </r>
  <r>
    <n v="11530209302"/>
    <x v="3"/>
    <x v="0"/>
    <x v="0"/>
    <x v="0"/>
    <x v="0"/>
    <x v="0"/>
    <s v="New Zealand European"/>
    <s v=""/>
    <s v=""/>
    <s v=""/>
    <s v=""/>
    <x v="0"/>
    <x v="0"/>
    <x v="2"/>
    <x v="1"/>
    <x v="5"/>
    <x v="0"/>
    <x v="1"/>
    <x v="4"/>
    <x v="3"/>
    <x v="4"/>
    <x v="2"/>
    <x v="4"/>
    <x v="0"/>
    <x v="5"/>
    <x v="0"/>
    <x v="0"/>
    <x v="0"/>
    <x v="0"/>
    <x v="0"/>
    <x v="0"/>
    <x v="0"/>
    <x v="0"/>
    <x v="0"/>
    <x v="0"/>
    <x v="5"/>
    <x v="0"/>
    <x v="1"/>
    <x v="4"/>
    <x v="3"/>
    <x v="4"/>
    <x v="2"/>
    <x v="4"/>
    <x v="9"/>
    <x v="1"/>
    <x v="2"/>
    <x v="3"/>
    <x v="0"/>
    <x v="0"/>
    <x v="1"/>
  </r>
  <r>
    <n v="11530207178"/>
    <x v="2"/>
    <x v="4"/>
    <x v="2"/>
    <x v="0"/>
    <x v="0"/>
    <x v="0"/>
    <s v="New Zealand European"/>
    <s v=""/>
    <s v=""/>
    <s v=""/>
    <s v=""/>
    <x v="0"/>
    <x v="2"/>
    <x v="0"/>
    <x v="0"/>
    <x v="4"/>
    <x v="4"/>
    <x v="1"/>
    <x v="1"/>
    <x v="1"/>
    <x v="7"/>
    <x v="4"/>
    <x v="3"/>
    <x v="0"/>
    <x v="4"/>
    <x v="12"/>
    <x v="0"/>
    <x v="0"/>
    <x v="0"/>
    <x v="0"/>
    <x v="0"/>
    <x v="0"/>
    <x v="0"/>
    <x v="0"/>
    <x v="4"/>
    <x v="4"/>
    <x v="4"/>
    <x v="1"/>
    <x v="1"/>
    <x v="1"/>
    <x v="7"/>
    <x v="4"/>
    <x v="3"/>
    <x v="10"/>
    <x v="5"/>
    <x v="2"/>
    <x v="2"/>
    <x v="0"/>
    <x v="0"/>
    <x v="2"/>
  </r>
  <r>
    <n v="11530199376"/>
    <x v="2"/>
    <x v="3"/>
    <x v="8"/>
    <x v="0"/>
    <x v="0"/>
    <x v="0"/>
    <s v=""/>
    <s v=""/>
    <s v="Middle Eastern/Latin American/African"/>
    <s v=""/>
    <s v=""/>
    <x v="0"/>
    <x v="2"/>
    <x v="0"/>
    <x v="0"/>
    <x v="0"/>
    <x v="2"/>
    <x v="1"/>
    <x v="1"/>
    <x v="1"/>
    <x v="7"/>
    <x v="6"/>
    <x v="0"/>
    <x v="0"/>
    <x v="12"/>
    <x v="0"/>
    <x v="0"/>
    <x v="0"/>
    <x v="0"/>
    <x v="0"/>
    <x v="0"/>
    <x v="0"/>
    <x v="0"/>
    <x v="0"/>
    <x v="3"/>
    <x v="0"/>
    <x v="2"/>
    <x v="1"/>
    <x v="1"/>
    <x v="1"/>
    <x v="7"/>
    <x v="6"/>
    <x v="0"/>
    <x v="2"/>
    <x v="2"/>
    <x v="2"/>
    <x v="2"/>
    <x v="0"/>
    <x v="0"/>
    <x v="2"/>
  </r>
  <r>
    <n v="11530189898"/>
    <x v="3"/>
    <x v="4"/>
    <x v="4"/>
    <x v="1"/>
    <x v="0"/>
    <x v="0"/>
    <s v="New Zealand European"/>
    <s v=""/>
    <s v=""/>
    <s v=""/>
    <s v=""/>
    <x v="1"/>
    <x v="0"/>
    <x v="0"/>
    <x v="0"/>
    <x v="4"/>
    <x v="5"/>
    <x v="1"/>
    <x v="1"/>
    <x v="6"/>
    <x v="3"/>
    <x v="1"/>
    <x v="3"/>
    <x v="0"/>
    <x v="10"/>
    <x v="0"/>
    <x v="0"/>
    <x v="0"/>
    <x v="0"/>
    <x v="0"/>
    <x v="0"/>
    <x v="0"/>
    <x v="0"/>
    <x v="0"/>
    <x v="4"/>
    <x v="4"/>
    <x v="5"/>
    <x v="1"/>
    <x v="1"/>
    <x v="6"/>
    <x v="3"/>
    <x v="1"/>
    <x v="3"/>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30177182"/>
    <x v="2"/>
    <x v="3"/>
    <x v="2"/>
    <x v="0"/>
    <x v="0"/>
    <x v="0"/>
    <s v="New Zealand European"/>
    <s v=""/>
    <s v=""/>
    <s v=""/>
    <s v=""/>
    <x v="1"/>
    <x v="0"/>
    <x v="0"/>
    <x v="0"/>
    <x v="4"/>
    <x v="1"/>
    <x v="1"/>
    <x v="1"/>
    <x v="3"/>
    <x v="4"/>
    <x v="2"/>
    <x v="1"/>
    <x v="0"/>
    <x v="8"/>
    <x v="0"/>
    <x v="0"/>
    <x v="0"/>
    <x v="0"/>
    <x v="0"/>
    <x v="0"/>
    <x v="3"/>
    <x v="0"/>
    <x v="0"/>
    <x v="3"/>
    <x v="4"/>
    <x v="1"/>
    <x v="1"/>
    <x v="1"/>
    <x v="3"/>
    <x v="4"/>
    <x v="2"/>
    <x v="1"/>
    <x v="8"/>
    <x v="5"/>
    <x v="6"/>
    <x v="2"/>
    <x v="0"/>
    <x v="0"/>
    <x v="2"/>
  </r>
  <r>
    <n v="11530169836"/>
    <x v="2"/>
    <x v="3"/>
    <x v="8"/>
    <x v="0"/>
    <x v="0"/>
    <x v="0"/>
    <s v="New Zealand European"/>
    <s v=""/>
    <s v=""/>
    <s v=""/>
    <s v=""/>
    <x v="0"/>
    <x v="2"/>
    <x v="0"/>
    <x v="0"/>
    <x v="1"/>
    <x v="0"/>
    <x v="1"/>
    <x v="3"/>
    <x v="1"/>
    <x v="7"/>
    <x v="4"/>
    <x v="4"/>
    <x v="0"/>
    <x v="5"/>
    <x v="8"/>
    <x v="0"/>
    <x v="0"/>
    <x v="0"/>
    <x v="0"/>
    <x v="0"/>
    <x v="0"/>
    <x v="0"/>
    <x v="0"/>
    <x v="3"/>
    <x v="1"/>
    <x v="0"/>
    <x v="1"/>
    <x v="3"/>
    <x v="1"/>
    <x v="7"/>
    <x v="4"/>
    <x v="4"/>
    <x v="2"/>
    <x v="2"/>
    <x v="2"/>
    <x v="2"/>
    <x v="0"/>
    <x v="0"/>
    <x v="2"/>
  </r>
  <r>
    <n v="11530165160"/>
    <x v="2"/>
    <x v="4"/>
    <x v="7"/>
    <x v="0"/>
    <x v="0"/>
    <x v="0"/>
    <s v="New Zealand European"/>
    <s v=""/>
    <s v=""/>
    <s v=""/>
    <s v=""/>
    <x v="1"/>
    <x v="0"/>
    <x v="0"/>
    <x v="0"/>
    <x v="3"/>
    <x v="1"/>
    <x v="1"/>
    <x v="3"/>
    <x v="4"/>
    <x v="1"/>
    <x v="4"/>
    <x v="4"/>
    <x v="15"/>
    <x v="8"/>
    <x v="7"/>
    <x v="0"/>
    <x v="0"/>
    <x v="0"/>
    <x v="0"/>
    <x v="0"/>
    <x v="0"/>
    <x v="3"/>
    <x v="0"/>
    <x v="4"/>
    <x v="3"/>
    <x v="1"/>
    <x v="1"/>
    <x v="3"/>
    <x v="4"/>
    <x v="1"/>
    <x v="4"/>
    <x v="4"/>
    <x v="12"/>
    <x v="1"/>
    <x v="2"/>
    <x v="2"/>
    <x v="1"/>
    <x v="0"/>
    <x v="2"/>
  </r>
  <r>
    <n v="11530151508"/>
    <x v="2"/>
    <x v="4"/>
    <x v="9"/>
    <x v="0"/>
    <x v="2"/>
    <x v="0"/>
    <s v="New Zealand European"/>
    <s v=""/>
    <s v=""/>
    <s v=""/>
    <s v=""/>
    <x v="1"/>
    <x v="0"/>
    <x v="0"/>
    <x v="0"/>
    <x v="3"/>
    <x v="1"/>
    <x v="1"/>
    <x v="4"/>
    <x v="3"/>
    <x v="0"/>
    <x v="1"/>
    <x v="5"/>
    <x v="0"/>
    <x v="7"/>
    <x v="0"/>
    <x v="0"/>
    <x v="0"/>
    <x v="0"/>
    <x v="0"/>
    <x v="0"/>
    <x v="0"/>
    <x v="0"/>
    <x v="0"/>
    <x v="4"/>
    <x v="3"/>
    <x v="1"/>
    <x v="1"/>
    <x v="4"/>
    <x v="3"/>
    <x v="0"/>
    <x v="1"/>
    <x v="5"/>
    <x v="2"/>
    <x v="1"/>
    <x v="2"/>
    <x v="2"/>
    <x v="0"/>
    <x v="0"/>
    <x v="2"/>
  </r>
  <r>
    <n v="11530144541"/>
    <x v="2"/>
    <x v="4"/>
    <x v="9"/>
    <x v="1"/>
    <x v="2"/>
    <x v="0"/>
    <s v="New Zealand European"/>
    <s v=""/>
    <s v=""/>
    <s v=""/>
    <s v=""/>
    <x v="1"/>
    <x v="0"/>
    <x v="0"/>
    <x v="0"/>
    <x v="3"/>
    <x v="0"/>
    <x v="1"/>
    <x v="3"/>
    <x v="4"/>
    <x v="0"/>
    <x v="1"/>
    <x v="1"/>
    <x v="0"/>
    <x v="7"/>
    <x v="13"/>
    <x v="0"/>
    <x v="0"/>
    <x v="0"/>
    <x v="0"/>
    <x v="0"/>
    <x v="0"/>
    <x v="0"/>
    <x v="0"/>
    <x v="4"/>
    <x v="3"/>
    <x v="0"/>
    <x v="1"/>
    <x v="3"/>
    <x v="4"/>
    <x v="0"/>
    <x v="1"/>
    <x v="1"/>
    <x v="2"/>
    <x v="1"/>
    <x v="2"/>
    <x v="1"/>
    <x v="0"/>
    <x v="0"/>
    <x v="2"/>
  </r>
  <r>
    <n v="11530138683"/>
    <x v="2"/>
    <x v="4"/>
    <x v="9"/>
    <x v="1"/>
    <x v="0"/>
    <x v="0"/>
    <s v="New Zealand European"/>
    <s v=""/>
    <s v=""/>
    <s v=""/>
    <s v=""/>
    <x v="1"/>
    <x v="0"/>
    <x v="0"/>
    <x v="0"/>
    <x v="4"/>
    <x v="4"/>
    <x v="1"/>
    <x v="4"/>
    <x v="3"/>
    <x v="3"/>
    <x v="4"/>
    <x v="1"/>
    <x v="0"/>
    <x v="10"/>
    <x v="0"/>
    <x v="0"/>
    <x v="0"/>
    <x v="0"/>
    <x v="0"/>
    <x v="0"/>
    <x v="0"/>
    <x v="0"/>
    <x v="0"/>
    <x v="4"/>
    <x v="4"/>
    <x v="4"/>
    <x v="1"/>
    <x v="4"/>
    <x v="3"/>
    <x v="3"/>
    <x v="4"/>
    <x v="1"/>
    <x v="13"/>
    <x v="1"/>
    <x v="2"/>
    <x v="2"/>
    <x v="0"/>
    <x v="0"/>
    <x v="2"/>
  </r>
  <r>
    <n v="11530131356"/>
    <x v="2"/>
    <x v="4"/>
    <x v="8"/>
    <x v="0"/>
    <x v="0"/>
    <x v="0"/>
    <s v=""/>
    <s v=""/>
    <s v=""/>
    <s v="Prefer not to say"/>
    <s v=""/>
    <x v="0"/>
    <x v="2"/>
    <x v="0"/>
    <x v="0"/>
    <x v="5"/>
    <x v="5"/>
    <x v="1"/>
    <x v="4"/>
    <x v="3"/>
    <x v="7"/>
    <x v="4"/>
    <x v="1"/>
    <x v="0"/>
    <x v="5"/>
    <x v="0"/>
    <x v="0"/>
    <x v="0"/>
    <x v="0"/>
    <x v="0"/>
    <x v="0"/>
    <x v="0"/>
    <x v="0"/>
    <x v="0"/>
    <x v="4"/>
    <x v="5"/>
    <x v="5"/>
    <x v="1"/>
    <x v="4"/>
    <x v="3"/>
    <x v="7"/>
    <x v="4"/>
    <x v="1"/>
    <x v="2"/>
    <x v="2"/>
    <x v="2"/>
    <x v="2"/>
    <x v="0"/>
    <x v="0"/>
    <x v="2"/>
  </r>
  <r>
    <n v="11530130170"/>
    <x v="2"/>
    <x v="0"/>
    <x v="9"/>
    <x v="0"/>
    <x v="0"/>
    <x v="2"/>
    <s v="New Zealand European"/>
    <s v=""/>
    <s v=""/>
    <s v=""/>
    <s v=""/>
    <x v="1"/>
    <x v="0"/>
    <x v="0"/>
    <x v="0"/>
    <x v="1"/>
    <x v="0"/>
    <x v="1"/>
    <x v="4"/>
    <x v="3"/>
    <x v="0"/>
    <x v="5"/>
    <x v="1"/>
    <x v="0"/>
    <x v="0"/>
    <x v="0"/>
    <x v="3"/>
    <x v="0"/>
    <x v="0"/>
    <x v="0"/>
    <x v="0"/>
    <x v="4"/>
    <x v="0"/>
    <x v="0"/>
    <x v="0"/>
    <x v="1"/>
    <x v="0"/>
    <x v="1"/>
    <x v="4"/>
    <x v="3"/>
    <x v="0"/>
    <x v="5"/>
    <x v="1"/>
    <x v="2"/>
    <x v="7"/>
    <x v="4"/>
    <x v="3"/>
    <x v="0"/>
    <x v="0"/>
    <x v="2"/>
  </r>
  <r>
    <n v="11530128550"/>
    <x v="2"/>
    <x v="4"/>
    <x v="4"/>
    <x v="0"/>
    <x v="0"/>
    <x v="0"/>
    <s v="New Zealand European"/>
    <s v=""/>
    <s v=""/>
    <s v=""/>
    <s v=""/>
    <x v="1"/>
    <x v="0"/>
    <x v="0"/>
    <x v="1"/>
    <x v="4"/>
    <x v="4"/>
    <x v="1"/>
    <x v="3"/>
    <x v="4"/>
    <x v="7"/>
    <x v="1"/>
    <x v="4"/>
    <x v="0"/>
    <x v="3"/>
    <x v="0"/>
    <x v="0"/>
    <x v="0"/>
    <x v="0"/>
    <x v="0"/>
    <x v="0"/>
    <x v="0"/>
    <x v="0"/>
    <x v="0"/>
    <x v="4"/>
    <x v="4"/>
    <x v="4"/>
    <x v="1"/>
    <x v="3"/>
    <x v="4"/>
    <x v="7"/>
    <x v="1"/>
    <x v="4"/>
    <x v="8"/>
    <x v="3"/>
    <x v="2"/>
    <x v="1"/>
    <x v="1"/>
    <x v="0"/>
    <x v="2"/>
  </r>
  <r>
    <n v="11530126618"/>
    <x v="2"/>
    <x v="4"/>
    <x v="2"/>
    <x v="0"/>
    <x v="0"/>
    <x v="0"/>
    <s v="New Zealand European"/>
    <s v=""/>
    <s v=""/>
    <s v=""/>
    <s v=""/>
    <x v="0"/>
    <x v="2"/>
    <x v="0"/>
    <x v="0"/>
    <x v="3"/>
    <x v="0"/>
    <x v="1"/>
    <x v="1"/>
    <x v="1"/>
    <x v="4"/>
    <x v="1"/>
    <x v="1"/>
    <x v="16"/>
    <x v="12"/>
    <x v="0"/>
    <x v="0"/>
    <x v="0"/>
    <x v="0"/>
    <x v="0"/>
    <x v="0"/>
    <x v="0"/>
    <x v="9"/>
    <x v="0"/>
    <x v="4"/>
    <x v="3"/>
    <x v="0"/>
    <x v="1"/>
    <x v="1"/>
    <x v="1"/>
    <x v="4"/>
    <x v="1"/>
    <x v="1"/>
    <x v="2"/>
    <x v="4"/>
    <x v="6"/>
    <x v="5"/>
    <x v="0"/>
    <x v="0"/>
    <x v="2"/>
  </r>
  <r>
    <n v="11530123952"/>
    <x v="2"/>
    <x v="4"/>
    <x v="9"/>
    <x v="1"/>
    <x v="0"/>
    <x v="0"/>
    <s v="New Zealand European"/>
    <s v=""/>
    <s v=""/>
    <s v=""/>
    <s v=""/>
    <x v="1"/>
    <x v="0"/>
    <x v="0"/>
    <x v="0"/>
    <x v="4"/>
    <x v="4"/>
    <x v="1"/>
    <x v="1"/>
    <x v="3"/>
    <x v="0"/>
    <x v="1"/>
    <x v="5"/>
    <x v="0"/>
    <x v="0"/>
    <x v="0"/>
    <x v="0"/>
    <x v="0"/>
    <x v="0"/>
    <x v="0"/>
    <x v="0"/>
    <x v="0"/>
    <x v="0"/>
    <x v="0"/>
    <x v="4"/>
    <x v="4"/>
    <x v="4"/>
    <x v="1"/>
    <x v="1"/>
    <x v="3"/>
    <x v="0"/>
    <x v="1"/>
    <x v="5"/>
    <x v="13"/>
    <x v="1"/>
    <x v="2"/>
    <x v="2"/>
    <x v="0"/>
    <x v="0"/>
    <x v="2"/>
  </r>
  <r>
    <n v="11530117987"/>
    <x v="2"/>
    <x v="3"/>
    <x v="9"/>
    <x v="0"/>
    <x v="2"/>
    <x v="0"/>
    <s v="New Zealand European"/>
    <s v=""/>
    <s v=""/>
    <s v=""/>
    <s v=""/>
    <x v="1"/>
    <x v="0"/>
    <x v="0"/>
    <x v="0"/>
    <x v="3"/>
    <x v="1"/>
    <x v="1"/>
    <x v="4"/>
    <x v="3"/>
    <x v="1"/>
    <x v="4"/>
    <x v="1"/>
    <x v="0"/>
    <x v="0"/>
    <x v="0"/>
    <x v="0"/>
    <x v="0"/>
    <x v="0"/>
    <x v="0"/>
    <x v="0"/>
    <x v="0"/>
    <x v="0"/>
    <x v="0"/>
    <x v="3"/>
    <x v="3"/>
    <x v="1"/>
    <x v="1"/>
    <x v="4"/>
    <x v="3"/>
    <x v="1"/>
    <x v="4"/>
    <x v="1"/>
    <x v="13"/>
    <x v="2"/>
    <x v="6"/>
    <x v="2"/>
    <x v="0"/>
    <x v="0"/>
    <x v="2"/>
  </r>
  <r>
    <n v="11530109654"/>
    <x v="2"/>
    <x v="4"/>
    <x v="9"/>
    <x v="0"/>
    <x v="2"/>
    <x v="0"/>
    <s v="New Zealand European"/>
    <s v=""/>
    <s v=""/>
    <s v=""/>
    <s v=""/>
    <x v="1"/>
    <x v="0"/>
    <x v="0"/>
    <x v="0"/>
    <x v="3"/>
    <x v="1"/>
    <x v="1"/>
    <x v="3"/>
    <x v="1"/>
    <x v="0"/>
    <x v="1"/>
    <x v="5"/>
    <x v="17"/>
    <x v="9"/>
    <x v="0"/>
    <x v="0"/>
    <x v="0"/>
    <x v="0"/>
    <x v="0"/>
    <x v="0"/>
    <x v="0"/>
    <x v="0"/>
    <x v="0"/>
    <x v="4"/>
    <x v="3"/>
    <x v="1"/>
    <x v="1"/>
    <x v="3"/>
    <x v="1"/>
    <x v="0"/>
    <x v="1"/>
    <x v="5"/>
    <x v="2"/>
    <x v="8"/>
    <x v="4"/>
    <x v="2"/>
    <x v="0"/>
    <x v="0"/>
    <x v="2"/>
  </r>
  <r>
    <n v="11530108738"/>
    <x v="3"/>
    <x v="3"/>
    <x v="4"/>
    <x v="0"/>
    <x v="0"/>
    <x v="0"/>
    <s v="New Zealand European"/>
    <s v=""/>
    <s v=""/>
    <s v=""/>
    <s v=""/>
    <x v="0"/>
    <x v="0"/>
    <x v="0"/>
    <x v="0"/>
    <x v="5"/>
    <x v="0"/>
    <x v="0"/>
    <x v="1"/>
    <x v="1"/>
    <x v="0"/>
    <x v="1"/>
    <x v="5"/>
    <x v="0"/>
    <x v="0"/>
    <x v="8"/>
    <x v="0"/>
    <x v="0"/>
    <x v="0"/>
    <x v="0"/>
    <x v="0"/>
    <x v="0"/>
    <x v="0"/>
    <x v="0"/>
    <x v="3"/>
    <x v="5"/>
    <x v="0"/>
    <x v="0"/>
    <x v="1"/>
    <x v="1"/>
    <x v="0"/>
    <x v="1"/>
    <x v="5"/>
    <x v="5"/>
    <x v="2"/>
    <x v="2"/>
    <x v="2"/>
    <x v="0"/>
    <x v="0"/>
    <x v="1"/>
  </r>
  <r>
    <n v="11530103420"/>
    <x v="2"/>
    <x v="4"/>
    <x v="9"/>
    <x v="0"/>
    <x v="2"/>
    <x v="0"/>
    <s v="New Zealand European"/>
    <s v=""/>
    <s v=""/>
    <s v=""/>
    <s v=""/>
    <x v="1"/>
    <x v="0"/>
    <x v="0"/>
    <x v="0"/>
    <x v="4"/>
    <x v="4"/>
    <x v="1"/>
    <x v="3"/>
    <x v="4"/>
    <x v="1"/>
    <x v="4"/>
    <x v="5"/>
    <x v="0"/>
    <x v="9"/>
    <x v="0"/>
    <x v="0"/>
    <x v="0"/>
    <x v="0"/>
    <x v="0"/>
    <x v="0"/>
    <x v="0"/>
    <x v="0"/>
    <x v="0"/>
    <x v="4"/>
    <x v="4"/>
    <x v="4"/>
    <x v="1"/>
    <x v="3"/>
    <x v="4"/>
    <x v="1"/>
    <x v="4"/>
    <x v="5"/>
    <x v="13"/>
    <x v="2"/>
    <x v="6"/>
    <x v="2"/>
    <x v="0"/>
    <x v="0"/>
    <x v="2"/>
  </r>
  <r>
    <n v="11530102632"/>
    <x v="0"/>
    <x v="0"/>
    <x v="2"/>
    <x v="0"/>
    <x v="0"/>
    <x v="0"/>
    <s v="New Zealand European"/>
    <s v=""/>
    <s v=""/>
    <s v=""/>
    <s v=""/>
    <x v="0"/>
    <x v="0"/>
    <x v="0"/>
    <x v="0"/>
    <x v="0"/>
    <x v="1"/>
    <x v="0"/>
    <x v="1"/>
    <x v="3"/>
    <x v="5"/>
    <x v="4"/>
    <x v="0"/>
    <x v="0"/>
    <x v="9"/>
    <x v="14"/>
    <x v="0"/>
    <x v="0"/>
    <x v="0"/>
    <x v="0"/>
    <x v="0"/>
    <x v="0"/>
    <x v="0"/>
    <x v="0"/>
    <x v="0"/>
    <x v="0"/>
    <x v="1"/>
    <x v="0"/>
    <x v="1"/>
    <x v="3"/>
    <x v="5"/>
    <x v="4"/>
    <x v="0"/>
    <x v="14"/>
    <x v="2"/>
    <x v="2"/>
    <x v="3"/>
    <x v="0"/>
    <x v="0"/>
    <x v="0"/>
  </r>
  <r>
    <n v="11530102000"/>
    <x v="2"/>
    <x v="5"/>
    <x v="2"/>
    <x v="0"/>
    <x v="0"/>
    <x v="0"/>
    <s v=""/>
    <s v=""/>
    <s v=""/>
    <s v=""/>
    <s v="Dutch"/>
    <x v="0"/>
    <x v="0"/>
    <x v="0"/>
    <x v="0"/>
    <x v="0"/>
    <x v="2"/>
    <x v="1"/>
    <x v="3"/>
    <x v="4"/>
    <x v="3"/>
    <x v="4"/>
    <x v="0"/>
    <x v="0"/>
    <x v="9"/>
    <x v="11"/>
    <x v="0"/>
    <x v="0"/>
    <x v="0"/>
    <x v="0"/>
    <x v="0"/>
    <x v="0"/>
    <x v="0"/>
    <x v="0"/>
    <x v="5"/>
    <x v="0"/>
    <x v="2"/>
    <x v="1"/>
    <x v="3"/>
    <x v="4"/>
    <x v="3"/>
    <x v="4"/>
    <x v="0"/>
    <x v="2"/>
    <x v="2"/>
    <x v="2"/>
    <x v="2"/>
    <x v="1"/>
    <x v="0"/>
    <x v="2"/>
  </r>
  <r>
    <n v="11530097032"/>
    <x v="2"/>
    <x v="4"/>
    <x v="9"/>
    <x v="0"/>
    <x v="2"/>
    <x v="0"/>
    <s v="New Zealand European"/>
    <s v=""/>
    <s v=""/>
    <s v=""/>
    <s v=""/>
    <x v="1"/>
    <x v="0"/>
    <x v="0"/>
    <x v="0"/>
    <x v="4"/>
    <x v="4"/>
    <x v="1"/>
    <x v="4"/>
    <x v="3"/>
    <x v="0"/>
    <x v="1"/>
    <x v="1"/>
    <x v="0"/>
    <x v="7"/>
    <x v="11"/>
    <x v="0"/>
    <x v="0"/>
    <x v="0"/>
    <x v="6"/>
    <x v="0"/>
    <x v="0"/>
    <x v="0"/>
    <x v="0"/>
    <x v="4"/>
    <x v="4"/>
    <x v="4"/>
    <x v="1"/>
    <x v="4"/>
    <x v="3"/>
    <x v="0"/>
    <x v="1"/>
    <x v="1"/>
    <x v="8"/>
    <x v="1"/>
    <x v="2"/>
    <x v="2"/>
    <x v="0"/>
    <x v="0"/>
    <x v="2"/>
  </r>
  <r>
    <n v="11530089239"/>
    <x v="2"/>
    <x v="4"/>
    <x v="9"/>
    <x v="1"/>
    <x v="2"/>
    <x v="0"/>
    <s v="New Zealand European"/>
    <s v=""/>
    <s v=""/>
    <s v=""/>
    <s v=""/>
    <x v="1"/>
    <x v="0"/>
    <x v="0"/>
    <x v="0"/>
    <x v="4"/>
    <x v="4"/>
    <x v="1"/>
    <x v="1"/>
    <x v="1"/>
    <x v="0"/>
    <x v="1"/>
    <x v="5"/>
    <x v="18"/>
    <x v="1"/>
    <x v="13"/>
    <x v="0"/>
    <x v="0"/>
    <x v="0"/>
    <x v="0"/>
    <x v="0"/>
    <x v="0"/>
    <x v="0"/>
    <x v="0"/>
    <x v="4"/>
    <x v="4"/>
    <x v="4"/>
    <x v="1"/>
    <x v="1"/>
    <x v="1"/>
    <x v="0"/>
    <x v="1"/>
    <x v="5"/>
    <x v="13"/>
    <x v="2"/>
    <x v="4"/>
    <x v="2"/>
    <x v="0"/>
    <x v="0"/>
    <x v="2"/>
  </r>
  <r>
    <n v="11530082456"/>
    <x v="2"/>
    <x v="4"/>
    <x v="9"/>
    <x v="0"/>
    <x v="2"/>
    <x v="0"/>
    <s v=""/>
    <s v=""/>
    <s v=""/>
    <s v=""/>
    <s v=""/>
    <x v="1"/>
    <x v="0"/>
    <x v="0"/>
    <x v="0"/>
    <x v="3"/>
    <x v="1"/>
    <x v="1"/>
    <x v="0"/>
    <x v="0"/>
    <x v="7"/>
    <x v="0"/>
    <x v="5"/>
    <x v="0"/>
    <x v="4"/>
    <x v="0"/>
    <x v="0"/>
    <x v="0"/>
    <x v="0"/>
    <x v="6"/>
    <x v="0"/>
    <x v="0"/>
    <x v="0"/>
    <x v="0"/>
    <x v="4"/>
    <x v="3"/>
    <x v="1"/>
    <x v="1"/>
    <x v="0"/>
    <x v="0"/>
    <x v="7"/>
    <x v="0"/>
    <x v="5"/>
    <x v="13"/>
    <x v="1"/>
    <x v="2"/>
    <x v="2"/>
    <x v="0"/>
    <x v="0"/>
    <x v="2"/>
  </r>
  <r>
    <n v="11530079733"/>
    <x v="2"/>
    <x v="1"/>
    <x v="8"/>
    <x v="1"/>
    <x v="0"/>
    <x v="0"/>
    <s v="New Zealand European"/>
    <s v=""/>
    <s v=""/>
    <s v=""/>
    <s v=""/>
    <x v="0"/>
    <x v="2"/>
    <x v="0"/>
    <x v="0"/>
    <x v="5"/>
    <x v="5"/>
    <x v="1"/>
    <x v="4"/>
    <x v="4"/>
    <x v="7"/>
    <x v="0"/>
    <x v="6"/>
    <x v="0"/>
    <x v="5"/>
    <x v="5"/>
    <x v="0"/>
    <x v="3"/>
    <x v="0"/>
    <x v="0"/>
    <x v="0"/>
    <x v="0"/>
    <x v="0"/>
    <x v="0"/>
    <x v="1"/>
    <x v="5"/>
    <x v="5"/>
    <x v="1"/>
    <x v="4"/>
    <x v="4"/>
    <x v="7"/>
    <x v="0"/>
    <x v="6"/>
    <x v="2"/>
    <x v="2"/>
    <x v="2"/>
    <x v="2"/>
    <x v="0"/>
    <x v="0"/>
    <x v="2"/>
  </r>
  <r>
    <n v="11530073887"/>
    <x v="2"/>
    <x v="3"/>
    <x v="9"/>
    <x v="0"/>
    <x v="2"/>
    <x v="2"/>
    <s v=""/>
    <s v=""/>
    <s v=""/>
    <s v=""/>
    <s v=""/>
    <x v="1"/>
    <x v="0"/>
    <x v="0"/>
    <x v="0"/>
    <x v="3"/>
    <x v="1"/>
    <x v="1"/>
    <x v="4"/>
    <x v="3"/>
    <x v="7"/>
    <x v="0"/>
    <x v="1"/>
    <x v="0"/>
    <x v="5"/>
    <x v="0"/>
    <x v="0"/>
    <x v="0"/>
    <x v="0"/>
    <x v="7"/>
    <x v="0"/>
    <x v="0"/>
    <x v="0"/>
    <x v="0"/>
    <x v="3"/>
    <x v="3"/>
    <x v="1"/>
    <x v="1"/>
    <x v="4"/>
    <x v="3"/>
    <x v="7"/>
    <x v="0"/>
    <x v="1"/>
    <x v="13"/>
    <x v="2"/>
    <x v="2"/>
    <x v="2"/>
    <x v="0"/>
    <x v="0"/>
    <x v="2"/>
  </r>
  <r>
    <n v="11530064462"/>
    <x v="2"/>
    <x v="3"/>
    <x v="9"/>
    <x v="1"/>
    <x v="0"/>
    <x v="0"/>
    <s v="New Zealand European"/>
    <s v=""/>
    <s v=""/>
    <s v=""/>
    <s v=""/>
    <x v="1"/>
    <x v="0"/>
    <x v="0"/>
    <x v="0"/>
    <x v="4"/>
    <x v="1"/>
    <x v="1"/>
    <x v="3"/>
    <x v="3"/>
    <x v="0"/>
    <x v="1"/>
    <x v="5"/>
    <x v="0"/>
    <x v="5"/>
    <x v="11"/>
    <x v="0"/>
    <x v="0"/>
    <x v="0"/>
    <x v="1"/>
    <x v="0"/>
    <x v="0"/>
    <x v="0"/>
    <x v="0"/>
    <x v="3"/>
    <x v="4"/>
    <x v="1"/>
    <x v="1"/>
    <x v="3"/>
    <x v="3"/>
    <x v="0"/>
    <x v="1"/>
    <x v="5"/>
    <x v="13"/>
    <x v="1"/>
    <x v="2"/>
    <x v="5"/>
    <x v="0"/>
    <x v="0"/>
    <x v="2"/>
  </r>
  <r>
    <n v="11530064188"/>
    <x v="2"/>
    <x v="4"/>
    <x v="0"/>
    <x v="0"/>
    <x v="0"/>
    <x v="0"/>
    <s v="New Zealand European"/>
    <s v=""/>
    <s v=""/>
    <s v=""/>
    <s v="British"/>
    <x v="0"/>
    <x v="2"/>
    <x v="0"/>
    <x v="0"/>
    <x v="1"/>
    <x v="1"/>
    <x v="1"/>
    <x v="1"/>
    <x v="1"/>
    <x v="7"/>
    <x v="2"/>
    <x v="5"/>
    <x v="0"/>
    <x v="9"/>
    <x v="0"/>
    <x v="0"/>
    <x v="0"/>
    <x v="0"/>
    <x v="0"/>
    <x v="0"/>
    <x v="0"/>
    <x v="0"/>
    <x v="0"/>
    <x v="4"/>
    <x v="1"/>
    <x v="1"/>
    <x v="1"/>
    <x v="1"/>
    <x v="1"/>
    <x v="7"/>
    <x v="2"/>
    <x v="5"/>
    <x v="13"/>
    <x v="2"/>
    <x v="2"/>
    <x v="2"/>
    <x v="1"/>
    <x v="0"/>
    <x v="2"/>
  </r>
  <r>
    <n v="11530060678"/>
    <x v="3"/>
    <x v="0"/>
    <x v="9"/>
    <x v="1"/>
    <x v="2"/>
    <x v="0"/>
    <s v=""/>
    <s v=""/>
    <s v=""/>
    <s v=""/>
    <s v=""/>
    <x v="1"/>
    <x v="0"/>
    <x v="0"/>
    <x v="0"/>
    <x v="0"/>
    <x v="2"/>
    <x v="1"/>
    <x v="4"/>
    <x v="6"/>
    <x v="0"/>
    <x v="0"/>
    <x v="0"/>
    <x v="0"/>
    <x v="13"/>
    <x v="15"/>
    <x v="0"/>
    <x v="0"/>
    <x v="0"/>
    <x v="0"/>
    <x v="0"/>
    <x v="0"/>
    <x v="0"/>
    <x v="0"/>
    <x v="0"/>
    <x v="0"/>
    <x v="2"/>
    <x v="1"/>
    <x v="4"/>
    <x v="6"/>
    <x v="0"/>
    <x v="0"/>
    <x v="0"/>
    <x v="2"/>
    <x v="2"/>
    <x v="2"/>
    <x v="2"/>
    <x v="0"/>
    <x v="0"/>
    <x v="1"/>
  </r>
  <r>
    <n v="11530052878"/>
    <x v="2"/>
    <x v="4"/>
    <x v="10"/>
    <x v="1"/>
    <x v="2"/>
    <x v="2"/>
    <s v=""/>
    <s v=""/>
    <s v=""/>
    <s v=""/>
    <s v=""/>
    <x v="1"/>
    <x v="0"/>
    <x v="0"/>
    <x v="0"/>
    <x v="3"/>
    <x v="1"/>
    <x v="1"/>
    <x v="3"/>
    <x v="3"/>
    <x v="4"/>
    <x v="0"/>
    <x v="5"/>
    <x v="0"/>
    <x v="5"/>
    <x v="0"/>
    <x v="6"/>
    <x v="0"/>
    <x v="8"/>
    <x v="7"/>
    <x v="0"/>
    <x v="0"/>
    <x v="0"/>
    <x v="0"/>
    <x v="4"/>
    <x v="3"/>
    <x v="1"/>
    <x v="1"/>
    <x v="3"/>
    <x v="3"/>
    <x v="4"/>
    <x v="0"/>
    <x v="5"/>
    <x v="13"/>
    <x v="2"/>
    <x v="2"/>
    <x v="2"/>
    <x v="0"/>
    <x v="0"/>
    <x v="2"/>
  </r>
  <r>
    <n v="11530051540"/>
    <x v="2"/>
    <x v="4"/>
    <x v="0"/>
    <x v="0"/>
    <x v="0"/>
    <x v="0"/>
    <s v="New Zealand European"/>
    <s v=""/>
    <s v=""/>
    <s v=""/>
    <s v=""/>
    <x v="0"/>
    <x v="2"/>
    <x v="0"/>
    <x v="0"/>
    <x v="3"/>
    <x v="0"/>
    <x v="1"/>
    <x v="1"/>
    <x v="1"/>
    <x v="3"/>
    <x v="1"/>
    <x v="4"/>
    <x v="0"/>
    <x v="5"/>
    <x v="3"/>
    <x v="0"/>
    <x v="0"/>
    <x v="0"/>
    <x v="0"/>
    <x v="0"/>
    <x v="0"/>
    <x v="0"/>
    <x v="0"/>
    <x v="4"/>
    <x v="3"/>
    <x v="0"/>
    <x v="1"/>
    <x v="1"/>
    <x v="1"/>
    <x v="3"/>
    <x v="1"/>
    <x v="4"/>
    <x v="2"/>
    <x v="2"/>
    <x v="2"/>
    <x v="2"/>
    <x v="0"/>
    <x v="0"/>
    <x v="2"/>
  </r>
  <r>
    <n v="11530048916"/>
    <x v="3"/>
    <x v="5"/>
    <x v="6"/>
    <x v="3"/>
    <x v="0"/>
    <x v="0"/>
    <s v=""/>
    <s v=""/>
    <s v=""/>
    <s v=""/>
    <s v=""/>
    <x v="0"/>
    <x v="0"/>
    <x v="0"/>
    <x v="0"/>
    <x v="0"/>
    <x v="2"/>
    <x v="1"/>
    <x v="5"/>
    <x v="5"/>
    <x v="6"/>
    <x v="6"/>
    <x v="0"/>
    <x v="0"/>
    <x v="6"/>
    <x v="0"/>
    <x v="0"/>
    <x v="0"/>
    <x v="0"/>
    <x v="0"/>
    <x v="0"/>
    <x v="0"/>
    <x v="0"/>
    <x v="0"/>
    <x v="5"/>
    <x v="0"/>
    <x v="2"/>
    <x v="1"/>
    <x v="5"/>
    <x v="5"/>
    <x v="6"/>
    <x v="6"/>
    <x v="0"/>
    <x v="2"/>
    <x v="2"/>
    <x v="2"/>
    <x v="2"/>
    <x v="0"/>
    <x v="0"/>
    <x v="1"/>
  </r>
  <r>
    <n v="11530044863"/>
    <x v="2"/>
    <x v="3"/>
    <x v="9"/>
    <x v="0"/>
    <x v="0"/>
    <x v="2"/>
    <s v=""/>
    <s v=""/>
    <s v=""/>
    <s v=""/>
    <s v=""/>
    <x v="1"/>
    <x v="0"/>
    <x v="0"/>
    <x v="0"/>
    <x v="5"/>
    <x v="5"/>
    <x v="1"/>
    <x v="4"/>
    <x v="3"/>
    <x v="4"/>
    <x v="5"/>
    <x v="6"/>
    <x v="0"/>
    <x v="5"/>
    <x v="15"/>
    <x v="5"/>
    <x v="4"/>
    <x v="0"/>
    <x v="0"/>
    <x v="0"/>
    <x v="5"/>
    <x v="0"/>
    <x v="0"/>
    <x v="3"/>
    <x v="5"/>
    <x v="5"/>
    <x v="1"/>
    <x v="4"/>
    <x v="3"/>
    <x v="4"/>
    <x v="5"/>
    <x v="6"/>
    <x v="13"/>
    <x v="1"/>
    <x v="2"/>
    <x v="2"/>
    <x v="0"/>
    <x v="0"/>
    <x v="2"/>
  </r>
  <r>
    <n v="11530031486"/>
    <x v="2"/>
    <x v="5"/>
    <x v="6"/>
    <x v="3"/>
    <x v="0"/>
    <x v="0"/>
    <s v=""/>
    <s v=""/>
    <s v=""/>
    <s v=""/>
    <s v=""/>
    <x v="0"/>
    <x v="2"/>
    <x v="0"/>
    <x v="0"/>
    <x v="0"/>
    <x v="2"/>
    <x v="1"/>
    <x v="5"/>
    <x v="5"/>
    <x v="6"/>
    <x v="6"/>
    <x v="0"/>
    <x v="0"/>
    <x v="9"/>
    <x v="0"/>
    <x v="0"/>
    <x v="0"/>
    <x v="0"/>
    <x v="0"/>
    <x v="0"/>
    <x v="0"/>
    <x v="0"/>
    <x v="0"/>
    <x v="5"/>
    <x v="0"/>
    <x v="2"/>
    <x v="1"/>
    <x v="5"/>
    <x v="5"/>
    <x v="6"/>
    <x v="6"/>
    <x v="0"/>
    <x v="2"/>
    <x v="2"/>
    <x v="2"/>
    <x v="2"/>
    <x v="0"/>
    <x v="0"/>
    <x v="2"/>
  </r>
  <r>
    <n v="11530030890"/>
    <x v="3"/>
    <x v="0"/>
    <x v="9"/>
    <x v="1"/>
    <x v="2"/>
    <x v="2"/>
    <s v=""/>
    <s v=""/>
    <s v=""/>
    <s v=""/>
    <s v=""/>
    <x v="1"/>
    <x v="0"/>
    <x v="0"/>
    <x v="0"/>
    <x v="5"/>
    <x v="5"/>
    <x v="1"/>
    <x v="4"/>
    <x v="6"/>
    <x v="4"/>
    <x v="0"/>
    <x v="6"/>
    <x v="0"/>
    <x v="5"/>
    <x v="5"/>
    <x v="7"/>
    <x v="4"/>
    <x v="0"/>
    <x v="0"/>
    <x v="0"/>
    <x v="0"/>
    <x v="0"/>
    <x v="0"/>
    <x v="0"/>
    <x v="5"/>
    <x v="5"/>
    <x v="1"/>
    <x v="4"/>
    <x v="6"/>
    <x v="4"/>
    <x v="0"/>
    <x v="6"/>
    <x v="13"/>
    <x v="1"/>
    <x v="6"/>
    <x v="2"/>
    <x v="0"/>
    <x v="0"/>
    <x v="1"/>
  </r>
  <r>
    <m/>
    <x v="1"/>
    <x v="2"/>
    <x v="1"/>
    <x v="2"/>
    <x v="1"/>
    <x v="1"/>
    <m/>
    <m/>
    <m/>
    <m/>
    <m/>
    <x v="2"/>
    <x v="1"/>
    <x v="1"/>
    <x v="2"/>
    <x v="2"/>
    <x v="3"/>
    <x v="2"/>
    <x v="2"/>
    <x v="2"/>
    <x v="2"/>
    <x v="3"/>
    <x v="2"/>
    <x v="2"/>
    <x v="2"/>
    <x v="0"/>
    <x v="0"/>
    <x v="0"/>
    <x v="0"/>
    <x v="0"/>
    <x v="0"/>
    <x v="0"/>
    <x v="0"/>
    <x v="1"/>
    <x v="2"/>
    <x v="2"/>
    <x v="3"/>
    <x v="2"/>
    <x v="2"/>
    <x v="2"/>
    <x v="2"/>
    <x v="3"/>
    <x v="2"/>
    <x v="2"/>
    <x v="2"/>
    <x v="2"/>
    <x v="2"/>
    <x v="0"/>
    <x v="0"/>
    <x v="3"/>
  </r>
  <r>
    <n v="11530020849"/>
    <x v="2"/>
    <x v="0"/>
    <x v="9"/>
    <x v="0"/>
    <x v="2"/>
    <x v="2"/>
    <s v=""/>
    <s v=""/>
    <s v=""/>
    <s v=""/>
    <s v=""/>
    <x v="1"/>
    <x v="0"/>
    <x v="0"/>
    <x v="0"/>
    <x v="1"/>
    <x v="0"/>
    <x v="1"/>
    <x v="4"/>
    <x v="3"/>
    <x v="0"/>
    <x v="0"/>
    <x v="1"/>
    <x v="0"/>
    <x v="5"/>
    <x v="11"/>
    <x v="8"/>
    <x v="0"/>
    <x v="0"/>
    <x v="0"/>
    <x v="0"/>
    <x v="0"/>
    <x v="0"/>
    <x v="0"/>
    <x v="0"/>
    <x v="1"/>
    <x v="0"/>
    <x v="1"/>
    <x v="4"/>
    <x v="3"/>
    <x v="0"/>
    <x v="0"/>
    <x v="1"/>
    <x v="13"/>
    <x v="1"/>
    <x v="6"/>
    <x v="1"/>
    <x v="0"/>
    <x v="0"/>
    <x v="2"/>
  </r>
  <r>
    <m/>
    <x v="1"/>
    <x v="2"/>
    <x v="1"/>
    <x v="2"/>
    <x v="1"/>
    <x v="1"/>
    <m/>
    <m/>
    <m/>
    <m/>
    <m/>
    <x v="2"/>
    <x v="1"/>
    <x v="1"/>
    <x v="2"/>
    <x v="2"/>
    <x v="3"/>
    <x v="2"/>
    <x v="2"/>
    <x v="2"/>
    <x v="2"/>
    <x v="3"/>
    <x v="2"/>
    <x v="2"/>
    <x v="2"/>
    <x v="0"/>
    <x v="0"/>
    <x v="0"/>
    <x v="0"/>
    <x v="0"/>
    <x v="0"/>
    <x v="0"/>
    <x v="0"/>
    <x v="1"/>
    <x v="2"/>
    <x v="2"/>
    <x v="3"/>
    <x v="2"/>
    <x v="2"/>
    <x v="2"/>
    <x v="2"/>
    <x v="3"/>
    <x v="2"/>
    <x v="2"/>
    <x v="2"/>
    <x v="2"/>
    <x v="2"/>
    <x v="0"/>
    <x v="0"/>
    <x v="3"/>
  </r>
  <r>
    <n v="11530011889"/>
    <x v="2"/>
    <x v="4"/>
    <x v="11"/>
    <x v="1"/>
    <x v="0"/>
    <x v="0"/>
    <s v=""/>
    <s v="Asian"/>
    <s v=""/>
    <s v=""/>
    <s v=""/>
    <x v="1"/>
    <x v="2"/>
    <x v="0"/>
    <x v="0"/>
    <x v="4"/>
    <x v="4"/>
    <x v="4"/>
    <x v="1"/>
    <x v="1"/>
    <x v="3"/>
    <x v="1"/>
    <x v="3"/>
    <x v="19"/>
    <x v="5"/>
    <x v="7"/>
    <x v="2"/>
    <x v="0"/>
    <x v="9"/>
    <x v="0"/>
    <x v="0"/>
    <x v="0"/>
    <x v="10"/>
    <x v="0"/>
    <x v="4"/>
    <x v="4"/>
    <x v="4"/>
    <x v="4"/>
    <x v="1"/>
    <x v="1"/>
    <x v="3"/>
    <x v="1"/>
    <x v="3"/>
    <x v="7"/>
    <x v="1"/>
    <x v="8"/>
    <x v="2"/>
    <x v="0"/>
    <x v="0"/>
    <x v="2"/>
  </r>
  <r>
    <n v="11530010195"/>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30006723"/>
    <x v="2"/>
    <x v="3"/>
    <x v="9"/>
    <x v="0"/>
    <x v="0"/>
    <x v="2"/>
    <s v=""/>
    <s v=""/>
    <s v=""/>
    <s v=""/>
    <s v=""/>
    <x v="1"/>
    <x v="0"/>
    <x v="0"/>
    <x v="0"/>
    <x v="1"/>
    <x v="0"/>
    <x v="1"/>
    <x v="4"/>
    <x v="3"/>
    <x v="4"/>
    <x v="0"/>
    <x v="1"/>
    <x v="20"/>
    <x v="5"/>
    <x v="9"/>
    <x v="0"/>
    <x v="0"/>
    <x v="11"/>
    <x v="7"/>
    <x v="0"/>
    <x v="0"/>
    <x v="11"/>
    <x v="0"/>
    <x v="3"/>
    <x v="1"/>
    <x v="0"/>
    <x v="1"/>
    <x v="4"/>
    <x v="3"/>
    <x v="4"/>
    <x v="0"/>
    <x v="1"/>
    <x v="15"/>
    <x v="8"/>
    <x v="2"/>
    <x v="8"/>
    <x v="0"/>
    <x v="0"/>
    <x v="2"/>
  </r>
  <r>
    <m/>
    <x v="1"/>
    <x v="2"/>
    <x v="1"/>
    <x v="2"/>
    <x v="1"/>
    <x v="1"/>
    <m/>
    <m/>
    <m/>
    <m/>
    <m/>
    <x v="2"/>
    <x v="1"/>
    <x v="1"/>
    <x v="2"/>
    <x v="2"/>
    <x v="3"/>
    <x v="2"/>
    <x v="2"/>
    <x v="2"/>
    <x v="2"/>
    <x v="3"/>
    <x v="2"/>
    <x v="2"/>
    <x v="2"/>
    <x v="0"/>
    <x v="0"/>
    <x v="0"/>
    <x v="0"/>
    <x v="0"/>
    <x v="0"/>
    <x v="0"/>
    <x v="0"/>
    <x v="1"/>
    <x v="2"/>
    <x v="2"/>
    <x v="3"/>
    <x v="2"/>
    <x v="2"/>
    <x v="2"/>
    <x v="2"/>
    <x v="3"/>
    <x v="2"/>
    <x v="2"/>
    <x v="2"/>
    <x v="2"/>
    <x v="2"/>
    <x v="0"/>
    <x v="0"/>
    <x v="3"/>
  </r>
  <r>
    <n v="11529974215"/>
    <x v="2"/>
    <x v="4"/>
    <x v="4"/>
    <x v="0"/>
    <x v="0"/>
    <x v="2"/>
    <s v=""/>
    <s v=""/>
    <s v=""/>
    <s v=""/>
    <s v=""/>
    <x v="0"/>
    <x v="0"/>
    <x v="0"/>
    <x v="0"/>
    <x v="1"/>
    <x v="0"/>
    <x v="1"/>
    <x v="3"/>
    <x v="1"/>
    <x v="1"/>
    <x v="4"/>
    <x v="3"/>
    <x v="0"/>
    <x v="5"/>
    <x v="0"/>
    <x v="0"/>
    <x v="0"/>
    <x v="0"/>
    <x v="0"/>
    <x v="0"/>
    <x v="0"/>
    <x v="0"/>
    <x v="0"/>
    <x v="4"/>
    <x v="1"/>
    <x v="0"/>
    <x v="1"/>
    <x v="3"/>
    <x v="1"/>
    <x v="1"/>
    <x v="4"/>
    <x v="3"/>
    <x v="2"/>
    <x v="2"/>
    <x v="2"/>
    <x v="2"/>
    <x v="0"/>
    <x v="0"/>
    <x v="2"/>
  </r>
  <r>
    <n v="11529973294"/>
    <x v="2"/>
    <x v="3"/>
    <x v="7"/>
    <x v="0"/>
    <x v="0"/>
    <x v="0"/>
    <s v="New Zealand European"/>
    <s v=""/>
    <s v=""/>
    <s v=""/>
    <s v=""/>
    <x v="0"/>
    <x v="2"/>
    <x v="0"/>
    <x v="0"/>
    <x v="1"/>
    <x v="0"/>
    <x v="1"/>
    <x v="1"/>
    <x v="1"/>
    <x v="0"/>
    <x v="0"/>
    <x v="4"/>
    <x v="21"/>
    <x v="7"/>
    <x v="16"/>
    <x v="0"/>
    <x v="0"/>
    <x v="0"/>
    <x v="0"/>
    <x v="0"/>
    <x v="0"/>
    <x v="0"/>
    <x v="0"/>
    <x v="3"/>
    <x v="1"/>
    <x v="0"/>
    <x v="1"/>
    <x v="1"/>
    <x v="1"/>
    <x v="0"/>
    <x v="0"/>
    <x v="4"/>
    <x v="9"/>
    <x v="9"/>
    <x v="2"/>
    <x v="9"/>
    <x v="1"/>
    <x v="0"/>
    <x v="2"/>
  </r>
  <r>
    <n v="11529966429"/>
    <x v="3"/>
    <x v="5"/>
    <x v="6"/>
    <x v="3"/>
    <x v="0"/>
    <x v="0"/>
    <s v=""/>
    <s v=""/>
    <s v=""/>
    <s v=""/>
    <s v=""/>
    <x v="0"/>
    <x v="0"/>
    <x v="0"/>
    <x v="0"/>
    <x v="0"/>
    <x v="2"/>
    <x v="1"/>
    <x v="5"/>
    <x v="5"/>
    <x v="6"/>
    <x v="6"/>
    <x v="0"/>
    <x v="0"/>
    <x v="6"/>
    <x v="0"/>
    <x v="0"/>
    <x v="0"/>
    <x v="0"/>
    <x v="0"/>
    <x v="0"/>
    <x v="0"/>
    <x v="0"/>
    <x v="0"/>
    <x v="5"/>
    <x v="0"/>
    <x v="2"/>
    <x v="1"/>
    <x v="5"/>
    <x v="5"/>
    <x v="6"/>
    <x v="6"/>
    <x v="0"/>
    <x v="2"/>
    <x v="2"/>
    <x v="2"/>
    <x v="2"/>
    <x v="0"/>
    <x v="0"/>
    <x v="1"/>
  </r>
  <r>
    <n v="11529956466"/>
    <x v="3"/>
    <x v="5"/>
    <x v="6"/>
    <x v="3"/>
    <x v="0"/>
    <x v="0"/>
    <s v=""/>
    <s v=""/>
    <s v=""/>
    <s v=""/>
    <s v=""/>
    <x v="0"/>
    <x v="0"/>
    <x v="0"/>
    <x v="0"/>
    <x v="0"/>
    <x v="2"/>
    <x v="1"/>
    <x v="5"/>
    <x v="5"/>
    <x v="6"/>
    <x v="6"/>
    <x v="0"/>
    <x v="0"/>
    <x v="6"/>
    <x v="0"/>
    <x v="0"/>
    <x v="0"/>
    <x v="0"/>
    <x v="0"/>
    <x v="0"/>
    <x v="0"/>
    <x v="0"/>
    <x v="0"/>
    <x v="5"/>
    <x v="0"/>
    <x v="2"/>
    <x v="1"/>
    <x v="5"/>
    <x v="5"/>
    <x v="6"/>
    <x v="6"/>
    <x v="0"/>
    <x v="2"/>
    <x v="2"/>
    <x v="2"/>
    <x v="2"/>
    <x v="0"/>
    <x v="0"/>
    <x v="1"/>
  </r>
  <r>
    <n v="11529954747"/>
    <x v="2"/>
    <x v="3"/>
    <x v="4"/>
    <x v="0"/>
    <x v="0"/>
    <x v="0"/>
    <s v=""/>
    <s v="Asian"/>
    <s v=""/>
    <s v=""/>
    <s v=""/>
    <x v="0"/>
    <x v="2"/>
    <x v="0"/>
    <x v="0"/>
    <x v="1"/>
    <x v="0"/>
    <x v="1"/>
    <x v="3"/>
    <x v="4"/>
    <x v="0"/>
    <x v="4"/>
    <x v="5"/>
    <x v="0"/>
    <x v="0"/>
    <x v="17"/>
    <x v="0"/>
    <x v="0"/>
    <x v="0"/>
    <x v="0"/>
    <x v="0"/>
    <x v="0"/>
    <x v="0"/>
    <x v="0"/>
    <x v="3"/>
    <x v="1"/>
    <x v="0"/>
    <x v="1"/>
    <x v="3"/>
    <x v="4"/>
    <x v="0"/>
    <x v="4"/>
    <x v="5"/>
    <x v="9"/>
    <x v="10"/>
    <x v="2"/>
    <x v="2"/>
    <x v="0"/>
    <x v="0"/>
    <x v="2"/>
  </r>
  <r>
    <n v="11529949431"/>
    <x v="2"/>
    <x v="4"/>
    <x v="11"/>
    <x v="0"/>
    <x v="0"/>
    <x v="0"/>
    <s v=""/>
    <s v=""/>
    <s v=""/>
    <s v=""/>
    <s v="Indian"/>
    <x v="0"/>
    <x v="2"/>
    <x v="0"/>
    <x v="0"/>
    <x v="4"/>
    <x v="1"/>
    <x v="1"/>
    <x v="3"/>
    <x v="1"/>
    <x v="0"/>
    <x v="4"/>
    <x v="3"/>
    <x v="0"/>
    <x v="5"/>
    <x v="11"/>
    <x v="0"/>
    <x v="0"/>
    <x v="0"/>
    <x v="0"/>
    <x v="0"/>
    <x v="0"/>
    <x v="0"/>
    <x v="0"/>
    <x v="4"/>
    <x v="4"/>
    <x v="1"/>
    <x v="1"/>
    <x v="3"/>
    <x v="1"/>
    <x v="0"/>
    <x v="4"/>
    <x v="3"/>
    <x v="2"/>
    <x v="2"/>
    <x v="2"/>
    <x v="2"/>
    <x v="0"/>
    <x v="0"/>
    <x v="2"/>
  </r>
  <r>
    <n v="11529948331"/>
    <x v="2"/>
    <x v="4"/>
    <x v="4"/>
    <x v="0"/>
    <x v="2"/>
    <x v="0"/>
    <s v="New Zealand European"/>
    <s v=""/>
    <s v=""/>
    <s v=""/>
    <s v=""/>
    <x v="0"/>
    <x v="2"/>
    <x v="0"/>
    <x v="0"/>
    <x v="3"/>
    <x v="0"/>
    <x v="1"/>
    <x v="1"/>
    <x v="3"/>
    <x v="5"/>
    <x v="1"/>
    <x v="5"/>
    <x v="22"/>
    <x v="1"/>
    <x v="17"/>
    <x v="0"/>
    <x v="0"/>
    <x v="0"/>
    <x v="8"/>
    <x v="0"/>
    <x v="0"/>
    <x v="12"/>
    <x v="0"/>
    <x v="4"/>
    <x v="3"/>
    <x v="0"/>
    <x v="1"/>
    <x v="1"/>
    <x v="3"/>
    <x v="5"/>
    <x v="1"/>
    <x v="5"/>
    <x v="6"/>
    <x v="2"/>
    <x v="2"/>
    <x v="2"/>
    <x v="0"/>
    <x v="0"/>
    <x v="2"/>
  </r>
  <r>
    <n v="11529946396"/>
    <x v="0"/>
    <x v="4"/>
    <x v="5"/>
    <x v="0"/>
    <x v="0"/>
    <x v="0"/>
    <s v="New Zealand European"/>
    <s v=""/>
    <s v=""/>
    <s v=""/>
    <s v=""/>
    <x v="0"/>
    <x v="0"/>
    <x v="0"/>
    <x v="0"/>
    <x v="0"/>
    <x v="4"/>
    <x v="0"/>
    <x v="3"/>
    <x v="3"/>
    <x v="3"/>
    <x v="4"/>
    <x v="0"/>
    <x v="0"/>
    <x v="0"/>
    <x v="7"/>
    <x v="0"/>
    <x v="0"/>
    <x v="0"/>
    <x v="0"/>
    <x v="0"/>
    <x v="0"/>
    <x v="0"/>
    <x v="0"/>
    <x v="4"/>
    <x v="0"/>
    <x v="4"/>
    <x v="0"/>
    <x v="3"/>
    <x v="3"/>
    <x v="3"/>
    <x v="4"/>
    <x v="0"/>
    <x v="3"/>
    <x v="1"/>
    <x v="4"/>
    <x v="2"/>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29939237"/>
    <x v="2"/>
    <x v="4"/>
    <x v="6"/>
    <x v="0"/>
    <x v="2"/>
    <x v="0"/>
    <s v="New Zealand European"/>
    <s v=""/>
    <s v=""/>
    <s v=""/>
    <s v=""/>
    <x v="0"/>
    <x v="2"/>
    <x v="0"/>
    <x v="0"/>
    <x v="0"/>
    <x v="2"/>
    <x v="1"/>
    <x v="3"/>
    <x v="3"/>
    <x v="6"/>
    <x v="6"/>
    <x v="0"/>
    <x v="0"/>
    <x v="14"/>
    <x v="0"/>
    <x v="0"/>
    <x v="0"/>
    <x v="0"/>
    <x v="0"/>
    <x v="0"/>
    <x v="0"/>
    <x v="0"/>
    <x v="0"/>
    <x v="4"/>
    <x v="0"/>
    <x v="2"/>
    <x v="1"/>
    <x v="3"/>
    <x v="3"/>
    <x v="6"/>
    <x v="6"/>
    <x v="0"/>
    <x v="2"/>
    <x v="2"/>
    <x v="2"/>
    <x v="2"/>
    <x v="0"/>
    <x v="0"/>
    <x v="2"/>
  </r>
  <r>
    <n v="11529935669"/>
    <x v="2"/>
    <x v="4"/>
    <x v="7"/>
    <x v="0"/>
    <x v="0"/>
    <x v="0"/>
    <s v="New Zealand European"/>
    <s v=""/>
    <s v=""/>
    <s v=""/>
    <s v=""/>
    <x v="0"/>
    <x v="2"/>
    <x v="0"/>
    <x v="0"/>
    <x v="4"/>
    <x v="2"/>
    <x v="1"/>
    <x v="1"/>
    <x v="1"/>
    <x v="5"/>
    <x v="1"/>
    <x v="0"/>
    <x v="0"/>
    <x v="5"/>
    <x v="0"/>
    <x v="0"/>
    <x v="0"/>
    <x v="0"/>
    <x v="0"/>
    <x v="0"/>
    <x v="0"/>
    <x v="0"/>
    <x v="0"/>
    <x v="4"/>
    <x v="4"/>
    <x v="2"/>
    <x v="1"/>
    <x v="1"/>
    <x v="1"/>
    <x v="5"/>
    <x v="1"/>
    <x v="0"/>
    <x v="2"/>
    <x v="2"/>
    <x v="2"/>
    <x v="2"/>
    <x v="0"/>
    <x v="0"/>
    <x v="2"/>
  </r>
  <r>
    <n v="11529932810"/>
    <x v="2"/>
    <x v="4"/>
    <x v="7"/>
    <x v="0"/>
    <x v="0"/>
    <x v="0"/>
    <s v="New Zealand European"/>
    <s v=""/>
    <s v=""/>
    <s v=""/>
    <s v=""/>
    <x v="1"/>
    <x v="0"/>
    <x v="0"/>
    <x v="1"/>
    <x v="3"/>
    <x v="4"/>
    <x v="1"/>
    <x v="1"/>
    <x v="1"/>
    <x v="5"/>
    <x v="4"/>
    <x v="4"/>
    <x v="0"/>
    <x v="0"/>
    <x v="0"/>
    <x v="0"/>
    <x v="0"/>
    <x v="0"/>
    <x v="0"/>
    <x v="0"/>
    <x v="0"/>
    <x v="0"/>
    <x v="0"/>
    <x v="4"/>
    <x v="3"/>
    <x v="4"/>
    <x v="1"/>
    <x v="1"/>
    <x v="1"/>
    <x v="5"/>
    <x v="4"/>
    <x v="4"/>
    <x v="4"/>
    <x v="1"/>
    <x v="5"/>
    <x v="5"/>
    <x v="0"/>
    <x v="0"/>
    <x v="2"/>
  </r>
  <r>
    <n v="11529932665"/>
    <x v="2"/>
    <x v="1"/>
    <x v="2"/>
    <x v="0"/>
    <x v="0"/>
    <x v="0"/>
    <s v="New Zealand European"/>
    <s v=""/>
    <s v=""/>
    <s v=""/>
    <s v=""/>
    <x v="0"/>
    <x v="2"/>
    <x v="0"/>
    <x v="0"/>
    <x v="5"/>
    <x v="6"/>
    <x v="1"/>
    <x v="1"/>
    <x v="1"/>
    <x v="5"/>
    <x v="4"/>
    <x v="5"/>
    <x v="0"/>
    <x v="7"/>
    <x v="8"/>
    <x v="0"/>
    <x v="0"/>
    <x v="0"/>
    <x v="0"/>
    <x v="0"/>
    <x v="0"/>
    <x v="0"/>
    <x v="0"/>
    <x v="1"/>
    <x v="5"/>
    <x v="6"/>
    <x v="1"/>
    <x v="1"/>
    <x v="1"/>
    <x v="5"/>
    <x v="4"/>
    <x v="5"/>
    <x v="2"/>
    <x v="2"/>
    <x v="2"/>
    <x v="2"/>
    <x v="1"/>
    <x v="0"/>
    <x v="2"/>
  </r>
  <r>
    <m/>
    <x v="1"/>
    <x v="2"/>
    <x v="1"/>
    <x v="2"/>
    <x v="1"/>
    <x v="1"/>
    <m/>
    <m/>
    <m/>
    <m/>
    <m/>
    <x v="2"/>
    <x v="1"/>
    <x v="1"/>
    <x v="2"/>
    <x v="2"/>
    <x v="3"/>
    <x v="2"/>
    <x v="2"/>
    <x v="2"/>
    <x v="2"/>
    <x v="3"/>
    <x v="2"/>
    <x v="2"/>
    <x v="2"/>
    <x v="0"/>
    <x v="0"/>
    <x v="0"/>
    <x v="0"/>
    <x v="0"/>
    <x v="0"/>
    <x v="0"/>
    <x v="0"/>
    <x v="1"/>
    <x v="2"/>
    <x v="2"/>
    <x v="3"/>
    <x v="2"/>
    <x v="2"/>
    <x v="2"/>
    <x v="2"/>
    <x v="3"/>
    <x v="2"/>
    <x v="2"/>
    <x v="2"/>
    <x v="2"/>
    <x v="2"/>
    <x v="0"/>
    <x v="0"/>
    <x v="3"/>
  </r>
  <r>
    <n v="11529926945"/>
    <x v="3"/>
    <x v="5"/>
    <x v="6"/>
    <x v="3"/>
    <x v="0"/>
    <x v="0"/>
    <s v=""/>
    <s v=""/>
    <s v=""/>
    <s v=""/>
    <s v=""/>
    <x v="0"/>
    <x v="0"/>
    <x v="0"/>
    <x v="0"/>
    <x v="0"/>
    <x v="2"/>
    <x v="1"/>
    <x v="5"/>
    <x v="5"/>
    <x v="6"/>
    <x v="6"/>
    <x v="0"/>
    <x v="0"/>
    <x v="6"/>
    <x v="0"/>
    <x v="0"/>
    <x v="0"/>
    <x v="0"/>
    <x v="0"/>
    <x v="0"/>
    <x v="0"/>
    <x v="0"/>
    <x v="0"/>
    <x v="5"/>
    <x v="0"/>
    <x v="2"/>
    <x v="1"/>
    <x v="5"/>
    <x v="5"/>
    <x v="6"/>
    <x v="6"/>
    <x v="0"/>
    <x v="2"/>
    <x v="2"/>
    <x v="2"/>
    <x v="2"/>
    <x v="0"/>
    <x v="0"/>
    <x v="1"/>
  </r>
  <r>
    <n v="11529925613"/>
    <x v="3"/>
    <x v="5"/>
    <x v="6"/>
    <x v="3"/>
    <x v="0"/>
    <x v="0"/>
    <s v=""/>
    <s v=""/>
    <s v=""/>
    <s v=""/>
    <s v=""/>
    <x v="0"/>
    <x v="0"/>
    <x v="0"/>
    <x v="0"/>
    <x v="0"/>
    <x v="2"/>
    <x v="1"/>
    <x v="5"/>
    <x v="5"/>
    <x v="6"/>
    <x v="6"/>
    <x v="0"/>
    <x v="0"/>
    <x v="6"/>
    <x v="0"/>
    <x v="0"/>
    <x v="0"/>
    <x v="0"/>
    <x v="0"/>
    <x v="0"/>
    <x v="0"/>
    <x v="0"/>
    <x v="0"/>
    <x v="5"/>
    <x v="0"/>
    <x v="2"/>
    <x v="1"/>
    <x v="5"/>
    <x v="5"/>
    <x v="6"/>
    <x v="6"/>
    <x v="0"/>
    <x v="2"/>
    <x v="2"/>
    <x v="2"/>
    <x v="2"/>
    <x v="0"/>
    <x v="0"/>
    <x v="1"/>
  </r>
  <r>
    <n v="11529925106"/>
    <x v="0"/>
    <x v="5"/>
    <x v="6"/>
    <x v="3"/>
    <x v="0"/>
    <x v="0"/>
    <s v=""/>
    <s v=""/>
    <s v=""/>
    <s v=""/>
    <s v=""/>
    <x v="0"/>
    <x v="0"/>
    <x v="0"/>
    <x v="0"/>
    <x v="0"/>
    <x v="2"/>
    <x v="1"/>
    <x v="5"/>
    <x v="5"/>
    <x v="6"/>
    <x v="6"/>
    <x v="0"/>
    <x v="0"/>
    <x v="6"/>
    <x v="0"/>
    <x v="0"/>
    <x v="0"/>
    <x v="0"/>
    <x v="0"/>
    <x v="0"/>
    <x v="0"/>
    <x v="0"/>
    <x v="0"/>
    <x v="5"/>
    <x v="0"/>
    <x v="2"/>
    <x v="1"/>
    <x v="5"/>
    <x v="5"/>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29921839"/>
    <x v="2"/>
    <x v="3"/>
    <x v="0"/>
    <x v="0"/>
    <x v="0"/>
    <x v="0"/>
    <s v="New Zealand European"/>
    <s v=""/>
    <s v=""/>
    <s v=""/>
    <s v=""/>
    <x v="0"/>
    <x v="2"/>
    <x v="0"/>
    <x v="0"/>
    <x v="5"/>
    <x v="0"/>
    <x v="3"/>
    <x v="3"/>
    <x v="4"/>
    <x v="7"/>
    <x v="5"/>
    <x v="3"/>
    <x v="23"/>
    <x v="0"/>
    <x v="0"/>
    <x v="9"/>
    <x v="0"/>
    <x v="0"/>
    <x v="0"/>
    <x v="0"/>
    <x v="4"/>
    <x v="2"/>
    <x v="0"/>
    <x v="3"/>
    <x v="5"/>
    <x v="0"/>
    <x v="3"/>
    <x v="3"/>
    <x v="4"/>
    <x v="7"/>
    <x v="5"/>
    <x v="3"/>
    <x v="8"/>
    <x v="11"/>
    <x v="2"/>
    <x v="2"/>
    <x v="0"/>
    <x v="0"/>
    <x v="2"/>
  </r>
  <r>
    <n v="11529921568"/>
    <x v="0"/>
    <x v="3"/>
    <x v="5"/>
    <x v="0"/>
    <x v="0"/>
    <x v="0"/>
    <s v="New Zealand European"/>
    <s v=""/>
    <s v=""/>
    <s v=""/>
    <s v=""/>
    <x v="0"/>
    <x v="0"/>
    <x v="0"/>
    <x v="0"/>
    <x v="0"/>
    <x v="1"/>
    <x v="0"/>
    <x v="4"/>
    <x v="4"/>
    <x v="0"/>
    <x v="5"/>
    <x v="0"/>
    <x v="0"/>
    <x v="9"/>
    <x v="0"/>
    <x v="0"/>
    <x v="0"/>
    <x v="0"/>
    <x v="0"/>
    <x v="0"/>
    <x v="0"/>
    <x v="0"/>
    <x v="0"/>
    <x v="3"/>
    <x v="0"/>
    <x v="1"/>
    <x v="0"/>
    <x v="4"/>
    <x v="4"/>
    <x v="0"/>
    <x v="5"/>
    <x v="0"/>
    <x v="9"/>
    <x v="2"/>
    <x v="2"/>
    <x v="1"/>
    <x v="1"/>
    <x v="0"/>
    <x v="0"/>
  </r>
  <r>
    <n v="11529912696"/>
    <x v="0"/>
    <x v="0"/>
    <x v="6"/>
    <x v="1"/>
    <x v="0"/>
    <x v="0"/>
    <s v=""/>
    <s v=""/>
    <s v=""/>
    <s v="Prefer not to say"/>
    <s v=""/>
    <x v="0"/>
    <x v="0"/>
    <x v="0"/>
    <x v="0"/>
    <x v="0"/>
    <x v="0"/>
    <x v="0"/>
    <x v="0"/>
    <x v="3"/>
    <x v="0"/>
    <x v="4"/>
    <x v="0"/>
    <x v="0"/>
    <x v="5"/>
    <x v="8"/>
    <x v="0"/>
    <x v="0"/>
    <x v="0"/>
    <x v="0"/>
    <x v="0"/>
    <x v="0"/>
    <x v="0"/>
    <x v="0"/>
    <x v="0"/>
    <x v="0"/>
    <x v="0"/>
    <x v="0"/>
    <x v="0"/>
    <x v="3"/>
    <x v="0"/>
    <x v="4"/>
    <x v="0"/>
    <x v="9"/>
    <x v="8"/>
    <x v="2"/>
    <x v="10"/>
    <x v="0"/>
    <x v="0"/>
    <x v="0"/>
  </r>
  <r>
    <n v="11529911513"/>
    <x v="3"/>
    <x v="4"/>
    <x v="4"/>
    <x v="0"/>
    <x v="0"/>
    <x v="0"/>
    <s v="New Zealand European"/>
    <s v=""/>
    <s v=""/>
    <s v=""/>
    <s v=""/>
    <x v="1"/>
    <x v="0"/>
    <x v="0"/>
    <x v="0"/>
    <x v="3"/>
    <x v="0"/>
    <x v="1"/>
    <x v="3"/>
    <x v="3"/>
    <x v="7"/>
    <x v="0"/>
    <x v="4"/>
    <x v="24"/>
    <x v="5"/>
    <x v="3"/>
    <x v="0"/>
    <x v="0"/>
    <x v="0"/>
    <x v="0"/>
    <x v="1"/>
    <x v="0"/>
    <x v="3"/>
    <x v="0"/>
    <x v="4"/>
    <x v="3"/>
    <x v="0"/>
    <x v="1"/>
    <x v="3"/>
    <x v="3"/>
    <x v="7"/>
    <x v="0"/>
    <x v="4"/>
    <x v="0"/>
    <x v="9"/>
    <x v="2"/>
    <x v="2"/>
    <x v="0"/>
    <x v="0"/>
    <x v="1"/>
  </r>
  <r>
    <n v="11529910911"/>
    <x v="2"/>
    <x v="0"/>
    <x v="2"/>
    <x v="0"/>
    <x v="0"/>
    <x v="0"/>
    <s v=""/>
    <s v=""/>
    <s v="Middle Eastern/Latin American/African"/>
    <s v=""/>
    <s v=""/>
    <x v="1"/>
    <x v="2"/>
    <x v="0"/>
    <x v="0"/>
    <x v="6"/>
    <x v="6"/>
    <x v="5"/>
    <x v="4"/>
    <x v="3"/>
    <x v="1"/>
    <x v="2"/>
    <x v="6"/>
    <x v="0"/>
    <x v="5"/>
    <x v="16"/>
    <x v="0"/>
    <x v="5"/>
    <x v="0"/>
    <x v="0"/>
    <x v="0"/>
    <x v="6"/>
    <x v="0"/>
    <x v="0"/>
    <x v="0"/>
    <x v="6"/>
    <x v="6"/>
    <x v="5"/>
    <x v="4"/>
    <x v="3"/>
    <x v="1"/>
    <x v="2"/>
    <x v="6"/>
    <x v="9"/>
    <x v="2"/>
    <x v="2"/>
    <x v="2"/>
    <x v="1"/>
    <x v="0"/>
    <x v="2"/>
  </r>
  <r>
    <n v="11529876141"/>
    <x v="0"/>
    <x v="3"/>
    <x v="2"/>
    <x v="0"/>
    <x v="0"/>
    <x v="0"/>
    <s v="New Zealand European"/>
    <s v=""/>
    <s v=""/>
    <s v=""/>
    <s v=""/>
    <x v="0"/>
    <x v="0"/>
    <x v="0"/>
    <x v="0"/>
    <x v="0"/>
    <x v="4"/>
    <x v="0"/>
    <x v="4"/>
    <x v="0"/>
    <x v="3"/>
    <x v="4"/>
    <x v="0"/>
    <x v="0"/>
    <x v="9"/>
    <x v="0"/>
    <x v="0"/>
    <x v="0"/>
    <x v="0"/>
    <x v="0"/>
    <x v="0"/>
    <x v="0"/>
    <x v="0"/>
    <x v="0"/>
    <x v="3"/>
    <x v="0"/>
    <x v="4"/>
    <x v="0"/>
    <x v="4"/>
    <x v="0"/>
    <x v="3"/>
    <x v="4"/>
    <x v="0"/>
    <x v="7"/>
    <x v="8"/>
    <x v="2"/>
    <x v="2"/>
    <x v="0"/>
    <x v="0"/>
    <x v="0"/>
  </r>
  <r>
    <n v="11529872487"/>
    <x v="2"/>
    <x v="4"/>
    <x v="7"/>
    <x v="0"/>
    <x v="0"/>
    <x v="0"/>
    <s v="New Zealand European"/>
    <s v=""/>
    <s v=""/>
    <s v=""/>
    <s v=""/>
    <x v="1"/>
    <x v="0"/>
    <x v="0"/>
    <x v="0"/>
    <x v="3"/>
    <x v="1"/>
    <x v="1"/>
    <x v="3"/>
    <x v="1"/>
    <x v="5"/>
    <x v="4"/>
    <x v="3"/>
    <x v="25"/>
    <x v="0"/>
    <x v="0"/>
    <x v="0"/>
    <x v="0"/>
    <x v="0"/>
    <x v="0"/>
    <x v="0"/>
    <x v="0"/>
    <x v="7"/>
    <x v="0"/>
    <x v="4"/>
    <x v="3"/>
    <x v="1"/>
    <x v="1"/>
    <x v="3"/>
    <x v="1"/>
    <x v="5"/>
    <x v="4"/>
    <x v="3"/>
    <x v="8"/>
    <x v="2"/>
    <x v="2"/>
    <x v="2"/>
    <x v="0"/>
    <x v="0"/>
    <x v="2"/>
  </r>
  <r>
    <n v="11529852456"/>
    <x v="2"/>
    <x v="4"/>
    <x v="12"/>
    <x v="1"/>
    <x v="0"/>
    <x v="0"/>
    <s v="New Zealand European"/>
    <s v=""/>
    <s v=""/>
    <s v=""/>
    <s v=""/>
    <x v="1"/>
    <x v="0"/>
    <x v="0"/>
    <x v="1"/>
    <x v="4"/>
    <x v="4"/>
    <x v="4"/>
    <x v="1"/>
    <x v="1"/>
    <x v="5"/>
    <x v="1"/>
    <x v="3"/>
    <x v="26"/>
    <x v="9"/>
    <x v="7"/>
    <x v="0"/>
    <x v="0"/>
    <x v="7"/>
    <x v="0"/>
    <x v="0"/>
    <x v="0"/>
    <x v="10"/>
    <x v="0"/>
    <x v="4"/>
    <x v="4"/>
    <x v="4"/>
    <x v="4"/>
    <x v="1"/>
    <x v="1"/>
    <x v="5"/>
    <x v="1"/>
    <x v="3"/>
    <x v="4"/>
    <x v="2"/>
    <x v="9"/>
    <x v="2"/>
    <x v="5"/>
    <x v="0"/>
    <x v="2"/>
  </r>
  <r>
    <n v="11529847208"/>
    <x v="3"/>
    <x v="5"/>
    <x v="6"/>
    <x v="3"/>
    <x v="0"/>
    <x v="0"/>
    <s v=""/>
    <s v=""/>
    <s v=""/>
    <s v=""/>
    <s v=""/>
    <x v="0"/>
    <x v="0"/>
    <x v="0"/>
    <x v="0"/>
    <x v="0"/>
    <x v="2"/>
    <x v="1"/>
    <x v="5"/>
    <x v="5"/>
    <x v="6"/>
    <x v="6"/>
    <x v="0"/>
    <x v="0"/>
    <x v="6"/>
    <x v="0"/>
    <x v="0"/>
    <x v="0"/>
    <x v="0"/>
    <x v="0"/>
    <x v="0"/>
    <x v="0"/>
    <x v="0"/>
    <x v="0"/>
    <x v="5"/>
    <x v="0"/>
    <x v="2"/>
    <x v="1"/>
    <x v="5"/>
    <x v="5"/>
    <x v="6"/>
    <x v="6"/>
    <x v="0"/>
    <x v="2"/>
    <x v="2"/>
    <x v="9"/>
    <x v="2"/>
    <x v="0"/>
    <x v="0"/>
    <x v="1"/>
  </r>
  <r>
    <n v="11529846113"/>
    <x v="2"/>
    <x v="4"/>
    <x v="12"/>
    <x v="0"/>
    <x v="0"/>
    <x v="0"/>
    <s v="New Zealand European"/>
    <s v=""/>
    <s v=""/>
    <s v=""/>
    <s v=""/>
    <x v="1"/>
    <x v="0"/>
    <x v="0"/>
    <x v="0"/>
    <x v="3"/>
    <x v="4"/>
    <x v="1"/>
    <x v="1"/>
    <x v="1"/>
    <x v="7"/>
    <x v="4"/>
    <x v="4"/>
    <x v="0"/>
    <x v="0"/>
    <x v="0"/>
    <x v="0"/>
    <x v="0"/>
    <x v="0"/>
    <x v="0"/>
    <x v="0"/>
    <x v="0"/>
    <x v="0"/>
    <x v="0"/>
    <x v="4"/>
    <x v="3"/>
    <x v="4"/>
    <x v="1"/>
    <x v="1"/>
    <x v="1"/>
    <x v="7"/>
    <x v="4"/>
    <x v="4"/>
    <x v="8"/>
    <x v="2"/>
    <x v="9"/>
    <x v="2"/>
    <x v="0"/>
    <x v="0"/>
    <x v="2"/>
  </r>
  <r>
    <n v="11529842959"/>
    <x v="3"/>
    <x v="5"/>
    <x v="6"/>
    <x v="3"/>
    <x v="0"/>
    <x v="0"/>
    <s v=""/>
    <s v=""/>
    <s v=""/>
    <s v=""/>
    <s v=""/>
    <x v="0"/>
    <x v="0"/>
    <x v="0"/>
    <x v="0"/>
    <x v="0"/>
    <x v="2"/>
    <x v="1"/>
    <x v="5"/>
    <x v="5"/>
    <x v="6"/>
    <x v="6"/>
    <x v="0"/>
    <x v="0"/>
    <x v="6"/>
    <x v="0"/>
    <x v="0"/>
    <x v="0"/>
    <x v="0"/>
    <x v="0"/>
    <x v="0"/>
    <x v="0"/>
    <x v="0"/>
    <x v="0"/>
    <x v="5"/>
    <x v="0"/>
    <x v="2"/>
    <x v="1"/>
    <x v="5"/>
    <x v="5"/>
    <x v="6"/>
    <x v="6"/>
    <x v="0"/>
    <x v="2"/>
    <x v="2"/>
    <x v="2"/>
    <x v="2"/>
    <x v="0"/>
    <x v="0"/>
    <x v="1"/>
  </r>
  <r>
    <n v="11529837842"/>
    <x v="2"/>
    <x v="4"/>
    <x v="11"/>
    <x v="0"/>
    <x v="0"/>
    <x v="0"/>
    <s v="New Zealand European"/>
    <s v=""/>
    <s v=""/>
    <s v=""/>
    <s v=""/>
    <x v="1"/>
    <x v="0"/>
    <x v="2"/>
    <x v="0"/>
    <x v="3"/>
    <x v="0"/>
    <x v="1"/>
    <x v="1"/>
    <x v="1"/>
    <x v="4"/>
    <x v="1"/>
    <x v="3"/>
    <x v="27"/>
    <x v="0"/>
    <x v="0"/>
    <x v="0"/>
    <x v="0"/>
    <x v="0"/>
    <x v="0"/>
    <x v="0"/>
    <x v="0"/>
    <x v="2"/>
    <x v="0"/>
    <x v="4"/>
    <x v="3"/>
    <x v="0"/>
    <x v="1"/>
    <x v="1"/>
    <x v="1"/>
    <x v="4"/>
    <x v="1"/>
    <x v="3"/>
    <x v="3"/>
    <x v="4"/>
    <x v="5"/>
    <x v="5"/>
    <x v="1"/>
    <x v="0"/>
    <x v="2"/>
  </r>
  <r>
    <n v="11529829019"/>
    <x v="2"/>
    <x v="4"/>
    <x v="2"/>
    <x v="0"/>
    <x v="0"/>
    <x v="0"/>
    <s v="New Zealand European"/>
    <s v=""/>
    <s v=""/>
    <s v=""/>
    <s v=""/>
    <x v="1"/>
    <x v="0"/>
    <x v="0"/>
    <x v="0"/>
    <x v="4"/>
    <x v="0"/>
    <x v="1"/>
    <x v="3"/>
    <x v="4"/>
    <x v="7"/>
    <x v="0"/>
    <x v="5"/>
    <x v="0"/>
    <x v="15"/>
    <x v="0"/>
    <x v="0"/>
    <x v="0"/>
    <x v="0"/>
    <x v="0"/>
    <x v="0"/>
    <x v="0"/>
    <x v="0"/>
    <x v="0"/>
    <x v="4"/>
    <x v="4"/>
    <x v="0"/>
    <x v="1"/>
    <x v="3"/>
    <x v="4"/>
    <x v="7"/>
    <x v="0"/>
    <x v="5"/>
    <x v="13"/>
    <x v="2"/>
    <x v="4"/>
    <x v="2"/>
    <x v="0"/>
    <x v="0"/>
    <x v="2"/>
  </r>
  <r>
    <m/>
    <x v="1"/>
    <x v="2"/>
    <x v="1"/>
    <x v="2"/>
    <x v="1"/>
    <x v="1"/>
    <m/>
    <m/>
    <m/>
    <m/>
    <m/>
    <x v="2"/>
    <x v="1"/>
    <x v="1"/>
    <x v="2"/>
    <x v="2"/>
    <x v="3"/>
    <x v="2"/>
    <x v="2"/>
    <x v="2"/>
    <x v="2"/>
    <x v="3"/>
    <x v="2"/>
    <x v="2"/>
    <x v="2"/>
    <x v="0"/>
    <x v="0"/>
    <x v="0"/>
    <x v="0"/>
    <x v="0"/>
    <x v="0"/>
    <x v="0"/>
    <x v="0"/>
    <x v="1"/>
    <x v="2"/>
    <x v="2"/>
    <x v="3"/>
    <x v="2"/>
    <x v="2"/>
    <x v="2"/>
    <x v="2"/>
    <x v="3"/>
    <x v="2"/>
    <x v="2"/>
    <x v="2"/>
    <x v="2"/>
    <x v="2"/>
    <x v="0"/>
    <x v="0"/>
    <x v="3"/>
  </r>
  <r>
    <n v="11529812475"/>
    <x v="2"/>
    <x v="3"/>
    <x v="12"/>
    <x v="0"/>
    <x v="0"/>
    <x v="0"/>
    <s v="New Zealand European"/>
    <s v=""/>
    <s v=""/>
    <s v=""/>
    <s v=""/>
    <x v="1"/>
    <x v="0"/>
    <x v="2"/>
    <x v="1"/>
    <x v="1"/>
    <x v="0"/>
    <x v="1"/>
    <x v="3"/>
    <x v="1"/>
    <x v="1"/>
    <x v="4"/>
    <x v="5"/>
    <x v="28"/>
    <x v="9"/>
    <x v="4"/>
    <x v="5"/>
    <x v="0"/>
    <x v="9"/>
    <x v="0"/>
    <x v="0"/>
    <x v="0"/>
    <x v="1"/>
    <x v="0"/>
    <x v="3"/>
    <x v="1"/>
    <x v="0"/>
    <x v="1"/>
    <x v="3"/>
    <x v="1"/>
    <x v="1"/>
    <x v="4"/>
    <x v="5"/>
    <x v="11"/>
    <x v="1"/>
    <x v="2"/>
    <x v="2"/>
    <x v="1"/>
    <x v="0"/>
    <x v="2"/>
  </r>
  <r>
    <n v="11529808133"/>
    <x v="0"/>
    <x v="3"/>
    <x v="8"/>
    <x v="0"/>
    <x v="0"/>
    <x v="0"/>
    <s v="New Zealand European"/>
    <s v=""/>
    <s v=""/>
    <s v=""/>
    <s v=""/>
    <x v="0"/>
    <x v="0"/>
    <x v="0"/>
    <x v="0"/>
    <x v="0"/>
    <x v="4"/>
    <x v="0"/>
    <x v="3"/>
    <x v="4"/>
    <x v="3"/>
    <x v="4"/>
    <x v="0"/>
    <x v="0"/>
    <x v="7"/>
    <x v="5"/>
    <x v="0"/>
    <x v="0"/>
    <x v="0"/>
    <x v="0"/>
    <x v="0"/>
    <x v="0"/>
    <x v="0"/>
    <x v="0"/>
    <x v="3"/>
    <x v="0"/>
    <x v="4"/>
    <x v="0"/>
    <x v="3"/>
    <x v="4"/>
    <x v="3"/>
    <x v="4"/>
    <x v="0"/>
    <x v="5"/>
    <x v="2"/>
    <x v="2"/>
    <x v="1"/>
    <x v="0"/>
    <x v="0"/>
    <x v="0"/>
  </r>
  <r>
    <n v="11529806905"/>
    <x v="2"/>
    <x v="4"/>
    <x v="0"/>
    <x v="1"/>
    <x v="2"/>
    <x v="0"/>
    <s v=""/>
    <s v=""/>
    <s v=""/>
    <s v=""/>
    <s v=""/>
    <x v="0"/>
    <x v="0"/>
    <x v="0"/>
    <x v="1"/>
    <x v="0"/>
    <x v="0"/>
    <x v="1"/>
    <x v="3"/>
    <x v="3"/>
    <x v="1"/>
    <x v="0"/>
    <x v="1"/>
    <x v="0"/>
    <x v="1"/>
    <x v="0"/>
    <x v="0"/>
    <x v="0"/>
    <x v="0"/>
    <x v="0"/>
    <x v="0"/>
    <x v="0"/>
    <x v="0"/>
    <x v="0"/>
    <x v="4"/>
    <x v="0"/>
    <x v="0"/>
    <x v="1"/>
    <x v="3"/>
    <x v="3"/>
    <x v="1"/>
    <x v="0"/>
    <x v="1"/>
    <x v="3"/>
    <x v="2"/>
    <x v="2"/>
    <x v="2"/>
    <x v="0"/>
    <x v="0"/>
    <x v="2"/>
  </r>
  <r>
    <n v="11529804037"/>
    <x v="2"/>
    <x v="3"/>
    <x v="10"/>
    <x v="1"/>
    <x v="0"/>
    <x v="2"/>
    <s v=""/>
    <s v=""/>
    <s v=""/>
    <s v=""/>
    <s v=""/>
    <x v="1"/>
    <x v="0"/>
    <x v="0"/>
    <x v="0"/>
    <x v="5"/>
    <x v="5"/>
    <x v="1"/>
    <x v="0"/>
    <x v="0"/>
    <x v="4"/>
    <x v="5"/>
    <x v="1"/>
    <x v="29"/>
    <x v="5"/>
    <x v="0"/>
    <x v="5"/>
    <x v="4"/>
    <x v="12"/>
    <x v="9"/>
    <x v="0"/>
    <x v="0"/>
    <x v="11"/>
    <x v="0"/>
    <x v="3"/>
    <x v="5"/>
    <x v="5"/>
    <x v="1"/>
    <x v="0"/>
    <x v="0"/>
    <x v="4"/>
    <x v="5"/>
    <x v="1"/>
    <x v="13"/>
    <x v="4"/>
    <x v="2"/>
    <x v="6"/>
    <x v="0"/>
    <x v="0"/>
    <x v="2"/>
  </r>
  <r>
    <n v="11529801261"/>
    <x v="2"/>
    <x v="4"/>
    <x v="6"/>
    <x v="1"/>
    <x v="2"/>
    <x v="0"/>
    <s v="New Zealand European"/>
    <s v=""/>
    <s v=""/>
    <s v=""/>
    <s v=""/>
    <x v="1"/>
    <x v="0"/>
    <x v="0"/>
    <x v="0"/>
    <x v="5"/>
    <x v="1"/>
    <x v="1"/>
    <x v="3"/>
    <x v="4"/>
    <x v="3"/>
    <x v="4"/>
    <x v="3"/>
    <x v="30"/>
    <x v="5"/>
    <x v="7"/>
    <x v="10"/>
    <x v="0"/>
    <x v="5"/>
    <x v="10"/>
    <x v="0"/>
    <x v="0"/>
    <x v="0"/>
    <x v="0"/>
    <x v="4"/>
    <x v="5"/>
    <x v="1"/>
    <x v="1"/>
    <x v="3"/>
    <x v="4"/>
    <x v="3"/>
    <x v="4"/>
    <x v="3"/>
    <x v="2"/>
    <x v="12"/>
    <x v="2"/>
    <x v="2"/>
    <x v="1"/>
    <x v="0"/>
    <x v="2"/>
  </r>
  <r>
    <n v="11529784673"/>
    <x v="3"/>
    <x v="5"/>
    <x v="6"/>
    <x v="3"/>
    <x v="0"/>
    <x v="0"/>
    <s v=""/>
    <s v=""/>
    <s v=""/>
    <s v=""/>
    <s v=""/>
    <x v="0"/>
    <x v="0"/>
    <x v="0"/>
    <x v="0"/>
    <x v="0"/>
    <x v="2"/>
    <x v="1"/>
    <x v="5"/>
    <x v="5"/>
    <x v="6"/>
    <x v="6"/>
    <x v="0"/>
    <x v="0"/>
    <x v="6"/>
    <x v="0"/>
    <x v="0"/>
    <x v="0"/>
    <x v="0"/>
    <x v="0"/>
    <x v="0"/>
    <x v="0"/>
    <x v="0"/>
    <x v="0"/>
    <x v="5"/>
    <x v="0"/>
    <x v="2"/>
    <x v="1"/>
    <x v="5"/>
    <x v="5"/>
    <x v="6"/>
    <x v="6"/>
    <x v="0"/>
    <x v="2"/>
    <x v="2"/>
    <x v="2"/>
    <x v="2"/>
    <x v="0"/>
    <x v="0"/>
    <x v="1"/>
  </r>
  <r>
    <n v="11529767687"/>
    <x v="2"/>
    <x v="3"/>
    <x v="6"/>
    <x v="0"/>
    <x v="0"/>
    <x v="0"/>
    <s v="New Zealand European"/>
    <s v=""/>
    <s v=""/>
    <s v=""/>
    <s v=""/>
    <x v="1"/>
    <x v="0"/>
    <x v="0"/>
    <x v="0"/>
    <x v="3"/>
    <x v="0"/>
    <x v="0"/>
    <x v="4"/>
    <x v="0"/>
    <x v="5"/>
    <x v="4"/>
    <x v="3"/>
    <x v="0"/>
    <x v="9"/>
    <x v="0"/>
    <x v="0"/>
    <x v="0"/>
    <x v="0"/>
    <x v="0"/>
    <x v="0"/>
    <x v="0"/>
    <x v="0"/>
    <x v="0"/>
    <x v="3"/>
    <x v="3"/>
    <x v="0"/>
    <x v="0"/>
    <x v="4"/>
    <x v="0"/>
    <x v="5"/>
    <x v="4"/>
    <x v="3"/>
    <x v="4"/>
    <x v="9"/>
    <x v="2"/>
    <x v="2"/>
    <x v="0"/>
    <x v="0"/>
    <x v="2"/>
  </r>
  <r>
    <n v="11529756400"/>
    <x v="2"/>
    <x v="4"/>
    <x v="7"/>
    <x v="1"/>
    <x v="0"/>
    <x v="0"/>
    <s v="New Zealand European"/>
    <s v=""/>
    <s v=""/>
    <s v=""/>
    <s v=""/>
    <x v="1"/>
    <x v="0"/>
    <x v="0"/>
    <x v="0"/>
    <x v="1"/>
    <x v="1"/>
    <x v="1"/>
    <x v="3"/>
    <x v="1"/>
    <x v="3"/>
    <x v="4"/>
    <x v="4"/>
    <x v="0"/>
    <x v="9"/>
    <x v="0"/>
    <x v="0"/>
    <x v="0"/>
    <x v="0"/>
    <x v="0"/>
    <x v="0"/>
    <x v="0"/>
    <x v="0"/>
    <x v="0"/>
    <x v="4"/>
    <x v="1"/>
    <x v="1"/>
    <x v="1"/>
    <x v="3"/>
    <x v="1"/>
    <x v="3"/>
    <x v="4"/>
    <x v="4"/>
    <x v="9"/>
    <x v="2"/>
    <x v="2"/>
    <x v="2"/>
    <x v="0"/>
    <x v="0"/>
    <x v="2"/>
  </r>
  <r>
    <n v="11529728465"/>
    <x v="2"/>
    <x v="3"/>
    <x v="7"/>
    <x v="1"/>
    <x v="0"/>
    <x v="0"/>
    <s v="New Zealand European"/>
    <s v=""/>
    <s v=""/>
    <s v=""/>
    <s v=""/>
    <x v="1"/>
    <x v="0"/>
    <x v="0"/>
    <x v="0"/>
    <x v="4"/>
    <x v="0"/>
    <x v="1"/>
    <x v="3"/>
    <x v="4"/>
    <x v="7"/>
    <x v="5"/>
    <x v="4"/>
    <x v="0"/>
    <x v="0"/>
    <x v="13"/>
    <x v="0"/>
    <x v="0"/>
    <x v="0"/>
    <x v="0"/>
    <x v="0"/>
    <x v="7"/>
    <x v="0"/>
    <x v="0"/>
    <x v="3"/>
    <x v="4"/>
    <x v="0"/>
    <x v="1"/>
    <x v="3"/>
    <x v="4"/>
    <x v="7"/>
    <x v="5"/>
    <x v="4"/>
    <x v="8"/>
    <x v="2"/>
    <x v="2"/>
    <x v="2"/>
    <x v="1"/>
    <x v="0"/>
    <x v="2"/>
  </r>
  <r>
    <n v="11529723140"/>
    <x v="2"/>
    <x v="5"/>
    <x v="6"/>
    <x v="3"/>
    <x v="0"/>
    <x v="0"/>
    <s v=""/>
    <s v=""/>
    <s v=""/>
    <s v=""/>
    <s v=""/>
    <x v="0"/>
    <x v="0"/>
    <x v="0"/>
    <x v="0"/>
    <x v="0"/>
    <x v="2"/>
    <x v="1"/>
    <x v="5"/>
    <x v="5"/>
    <x v="6"/>
    <x v="6"/>
    <x v="0"/>
    <x v="0"/>
    <x v="6"/>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29682335"/>
    <x v="0"/>
    <x v="5"/>
    <x v="6"/>
    <x v="3"/>
    <x v="0"/>
    <x v="0"/>
    <s v=""/>
    <s v=""/>
    <s v=""/>
    <s v=""/>
    <s v=""/>
    <x v="0"/>
    <x v="0"/>
    <x v="0"/>
    <x v="0"/>
    <x v="0"/>
    <x v="2"/>
    <x v="1"/>
    <x v="5"/>
    <x v="5"/>
    <x v="6"/>
    <x v="6"/>
    <x v="0"/>
    <x v="0"/>
    <x v="6"/>
    <x v="0"/>
    <x v="0"/>
    <x v="0"/>
    <x v="0"/>
    <x v="0"/>
    <x v="0"/>
    <x v="0"/>
    <x v="0"/>
    <x v="0"/>
    <x v="5"/>
    <x v="0"/>
    <x v="2"/>
    <x v="1"/>
    <x v="5"/>
    <x v="5"/>
    <x v="6"/>
    <x v="6"/>
    <x v="0"/>
    <x v="2"/>
    <x v="2"/>
    <x v="2"/>
    <x v="2"/>
    <x v="0"/>
    <x v="0"/>
    <x v="0"/>
  </r>
  <r>
    <n v="11529679248"/>
    <x v="3"/>
    <x v="5"/>
    <x v="6"/>
    <x v="3"/>
    <x v="0"/>
    <x v="0"/>
    <s v=""/>
    <s v=""/>
    <s v=""/>
    <s v=""/>
    <s v=""/>
    <x v="0"/>
    <x v="0"/>
    <x v="0"/>
    <x v="0"/>
    <x v="0"/>
    <x v="2"/>
    <x v="1"/>
    <x v="5"/>
    <x v="5"/>
    <x v="6"/>
    <x v="6"/>
    <x v="0"/>
    <x v="0"/>
    <x v="6"/>
    <x v="0"/>
    <x v="0"/>
    <x v="0"/>
    <x v="0"/>
    <x v="0"/>
    <x v="0"/>
    <x v="0"/>
    <x v="0"/>
    <x v="0"/>
    <x v="5"/>
    <x v="0"/>
    <x v="2"/>
    <x v="1"/>
    <x v="5"/>
    <x v="5"/>
    <x v="6"/>
    <x v="6"/>
    <x v="0"/>
    <x v="2"/>
    <x v="2"/>
    <x v="2"/>
    <x v="2"/>
    <x v="0"/>
    <x v="0"/>
    <x v="1"/>
  </r>
  <r>
    <n v="11529673124"/>
    <x v="3"/>
    <x v="4"/>
    <x v="0"/>
    <x v="1"/>
    <x v="0"/>
    <x v="0"/>
    <s v="New Zealand European"/>
    <s v=""/>
    <s v=""/>
    <s v=""/>
    <s v=""/>
    <x v="1"/>
    <x v="0"/>
    <x v="2"/>
    <x v="1"/>
    <x v="6"/>
    <x v="0"/>
    <x v="1"/>
    <x v="0"/>
    <x v="3"/>
    <x v="0"/>
    <x v="0"/>
    <x v="1"/>
    <x v="31"/>
    <x v="10"/>
    <x v="7"/>
    <x v="11"/>
    <x v="6"/>
    <x v="13"/>
    <x v="11"/>
    <x v="0"/>
    <x v="0"/>
    <x v="13"/>
    <x v="0"/>
    <x v="4"/>
    <x v="6"/>
    <x v="0"/>
    <x v="1"/>
    <x v="0"/>
    <x v="3"/>
    <x v="0"/>
    <x v="0"/>
    <x v="1"/>
    <x v="16"/>
    <x v="2"/>
    <x v="2"/>
    <x v="2"/>
    <x v="0"/>
    <x v="0"/>
    <x v="1"/>
  </r>
  <r>
    <n v="11529670467"/>
    <x v="0"/>
    <x v="4"/>
    <x v="12"/>
    <x v="0"/>
    <x v="0"/>
    <x v="0"/>
    <s v="New Zealand European"/>
    <s v=""/>
    <s v=""/>
    <s v=""/>
    <s v=""/>
    <x v="0"/>
    <x v="0"/>
    <x v="0"/>
    <x v="0"/>
    <x v="0"/>
    <x v="4"/>
    <x v="3"/>
    <x v="3"/>
    <x v="1"/>
    <x v="3"/>
    <x v="1"/>
    <x v="0"/>
    <x v="0"/>
    <x v="0"/>
    <x v="0"/>
    <x v="0"/>
    <x v="0"/>
    <x v="0"/>
    <x v="0"/>
    <x v="0"/>
    <x v="0"/>
    <x v="0"/>
    <x v="0"/>
    <x v="4"/>
    <x v="0"/>
    <x v="4"/>
    <x v="3"/>
    <x v="3"/>
    <x v="1"/>
    <x v="3"/>
    <x v="1"/>
    <x v="0"/>
    <x v="8"/>
    <x v="2"/>
    <x v="2"/>
    <x v="2"/>
    <x v="0"/>
    <x v="0"/>
    <x v="0"/>
  </r>
  <r>
    <n v="11529604325"/>
    <x v="3"/>
    <x v="3"/>
    <x v="5"/>
    <x v="0"/>
    <x v="0"/>
    <x v="0"/>
    <s v="New Zealand European"/>
    <s v=""/>
    <s v=""/>
    <s v=""/>
    <s v=""/>
    <x v="1"/>
    <x v="0"/>
    <x v="0"/>
    <x v="0"/>
    <x v="5"/>
    <x v="0"/>
    <x v="1"/>
    <x v="1"/>
    <x v="4"/>
    <x v="7"/>
    <x v="2"/>
    <x v="5"/>
    <x v="32"/>
    <x v="9"/>
    <x v="1"/>
    <x v="5"/>
    <x v="3"/>
    <x v="9"/>
    <x v="0"/>
    <x v="2"/>
    <x v="8"/>
    <x v="13"/>
    <x v="0"/>
    <x v="3"/>
    <x v="5"/>
    <x v="0"/>
    <x v="1"/>
    <x v="1"/>
    <x v="4"/>
    <x v="7"/>
    <x v="2"/>
    <x v="5"/>
    <x v="3"/>
    <x v="9"/>
    <x v="10"/>
    <x v="11"/>
    <x v="0"/>
    <x v="0"/>
    <x v="1"/>
  </r>
  <r>
    <m/>
    <x v="1"/>
    <x v="2"/>
    <x v="1"/>
    <x v="2"/>
    <x v="1"/>
    <x v="1"/>
    <m/>
    <m/>
    <m/>
    <m/>
    <m/>
    <x v="2"/>
    <x v="1"/>
    <x v="1"/>
    <x v="2"/>
    <x v="2"/>
    <x v="3"/>
    <x v="2"/>
    <x v="2"/>
    <x v="2"/>
    <x v="2"/>
    <x v="3"/>
    <x v="2"/>
    <x v="2"/>
    <x v="2"/>
    <x v="0"/>
    <x v="0"/>
    <x v="0"/>
    <x v="0"/>
    <x v="0"/>
    <x v="0"/>
    <x v="0"/>
    <x v="0"/>
    <x v="1"/>
    <x v="2"/>
    <x v="2"/>
    <x v="3"/>
    <x v="2"/>
    <x v="2"/>
    <x v="2"/>
    <x v="2"/>
    <x v="3"/>
    <x v="2"/>
    <x v="2"/>
    <x v="2"/>
    <x v="2"/>
    <x v="2"/>
    <x v="0"/>
    <x v="0"/>
    <x v="3"/>
  </r>
  <r>
    <n v="11529572145"/>
    <x v="3"/>
    <x v="4"/>
    <x v="2"/>
    <x v="0"/>
    <x v="0"/>
    <x v="0"/>
    <s v=""/>
    <s v=""/>
    <s v=""/>
    <s v=""/>
    <s v="Greek"/>
    <x v="1"/>
    <x v="0"/>
    <x v="2"/>
    <x v="1"/>
    <x v="4"/>
    <x v="1"/>
    <x v="1"/>
    <x v="1"/>
    <x v="1"/>
    <x v="4"/>
    <x v="1"/>
    <x v="4"/>
    <x v="33"/>
    <x v="9"/>
    <x v="3"/>
    <x v="12"/>
    <x v="7"/>
    <x v="6"/>
    <x v="0"/>
    <x v="3"/>
    <x v="2"/>
    <x v="6"/>
    <x v="0"/>
    <x v="4"/>
    <x v="4"/>
    <x v="1"/>
    <x v="1"/>
    <x v="1"/>
    <x v="1"/>
    <x v="4"/>
    <x v="1"/>
    <x v="4"/>
    <x v="17"/>
    <x v="0"/>
    <x v="2"/>
    <x v="2"/>
    <x v="0"/>
    <x v="0"/>
    <x v="1"/>
  </r>
  <r>
    <n v="11529567020"/>
    <x v="3"/>
    <x v="4"/>
    <x v="4"/>
    <x v="1"/>
    <x v="0"/>
    <x v="0"/>
    <s v="New Zealand European"/>
    <s v=""/>
    <s v=""/>
    <s v=""/>
    <s v=""/>
    <x v="1"/>
    <x v="0"/>
    <x v="0"/>
    <x v="1"/>
    <x v="3"/>
    <x v="4"/>
    <x v="1"/>
    <x v="1"/>
    <x v="4"/>
    <x v="1"/>
    <x v="1"/>
    <x v="3"/>
    <x v="0"/>
    <x v="16"/>
    <x v="0"/>
    <x v="0"/>
    <x v="0"/>
    <x v="0"/>
    <x v="0"/>
    <x v="0"/>
    <x v="0"/>
    <x v="0"/>
    <x v="0"/>
    <x v="4"/>
    <x v="3"/>
    <x v="4"/>
    <x v="1"/>
    <x v="1"/>
    <x v="4"/>
    <x v="1"/>
    <x v="1"/>
    <x v="3"/>
    <x v="7"/>
    <x v="8"/>
    <x v="2"/>
    <x v="2"/>
    <x v="0"/>
    <x v="0"/>
    <x v="1"/>
  </r>
  <r>
    <n v="11529563830"/>
    <x v="0"/>
    <x v="3"/>
    <x v="5"/>
    <x v="0"/>
    <x v="0"/>
    <x v="0"/>
    <s v="New Zealand European"/>
    <s v=""/>
    <s v=""/>
    <s v=""/>
    <s v=""/>
    <x v="0"/>
    <x v="0"/>
    <x v="0"/>
    <x v="0"/>
    <x v="0"/>
    <x v="0"/>
    <x v="6"/>
    <x v="0"/>
    <x v="0"/>
    <x v="5"/>
    <x v="6"/>
    <x v="0"/>
    <x v="0"/>
    <x v="7"/>
    <x v="18"/>
    <x v="0"/>
    <x v="0"/>
    <x v="0"/>
    <x v="0"/>
    <x v="0"/>
    <x v="0"/>
    <x v="0"/>
    <x v="0"/>
    <x v="3"/>
    <x v="0"/>
    <x v="0"/>
    <x v="6"/>
    <x v="0"/>
    <x v="0"/>
    <x v="5"/>
    <x v="6"/>
    <x v="0"/>
    <x v="3"/>
    <x v="12"/>
    <x v="2"/>
    <x v="2"/>
    <x v="0"/>
    <x v="0"/>
    <x v="0"/>
  </r>
  <r>
    <m/>
    <x v="1"/>
    <x v="2"/>
    <x v="1"/>
    <x v="2"/>
    <x v="1"/>
    <x v="1"/>
    <m/>
    <m/>
    <m/>
    <m/>
    <m/>
    <x v="2"/>
    <x v="1"/>
    <x v="1"/>
    <x v="2"/>
    <x v="2"/>
    <x v="3"/>
    <x v="2"/>
    <x v="2"/>
    <x v="2"/>
    <x v="2"/>
    <x v="3"/>
    <x v="2"/>
    <x v="2"/>
    <x v="2"/>
    <x v="0"/>
    <x v="0"/>
    <x v="0"/>
    <x v="0"/>
    <x v="0"/>
    <x v="0"/>
    <x v="0"/>
    <x v="0"/>
    <x v="1"/>
    <x v="2"/>
    <x v="2"/>
    <x v="3"/>
    <x v="2"/>
    <x v="2"/>
    <x v="2"/>
    <x v="2"/>
    <x v="3"/>
    <x v="2"/>
    <x v="2"/>
    <x v="2"/>
    <x v="2"/>
    <x v="2"/>
    <x v="0"/>
    <x v="0"/>
    <x v="3"/>
  </r>
  <r>
    <n v="11529540738"/>
    <x v="2"/>
    <x v="4"/>
    <x v="4"/>
    <x v="0"/>
    <x v="0"/>
    <x v="0"/>
    <s v=""/>
    <s v="Asian"/>
    <s v=""/>
    <s v=""/>
    <s v=""/>
    <x v="0"/>
    <x v="2"/>
    <x v="0"/>
    <x v="0"/>
    <x v="3"/>
    <x v="1"/>
    <x v="1"/>
    <x v="4"/>
    <x v="3"/>
    <x v="4"/>
    <x v="5"/>
    <x v="5"/>
    <x v="0"/>
    <x v="5"/>
    <x v="0"/>
    <x v="0"/>
    <x v="0"/>
    <x v="0"/>
    <x v="0"/>
    <x v="0"/>
    <x v="0"/>
    <x v="0"/>
    <x v="0"/>
    <x v="4"/>
    <x v="3"/>
    <x v="1"/>
    <x v="1"/>
    <x v="4"/>
    <x v="3"/>
    <x v="4"/>
    <x v="5"/>
    <x v="5"/>
    <x v="8"/>
    <x v="2"/>
    <x v="2"/>
    <x v="2"/>
    <x v="0"/>
    <x v="0"/>
    <x v="2"/>
  </r>
  <r>
    <n v="11529519656"/>
    <x v="3"/>
    <x v="6"/>
    <x v="6"/>
    <x v="0"/>
    <x v="0"/>
    <x v="0"/>
    <s v="New Zealand European"/>
    <s v=""/>
    <s v=""/>
    <s v=""/>
    <s v=""/>
    <x v="0"/>
    <x v="0"/>
    <x v="0"/>
    <x v="1"/>
    <x v="1"/>
    <x v="5"/>
    <x v="0"/>
    <x v="3"/>
    <x v="4"/>
    <x v="0"/>
    <x v="0"/>
    <x v="6"/>
    <x v="0"/>
    <x v="7"/>
    <x v="0"/>
    <x v="0"/>
    <x v="0"/>
    <x v="0"/>
    <x v="0"/>
    <x v="0"/>
    <x v="0"/>
    <x v="0"/>
    <x v="0"/>
    <x v="6"/>
    <x v="1"/>
    <x v="5"/>
    <x v="0"/>
    <x v="3"/>
    <x v="4"/>
    <x v="0"/>
    <x v="0"/>
    <x v="6"/>
    <x v="0"/>
    <x v="2"/>
    <x v="2"/>
    <x v="2"/>
    <x v="0"/>
    <x v="0"/>
    <x v="1"/>
  </r>
  <r>
    <n v="11529516937"/>
    <x v="3"/>
    <x v="5"/>
    <x v="5"/>
    <x v="1"/>
    <x v="0"/>
    <x v="0"/>
    <s v="New Zealand European"/>
    <s v=""/>
    <s v=""/>
    <s v=""/>
    <s v=""/>
    <x v="0"/>
    <x v="0"/>
    <x v="0"/>
    <x v="0"/>
    <x v="0"/>
    <x v="2"/>
    <x v="1"/>
    <x v="5"/>
    <x v="5"/>
    <x v="6"/>
    <x v="6"/>
    <x v="0"/>
    <x v="0"/>
    <x v="4"/>
    <x v="0"/>
    <x v="0"/>
    <x v="0"/>
    <x v="0"/>
    <x v="0"/>
    <x v="0"/>
    <x v="0"/>
    <x v="0"/>
    <x v="0"/>
    <x v="5"/>
    <x v="0"/>
    <x v="2"/>
    <x v="1"/>
    <x v="5"/>
    <x v="5"/>
    <x v="6"/>
    <x v="6"/>
    <x v="0"/>
    <x v="2"/>
    <x v="2"/>
    <x v="2"/>
    <x v="2"/>
    <x v="0"/>
    <x v="0"/>
    <x v="1"/>
  </r>
  <r>
    <n v="11529514443"/>
    <x v="3"/>
    <x v="5"/>
    <x v="6"/>
    <x v="0"/>
    <x v="0"/>
    <x v="0"/>
    <s v="New Zealand European"/>
    <s v=""/>
    <s v=""/>
    <s v=""/>
    <s v=""/>
    <x v="0"/>
    <x v="0"/>
    <x v="0"/>
    <x v="0"/>
    <x v="0"/>
    <x v="2"/>
    <x v="1"/>
    <x v="5"/>
    <x v="5"/>
    <x v="6"/>
    <x v="6"/>
    <x v="0"/>
    <x v="0"/>
    <x v="6"/>
    <x v="0"/>
    <x v="0"/>
    <x v="0"/>
    <x v="0"/>
    <x v="0"/>
    <x v="0"/>
    <x v="0"/>
    <x v="0"/>
    <x v="0"/>
    <x v="5"/>
    <x v="0"/>
    <x v="2"/>
    <x v="1"/>
    <x v="5"/>
    <x v="5"/>
    <x v="6"/>
    <x v="6"/>
    <x v="0"/>
    <x v="2"/>
    <x v="2"/>
    <x v="2"/>
    <x v="2"/>
    <x v="0"/>
    <x v="0"/>
    <x v="1"/>
  </r>
  <r>
    <n v="11529511279"/>
    <x v="2"/>
    <x v="3"/>
    <x v="0"/>
    <x v="0"/>
    <x v="0"/>
    <x v="0"/>
    <s v="New Zealand European"/>
    <s v=""/>
    <s v=""/>
    <s v=""/>
    <s v=""/>
    <x v="1"/>
    <x v="0"/>
    <x v="0"/>
    <x v="0"/>
    <x v="3"/>
    <x v="1"/>
    <x v="0"/>
    <x v="3"/>
    <x v="4"/>
    <x v="1"/>
    <x v="4"/>
    <x v="4"/>
    <x v="34"/>
    <x v="9"/>
    <x v="7"/>
    <x v="4"/>
    <x v="0"/>
    <x v="7"/>
    <x v="0"/>
    <x v="0"/>
    <x v="0"/>
    <x v="0"/>
    <x v="0"/>
    <x v="3"/>
    <x v="3"/>
    <x v="1"/>
    <x v="0"/>
    <x v="3"/>
    <x v="4"/>
    <x v="1"/>
    <x v="4"/>
    <x v="4"/>
    <x v="6"/>
    <x v="2"/>
    <x v="8"/>
    <x v="12"/>
    <x v="1"/>
    <x v="0"/>
    <x v="2"/>
  </r>
  <r>
    <n v="11529508777"/>
    <x v="3"/>
    <x v="4"/>
    <x v="0"/>
    <x v="1"/>
    <x v="0"/>
    <x v="0"/>
    <s v="New Zealand European"/>
    <s v=""/>
    <s v=""/>
    <s v=""/>
    <s v=""/>
    <x v="1"/>
    <x v="0"/>
    <x v="0"/>
    <x v="1"/>
    <x v="1"/>
    <x v="1"/>
    <x v="1"/>
    <x v="3"/>
    <x v="1"/>
    <x v="1"/>
    <x v="1"/>
    <x v="3"/>
    <x v="0"/>
    <x v="14"/>
    <x v="10"/>
    <x v="0"/>
    <x v="0"/>
    <x v="0"/>
    <x v="0"/>
    <x v="0"/>
    <x v="0"/>
    <x v="0"/>
    <x v="0"/>
    <x v="4"/>
    <x v="1"/>
    <x v="1"/>
    <x v="1"/>
    <x v="3"/>
    <x v="1"/>
    <x v="1"/>
    <x v="1"/>
    <x v="3"/>
    <x v="10"/>
    <x v="1"/>
    <x v="2"/>
    <x v="2"/>
    <x v="0"/>
    <x v="0"/>
    <x v="1"/>
  </r>
  <r>
    <n v="11529506573"/>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29474725"/>
    <x v="3"/>
    <x v="3"/>
    <x v="7"/>
    <x v="0"/>
    <x v="0"/>
    <x v="0"/>
    <s v="New Zealand European"/>
    <s v=""/>
    <s v=""/>
    <s v=""/>
    <s v=""/>
    <x v="0"/>
    <x v="0"/>
    <x v="0"/>
    <x v="1"/>
    <x v="5"/>
    <x v="1"/>
    <x v="1"/>
    <x v="1"/>
    <x v="1"/>
    <x v="3"/>
    <x v="1"/>
    <x v="5"/>
    <x v="0"/>
    <x v="0"/>
    <x v="16"/>
    <x v="13"/>
    <x v="4"/>
    <x v="6"/>
    <x v="0"/>
    <x v="0"/>
    <x v="0"/>
    <x v="0"/>
    <x v="0"/>
    <x v="3"/>
    <x v="5"/>
    <x v="1"/>
    <x v="1"/>
    <x v="1"/>
    <x v="1"/>
    <x v="3"/>
    <x v="1"/>
    <x v="5"/>
    <x v="18"/>
    <x v="1"/>
    <x v="6"/>
    <x v="2"/>
    <x v="0"/>
    <x v="0"/>
    <x v="1"/>
  </r>
  <r>
    <n v="11529460054"/>
    <x v="2"/>
    <x v="4"/>
    <x v="7"/>
    <x v="1"/>
    <x v="2"/>
    <x v="0"/>
    <s v=""/>
    <s v=""/>
    <s v=""/>
    <s v=""/>
    <s v=""/>
    <x v="1"/>
    <x v="0"/>
    <x v="0"/>
    <x v="0"/>
    <x v="3"/>
    <x v="1"/>
    <x v="1"/>
    <x v="1"/>
    <x v="1"/>
    <x v="0"/>
    <x v="4"/>
    <x v="5"/>
    <x v="35"/>
    <x v="9"/>
    <x v="10"/>
    <x v="0"/>
    <x v="0"/>
    <x v="0"/>
    <x v="0"/>
    <x v="0"/>
    <x v="0"/>
    <x v="6"/>
    <x v="0"/>
    <x v="4"/>
    <x v="3"/>
    <x v="1"/>
    <x v="1"/>
    <x v="1"/>
    <x v="1"/>
    <x v="0"/>
    <x v="4"/>
    <x v="5"/>
    <x v="2"/>
    <x v="2"/>
    <x v="2"/>
    <x v="2"/>
    <x v="0"/>
    <x v="0"/>
    <x v="2"/>
  </r>
  <r>
    <n v="11529418517"/>
    <x v="0"/>
    <x v="4"/>
    <x v="2"/>
    <x v="0"/>
    <x v="0"/>
    <x v="0"/>
    <s v="New Zealand European"/>
    <s v=""/>
    <s v=""/>
    <s v=""/>
    <s v=""/>
    <x v="0"/>
    <x v="0"/>
    <x v="0"/>
    <x v="0"/>
    <x v="0"/>
    <x v="0"/>
    <x v="4"/>
    <x v="4"/>
    <x v="3"/>
    <x v="0"/>
    <x v="0"/>
    <x v="0"/>
    <x v="0"/>
    <x v="1"/>
    <x v="0"/>
    <x v="0"/>
    <x v="0"/>
    <x v="0"/>
    <x v="0"/>
    <x v="0"/>
    <x v="0"/>
    <x v="0"/>
    <x v="0"/>
    <x v="4"/>
    <x v="0"/>
    <x v="0"/>
    <x v="4"/>
    <x v="4"/>
    <x v="3"/>
    <x v="0"/>
    <x v="0"/>
    <x v="0"/>
    <x v="9"/>
    <x v="8"/>
    <x v="2"/>
    <x v="2"/>
    <x v="0"/>
    <x v="0"/>
    <x v="0"/>
  </r>
  <r>
    <n v="11529408778"/>
    <x v="0"/>
    <x v="0"/>
    <x v="2"/>
    <x v="0"/>
    <x v="0"/>
    <x v="0"/>
    <s v="New Zealand European"/>
    <s v=""/>
    <s v=""/>
    <s v=""/>
    <s v=""/>
    <x v="0"/>
    <x v="0"/>
    <x v="0"/>
    <x v="0"/>
    <x v="0"/>
    <x v="2"/>
    <x v="1"/>
    <x v="0"/>
    <x v="3"/>
    <x v="5"/>
    <x v="0"/>
    <x v="0"/>
    <x v="0"/>
    <x v="0"/>
    <x v="11"/>
    <x v="0"/>
    <x v="0"/>
    <x v="0"/>
    <x v="0"/>
    <x v="0"/>
    <x v="0"/>
    <x v="0"/>
    <x v="0"/>
    <x v="0"/>
    <x v="0"/>
    <x v="2"/>
    <x v="1"/>
    <x v="0"/>
    <x v="3"/>
    <x v="5"/>
    <x v="0"/>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29360550"/>
    <x v="0"/>
    <x v="5"/>
    <x v="6"/>
    <x v="3"/>
    <x v="0"/>
    <x v="0"/>
    <s v=""/>
    <s v=""/>
    <s v=""/>
    <s v=""/>
    <s v=""/>
    <x v="0"/>
    <x v="0"/>
    <x v="0"/>
    <x v="0"/>
    <x v="0"/>
    <x v="2"/>
    <x v="1"/>
    <x v="5"/>
    <x v="5"/>
    <x v="6"/>
    <x v="6"/>
    <x v="0"/>
    <x v="0"/>
    <x v="6"/>
    <x v="0"/>
    <x v="0"/>
    <x v="0"/>
    <x v="0"/>
    <x v="0"/>
    <x v="0"/>
    <x v="0"/>
    <x v="0"/>
    <x v="0"/>
    <x v="5"/>
    <x v="0"/>
    <x v="2"/>
    <x v="1"/>
    <x v="5"/>
    <x v="5"/>
    <x v="6"/>
    <x v="6"/>
    <x v="0"/>
    <x v="2"/>
    <x v="2"/>
    <x v="2"/>
    <x v="2"/>
    <x v="0"/>
    <x v="0"/>
    <x v="0"/>
  </r>
  <r>
    <n v="11529327387"/>
    <x v="0"/>
    <x v="5"/>
    <x v="7"/>
    <x v="1"/>
    <x v="0"/>
    <x v="0"/>
    <s v=""/>
    <s v=""/>
    <s v=""/>
    <s v=""/>
    <s v=""/>
    <x v="0"/>
    <x v="0"/>
    <x v="0"/>
    <x v="0"/>
    <x v="0"/>
    <x v="2"/>
    <x v="1"/>
    <x v="5"/>
    <x v="5"/>
    <x v="6"/>
    <x v="6"/>
    <x v="0"/>
    <x v="0"/>
    <x v="6"/>
    <x v="0"/>
    <x v="0"/>
    <x v="0"/>
    <x v="0"/>
    <x v="0"/>
    <x v="0"/>
    <x v="0"/>
    <x v="0"/>
    <x v="0"/>
    <x v="5"/>
    <x v="0"/>
    <x v="2"/>
    <x v="1"/>
    <x v="5"/>
    <x v="5"/>
    <x v="6"/>
    <x v="6"/>
    <x v="0"/>
    <x v="2"/>
    <x v="2"/>
    <x v="2"/>
    <x v="2"/>
    <x v="0"/>
    <x v="0"/>
    <x v="0"/>
  </r>
  <r>
    <n v="11529313752"/>
    <x v="2"/>
    <x v="4"/>
    <x v="0"/>
    <x v="0"/>
    <x v="0"/>
    <x v="0"/>
    <s v="New Zealand European"/>
    <s v=""/>
    <s v=""/>
    <s v=""/>
    <s v=""/>
    <x v="0"/>
    <x v="2"/>
    <x v="0"/>
    <x v="0"/>
    <x v="4"/>
    <x v="4"/>
    <x v="1"/>
    <x v="1"/>
    <x v="1"/>
    <x v="5"/>
    <x v="4"/>
    <x v="3"/>
    <x v="0"/>
    <x v="5"/>
    <x v="0"/>
    <x v="0"/>
    <x v="0"/>
    <x v="0"/>
    <x v="0"/>
    <x v="0"/>
    <x v="0"/>
    <x v="0"/>
    <x v="0"/>
    <x v="4"/>
    <x v="4"/>
    <x v="4"/>
    <x v="1"/>
    <x v="1"/>
    <x v="1"/>
    <x v="5"/>
    <x v="4"/>
    <x v="3"/>
    <x v="4"/>
    <x v="2"/>
    <x v="2"/>
    <x v="1"/>
    <x v="0"/>
    <x v="0"/>
    <x v="2"/>
  </r>
  <r>
    <n v="11529282993"/>
    <x v="3"/>
    <x v="4"/>
    <x v="8"/>
    <x v="0"/>
    <x v="0"/>
    <x v="0"/>
    <s v="New Zealand European"/>
    <s v=""/>
    <s v=""/>
    <s v=""/>
    <s v=""/>
    <x v="1"/>
    <x v="0"/>
    <x v="0"/>
    <x v="0"/>
    <x v="1"/>
    <x v="1"/>
    <x v="1"/>
    <x v="1"/>
    <x v="3"/>
    <x v="7"/>
    <x v="2"/>
    <x v="5"/>
    <x v="36"/>
    <x v="1"/>
    <x v="0"/>
    <x v="0"/>
    <x v="0"/>
    <x v="0"/>
    <x v="0"/>
    <x v="4"/>
    <x v="9"/>
    <x v="13"/>
    <x v="0"/>
    <x v="4"/>
    <x v="1"/>
    <x v="1"/>
    <x v="1"/>
    <x v="1"/>
    <x v="3"/>
    <x v="7"/>
    <x v="2"/>
    <x v="5"/>
    <x v="8"/>
    <x v="4"/>
    <x v="2"/>
    <x v="2"/>
    <x v="0"/>
    <x v="0"/>
    <x v="1"/>
  </r>
  <r>
    <n v="11529203892"/>
    <x v="2"/>
    <x v="4"/>
    <x v="5"/>
    <x v="0"/>
    <x v="0"/>
    <x v="0"/>
    <s v=""/>
    <s v=""/>
    <s v=""/>
    <s v=""/>
    <s v="Cook Islander"/>
    <x v="1"/>
    <x v="2"/>
    <x v="2"/>
    <x v="1"/>
    <x v="4"/>
    <x v="4"/>
    <x v="1"/>
    <x v="1"/>
    <x v="1"/>
    <x v="3"/>
    <x v="1"/>
    <x v="6"/>
    <x v="37"/>
    <x v="4"/>
    <x v="10"/>
    <x v="2"/>
    <x v="0"/>
    <x v="9"/>
    <x v="0"/>
    <x v="0"/>
    <x v="0"/>
    <x v="3"/>
    <x v="0"/>
    <x v="4"/>
    <x v="4"/>
    <x v="4"/>
    <x v="1"/>
    <x v="1"/>
    <x v="1"/>
    <x v="3"/>
    <x v="1"/>
    <x v="6"/>
    <x v="2"/>
    <x v="1"/>
    <x v="2"/>
    <x v="2"/>
    <x v="1"/>
    <x v="0"/>
    <x v="2"/>
  </r>
  <r>
    <m/>
    <x v="1"/>
    <x v="2"/>
    <x v="1"/>
    <x v="2"/>
    <x v="1"/>
    <x v="1"/>
    <m/>
    <m/>
    <m/>
    <m/>
    <m/>
    <x v="2"/>
    <x v="1"/>
    <x v="1"/>
    <x v="2"/>
    <x v="2"/>
    <x v="3"/>
    <x v="2"/>
    <x v="2"/>
    <x v="2"/>
    <x v="2"/>
    <x v="3"/>
    <x v="2"/>
    <x v="2"/>
    <x v="2"/>
    <x v="0"/>
    <x v="0"/>
    <x v="0"/>
    <x v="0"/>
    <x v="0"/>
    <x v="0"/>
    <x v="0"/>
    <x v="0"/>
    <x v="1"/>
    <x v="2"/>
    <x v="2"/>
    <x v="3"/>
    <x v="2"/>
    <x v="2"/>
    <x v="2"/>
    <x v="2"/>
    <x v="3"/>
    <x v="2"/>
    <x v="2"/>
    <x v="2"/>
    <x v="2"/>
    <x v="2"/>
    <x v="0"/>
    <x v="0"/>
    <x v="3"/>
  </r>
  <r>
    <n v="11529182016"/>
    <x v="0"/>
    <x v="3"/>
    <x v="0"/>
    <x v="0"/>
    <x v="0"/>
    <x v="0"/>
    <s v="New Zealand European"/>
    <s v=""/>
    <s v=""/>
    <s v=""/>
    <s v=""/>
    <x v="0"/>
    <x v="0"/>
    <x v="0"/>
    <x v="0"/>
    <x v="0"/>
    <x v="1"/>
    <x v="0"/>
    <x v="3"/>
    <x v="3"/>
    <x v="5"/>
    <x v="0"/>
    <x v="0"/>
    <x v="0"/>
    <x v="1"/>
    <x v="19"/>
    <x v="0"/>
    <x v="0"/>
    <x v="0"/>
    <x v="0"/>
    <x v="0"/>
    <x v="0"/>
    <x v="0"/>
    <x v="0"/>
    <x v="3"/>
    <x v="0"/>
    <x v="1"/>
    <x v="0"/>
    <x v="3"/>
    <x v="3"/>
    <x v="5"/>
    <x v="0"/>
    <x v="0"/>
    <x v="9"/>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29089697"/>
    <x v="2"/>
    <x v="1"/>
    <x v="4"/>
    <x v="1"/>
    <x v="0"/>
    <x v="0"/>
    <s v="New Zealand European"/>
    <s v=""/>
    <s v=""/>
    <s v=""/>
    <s v=""/>
    <x v="1"/>
    <x v="0"/>
    <x v="0"/>
    <x v="0"/>
    <x v="0"/>
    <x v="2"/>
    <x v="1"/>
    <x v="1"/>
    <x v="4"/>
    <x v="4"/>
    <x v="0"/>
    <x v="0"/>
    <x v="0"/>
    <x v="10"/>
    <x v="0"/>
    <x v="0"/>
    <x v="0"/>
    <x v="0"/>
    <x v="0"/>
    <x v="0"/>
    <x v="0"/>
    <x v="0"/>
    <x v="0"/>
    <x v="1"/>
    <x v="0"/>
    <x v="2"/>
    <x v="1"/>
    <x v="1"/>
    <x v="4"/>
    <x v="4"/>
    <x v="0"/>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29049830"/>
    <x v="2"/>
    <x v="4"/>
    <x v="2"/>
    <x v="0"/>
    <x v="0"/>
    <x v="0"/>
    <s v="New Zealand European"/>
    <s v=""/>
    <s v=""/>
    <s v=""/>
    <s v=""/>
    <x v="0"/>
    <x v="2"/>
    <x v="0"/>
    <x v="0"/>
    <x v="0"/>
    <x v="2"/>
    <x v="1"/>
    <x v="1"/>
    <x v="1"/>
    <x v="7"/>
    <x v="4"/>
    <x v="0"/>
    <x v="0"/>
    <x v="5"/>
    <x v="0"/>
    <x v="0"/>
    <x v="0"/>
    <x v="0"/>
    <x v="0"/>
    <x v="0"/>
    <x v="0"/>
    <x v="0"/>
    <x v="0"/>
    <x v="4"/>
    <x v="0"/>
    <x v="2"/>
    <x v="1"/>
    <x v="1"/>
    <x v="1"/>
    <x v="7"/>
    <x v="4"/>
    <x v="0"/>
    <x v="2"/>
    <x v="2"/>
    <x v="2"/>
    <x v="2"/>
    <x v="0"/>
    <x v="0"/>
    <x v="2"/>
  </r>
  <r>
    <n v="11528905950"/>
    <x v="3"/>
    <x v="5"/>
    <x v="6"/>
    <x v="3"/>
    <x v="0"/>
    <x v="0"/>
    <s v=""/>
    <s v=""/>
    <s v=""/>
    <s v=""/>
    <s v=""/>
    <x v="0"/>
    <x v="0"/>
    <x v="0"/>
    <x v="0"/>
    <x v="0"/>
    <x v="2"/>
    <x v="1"/>
    <x v="5"/>
    <x v="5"/>
    <x v="6"/>
    <x v="6"/>
    <x v="0"/>
    <x v="0"/>
    <x v="6"/>
    <x v="0"/>
    <x v="0"/>
    <x v="0"/>
    <x v="0"/>
    <x v="0"/>
    <x v="0"/>
    <x v="0"/>
    <x v="0"/>
    <x v="0"/>
    <x v="5"/>
    <x v="0"/>
    <x v="2"/>
    <x v="1"/>
    <x v="5"/>
    <x v="5"/>
    <x v="6"/>
    <x v="6"/>
    <x v="0"/>
    <x v="2"/>
    <x v="2"/>
    <x v="2"/>
    <x v="2"/>
    <x v="0"/>
    <x v="0"/>
    <x v="1"/>
  </r>
  <r>
    <n v="11528904606"/>
    <x v="2"/>
    <x v="0"/>
    <x v="9"/>
    <x v="0"/>
    <x v="0"/>
    <x v="0"/>
    <s v="New Zealand European"/>
    <s v=""/>
    <s v=""/>
    <s v=""/>
    <s v=""/>
    <x v="1"/>
    <x v="0"/>
    <x v="0"/>
    <x v="0"/>
    <x v="3"/>
    <x v="0"/>
    <x v="1"/>
    <x v="3"/>
    <x v="3"/>
    <x v="0"/>
    <x v="4"/>
    <x v="1"/>
    <x v="0"/>
    <x v="17"/>
    <x v="0"/>
    <x v="0"/>
    <x v="0"/>
    <x v="0"/>
    <x v="0"/>
    <x v="0"/>
    <x v="0"/>
    <x v="0"/>
    <x v="0"/>
    <x v="0"/>
    <x v="3"/>
    <x v="0"/>
    <x v="1"/>
    <x v="3"/>
    <x v="3"/>
    <x v="0"/>
    <x v="4"/>
    <x v="1"/>
    <x v="2"/>
    <x v="2"/>
    <x v="2"/>
    <x v="2"/>
    <x v="0"/>
    <x v="0"/>
    <x v="2"/>
  </r>
  <r>
    <n v="11528674963"/>
    <x v="0"/>
    <x v="3"/>
    <x v="0"/>
    <x v="1"/>
    <x v="0"/>
    <x v="0"/>
    <s v="New Zealand European"/>
    <s v=""/>
    <s v=""/>
    <s v=""/>
    <s v=""/>
    <x v="0"/>
    <x v="0"/>
    <x v="0"/>
    <x v="0"/>
    <x v="0"/>
    <x v="2"/>
    <x v="1"/>
    <x v="5"/>
    <x v="5"/>
    <x v="6"/>
    <x v="6"/>
    <x v="0"/>
    <x v="0"/>
    <x v="5"/>
    <x v="0"/>
    <x v="0"/>
    <x v="0"/>
    <x v="0"/>
    <x v="0"/>
    <x v="0"/>
    <x v="0"/>
    <x v="0"/>
    <x v="0"/>
    <x v="3"/>
    <x v="0"/>
    <x v="2"/>
    <x v="1"/>
    <x v="5"/>
    <x v="5"/>
    <x v="6"/>
    <x v="6"/>
    <x v="0"/>
    <x v="2"/>
    <x v="2"/>
    <x v="2"/>
    <x v="2"/>
    <x v="0"/>
    <x v="0"/>
    <x v="0"/>
  </r>
  <r>
    <n v="11528633471"/>
    <x v="2"/>
    <x v="4"/>
    <x v="12"/>
    <x v="0"/>
    <x v="0"/>
    <x v="0"/>
    <s v="New Zealand European"/>
    <s v=""/>
    <s v=""/>
    <s v=""/>
    <s v=""/>
    <x v="1"/>
    <x v="0"/>
    <x v="0"/>
    <x v="0"/>
    <x v="0"/>
    <x v="4"/>
    <x v="1"/>
    <x v="3"/>
    <x v="1"/>
    <x v="5"/>
    <x v="1"/>
    <x v="3"/>
    <x v="38"/>
    <x v="5"/>
    <x v="3"/>
    <x v="0"/>
    <x v="0"/>
    <x v="0"/>
    <x v="0"/>
    <x v="0"/>
    <x v="0"/>
    <x v="2"/>
    <x v="0"/>
    <x v="4"/>
    <x v="0"/>
    <x v="4"/>
    <x v="1"/>
    <x v="3"/>
    <x v="1"/>
    <x v="5"/>
    <x v="1"/>
    <x v="3"/>
    <x v="7"/>
    <x v="5"/>
    <x v="2"/>
    <x v="2"/>
    <x v="1"/>
    <x v="0"/>
    <x v="2"/>
  </r>
  <r>
    <n v="11527840877"/>
    <x v="2"/>
    <x v="0"/>
    <x v="0"/>
    <x v="0"/>
    <x v="0"/>
    <x v="0"/>
    <s v="New Zealand European"/>
    <s v=""/>
    <s v=""/>
    <s v=""/>
    <s v=""/>
    <x v="1"/>
    <x v="0"/>
    <x v="0"/>
    <x v="0"/>
    <x v="1"/>
    <x v="5"/>
    <x v="1"/>
    <x v="1"/>
    <x v="4"/>
    <x v="4"/>
    <x v="5"/>
    <x v="5"/>
    <x v="39"/>
    <x v="0"/>
    <x v="2"/>
    <x v="0"/>
    <x v="5"/>
    <x v="5"/>
    <x v="0"/>
    <x v="0"/>
    <x v="4"/>
    <x v="6"/>
    <x v="0"/>
    <x v="0"/>
    <x v="1"/>
    <x v="5"/>
    <x v="1"/>
    <x v="1"/>
    <x v="4"/>
    <x v="4"/>
    <x v="5"/>
    <x v="5"/>
    <x v="8"/>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27472598"/>
    <x v="2"/>
    <x v="4"/>
    <x v="5"/>
    <x v="0"/>
    <x v="0"/>
    <x v="0"/>
    <s v="New Zealand European"/>
    <s v=""/>
    <s v=""/>
    <s v=""/>
    <s v=""/>
    <x v="0"/>
    <x v="2"/>
    <x v="0"/>
    <x v="0"/>
    <x v="4"/>
    <x v="0"/>
    <x v="1"/>
    <x v="1"/>
    <x v="1"/>
    <x v="1"/>
    <x v="4"/>
    <x v="5"/>
    <x v="0"/>
    <x v="1"/>
    <x v="16"/>
    <x v="0"/>
    <x v="0"/>
    <x v="0"/>
    <x v="0"/>
    <x v="0"/>
    <x v="0"/>
    <x v="0"/>
    <x v="0"/>
    <x v="4"/>
    <x v="4"/>
    <x v="0"/>
    <x v="1"/>
    <x v="1"/>
    <x v="1"/>
    <x v="1"/>
    <x v="4"/>
    <x v="5"/>
    <x v="19"/>
    <x v="1"/>
    <x v="4"/>
    <x v="2"/>
    <x v="0"/>
    <x v="0"/>
    <x v="2"/>
  </r>
  <r>
    <n v="11526790643"/>
    <x v="2"/>
    <x v="3"/>
    <x v="12"/>
    <x v="0"/>
    <x v="0"/>
    <x v="0"/>
    <s v="New Zealand European"/>
    <s v=""/>
    <s v=""/>
    <s v=""/>
    <s v=""/>
    <x v="1"/>
    <x v="0"/>
    <x v="0"/>
    <x v="0"/>
    <x v="3"/>
    <x v="1"/>
    <x v="1"/>
    <x v="3"/>
    <x v="1"/>
    <x v="5"/>
    <x v="4"/>
    <x v="3"/>
    <x v="0"/>
    <x v="0"/>
    <x v="20"/>
    <x v="0"/>
    <x v="0"/>
    <x v="0"/>
    <x v="0"/>
    <x v="0"/>
    <x v="2"/>
    <x v="0"/>
    <x v="0"/>
    <x v="3"/>
    <x v="3"/>
    <x v="1"/>
    <x v="1"/>
    <x v="3"/>
    <x v="1"/>
    <x v="5"/>
    <x v="4"/>
    <x v="3"/>
    <x v="4"/>
    <x v="1"/>
    <x v="8"/>
    <x v="13"/>
    <x v="1"/>
    <x v="0"/>
    <x v="2"/>
  </r>
  <r>
    <n v="11526787297"/>
    <x v="2"/>
    <x v="3"/>
    <x v="6"/>
    <x v="1"/>
    <x v="0"/>
    <x v="2"/>
    <s v=""/>
    <s v=""/>
    <s v=""/>
    <s v=""/>
    <s v=""/>
    <x v="0"/>
    <x v="2"/>
    <x v="0"/>
    <x v="0"/>
    <x v="1"/>
    <x v="1"/>
    <x v="0"/>
    <x v="3"/>
    <x v="3"/>
    <x v="1"/>
    <x v="0"/>
    <x v="5"/>
    <x v="0"/>
    <x v="5"/>
    <x v="0"/>
    <x v="5"/>
    <x v="0"/>
    <x v="0"/>
    <x v="0"/>
    <x v="0"/>
    <x v="0"/>
    <x v="0"/>
    <x v="0"/>
    <x v="3"/>
    <x v="1"/>
    <x v="1"/>
    <x v="0"/>
    <x v="3"/>
    <x v="3"/>
    <x v="1"/>
    <x v="0"/>
    <x v="5"/>
    <x v="8"/>
    <x v="5"/>
    <x v="2"/>
    <x v="2"/>
    <x v="0"/>
    <x v="0"/>
    <x v="2"/>
  </r>
  <r>
    <n v="11526717399"/>
    <x v="2"/>
    <x v="1"/>
    <x v="7"/>
    <x v="1"/>
    <x v="0"/>
    <x v="0"/>
    <s v=""/>
    <s v=""/>
    <s v=""/>
    <s v=""/>
    <s v="British"/>
    <x v="1"/>
    <x v="0"/>
    <x v="0"/>
    <x v="1"/>
    <x v="5"/>
    <x v="5"/>
    <x v="1"/>
    <x v="4"/>
    <x v="3"/>
    <x v="4"/>
    <x v="5"/>
    <x v="1"/>
    <x v="40"/>
    <x v="1"/>
    <x v="11"/>
    <x v="6"/>
    <x v="5"/>
    <x v="5"/>
    <x v="0"/>
    <x v="0"/>
    <x v="9"/>
    <x v="4"/>
    <x v="0"/>
    <x v="1"/>
    <x v="5"/>
    <x v="5"/>
    <x v="1"/>
    <x v="4"/>
    <x v="3"/>
    <x v="4"/>
    <x v="5"/>
    <x v="1"/>
    <x v="2"/>
    <x v="2"/>
    <x v="2"/>
    <x v="3"/>
    <x v="6"/>
    <x v="0"/>
    <x v="2"/>
  </r>
  <r>
    <n v="11526555935"/>
    <x v="2"/>
    <x v="3"/>
    <x v="3"/>
    <x v="0"/>
    <x v="0"/>
    <x v="0"/>
    <s v="New Zealand European"/>
    <s v=""/>
    <s v=""/>
    <s v=""/>
    <s v=""/>
    <x v="1"/>
    <x v="0"/>
    <x v="0"/>
    <x v="0"/>
    <x v="1"/>
    <x v="6"/>
    <x v="1"/>
    <x v="3"/>
    <x v="4"/>
    <x v="1"/>
    <x v="5"/>
    <x v="5"/>
    <x v="0"/>
    <x v="1"/>
    <x v="0"/>
    <x v="0"/>
    <x v="0"/>
    <x v="0"/>
    <x v="0"/>
    <x v="0"/>
    <x v="9"/>
    <x v="0"/>
    <x v="0"/>
    <x v="3"/>
    <x v="1"/>
    <x v="6"/>
    <x v="1"/>
    <x v="3"/>
    <x v="4"/>
    <x v="1"/>
    <x v="5"/>
    <x v="5"/>
    <x v="20"/>
    <x v="0"/>
    <x v="2"/>
    <x v="14"/>
    <x v="0"/>
    <x v="0"/>
    <x v="2"/>
  </r>
  <r>
    <n v="11526541863"/>
    <x v="2"/>
    <x v="4"/>
    <x v="11"/>
    <x v="0"/>
    <x v="0"/>
    <x v="0"/>
    <s v=""/>
    <s v=""/>
    <s v=""/>
    <s v=""/>
    <s v="usa"/>
    <x v="0"/>
    <x v="2"/>
    <x v="0"/>
    <x v="0"/>
    <x v="1"/>
    <x v="1"/>
    <x v="1"/>
    <x v="1"/>
    <x v="1"/>
    <x v="1"/>
    <x v="4"/>
    <x v="4"/>
    <x v="41"/>
    <x v="5"/>
    <x v="0"/>
    <x v="14"/>
    <x v="0"/>
    <x v="0"/>
    <x v="0"/>
    <x v="0"/>
    <x v="0"/>
    <x v="0"/>
    <x v="0"/>
    <x v="4"/>
    <x v="1"/>
    <x v="1"/>
    <x v="1"/>
    <x v="1"/>
    <x v="1"/>
    <x v="1"/>
    <x v="4"/>
    <x v="4"/>
    <x v="2"/>
    <x v="2"/>
    <x v="2"/>
    <x v="2"/>
    <x v="0"/>
    <x v="0"/>
    <x v="2"/>
  </r>
  <r>
    <n v="11526487304"/>
    <x v="2"/>
    <x v="5"/>
    <x v="2"/>
    <x v="0"/>
    <x v="0"/>
    <x v="0"/>
    <s v="New Zealand European"/>
    <s v=""/>
    <s v=""/>
    <s v=""/>
    <s v=""/>
    <x v="0"/>
    <x v="2"/>
    <x v="0"/>
    <x v="0"/>
    <x v="0"/>
    <x v="2"/>
    <x v="1"/>
    <x v="5"/>
    <x v="5"/>
    <x v="6"/>
    <x v="6"/>
    <x v="0"/>
    <x v="0"/>
    <x v="1"/>
    <x v="0"/>
    <x v="0"/>
    <x v="0"/>
    <x v="0"/>
    <x v="0"/>
    <x v="0"/>
    <x v="0"/>
    <x v="0"/>
    <x v="0"/>
    <x v="5"/>
    <x v="0"/>
    <x v="2"/>
    <x v="1"/>
    <x v="5"/>
    <x v="5"/>
    <x v="6"/>
    <x v="6"/>
    <x v="0"/>
    <x v="2"/>
    <x v="2"/>
    <x v="2"/>
    <x v="2"/>
    <x v="0"/>
    <x v="0"/>
    <x v="2"/>
  </r>
  <r>
    <n v="11526460476"/>
    <x v="2"/>
    <x v="5"/>
    <x v="6"/>
    <x v="3"/>
    <x v="0"/>
    <x v="0"/>
    <s v=""/>
    <s v=""/>
    <s v=""/>
    <s v=""/>
    <s v=""/>
    <x v="0"/>
    <x v="0"/>
    <x v="0"/>
    <x v="0"/>
    <x v="0"/>
    <x v="2"/>
    <x v="1"/>
    <x v="5"/>
    <x v="5"/>
    <x v="6"/>
    <x v="6"/>
    <x v="0"/>
    <x v="0"/>
    <x v="6"/>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26377350"/>
    <x v="2"/>
    <x v="3"/>
    <x v="7"/>
    <x v="0"/>
    <x v="0"/>
    <x v="0"/>
    <s v="New Zealand European"/>
    <s v=""/>
    <s v=""/>
    <s v=""/>
    <s v=""/>
    <x v="1"/>
    <x v="0"/>
    <x v="2"/>
    <x v="0"/>
    <x v="1"/>
    <x v="5"/>
    <x v="1"/>
    <x v="3"/>
    <x v="1"/>
    <x v="0"/>
    <x v="4"/>
    <x v="3"/>
    <x v="42"/>
    <x v="5"/>
    <x v="4"/>
    <x v="15"/>
    <x v="8"/>
    <x v="0"/>
    <x v="0"/>
    <x v="0"/>
    <x v="0"/>
    <x v="2"/>
    <x v="0"/>
    <x v="3"/>
    <x v="1"/>
    <x v="5"/>
    <x v="1"/>
    <x v="3"/>
    <x v="1"/>
    <x v="0"/>
    <x v="4"/>
    <x v="3"/>
    <x v="10"/>
    <x v="5"/>
    <x v="2"/>
    <x v="2"/>
    <x v="1"/>
    <x v="0"/>
    <x v="2"/>
  </r>
  <r>
    <n v="11526369734"/>
    <x v="0"/>
    <x v="0"/>
    <x v="5"/>
    <x v="0"/>
    <x v="0"/>
    <x v="0"/>
    <s v="New Zealand European"/>
    <s v=""/>
    <s v=""/>
    <s v=""/>
    <s v=""/>
    <x v="0"/>
    <x v="0"/>
    <x v="0"/>
    <x v="0"/>
    <x v="0"/>
    <x v="0"/>
    <x v="6"/>
    <x v="4"/>
    <x v="6"/>
    <x v="4"/>
    <x v="4"/>
    <x v="0"/>
    <x v="0"/>
    <x v="10"/>
    <x v="0"/>
    <x v="0"/>
    <x v="0"/>
    <x v="0"/>
    <x v="0"/>
    <x v="0"/>
    <x v="0"/>
    <x v="0"/>
    <x v="0"/>
    <x v="0"/>
    <x v="0"/>
    <x v="0"/>
    <x v="6"/>
    <x v="4"/>
    <x v="6"/>
    <x v="4"/>
    <x v="4"/>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26195101"/>
    <x v="2"/>
    <x v="4"/>
    <x v="7"/>
    <x v="0"/>
    <x v="0"/>
    <x v="0"/>
    <s v="New Zealand European"/>
    <s v=""/>
    <s v=""/>
    <s v=""/>
    <s v=""/>
    <x v="1"/>
    <x v="0"/>
    <x v="0"/>
    <x v="0"/>
    <x v="4"/>
    <x v="4"/>
    <x v="1"/>
    <x v="1"/>
    <x v="1"/>
    <x v="5"/>
    <x v="0"/>
    <x v="3"/>
    <x v="0"/>
    <x v="5"/>
    <x v="0"/>
    <x v="15"/>
    <x v="0"/>
    <x v="14"/>
    <x v="0"/>
    <x v="0"/>
    <x v="0"/>
    <x v="0"/>
    <x v="0"/>
    <x v="4"/>
    <x v="4"/>
    <x v="4"/>
    <x v="1"/>
    <x v="1"/>
    <x v="1"/>
    <x v="5"/>
    <x v="0"/>
    <x v="3"/>
    <x v="11"/>
    <x v="13"/>
    <x v="2"/>
    <x v="5"/>
    <x v="0"/>
    <x v="0"/>
    <x v="2"/>
  </r>
  <r>
    <n v="11526171433"/>
    <x v="3"/>
    <x v="5"/>
    <x v="6"/>
    <x v="3"/>
    <x v="0"/>
    <x v="0"/>
    <s v=""/>
    <s v=""/>
    <s v=""/>
    <s v=""/>
    <s v=""/>
    <x v="0"/>
    <x v="0"/>
    <x v="0"/>
    <x v="0"/>
    <x v="0"/>
    <x v="2"/>
    <x v="1"/>
    <x v="5"/>
    <x v="5"/>
    <x v="6"/>
    <x v="6"/>
    <x v="0"/>
    <x v="0"/>
    <x v="6"/>
    <x v="0"/>
    <x v="0"/>
    <x v="0"/>
    <x v="0"/>
    <x v="0"/>
    <x v="0"/>
    <x v="0"/>
    <x v="0"/>
    <x v="0"/>
    <x v="5"/>
    <x v="0"/>
    <x v="2"/>
    <x v="1"/>
    <x v="5"/>
    <x v="5"/>
    <x v="6"/>
    <x v="6"/>
    <x v="0"/>
    <x v="2"/>
    <x v="2"/>
    <x v="2"/>
    <x v="2"/>
    <x v="0"/>
    <x v="0"/>
    <x v="1"/>
  </r>
  <r>
    <n v="11526113136"/>
    <x v="0"/>
    <x v="4"/>
    <x v="0"/>
    <x v="0"/>
    <x v="2"/>
    <x v="0"/>
    <s v="New Zealand European"/>
    <s v=""/>
    <s v=""/>
    <s v=""/>
    <s v=""/>
    <x v="0"/>
    <x v="0"/>
    <x v="0"/>
    <x v="0"/>
    <x v="0"/>
    <x v="4"/>
    <x v="3"/>
    <x v="1"/>
    <x v="0"/>
    <x v="3"/>
    <x v="1"/>
    <x v="0"/>
    <x v="0"/>
    <x v="5"/>
    <x v="0"/>
    <x v="0"/>
    <x v="0"/>
    <x v="0"/>
    <x v="0"/>
    <x v="0"/>
    <x v="0"/>
    <x v="0"/>
    <x v="0"/>
    <x v="4"/>
    <x v="0"/>
    <x v="4"/>
    <x v="3"/>
    <x v="1"/>
    <x v="0"/>
    <x v="3"/>
    <x v="1"/>
    <x v="0"/>
    <x v="2"/>
    <x v="2"/>
    <x v="2"/>
    <x v="2"/>
    <x v="0"/>
    <x v="0"/>
    <x v="0"/>
  </r>
  <r>
    <n v="11526099090"/>
    <x v="0"/>
    <x v="5"/>
    <x v="2"/>
    <x v="0"/>
    <x v="2"/>
    <x v="0"/>
    <s v=""/>
    <s v=""/>
    <s v=""/>
    <s v=""/>
    <s v=""/>
    <x v="0"/>
    <x v="0"/>
    <x v="0"/>
    <x v="0"/>
    <x v="0"/>
    <x v="2"/>
    <x v="1"/>
    <x v="5"/>
    <x v="5"/>
    <x v="6"/>
    <x v="6"/>
    <x v="0"/>
    <x v="0"/>
    <x v="4"/>
    <x v="0"/>
    <x v="0"/>
    <x v="0"/>
    <x v="0"/>
    <x v="0"/>
    <x v="0"/>
    <x v="0"/>
    <x v="0"/>
    <x v="0"/>
    <x v="5"/>
    <x v="0"/>
    <x v="2"/>
    <x v="1"/>
    <x v="5"/>
    <x v="5"/>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26080922"/>
    <x v="0"/>
    <x v="0"/>
    <x v="5"/>
    <x v="0"/>
    <x v="0"/>
    <x v="0"/>
    <s v="New Zealand European"/>
    <s v=""/>
    <s v=""/>
    <s v=""/>
    <s v=""/>
    <x v="0"/>
    <x v="0"/>
    <x v="0"/>
    <x v="0"/>
    <x v="0"/>
    <x v="1"/>
    <x v="3"/>
    <x v="4"/>
    <x v="3"/>
    <x v="0"/>
    <x v="4"/>
    <x v="0"/>
    <x v="0"/>
    <x v="7"/>
    <x v="21"/>
    <x v="0"/>
    <x v="0"/>
    <x v="0"/>
    <x v="0"/>
    <x v="0"/>
    <x v="0"/>
    <x v="0"/>
    <x v="0"/>
    <x v="0"/>
    <x v="0"/>
    <x v="1"/>
    <x v="3"/>
    <x v="4"/>
    <x v="3"/>
    <x v="0"/>
    <x v="4"/>
    <x v="0"/>
    <x v="3"/>
    <x v="13"/>
    <x v="2"/>
    <x v="2"/>
    <x v="0"/>
    <x v="0"/>
    <x v="0"/>
  </r>
  <r>
    <m/>
    <x v="1"/>
    <x v="2"/>
    <x v="1"/>
    <x v="2"/>
    <x v="1"/>
    <x v="1"/>
    <m/>
    <m/>
    <m/>
    <m/>
    <m/>
    <x v="2"/>
    <x v="1"/>
    <x v="1"/>
    <x v="2"/>
    <x v="2"/>
    <x v="3"/>
    <x v="2"/>
    <x v="2"/>
    <x v="2"/>
    <x v="2"/>
    <x v="3"/>
    <x v="2"/>
    <x v="2"/>
    <x v="2"/>
    <x v="0"/>
    <x v="0"/>
    <x v="0"/>
    <x v="0"/>
    <x v="0"/>
    <x v="0"/>
    <x v="0"/>
    <x v="0"/>
    <x v="1"/>
    <x v="2"/>
    <x v="2"/>
    <x v="3"/>
    <x v="2"/>
    <x v="2"/>
    <x v="2"/>
    <x v="2"/>
    <x v="3"/>
    <x v="2"/>
    <x v="2"/>
    <x v="2"/>
    <x v="2"/>
    <x v="2"/>
    <x v="0"/>
    <x v="0"/>
    <x v="3"/>
  </r>
  <r>
    <n v="11526062300"/>
    <x v="0"/>
    <x v="0"/>
    <x v="5"/>
    <x v="0"/>
    <x v="0"/>
    <x v="0"/>
    <s v="New Zealand European"/>
    <s v=""/>
    <s v=""/>
    <s v=""/>
    <s v=""/>
    <x v="0"/>
    <x v="0"/>
    <x v="0"/>
    <x v="0"/>
    <x v="0"/>
    <x v="2"/>
    <x v="1"/>
    <x v="4"/>
    <x v="0"/>
    <x v="0"/>
    <x v="4"/>
    <x v="0"/>
    <x v="0"/>
    <x v="7"/>
    <x v="21"/>
    <x v="0"/>
    <x v="0"/>
    <x v="0"/>
    <x v="0"/>
    <x v="0"/>
    <x v="0"/>
    <x v="0"/>
    <x v="0"/>
    <x v="0"/>
    <x v="0"/>
    <x v="2"/>
    <x v="1"/>
    <x v="4"/>
    <x v="0"/>
    <x v="0"/>
    <x v="4"/>
    <x v="0"/>
    <x v="2"/>
    <x v="2"/>
    <x v="2"/>
    <x v="2"/>
    <x v="0"/>
    <x v="0"/>
    <x v="0"/>
  </r>
  <r>
    <n v="11526049637"/>
    <x v="2"/>
    <x v="3"/>
    <x v="2"/>
    <x v="0"/>
    <x v="0"/>
    <x v="0"/>
    <s v="New Zealand European"/>
    <s v=""/>
    <s v=""/>
    <s v=""/>
    <s v=""/>
    <x v="1"/>
    <x v="0"/>
    <x v="0"/>
    <x v="1"/>
    <x v="3"/>
    <x v="1"/>
    <x v="1"/>
    <x v="1"/>
    <x v="1"/>
    <x v="0"/>
    <x v="4"/>
    <x v="3"/>
    <x v="43"/>
    <x v="0"/>
    <x v="10"/>
    <x v="6"/>
    <x v="0"/>
    <x v="9"/>
    <x v="10"/>
    <x v="0"/>
    <x v="0"/>
    <x v="2"/>
    <x v="0"/>
    <x v="3"/>
    <x v="3"/>
    <x v="1"/>
    <x v="1"/>
    <x v="1"/>
    <x v="1"/>
    <x v="0"/>
    <x v="4"/>
    <x v="3"/>
    <x v="8"/>
    <x v="1"/>
    <x v="2"/>
    <x v="7"/>
    <x v="0"/>
    <x v="0"/>
    <x v="2"/>
  </r>
  <r>
    <n v="11526012174"/>
    <x v="2"/>
    <x v="4"/>
    <x v="10"/>
    <x v="1"/>
    <x v="0"/>
    <x v="0"/>
    <s v="New Zealand European"/>
    <s v=""/>
    <s v=""/>
    <s v=""/>
    <s v=""/>
    <x v="1"/>
    <x v="0"/>
    <x v="0"/>
    <x v="0"/>
    <x v="4"/>
    <x v="0"/>
    <x v="1"/>
    <x v="3"/>
    <x v="4"/>
    <x v="1"/>
    <x v="1"/>
    <x v="5"/>
    <x v="0"/>
    <x v="0"/>
    <x v="0"/>
    <x v="0"/>
    <x v="0"/>
    <x v="0"/>
    <x v="0"/>
    <x v="0"/>
    <x v="0"/>
    <x v="0"/>
    <x v="0"/>
    <x v="4"/>
    <x v="4"/>
    <x v="0"/>
    <x v="1"/>
    <x v="3"/>
    <x v="4"/>
    <x v="1"/>
    <x v="1"/>
    <x v="5"/>
    <x v="14"/>
    <x v="1"/>
    <x v="4"/>
    <x v="2"/>
    <x v="0"/>
    <x v="0"/>
    <x v="2"/>
  </r>
  <r>
    <m/>
    <x v="1"/>
    <x v="2"/>
    <x v="1"/>
    <x v="2"/>
    <x v="1"/>
    <x v="1"/>
    <m/>
    <m/>
    <m/>
    <m/>
    <m/>
    <x v="2"/>
    <x v="1"/>
    <x v="1"/>
    <x v="2"/>
    <x v="2"/>
    <x v="3"/>
    <x v="2"/>
    <x v="2"/>
    <x v="2"/>
    <x v="2"/>
    <x v="3"/>
    <x v="2"/>
    <x v="2"/>
    <x v="2"/>
    <x v="0"/>
    <x v="0"/>
    <x v="0"/>
    <x v="0"/>
    <x v="0"/>
    <x v="0"/>
    <x v="0"/>
    <x v="0"/>
    <x v="1"/>
    <x v="2"/>
    <x v="2"/>
    <x v="3"/>
    <x v="2"/>
    <x v="2"/>
    <x v="2"/>
    <x v="2"/>
    <x v="3"/>
    <x v="2"/>
    <x v="2"/>
    <x v="2"/>
    <x v="2"/>
    <x v="2"/>
    <x v="0"/>
    <x v="0"/>
    <x v="3"/>
  </r>
  <r>
    <n v="11525992012"/>
    <x v="3"/>
    <x v="5"/>
    <x v="6"/>
    <x v="3"/>
    <x v="0"/>
    <x v="0"/>
    <s v=""/>
    <s v=""/>
    <s v=""/>
    <s v=""/>
    <s v=""/>
    <x v="0"/>
    <x v="0"/>
    <x v="0"/>
    <x v="0"/>
    <x v="0"/>
    <x v="2"/>
    <x v="1"/>
    <x v="5"/>
    <x v="5"/>
    <x v="6"/>
    <x v="6"/>
    <x v="0"/>
    <x v="0"/>
    <x v="6"/>
    <x v="0"/>
    <x v="0"/>
    <x v="0"/>
    <x v="0"/>
    <x v="0"/>
    <x v="0"/>
    <x v="0"/>
    <x v="0"/>
    <x v="0"/>
    <x v="5"/>
    <x v="0"/>
    <x v="2"/>
    <x v="1"/>
    <x v="5"/>
    <x v="5"/>
    <x v="6"/>
    <x v="6"/>
    <x v="0"/>
    <x v="2"/>
    <x v="2"/>
    <x v="2"/>
    <x v="2"/>
    <x v="0"/>
    <x v="0"/>
    <x v="1"/>
  </r>
  <r>
    <n v="11525988175"/>
    <x v="0"/>
    <x v="0"/>
    <x v="6"/>
    <x v="0"/>
    <x v="0"/>
    <x v="0"/>
    <s v="New Zealand European"/>
    <s v=""/>
    <s v=""/>
    <s v=""/>
    <s v=""/>
    <x v="0"/>
    <x v="0"/>
    <x v="0"/>
    <x v="0"/>
    <x v="0"/>
    <x v="2"/>
    <x v="1"/>
    <x v="4"/>
    <x v="3"/>
    <x v="0"/>
    <x v="0"/>
    <x v="0"/>
    <x v="0"/>
    <x v="5"/>
    <x v="22"/>
    <x v="0"/>
    <x v="0"/>
    <x v="0"/>
    <x v="0"/>
    <x v="0"/>
    <x v="0"/>
    <x v="0"/>
    <x v="0"/>
    <x v="0"/>
    <x v="0"/>
    <x v="2"/>
    <x v="1"/>
    <x v="4"/>
    <x v="3"/>
    <x v="0"/>
    <x v="0"/>
    <x v="0"/>
    <x v="2"/>
    <x v="2"/>
    <x v="2"/>
    <x v="2"/>
    <x v="0"/>
    <x v="0"/>
    <x v="0"/>
  </r>
  <r>
    <n v="11525986474"/>
    <x v="2"/>
    <x v="4"/>
    <x v="4"/>
    <x v="0"/>
    <x v="0"/>
    <x v="0"/>
    <s v="New Zealand European"/>
    <s v=""/>
    <s v=""/>
    <s v=""/>
    <s v=""/>
    <x v="1"/>
    <x v="0"/>
    <x v="0"/>
    <x v="1"/>
    <x v="3"/>
    <x v="0"/>
    <x v="1"/>
    <x v="0"/>
    <x v="3"/>
    <x v="1"/>
    <x v="4"/>
    <x v="5"/>
    <x v="0"/>
    <x v="12"/>
    <x v="0"/>
    <x v="0"/>
    <x v="0"/>
    <x v="0"/>
    <x v="0"/>
    <x v="0"/>
    <x v="0"/>
    <x v="0"/>
    <x v="0"/>
    <x v="4"/>
    <x v="3"/>
    <x v="0"/>
    <x v="1"/>
    <x v="0"/>
    <x v="3"/>
    <x v="1"/>
    <x v="4"/>
    <x v="5"/>
    <x v="11"/>
    <x v="12"/>
    <x v="2"/>
    <x v="2"/>
    <x v="0"/>
    <x v="0"/>
    <x v="2"/>
  </r>
  <r>
    <n v="11525978989"/>
    <x v="2"/>
    <x v="4"/>
    <x v="0"/>
    <x v="4"/>
    <x v="0"/>
    <x v="0"/>
    <s v=""/>
    <s v=""/>
    <s v=""/>
    <s v=""/>
    <s v="PÄkÄ“ha"/>
    <x v="1"/>
    <x v="0"/>
    <x v="0"/>
    <x v="0"/>
    <x v="5"/>
    <x v="1"/>
    <x v="6"/>
    <x v="3"/>
    <x v="3"/>
    <x v="0"/>
    <x v="5"/>
    <x v="3"/>
    <x v="44"/>
    <x v="1"/>
    <x v="12"/>
    <x v="5"/>
    <x v="0"/>
    <x v="9"/>
    <x v="0"/>
    <x v="0"/>
    <x v="9"/>
    <x v="2"/>
    <x v="0"/>
    <x v="4"/>
    <x v="5"/>
    <x v="1"/>
    <x v="6"/>
    <x v="3"/>
    <x v="3"/>
    <x v="0"/>
    <x v="5"/>
    <x v="3"/>
    <x v="8"/>
    <x v="0"/>
    <x v="2"/>
    <x v="2"/>
    <x v="7"/>
    <x v="0"/>
    <x v="2"/>
  </r>
  <r>
    <m/>
    <x v="1"/>
    <x v="2"/>
    <x v="1"/>
    <x v="2"/>
    <x v="1"/>
    <x v="1"/>
    <m/>
    <m/>
    <m/>
    <m/>
    <m/>
    <x v="2"/>
    <x v="1"/>
    <x v="1"/>
    <x v="2"/>
    <x v="2"/>
    <x v="3"/>
    <x v="2"/>
    <x v="2"/>
    <x v="2"/>
    <x v="2"/>
    <x v="3"/>
    <x v="2"/>
    <x v="2"/>
    <x v="2"/>
    <x v="0"/>
    <x v="0"/>
    <x v="0"/>
    <x v="0"/>
    <x v="0"/>
    <x v="0"/>
    <x v="0"/>
    <x v="0"/>
    <x v="1"/>
    <x v="2"/>
    <x v="2"/>
    <x v="3"/>
    <x v="2"/>
    <x v="2"/>
    <x v="2"/>
    <x v="2"/>
    <x v="3"/>
    <x v="2"/>
    <x v="2"/>
    <x v="2"/>
    <x v="2"/>
    <x v="2"/>
    <x v="0"/>
    <x v="0"/>
    <x v="3"/>
  </r>
  <r>
    <n v="11525972393"/>
    <x v="3"/>
    <x v="5"/>
    <x v="6"/>
    <x v="3"/>
    <x v="0"/>
    <x v="0"/>
    <s v=""/>
    <s v=""/>
    <s v=""/>
    <s v=""/>
    <s v=""/>
    <x v="0"/>
    <x v="0"/>
    <x v="0"/>
    <x v="0"/>
    <x v="0"/>
    <x v="2"/>
    <x v="1"/>
    <x v="5"/>
    <x v="5"/>
    <x v="6"/>
    <x v="6"/>
    <x v="0"/>
    <x v="0"/>
    <x v="6"/>
    <x v="0"/>
    <x v="0"/>
    <x v="0"/>
    <x v="0"/>
    <x v="0"/>
    <x v="0"/>
    <x v="0"/>
    <x v="0"/>
    <x v="0"/>
    <x v="5"/>
    <x v="0"/>
    <x v="2"/>
    <x v="1"/>
    <x v="5"/>
    <x v="5"/>
    <x v="6"/>
    <x v="6"/>
    <x v="0"/>
    <x v="2"/>
    <x v="2"/>
    <x v="2"/>
    <x v="2"/>
    <x v="0"/>
    <x v="0"/>
    <x v="1"/>
  </r>
  <r>
    <n v="11525957368"/>
    <x v="3"/>
    <x v="5"/>
    <x v="6"/>
    <x v="3"/>
    <x v="0"/>
    <x v="0"/>
    <s v=""/>
    <s v=""/>
    <s v=""/>
    <s v=""/>
    <s v=""/>
    <x v="0"/>
    <x v="0"/>
    <x v="0"/>
    <x v="0"/>
    <x v="0"/>
    <x v="2"/>
    <x v="1"/>
    <x v="5"/>
    <x v="5"/>
    <x v="6"/>
    <x v="6"/>
    <x v="0"/>
    <x v="0"/>
    <x v="6"/>
    <x v="0"/>
    <x v="0"/>
    <x v="0"/>
    <x v="0"/>
    <x v="0"/>
    <x v="0"/>
    <x v="0"/>
    <x v="0"/>
    <x v="0"/>
    <x v="5"/>
    <x v="0"/>
    <x v="2"/>
    <x v="1"/>
    <x v="5"/>
    <x v="5"/>
    <x v="6"/>
    <x v="6"/>
    <x v="0"/>
    <x v="2"/>
    <x v="2"/>
    <x v="2"/>
    <x v="2"/>
    <x v="0"/>
    <x v="0"/>
    <x v="1"/>
  </r>
  <r>
    <n v="11525925192"/>
    <x v="2"/>
    <x v="3"/>
    <x v="0"/>
    <x v="1"/>
    <x v="0"/>
    <x v="0"/>
    <s v="New Zealand European"/>
    <s v=""/>
    <s v=""/>
    <s v=""/>
    <s v=""/>
    <x v="1"/>
    <x v="0"/>
    <x v="0"/>
    <x v="0"/>
    <x v="3"/>
    <x v="0"/>
    <x v="3"/>
    <x v="1"/>
    <x v="3"/>
    <x v="1"/>
    <x v="1"/>
    <x v="4"/>
    <x v="0"/>
    <x v="9"/>
    <x v="0"/>
    <x v="15"/>
    <x v="0"/>
    <x v="11"/>
    <x v="0"/>
    <x v="0"/>
    <x v="0"/>
    <x v="0"/>
    <x v="0"/>
    <x v="3"/>
    <x v="3"/>
    <x v="0"/>
    <x v="3"/>
    <x v="1"/>
    <x v="3"/>
    <x v="1"/>
    <x v="1"/>
    <x v="4"/>
    <x v="8"/>
    <x v="8"/>
    <x v="2"/>
    <x v="2"/>
    <x v="0"/>
    <x v="0"/>
    <x v="2"/>
  </r>
  <r>
    <n v="11525920138"/>
    <x v="2"/>
    <x v="4"/>
    <x v="7"/>
    <x v="0"/>
    <x v="0"/>
    <x v="0"/>
    <s v="New Zealand European"/>
    <s v=""/>
    <s v=""/>
    <s v=""/>
    <s v=""/>
    <x v="0"/>
    <x v="2"/>
    <x v="0"/>
    <x v="0"/>
    <x v="3"/>
    <x v="4"/>
    <x v="1"/>
    <x v="1"/>
    <x v="4"/>
    <x v="5"/>
    <x v="4"/>
    <x v="5"/>
    <x v="45"/>
    <x v="15"/>
    <x v="13"/>
    <x v="0"/>
    <x v="0"/>
    <x v="0"/>
    <x v="0"/>
    <x v="0"/>
    <x v="0"/>
    <x v="3"/>
    <x v="0"/>
    <x v="4"/>
    <x v="3"/>
    <x v="4"/>
    <x v="1"/>
    <x v="1"/>
    <x v="4"/>
    <x v="5"/>
    <x v="4"/>
    <x v="5"/>
    <x v="2"/>
    <x v="12"/>
    <x v="2"/>
    <x v="1"/>
    <x v="1"/>
    <x v="0"/>
    <x v="2"/>
  </r>
  <r>
    <n v="11525915338"/>
    <x v="3"/>
    <x v="4"/>
    <x v="5"/>
    <x v="0"/>
    <x v="2"/>
    <x v="0"/>
    <s v=""/>
    <s v=""/>
    <s v=""/>
    <s v=""/>
    <s v=""/>
    <x v="1"/>
    <x v="0"/>
    <x v="0"/>
    <x v="1"/>
    <x v="5"/>
    <x v="0"/>
    <x v="1"/>
    <x v="0"/>
    <x v="3"/>
    <x v="4"/>
    <x v="0"/>
    <x v="4"/>
    <x v="0"/>
    <x v="13"/>
    <x v="0"/>
    <x v="0"/>
    <x v="0"/>
    <x v="0"/>
    <x v="0"/>
    <x v="0"/>
    <x v="0"/>
    <x v="0"/>
    <x v="0"/>
    <x v="4"/>
    <x v="5"/>
    <x v="0"/>
    <x v="1"/>
    <x v="0"/>
    <x v="3"/>
    <x v="4"/>
    <x v="0"/>
    <x v="4"/>
    <x v="0"/>
    <x v="2"/>
    <x v="2"/>
    <x v="2"/>
    <x v="0"/>
    <x v="0"/>
    <x v="1"/>
  </r>
  <r>
    <n v="11525907517"/>
    <x v="3"/>
    <x v="3"/>
    <x v="6"/>
    <x v="1"/>
    <x v="0"/>
    <x v="0"/>
    <s v="New Zealand European"/>
    <s v=""/>
    <s v=""/>
    <s v=""/>
    <s v=""/>
    <x v="1"/>
    <x v="0"/>
    <x v="0"/>
    <x v="0"/>
    <x v="0"/>
    <x v="2"/>
    <x v="1"/>
    <x v="5"/>
    <x v="5"/>
    <x v="6"/>
    <x v="6"/>
    <x v="0"/>
    <x v="0"/>
    <x v="5"/>
    <x v="0"/>
    <x v="0"/>
    <x v="0"/>
    <x v="0"/>
    <x v="0"/>
    <x v="0"/>
    <x v="0"/>
    <x v="0"/>
    <x v="0"/>
    <x v="3"/>
    <x v="0"/>
    <x v="2"/>
    <x v="1"/>
    <x v="5"/>
    <x v="5"/>
    <x v="6"/>
    <x v="6"/>
    <x v="0"/>
    <x v="2"/>
    <x v="2"/>
    <x v="2"/>
    <x v="2"/>
    <x v="0"/>
    <x v="0"/>
    <x v="1"/>
  </r>
  <r>
    <n v="11525905907"/>
    <x v="3"/>
    <x v="5"/>
    <x v="6"/>
    <x v="3"/>
    <x v="0"/>
    <x v="0"/>
    <s v=""/>
    <s v=""/>
    <s v=""/>
    <s v=""/>
    <s v=""/>
    <x v="0"/>
    <x v="0"/>
    <x v="0"/>
    <x v="0"/>
    <x v="0"/>
    <x v="2"/>
    <x v="1"/>
    <x v="5"/>
    <x v="5"/>
    <x v="6"/>
    <x v="6"/>
    <x v="0"/>
    <x v="0"/>
    <x v="6"/>
    <x v="0"/>
    <x v="0"/>
    <x v="0"/>
    <x v="0"/>
    <x v="0"/>
    <x v="0"/>
    <x v="0"/>
    <x v="0"/>
    <x v="0"/>
    <x v="5"/>
    <x v="0"/>
    <x v="2"/>
    <x v="1"/>
    <x v="5"/>
    <x v="5"/>
    <x v="6"/>
    <x v="6"/>
    <x v="0"/>
    <x v="2"/>
    <x v="2"/>
    <x v="2"/>
    <x v="2"/>
    <x v="0"/>
    <x v="0"/>
    <x v="1"/>
  </r>
  <r>
    <n v="11525900288"/>
    <x v="0"/>
    <x v="4"/>
    <x v="11"/>
    <x v="0"/>
    <x v="0"/>
    <x v="0"/>
    <s v="New Zealand European"/>
    <s v=""/>
    <s v=""/>
    <s v=""/>
    <s v=""/>
    <x v="0"/>
    <x v="0"/>
    <x v="0"/>
    <x v="0"/>
    <x v="0"/>
    <x v="4"/>
    <x v="3"/>
    <x v="3"/>
    <x v="4"/>
    <x v="5"/>
    <x v="1"/>
    <x v="0"/>
    <x v="0"/>
    <x v="5"/>
    <x v="0"/>
    <x v="0"/>
    <x v="0"/>
    <x v="0"/>
    <x v="0"/>
    <x v="0"/>
    <x v="0"/>
    <x v="0"/>
    <x v="0"/>
    <x v="4"/>
    <x v="0"/>
    <x v="4"/>
    <x v="3"/>
    <x v="3"/>
    <x v="4"/>
    <x v="5"/>
    <x v="1"/>
    <x v="0"/>
    <x v="3"/>
    <x v="2"/>
    <x v="2"/>
    <x v="2"/>
    <x v="0"/>
    <x v="0"/>
    <x v="0"/>
  </r>
  <r>
    <n v="11525894431"/>
    <x v="0"/>
    <x v="3"/>
    <x v="7"/>
    <x v="0"/>
    <x v="0"/>
    <x v="0"/>
    <s v=""/>
    <s v=""/>
    <s v=""/>
    <s v=""/>
    <s v="Canadian"/>
    <x v="0"/>
    <x v="0"/>
    <x v="0"/>
    <x v="0"/>
    <x v="0"/>
    <x v="5"/>
    <x v="0"/>
    <x v="3"/>
    <x v="4"/>
    <x v="7"/>
    <x v="4"/>
    <x v="0"/>
    <x v="0"/>
    <x v="9"/>
    <x v="0"/>
    <x v="0"/>
    <x v="0"/>
    <x v="0"/>
    <x v="0"/>
    <x v="5"/>
    <x v="0"/>
    <x v="0"/>
    <x v="0"/>
    <x v="3"/>
    <x v="0"/>
    <x v="5"/>
    <x v="0"/>
    <x v="3"/>
    <x v="4"/>
    <x v="7"/>
    <x v="4"/>
    <x v="0"/>
    <x v="8"/>
    <x v="2"/>
    <x v="2"/>
    <x v="2"/>
    <x v="0"/>
    <x v="0"/>
    <x v="0"/>
  </r>
  <r>
    <n v="11525892577"/>
    <x v="3"/>
    <x v="5"/>
    <x v="6"/>
    <x v="3"/>
    <x v="0"/>
    <x v="0"/>
    <s v=""/>
    <s v=""/>
    <s v=""/>
    <s v=""/>
    <s v=""/>
    <x v="0"/>
    <x v="0"/>
    <x v="0"/>
    <x v="0"/>
    <x v="0"/>
    <x v="2"/>
    <x v="1"/>
    <x v="5"/>
    <x v="5"/>
    <x v="6"/>
    <x v="6"/>
    <x v="0"/>
    <x v="0"/>
    <x v="6"/>
    <x v="0"/>
    <x v="0"/>
    <x v="0"/>
    <x v="0"/>
    <x v="0"/>
    <x v="0"/>
    <x v="0"/>
    <x v="0"/>
    <x v="0"/>
    <x v="5"/>
    <x v="0"/>
    <x v="2"/>
    <x v="1"/>
    <x v="5"/>
    <x v="5"/>
    <x v="6"/>
    <x v="6"/>
    <x v="0"/>
    <x v="2"/>
    <x v="2"/>
    <x v="2"/>
    <x v="2"/>
    <x v="0"/>
    <x v="0"/>
    <x v="1"/>
  </r>
  <r>
    <n v="11525863632"/>
    <x v="3"/>
    <x v="4"/>
    <x v="8"/>
    <x v="0"/>
    <x v="0"/>
    <x v="0"/>
    <s v="New Zealand European"/>
    <s v=""/>
    <s v=""/>
    <s v=""/>
    <s v=""/>
    <x v="1"/>
    <x v="0"/>
    <x v="0"/>
    <x v="1"/>
    <x v="4"/>
    <x v="4"/>
    <x v="1"/>
    <x v="3"/>
    <x v="3"/>
    <x v="0"/>
    <x v="1"/>
    <x v="3"/>
    <x v="0"/>
    <x v="5"/>
    <x v="0"/>
    <x v="0"/>
    <x v="0"/>
    <x v="0"/>
    <x v="0"/>
    <x v="0"/>
    <x v="0"/>
    <x v="0"/>
    <x v="0"/>
    <x v="4"/>
    <x v="4"/>
    <x v="4"/>
    <x v="1"/>
    <x v="3"/>
    <x v="3"/>
    <x v="0"/>
    <x v="1"/>
    <x v="3"/>
    <x v="8"/>
    <x v="0"/>
    <x v="0"/>
    <x v="2"/>
    <x v="0"/>
    <x v="0"/>
    <x v="1"/>
  </r>
  <r>
    <n v="11525837754"/>
    <x v="0"/>
    <x v="3"/>
    <x v="8"/>
    <x v="0"/>
    <x v="0"/>
    <x v="0"/>
    <s v="New Zealand European"/>
    <s v=""/>
    <s v=""/>
    <s v=""/>
    <s v=""/>
    <x v="0"/>
    <x v="0"/>
    <x v="0"/>
    <x v="0"/>
    <x v="0"/>
    <x v="0"/>
    <x v="6"/>
    <x v="4"/>
    <x v="4"/>
    <x v="7"/>
    <x v="4"/>
    <x v="0"/>
    <x v="0"/>
    <x v="9"/>
    <x v="19"/>
    <x v="0"/>
    <x v="0"/>
    <x v="0"/>
    <x v="0"/>
    <x v="0"/>
    <x v="0"/>
    <x v="0"/>
    <x v="0"/>
    <x v="3"/>
    <x v="0"/>
    <x v="0"/>
    <x v="6"/>
    <x v="4"/>
    <x v="4"/>
    <x v="7"/>
    <x v="4"/>
    <x v="0"/>
    <x v="8"/>
    <x v="5"/>
    <x v="4"/>
    <x v="2"/>
    <x v="0"/>
    <x v="0"/>
    <x v="0"/>
  </r>
  <r>
    <n v="11525781970"/>
    <x v="3"/>
    <x v="4"/>
    <x v="11"/>
    <x v="1"/>
    <x v="0"/>
    <x v="0"/>
    <s v="New Zealand European"/>
    <s v=""/>
    <s v=""/>
    <s v=""/>
    <s v=""/>
    <x v="1"/>
    <x v="0"/>
    <x v="0"/>
    <x v="0"/>
    <x v="3"/>
    <x v="0"/>
    <x v="1"/>
    <x v="3"/>
    <x v="1"/>
    <x v="7"/>
    <x v="0"/>
    <x v="1"/>
    <x v="0"/>
    <x v="9"/>
    <x v="0"/>
    <x v="0"/>
    <x v="0"/>
    <x v="0"/>
    <x v="0"/>
    <x v="0"/>
    <x v="0"/>
    <x v="0"/>
    <x v="0"/>
    <x v="4"/>
    <x v="3"/>
    <x v="0"/>
    <x v="1"/>
    <x v="3"/>
    <x v="1"/>
    <x v="7"/>
    <x v="0"/>
    <x v="1"/>
    <x v="2"/>
    <x v="4"/>
    <x v="2"/>
    <x v="2"/>
    <x v="0"/>
    <x v="0"/>
    <x v="1"/>
  </r>
  <r>
    <m/>
    <x v="1"/>
    <x v="2"/>
    <x v="1"/>
    <x v="2"/>
    <x v="1"/>
    <x v="1"/>
    <m/>
    <m/>
    <m/>
    <m/>
    <m/>
    <x v="2"/>
    <x v="1"/>
    <x v="1"/>
    <x v="2"/>
    <x v="2"/>
    <x v="3"/>
    <x v="2"/>
    <x v="2"/>
    <x v="2"/>
    <x v="2"/>
    <x v="3"/>
    <x v="2"/>
    <x v="2"/>
    <x v="2"/>
    <x v="0"/>
    <x v="0"/>
    <x v="0"/>
    <x v="0"/>
    <x v="0"/>
    <x v="0"/>
    <x v="0"/>
    <x v="0"/>
    <x v="1"/>
    <x v="2"/>
    <x v="2"/>
    <x v="3"/>
    <x v="2"/>
    <x v="2"/>
    <x v="2"/>
    <x v="2"/>
    <x v="3"/>
    <x v="2"/>
    <x v="2"/>
    <x v="2"/>
    <x v="2"/>
    <x v="2"/>
    <x v="0"/>
    <x v="0"/>
    <x v="3"/>
  </r>
  <r>
    <n v="11525731211"/>
    <x v="2"/>
    <x v="3"/>
    <x v="5"/>
    <x v="0"/>
    <x v="0"/>
    <x v="0"/>
    <s v="New Zealand European"/>
    <s v=""/>
    <s v=""/>
    <s v=""/>
    <s v=""/>
    <x v="0"/>
    <x v="0"/>
    <x v="0"/>
    <x v="0"/>
    <x v="0"/>
    <x v="2"/>
    <x v="5"/>
    <x v="3"/>
    <x v="1"/>
    <x v="0"/>
    <x v="4"/>
    <x v="0"/>
    <x v="0"/>
    <x v="3"/>
    <x v="0"/>
    <x v="0"/>
    <x v="0"/>
    <x v="0"/>
    <x v="0"/>
    <x v="0"/>
    <x v="0"/>
    <x v="0"/>
    <x v="0"/>
    <x v="3"/>
    <x v="0"/>
    <x v="2"/>
    <x v="5"/>
    <x v="3"/>
    <x v="1"/>
    <x v="0"/>
    <x v="4"/>
    <x v="0"/>
    <x v="2"/>
    <x v="2"/>
    <x v="2"/>
    <x v="2"/>
    <x v="0"/>
    <x v="0"/>
    <x v="2"/>
  </r>
  <r>
    <n v="11525678334"/>
    <x v="3"/>
    <x v="5"/>
    <x v="6"/>
    <x v="1"/>
    <x v="0"/>
    <x v="0"/>
    <s v="New Zealand European"/>
    <s v=""/>
    <s v=""/>
    <s v=""/>
    <s v=""/>
    <x v="0"/>
    <x v="0"/>
    <x v="2"/>
    <x v="0"/>
    <x v="0"/>
    <x v="2"/>
    <x v="1"/>
    <x v="5"/>
    <x v="5"/>
    <x v="6"/>
    <x v="6"/>
    <x v="0"/>
    <x v="0"/>
    <x v="5"/>
    <x v="0"/>
    <x v="0"/>
    <x v="0"/>
    <x v="0"/>
    <x v="0"/>
    <x v="0"/>
    <x v="0"/>
    <x v="0"/>
    <x v="0"/>
    <x v="5"/>
    <x v="0"/>
    <x v="2"/>
    <x v="1"/>
    <x v="5"/>
    <x v="5"/>
    <x v="6"/>
    <x v="6"/>
    <x v="0"/>
    <x v="2"/>
    <x v="2"/>
    <x v="2"/>
    <x v="2"/>
    <x v="0"/>
    <x v="0"/>
    <x v="1"/>
  </r>
  <r>
    <n v="11525666595"/>
    <x v="2"/>
    <x v="1"/>
    <x v="4"/>
    <x v="0"/>
    <x v="0"/>
    <x v="0"/>
    <s v="New Zealand European"/>
    <s v=""/>
    <s v=""/>
    <s v=""/>
    <s v=""/>
    <x v="1"/>
    <x v="0"/>
    <x v="0"/>
    <x v="0"/>
    <x v="3"/>
    <x v="1"/>
    <x v="4"/>
    <x v="0"/>
    <x v="1"/>
    <x v="3"/>
    <x v="1"/>
    <x v="3"/>
    <x v="0"/>
    <x v="5"/>
    <x v="0"/>
    <x v="0"/>
    <x v="0"/>
    <x v="0"/>
    <x v="0"/>
    <x v="0"/>
    <x v="0"/>
    <x v="0"/>
    <x v="0"/>
    <x v="1"/>
    <x v="3"/>
    <x v="1"/>
    <x v="4"/>
    <x v="0"/>
    <x v="1"/>
    <x v="3"/>
    <x v="1"/>
    <x v="3"/>
    <x v="2"/>
    <x v="2"/>
    <x v="2"/>
    <x v="2"/>
    <x v="0"/>
    <x v="0"/>
    <x v="2"/>
  </r>
  <r>
    <n v="11525651090"/>
    <x v="2"/>
    <x v="3"/>
    <x v="12"/>
    <x v="1"/>
    <x v="0"/>
    <x v="0"/>
    <s v="New Zealand European"/>
    <s v=""/>
    <s v=""/>
    <s v=""/>
    <s v=""/>
    <x v="1"/>
    <x v="0"/>
    <x v="0"/>
    <x v="0"/>
    <x v="1"/>
    <x v="1"/>
    <x v="1"/>
    <x v="1"/>
    <x v="4"/>
    <x v="7"/>
    <x v="5"/>
    <x v="4"/>
    <x v="0"/>
    <x v="3"/>
    <x v="2"/>
    <x v="15"/>
    <x v="0"/>
    <x v="15"/>
    <x v="0"/>
    <x v="0"/>
    <x v="0"/>
    <x v="0"/>
    <x v="0"/>
    <x v="3"/>
    <x v="1"/>
    <x v="1"/>
    <x v="1"/>
    <x v="1"/>
    <x v="4"/>
    <x v="7"/>
    <x v="5"/>
    <x v="4"/>
    <x v="8"/>
    <x v="0"/>
    <x v="4"/>
    <x v="2"/>
    <x v="0"/>
    <x v="0"/>
    <x v="2"/>
  </r>
  <r>
    <n v="11525625176"/>
    <x v="3"/>
    <x v="4"/>
    <x v="4"/>
    <x v="0"/>
    <x v="0"/>
    <x v="0"/>
    <s v="New Zealand European"/>
    <s v=""/>
    <s v=""/>
    <s v=""/>
    <s v=""/>
    <x v="1"/>
    <x v="0"/>
    <x v="2"/>
    <x v="1"/>
    <x v="1"/>
    <x v="0"/>
    <x v="1"/>
    <x v="4"/>
    <x v="0"/>
    <x v="3"/>
    <x v="0"/>
    <x v="3"/>
    <x v="46"/>
    <x v="10"/>
    <x v="3"/>
    <x v="0"/>
    <x v="0"/>
    <x v="0"/>
    <x v="0"/>
    <x v="0"/>
    <x v="0"/>
    <x v="2"/>
    <x v="0"/>
    <x v="4"/>
    <x v="1"/>
    <x v="0"/>
    <x v="1"/>
    <x v="4"/>
    <x v="0"/>
    <x v="3"/>
    <x v="0"/>
    <x v="3"/>
    <x v="21"/>
    <x v="2"/>
    <x v="2"/>
    <x v="2"/>
    <x v="0"/>
    <x v="0"/>
    <x v="1"/>
  </r>
  <r>
    <n v="11525622270"/>
    <x v="3"/>
    <x v="5"/>
    <x v="6"/>
    <x v="3"/>
    <x v="0"/>
    <x v="0"/>
    <s v=""/>
    <s v=""/>
    <s v=""/>
    <s v=""/>
    <s v=""/>
    <x v="0"/>
    <x v="0"/>
    <x v="0"/>
    <x v="0"/>
    <x v="0"/>
    <x v="2"/>
    <x v="1"/>
    <x v="5"/>
    <x v="5"/>
    <x v="6"/>
    <x v="6"/>
    <x v="0"/>
    <x v="0"/>
    <x v="6"/>
    <x v="0"/>
    <x v="0"/>
    <x v="0"/>
    <x v="0"/>
    <x v="0"/>
    <x v="0"/>
    <x v="0"/>
    <x v="0"/>
    <x v="0"/>
    <x v="5"/>
    <x v="0"/>
    <x v="2"/>
    <x v="1"/>
    <x v="5"/>
    <x v="5"/>
    <x v="6"/>
    <x v="6"/>
    <x v="0"/>
    <x v="2"/>
    <x v="2"/>
    <x v="2"/>
    <x v="2"/>
    <x v="0"/>
    <x v="0"/>
    <x v="1"/>
  </r>
  <r>
    <n v="11525596283"/>
    <x v="3"/>
    <x v="4"/>
    <x v="6"/>
    <x v="1"/>
    <x v="0"/>
    <x v="0"/>
    <s v="New Zealand European"/>
    <s v=""/>
    <s v=""/>
    <s v=""/>
    <s v=""/>
    <x v="1"/>
    <x v="0"/>
    <x v="0"/>
    <x v="1"/>
    <x v="0"/>
    <x v="2"/>
    <x v="1"/>
    <x v="3"/>
    <x v="4"/>
    <x v="4"/>
    <x v="6"/>
    <x v="0"/>
    <x v="0"/>
    <x v="4"/>
    <x v="0"/>
    <x v="0"/>
    <x v="0"/>
    <x v="0"/>
    <x v="0"/>
    <x v="0"/>
    <x v="0"/>
    <x v="0"/>
    <x v="0"/>
    <x v="4"/>
    <x v="0"/>
    <x v="2"/>
    <x v="1"/>
    <x v="3"/>
    <x v="4"/>
    <x v="4"/>
    <x v="6"/>
    <x v="0"/>
    <x v="2"/>
    <x v="2"/>
    <x v="2"/>
    <x v="2"/>
    <x v="0"/>
    <x v="0"/>
    <x v="1"/>
  </r>
  <r>
    <n v="11525501131"/>
    <x v="3"/>
    <x v="4"/>
    <x v="0"/>
    <x v="1"/>
    <x v="0"/>
    <x v="2"/>
    <s v=""/>
    <s v=""/>
    <s v=""/>
    <s v=""/>
    <s v=""/>
    <x v="1"/>
    <x v="0"/>
    <x v="0"/>
    <x v="1"/>
    <x v="3"/>
    <x v="4"/>
    <x v="1"/>
    <x v="1"/>
    <x v="1"/>
    <x v="0"/>
    <x v="1"/>
    <x v="3"/>
    <x v="0"/>
    <x v="5"/>
    <x v="0"/>
    <x v="0"/>
    <x v="0"/>
    <x v="0"/>
    <x v="0"/>
    <x v="0"/>
    <x v="0"/>
    <x v="0"/>
    <x v="0"/>
    <x v="4"/>
    <x v="3"/>
    <x v="4"/>
    <x v="1"/>
    <x v="1"/>
    <x v="1"/>
    <x v="0"/>
    <x v="1"/>
    <x v="3"/>
    <x v="2"/>
    <x v="2"/>
    <x v="2"/>
    <x v="1"/>
    <x v="0"/>
    <x v="0"/>
    <x v="1"/>
  </r>
  <r>
    <n v="11525492672"/>
    <x v="2"/>
    <x v="0"/>
    <x v="2"/>
    <x v="4"/>
    <x v="0"/>
    <x v="0"/>
    <s v="New Zealand European"/>
    <s v=""/>
    <s v=""/>
    <s v=""/>
    <s v=""/>
    <x v="1"/>
    <x v="0"/>
    <x v="0"/>
    <x v="1"/>
    <x v="0"/>
    <x v="2"/>
    <x v="1"/>
    <x v="3"/>
    <x v="4"/>
    <x v="7"/>
    <x v="0"/>
    <x v="0"/>
    <x v="0"/>
    <x v="5"/>
    <x v="0"/>
    <x v="0"/>
    <x v="0"/>
    <x v="0"/>
    <x v="0"/>
    <x v="0"/>
    <x v="0"/>
    <x v="0"/>
    <x v="0"/>
    <x v="0"/>
    <x v="0"/>
    <x v="2"/>
    <x v="1"/>
    <x v="3"/>
    <x v="4"/>
    <x v="7"/>
    <x v="0"/>
    <x v="0"/>
    <x v="2"/>
    <x v="2"/>
    <x v="2"/>
    <x v="8"/>
    <x v="0"/>
    <x v="0"/>
    <x v="2"/>
  </r>
  <r>
    <n v="11525469563"/>
    <x v="3"/>
    <x v="3"/>
    <x v="2"/>
    <x v="0"/>
    <x v="2"/>
    <x v="0"/>
    <s v="New Zealand European"/>
    <s v=""/>
    <s v=""/>
    <s v=""/>
    <s v=""/>
    <x v="0"/>
    <x v="0"/>
    <x v="0"/>
    <x v="0"/>
    <x v="4"/>
    <x v="4"/>
    <x v="1"/>
    <x v="1"/>
    <x v="3"/>
    <x v="4"/>
    <x v="0"/>
    <x v="4"/>
    <x v="47"/>
    <x v="5"/>
    <x v="5"/>
    <x v="4"/>
    <x v="9"/>
    <x v="9"/>
    <x v="0"/>
    <x v="5"/>
    <x v="0"/>
    <x v="0"/>
    <x v="0"/>
    <x v="3"/>
    <x v="4"/>
    <x v="4"/>
    <x v="1"/>
    <x v="1"/>
    <x v="3"/>
    <x v="4"/>
    <x v="0"/>
    <x v="4"/>
    <x v="8"/>
    <x v="9"/>
    <x v="2"/>
    <x v="7"/>
    <x v="0"/>
    <x v="0"/>
    <x v="1"/>
  </r>
  <r>
    <n v="11525467519"/>
    <x v="2"/>
    <x v="4"/>
    <x v="0"/>
    <x v="0"/>
    <x v="0"/>
    <x v="0"/>
    <s v="New Zealand European"/>
    <s v=""/>
    <s v=""/>
    <s v=""/>
    <s v=""/>
    <x v="0"/>
    <x v="2"/>
    <x v="0"/>
    <x v="0"/>
    <x v="4"/>
    <x v="4"/>
    <x v="1"/>
    <x v="1"/>
    <x v="1"/>
    <x v="4"/>
    <x v="1"/>
    <x v="4"/>
    <x v="48"/>
    <x v="5"/>
    <x v="12"/>
    <x v="0"/>
    <x v="0"/>
    <x v="0"/>
    <x v="0"/>
    <x v="0"/>
    <x v="2"/>
    <x v="0"/>
    <x v="0"/>
    <x v="4"/>
    <x v="4"/>
    <x v="4"/>
    <x v="1"/>
    <x v="1"/>
    <x v="1"/>
    <x v="4"/>
    <x v="1"/>
    <x v="4"/>
    <x v="2"/>
    <x v="2"/>
    <x v="2"/>
    <x v="2"/>
    <x v="0"/>
    <x v="0"/>
    <x v="2"/>
  </r>
  <r>
    <n v="11525459207"/>
    <x v="3"/>
    <x v="5"/>
    <x v="6"/>
    <x v="3"/>
    <x v="0"/>
    <x v="0"/>
    <s v=""/>
    <s v=""/>
    <s v=""/>
    <s v=""/>
    <s v=""/>
    <x v="0"/>
    <x v="0"/>
    <x v="0"/>
    <x v="0"/>
    <x v="0"/>
    <x v="2"/>
    <x v="1"/>
    <x v="5"/>
    <x v="5"/>
    <x v="6"/>
    <x v="6"/>
    <x v="0"/>
    <x v="0"/>
    <x v="6"/>
    <x v="0"/>
    <x v="0"/>
    <x v="0"/>
    <x v="0"/>
    <x v="0"/>
    <x v="0"/>
    <x v="0"/>
    <x v="0"/>
    <x v="0"/>
    <x v="5"/>
    <x v="0"/>
    <x v="2"/>
    <x v="1"/>
    <x v="5"/>
    <x v="5"/>
    <x v="6"/>
    <x v="6"/>
    <x v="0"/>
    <x v="2"/>
    <x v="2"/>
    <x v="2"/>
    <x v="2"/>
    <x v="0"/>
    <x v="0"/>
    <x v="1"/>
  </r>
  <r>
    <n v="11525452827"/>
    <x v="3"/>
    <x v="5"/>
    <x v="6"/>
    <x v="3"/>
    <x v="0"/>
    <x v="0"/>
    <s v=""/>
    <s v=""/>
    <s v=""/>
    <s v=""/>
    <s v=""/>
    <x v="0"/>
    <x v="0"/>
    <x v="0"/>
    <x v="0"/>
    <x v="0"/>
    <x v="2"/>
    <x v="1"/>
    <x v="5"/>
    <x v="5"/>
    <x v="6"/>
    <x v="6"/>
    <x v="0"/>
    <x v="0"/>
    <x v="6"/>
    <x v="0"/>
    <x v="0"/>
    <x v="0"/>
    <x v="0"/>
    <x v="0"/>
    <x v="0"/>
    <x v="0"/>
    <x v="0"/>
    <x v="0"/>
    <x v="5"/>
    <x v="0"/>
    <x v="2"/>
    <x v="1"/>
    <x v="5"/>
    <x v="5"/>
    <x v="6"/>
    <x v="6"/>
    <x v="0"/>
    <x v="2"/>
    <x v="2"/>
    <x v="2"/>
    <x v="2"/>
    <x v="0"/>
    <x v="0"/>
    <x v="1"/>
  </r>
  <r>
    <n v="11525449148"/>
    <x v="3"/>
    <x v="5"/>
    <x v="6"/>
    <x v="3"/>
    <x v="0"/>
    <x v="0"/>
    <s v=""/>
    <s v=""/>
    <s v=""/>
    <s v=""/>
    <s v=""/>
    <x v="0"/>
    <x v="0"/>
    <x v="0"/>
    <x v="0"/>
    <x v="0"/>
    <x v="2"/>
    <x v="1"/>
    <x v="5"/>
    <x v="5"/>
    <x v="6"/>
    <x v="6"/>
    <x v="0"/>
    <x v="0"/>
    <x v="6"/>
    <x v="0"/>
    <x v="0"/>
    <x v="0"/>
    <x v="0"/>
    <x v="0"/>
    <x v="0"/>
    <x v="0"/>
    <x v="0"/>
    <x v="0"/>
    <x v="5"/>
    <x v="0"/>
    <x v="2"/>
    <x v="1"/>
    <x v="5"/>
    <x v="5"/>
    <x v="6"/>
    <x v="6"/>
    <x v="0"/>
    <x v="2"/>
    <x v="2"/>
    <x v="2"/>
    <x v="2"/>
    <x v="0"/>
    <x v="0"/>
    <x v="1"/>
  </r>
  <r>
    <n v="11525427576"/>
    <x v="3"/>
    <x v="5"/>
    <x v="6"/>
    <x v="3"/>
    <x v="0"/>
    <x v="0"/>
    <s v=""/>
    <s v=""/>
    <s v=""/>
    <s v=""/>
    <s v=""/>
    <x v="0"/>
    <x v="0"/>
    <x v="0"/>
    <x v="0"/>
    <x v="0"/>
    <x v="2"/>
    <x v="1"/>
    <x v="5"/>
    <x v="5"/>
    <x v="6"/>
    <x v="6"/>
    <x v="0"/>
    <x v="0"/>
    <x v="6"/>
    <x v="0"/>
    <x v="0"/>
    <x v="0"/>
    <x v="0"/>
    <x v="0"/>
    <x v="0"/>
    <x v="0"/>
    <x v="0"/>
    <x v="0"/>
    <x v="5"/>
    <x v="0"/>
    <x v="2"/>
    <x v="1"/>
    <x v="5"/>
    <x v="5"/>
    <x v="6"/>
    <x v="6"/>
    <x v="0"/>
    <x v="2"/>
    <x v="2"/>
    <x v="2"/>
    <x v="2"/>
    <x v="0"/>
    <x v="0"/>
    <x v="1"/>
  </r>
  <r>
    <n v="11525419415"/>
    <x v="2"/>
    <x v="5"/>
    <x v="6"/>
    <x v="0"/>
    <x v="0"/>
    <x v="0"/>
    <s v="New Zealand European"/>
    <s v=""/>
    <s v=""/>
    <s v=""/>
    <s v=""/>
    <x v="0"/>
    <x v="2"/>
    <x v="0"/>
    <x v="0"/>
    <x v="0"/>
    <x v="2"/>
    <x v="1"/>
    <x v="5"/>
    <x v="5"/>
    <x v="6"/>
    <x v="6"/>
    <x v="0"/>
    <x v="0"/>
    <x v="5"/>
    <x v="0"/>
    <x v="0"/>
    <x v="0"/>
    <x v="0"/>
    <x v="0"/>
    <x v="0"/>
    <x v="0"/>
    <x v="0"/>
    <x v="0"/>
    <x v="5"/>
    <x v="0"/>
    <x v="2"/>
    <x v="1"/>
    <x v="5"/>
    <x v="5"/>
    <x v="6"/>
    <x v="6"/>
    <x v="0"/>
    <x v="2"/>
    <x v="2"/>
    <x v="2"/>
    <x v="2"/>
    <x v="0"/>
    <x v="0"/>
    <x v="2"/>
  </r>
  <r>
    <n v="11525418694"/>
    <x v="3"/>
    <x v="0"/>
    <x v="0"/>
    <x v="3"/>
    <x v="0"/>
    <x v="0"/>
    <s v="New Zealand European"/>
    <s v=""/>
    <s v=""/>
    <s v=""/>
    <s v=""/>
    <x v="1"/>
    <x v="0"/>
    <x v="2"/>
    <x v="1"/>
    <x v="3"/>
    <x v="0"/>
    <x v="0"/>
    <x v="0"/>
    <x v="3"/>
    <x v="4"/>
    <x v="2"/>
    <x v="5"/>
    <x v="0"/>
    <x v="7"/>
    <x v="0"/>
    <x v="0"/>
    <x v="0"/>
    <x v="0"/>
    <x v="0"/>
    <x v="0"/>
    <x v="0"/>
    <x v="0"/>
    <x v="0"/>
    <x v="0"/>
    <x v="3"/>
    <x v="0"/>
    <x v="0"/>
    <x v="0"/>
    <x v="3"/>
    <x v="4"/>
    <x v="2"/>
    <x v="5"/>
    <x v="2"/>
    <x v="9"/>
    <x v="2"/>
    <x v="2"/>
    <x v="0"/>
    <x v="0"/>
    <x v="1"/>
  </r>
  <r>
    <n v="11525413951"/>
    <x v="3"/>
    <x v="5"/>
    <x v="6"/>
    <x v="3"/>
    <x v="0"/>
    <x v="0"/>
    <s v=""/>
    <s v=""/>
    <s v=""/>
    <s v=""/>
    <s v=""/>
    <x v="0"/>
    <x v="0"/>
    <x v="0"/>
    <x v="0"/>
    <x v="0"/>
    <x v="2"/>
    <x v="1"/>
    <x v="5"/>
    <x v="5"/>
    <x v="6"/>
    <x v="6"/>
    <x v="0"/>
    <x v="0"/>
    <x v="6"/>
    <x v="0"/>
    <x v="0"/>
    <x v="0"/>
    <x v="0"/>
    <x v="0"/>
    <x v="0"/>
    <x v="0"/>
    <x v="0"/>
    <x v="0"/>
    <x v="5"/>
    <x v="0"/>
    <x v="2"/>
    <x v="1"/>
    <x v="5"/>
    <x v="5"/>
    <x v="6"/>
    <x v="6"/>
    <x v="0"/>
    <x v="2"/>
    <x v="2"/>
    <x v="2"/>
    <x v="2"/>
    <x v="0"/>
    <x v="0"/>
    <x v="1"/>
  </r>
  <r>
    <n v="11525395630"/>
    <x v="3"/>
    <x v="5"/>
    <x v="6"/>
    <x v="3"/>
    <x v="0"/>
    <x v="0"/>
    <s v=""/>
    <s v=""/>
    <s v=""/>
    <s v=""/>
    <s v=""/>
    <x v="0"/>
    <x v="0"/>
    <x v="0"/>
    <x v="0"/>
    <x v="0"/>
    <x v="2"/>
    <x v="1"/>
    <x v="5"/>
    <x v="5"/>
    <x v="6"/>
    <x v="6"/>
    <x v="0"/>
    <x v="0"/>
    <x v="6"/>
    <x v="0"/>
    <x v="0"/>
    <x v="0"/>
    <x v="0"/>
    <x v="0"/>
    <x v="0"/>
    <x v="0"/>
    <x v="0"/>
    <x v="0"/>
    <x v="5"/>
    <x v="0"/>
    <x v="2"/>
    <x v="1"/>
    <x v="5"/>
    <x v="5"/>
    <x v="6"/>
    <x v="6"/>
    <x v="0"/>
    <x v="2"/>
    <x v="2"/>
    <x v="2"/>
    <x v="2"/>
    <x v="0"/>
    <x v="0"/>
    <x v="1"/>
  </r>
  <r>
    <n v="11525385514"/>
    <x v="2"/>
    <x v="5"/>
    <x v="6"/>
    <x v="3"/>
    <x v="0"/>
    <x v="0"/>
    <s v=""/>
    <s v=""/>
    <s v=""/>
    <s v=""/>
    <s v=""/>
    <x v="0"/>
    <x v="0"/>
    <x v="0"/>
    <x v="0"/>
    <x v="0"/>
    <x v="2"/>
    <x v="1"/>
    <x v="5"/>
    <x v="5"/>
    <x v="6"/>
    <x v="6"/>
    <x v="0"/>
    <x v="0"/>
    <x v="6"/>
    <x v="0"/>
    <x v="0"/>
    <x v="0"/>
    <x v="0"/>
    <x v="0"/>
    <x v="0"/>
    <x v="0"/>
    <x v="0"/>
    <x v="0"/>
    <x v="5"/>
    <x v="0"/>
    <x v="2"/>
    <x v="1"/>
    <x v="5"/>
    <x v="5"/>
    <x v="6"/>
    <x v="6"/>
    <x v="0"/>
    <x v="2"/>
    <x v="2"/>
    <x v="2"/>
    <x v="2"/>
    <x v="0"/>
    <x v="0"/>
    <x v="2"/>
  </r>
  <r>
    <n v="11525375377"/>
    <x v="3"/>
    <x v="5"/>
    <x v="6"/>
    <x v="3"/>
    <x v="0"/>
    <x v="0"/>
    <s v=""/>
    <s v=""/>
    <s v=""/>
    <s v=""/>
    <s v=""/>
    <x v="0"/>
    <x v="0"/>
    <x v="0"/>
    <x v="0"/>
    <x v="0"/>
    <x v="2"/>
    <x v="1"/>
    <x v="5"/>
    <x v="5"/>
    <x v="6"/>
    <x v="6"/>
    <x v="0"/>
    <x v="0"/>
    <x v="6"/>
    <x v="0"/>
    <x v="0"/>
    <x v="0"/>
    <x v="0"/>
    <x v="0"/>
    <x v="0"/>
    <x v="0"/>
    <x v="0"/>
    <x v="0"/>
    <x v="5"/>
    <x v="0"/>
    <x v="2"/>
    <x v="1"/>
    <x v="5"/>
    <x v="5"/>
    <x v="6"/>
    <x v="6"/>
    <x v="0"/>
    <x v="2"/>
    <x v="2"/>
    <x v="2"/>
    <x v="2"/>
    <x v="0"/>
    <x v="0"/>
    <x v="1"/>
  </r>
  <r>
    <n v="11525366453"/>
    <x v="2"/>
    <x v="4"/>
    <x v="12"/>
    <x v="0"/>
    <x v="0"/>
    <x v="0"/>
    <s v="New Zealand European"/>
    <s v=""/>
    <s v=""/>
    <s v=""/>
    <s v=""/>
    <x v="1"/>
    <x v="0"/>
    <x v="0"/>
    <x v="0"/>
    <x v="4"/>
    <x v="4"/>
    <x v="1"/>
    <x v="1"/>
    <x v="1"/>
    <x v="3"/>
    <x v="1"/>
    <x v="5"/>
    <x v="0"/>
    <x v="12"/>
    <x v="0"/>
    <x v="0"/>
    <x v="0"/>
    <x v="0"/>
    <x v="0"/>
    <x v="0"/>
    <x v="0"/>
    <x v="0"/>
    <x v="0"/>
    <x v="4"/>
    <x v="4"/>
    <x v="4"/>
    <x v="1"/>
    <x v="1"/>
    <x v="1"/>
    <x v="3"/>
    <x v="1"/>
    <x v="5"/>
    <x v="2"/>
    <x v="2"/>
    <x v="2"/>
    <x v="2"/>
    <x v="0"/>
    <x v="0"/>
    <x v="2"/>
  </r>
  <r>
    <n v="11525365742"/>
    <x v="3"/>
    <x v="3"/>
    <x v="2"/>
    <x v="1"/>
    <x v="0"/>
    <x v="0"/>
    <s v="New Zealand European"/>
    <s v=""/>
    <s v=""/>
    <s v=""/>
    <s v=""/>
    <x v="1"/>
    <x v="0"/>
    <x v="0"/>
    <x v="1"/>
    <x v="3"/>
    <x v="0"/>
    <x v="1"/>
    <x v="4"/>
    <x v="4"/>
    <x v="0"/>
    <x v="0"/>
    <x v="5"/>
    <x v="0"/>
    <x v="12"/>
    <x v="0"/>
    <x v="0"/>
    <x v="0"/>
    <x v="0"/>
    <x v="0"/>
    <x v="0"/>
    <x v="0"/>
    <x v="0"/>
    <x v="0"/>
    <x v="3"/>
    <x v="3"/>
    <x v="0"/>
    <x v="1"/>
    <x v="4"/>
    <x v="4"/>
    <x v="0"/>
    <x v="0"/>
    <x v="5"/>
    <x v="3"/>
    <x v="2"/>
    <x v="4"/>
    <x v="2"/>
    <x v="0"/>
    <x v="0"/>
    <x v="1"/>
  </r>
  <r>
    <n v="11525354342"/>
    <x v="3"/>
    <x v="5"/>
    <x v="6"/>
    <x v="3"/>
    <x v="0"/>
    <x v="0"/>
    <s v=""/>
    <s v=""/>
    <s v=""/>
    <s v=""/>
    <s v=""/>
    <x v="0"/>
    <x v="0"/>
    <x v="0"/>
    <x v="0"/>
    <x v="0"/>
    <x v="2"/>
    <x v="1"/>
    <x v="5"/>
    <x v="5"/>
    <x v="6"/>
    <x v="6"/>
    <x v="0"/>
    <x v="0"/>
    <x v="6"/>
    <x v="0"/>
    <x v="0"/>
    <x v="0"/>
    <x v="0"/>
    <x v="0"/>
    <x v="0"/>
    <x v="0"/>
    <x v="0"/>
    <x v="0"/>
    <x v="5"/>
    <x v="0"/>
    <x v="2"/>
    <x v="1"/>
    <x v="5"/>
    <x v="5"/>
    <x v="6"/>
    <x v="6"/>
    <x v="0"/>
    <x v="2"/>
    <x v="2"/>
    <x v="2"/>
    <x v="2"/>
    <x v="0"/>
    <x v="0"/>
    <x v="1"/>
  </r>
  <r>
    <n v="11525353704"/>
    <x v="3"/>
    <x v="5"/>
    <x v="6"/>
    <x v="3"/>
    <x v="0"/>
    <x v="0"/>
    <s v=""/>
    <s v=""/>
    <s v=""/>
    <s v=""/>
    <s v=""/>
    <x v="0"/>
    <x v="0"/>
    <x v="0"/>
    <x v="0"/>
    <x v="0"/>
    <x v="2"/>
    <x v="1"/>
    <x v="5"/>
    <x v="5"/>
    <x v="6"/>
    <x v="6"/>
    <x v="0"/>
    <x v="0"/>
    <x v="6"/>
    <x v="0"/>
    <x v="0"/>
    <x v="0"/>
    <x v="0"/>
    <x v="0"/>
    <x v="0"/>
    <x v="0"/>
    <x v="0"/>
    <x v="0"/>
    <x v="5"/>
    <x v="0"/>
    <x v="2"/>
    <x v="1"/>
    <x v="5"/>
    <x v="5"/>
    <x v="6"/>
    <x v="6"/>
    <x v="0"/>
    <x v="2"/>
    <x v="2"/>
    <x v="2"/>
    <x v="2"/>
    <x v="0"/>
    <x v="0"/>
    <x v="1"/>
  </r>
  <r>
    <n v="11525341323"/>
    <x v="3"/>
    <x v="5"/>
    <x v="6"/>
    <x v="3"/>
    <x v="0"/>
    <x v="0"/>
    <s v=""/>
    <s v=""/>
    <s v=""/>
    <s v=""/>
    <s v=""/>
    <x v="0"/>
    <x v="0"/>
    <x v="0"/>
    <x v="0"/>
    <x v="0"/>
    <x v="2"/>
    <x v="1"/>
    <x v="5"/>
    <x v="5"/>
    <x v="6"/>
    <x v="6"/>
    <x v="0"/>
    <x v="0"/>
    <x v="6"/>
    <x v="0"/>
    <x v="0"/>
    <x v="0"/>
    <x v="0"/>
    <x v="0"/>
    <x v="0"/>
    <x v="0"/>
    <x v="0"/>
    <x v="0"/>
    <x v="5"/>
    <x v="0"/>
    <x v="2"/>
    <x v="1"/>
    <x v="5"/>
    <x v="5"/>
    <x v="6"/>
    <x v="6"/>
    <x v="0"/>
    <x v="2"/>
    <x v="2"/>
    <x v="2"/>
    <x v="2"/>
    <x v="0"/>
    <x v="0"/>
    <x v="1"/>
  </r>
  <r>
    <n v="11525331781"/>
    <x v="3"/>
    <x v="5"/>
    <x v="6"/>
    <x v="3"/>
    <x v="0"/>
    <x v="0"/>
    <s v=""/>
    <s v=""/>
    <s v=""/>
    <s v=""/>
    <s v=""/>
    <x v="0"/>
    <x v="0"/>
    <x v="0"/>
    <x v="0"/>
    <x v="0"/>
    <x v="2"/>
    <x v="1"/>
    <x v="5"/>
    <x v="5"/>
    <x v="6"/>
    <x v="6"/>
    <x v="0"/>
    <x v="0"/>
    <x v="6"/>
    <x v="0"/>
    <x v="0"/>
    <x v="0"/>
    <x v="0"/>
    <x v="0"/>
    <x v="0"/>
    <x v="0"/>
    <x v="0"/>
    <x v="0"/>
    <x v="5"/>
    <x v="0"/>
    <x v="2"/>
    <x v="1"/>
    <x v="5"/>
    <x v="5"/>
    <x v="6"/>
    <x v="6"/>
    <x v="0"/>
    <x v="2"/>
    <x v="2"/>
    <x v="2"/>
    <x v="2"/>
    <x v="0"/>
    <x v="0"/>
    <x v="1"/>
  </r>
  <r>
    <n v="11525325482"/>
    <x v="3"/>
    <x v="5"/>
    <x v="6"/>
    <x v="3"/>
    <x v="0"/>
    <x v="0"/>
    <s v=""/>
    <s v=""/>
    <s v=""/>
    <s v=""/>
    <s v=""/>
    <x v="0"/>
    <x v="0"/>
    <x v="0"/>
    <x v="0"/>
    <x v="0"/>
    <x v="2"/>
    <x v="1"/>
    <x v="5"/>
    <x v="5"/>
    <x v="6"/>
    <x v="6"/>
    <x v="0"/>
    <x v="0"/>
    <x v="6"/>
    <x v="0"/>
    <x v="0"/>
    <x v="0"/>
    <x v="0"/>
    <x v="0"/>
    <x v="0"/>
    <x v="0"/>
    <x v="0"/>
    <x v="0"/>
    <x v="5"/>
    <x v="0"/>
    <x v="2"/>
    <x v="1"/>
    <x v="5"/>
    <x v="5"/>
    <x v="6"/>
    <x v="6"/>
    <x v="0"/>
    <x v="2"/>
    <x v="2"/>
    <x v="2"/>
    <x v="2"/>
    <x v="0"/>
    <x v="0"/>
    <x v="1"/>
  </r>
  <r>
    <n v="11525320887"/>
    <x v="3"/>
    <x v="5"/>
    <x v="6"/>
    <x v="3"/>
    <x v="0"/>
    <x v="0"/>
    <s v=""/>
    <s v=""/>
    <s v=""/>
    <s v=""/>
    <s v=""/>
    <x v="0"/>
    <x v="0"/>
    <x v="0"/>
    <x v="0"/>
    <x v="0"/>
    <x v="2"/>
    <x v="1"/>
    <x v="5"/>
    <x v="5"/>
    <x v="6"/>
    <x v="6"/>
    <x v="0"/>
    <x v="0"/>
    <x v="6"/>
    <x v="0"/>
    <x v="0"/>
    <x v="0"/>
    <x v="0"/>
    <x v="0"/>
    <x v="0"/>
    <x v="0"/>
    <x v="0"/>
    <x v="0"/>
    <x v="5"/>
    <x v="0"/>
    <x v="2"/>
    <x v="1"/>
    <x v="5"/>
    <x v="5"/>
    <x v="6"/>
    <x v="6"/>
    <x v="0"/>
    <x v="2"/>
    <x v="2"/>
    <x v="2"/>
    <x v="2"/>
    <x v="0"/>
    <x v="0"/>
    <x v="1"/>
  </r>
  <r>
    <n v="11525320326"/>
    <x v="2"/>
    <x v="4"/>
    <x v="9"/>
    <x v="1"/>
    <x v="0"/>
    <x v="0"/>
    <s v="New Zealand European"/>
    <s v=""/>
    <s v=""/>
    <s v=""/>
    <s v=""/>
    <x v="1"/>
    <x v="2"/>
    <x v="0"/>
    <x v="0"/>
    <x v="4"/>
    <x v="4"/>
    <x v="1"/>
    <x v="1"/>
    <x v="1"/>
    <x v="3"/>
    <x v="4"/>
    <x v="3"/>
    <x v="0"/>
    <x v="1"/>
    <x v="0"/>
    <x v="0"/>
    <x v="0"/>
    <x v="0"/>
    <x v="0"/>
    <x v="0"/>
    <x v="0"/>
    <x v="0"/>
    <x v="0"/>
    <x v="4"/>
    <x v="4"/>
    <x v="4"/>
    <x v="1"/>
    <x v="1"/>
    <x v="1"/>
    <x v="3"/>
    <x v="4"/>
    <x v="3"/>
    <x v="2"/>
    <x v="2"/>
    <x v="2"/>
    <x v="2"/>
    <x v="0"/>
    <x v="0"/>
    <x v="2"/>
  </r>
  <r>
    <n v="11525319820"/>
    <x v="3"/>
    <x v="5"/>
    <x v="6"/>
    <x v="3"/>
    <x v="0"/>
    <x v="0"/>
    <s v=""/>
    <s v=""/>
    <s v=""/>
    <s v=""/>
    <s v=""/>
    <x v="0"/>
    <x v="0"/>
    <x v="0"/>
    <x v="0"/>
    <x v="0"/>
    <x v="2"/>
    <x v="1"/>
    <x v="5"/>
    <x v="5"/>
    <x v="6"/>
    <x v="6"/>
    <x v="0"/>
    <x v="0"/>
    <x v="6"/>
    <x v="0"/>
    <x v="0"/>
    <x v="0"/>
    <x v="0"/>
    <x v="0"/>
    <x v="0"/>
    <x v="0"/>
    <x v="0"/>
    <x v="0"/>
    <x v="5"/>
    <x v="0"/>
    <x v="2"/>
    <x v="1"/>
    <x v="5"/>
    <x v="5"/>
    <x v="6"/>
    <x v="6"/>
    <x v="0"/>
    <x v="2"/>
    <x v="2"/>
    <x v="2"/>
    <x v="2"/>
    <x v="0"/>
    <x v="0"/>
    <x v="1"/>
  </r>
  <r>
    <n v="11525318098"/>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25313756"/>
    <x v="3"/>
    <x v="5"/>
    <x v="6"/>
    <x v="3"/>
    <x v="0"/>
    <x v="0"/>
    <s v=""/>
    <s v=""/>
    <s v=""/>
    <s v=""/>
    <s v=""/>
    <x v="0"/>
    <x v="0"/>
    <x v="0"/>
    <x v="0"/>
    <x v="0"/>
    <x v="2"/>
    <x v="1"/>
    <x v="5"/>
    <x v="5"/>
    <x v="6"/>
    <x v="6"/>
    <x v="0"/>
    <x v="0"/>
    <x v="6"/>
    <x v="0"/>
    <x v="0"/>
    <x v="0"/>
    <x v="0"/>
    <x v="0"/>
    <x v="0"/>
    <x v="0"/>
    <x v="0"/>
    <x v="0"/>
    <x v="5"/>
    <x v="0"/>
    <x v="2"/>
    <x v="1"/>
    <x v="5"/>
    <x v="5"/>
    <x v="6"/>
    <x v="6"/>
    <x v="0"/>
    <x v="2"/>
    <x v="2"/>
    <x v="2"/>
    <x v="2"/>
    <x v="0"/>
    <x v="0"/>
    <x v="1"/>
  </r>
  <r>
    <n v="11525302635"/>
    <x v="3"/>
    <x v="5"/>
    <x v="6"/>
    <x v="3"/>
    <x v="0"/>
    <x v="0"/>
    <s v=""/>
    <s v=""/>
    <s v=""/>
    <s v=""/>
    <s v=""/>
    <x v="0"/>
    <x v="0"/>
    <x v="0"/>
    <x v="0"/>
    <x v="0"/>
    <x v="2"/>
    <x v="1"/>
    <x v="5"/>
    <x v="5"/>
    <x v="6"/>
    <x v="6"/>
    <x v="0"/>
    <x v="0"/>
    <x v="6"/>
    <x v="0"/>
    <x v="0"/>
    <x v="0"/>
    <x v="0"/>
    <x v="0"/>
    <x v="0"/>
    <x v="0"/>
    <x v="0"/>
    <x v="0"/>
    <x v="5"/>
    <x v="0"/>
    <x v="2"/>
    <x v="1"/>
    <x v="5"/>
    <x v="5"/>
    <x v="6"/>
    <x v="6"/>
    <x v="0"/>
    <x v="2"/>
    <x v="2"/>
    <x v="2"/>
    <x v="2"/>
    <x v="0"/>
    <x v="0"/>
    <x v="1"/>
  </r>
  <r>
    <n v="11525298801"/>
    <x v="3"/>
    <x v="5"/>
    <x v="6"/>
    <x v="3"/>
    <x v="0"/>
    <x v="0"/>
    <s v=""/>
    <s v=""/>
    <s v=""/>
    <s v=""/>
    <s v=""/>
    <x v="0"/>
    <x v="0"/>
    <x v="0"/>
    <x v="0"/>
    <x v="0"/>
    <x v="2"/>
    <x v="1"/>
    <x v="5"/>
    <x v="5"/>
    <x v="6"/>
    <x v="6"/>
    <x v="0"/>
    <x v="0"/>
    <x v="6"/>
    <x v="0"/>
    <x v="0"/>
    <x v="0"/>
    <x v="0"/>
    <x v="0"/>
    <x v="0"/>
    <x v="0"/>
    <x v="0"/>
    <x v="0"/>
    <x v="5"/>
    <x v="0"/>
    <x v="2"/>
    <x v="1"/>
    <x v="5"/>
    <x v="5"/>
    <x v="6"/>
    <x v="6"/>
    <x v="0"/>
    <x v="2"/>
    <x v="2"/>
    <x v="2"/>
    <x v="2"/>
    <x v="0"/>
    <x v="0"/>
    <x v="1"/>
  </r>
  <r>
    <n v="11525288094"/>
    <x v="3"/>
    <x v="5"/>
    <x v="6"/>
    <x v="3"/>
    <x v="0"/>
    <x v="0"/>
    <s v=""/>
    <s v=""/>
    <s v=""/>
    <s v=""/>
    <s v=""/>
    <x v="0"/>
    <x v="0"/>
    <x v="0"/>
    <x v="0"/>
    <x v="0"/>
    <x v="2"/>
    <x v="1"/>
    <x v="5"/>
    <x v="5"/>
    <x v="6"/>
    <x v="6"/>
    <x v="0"/>
    <x v="0"/>
    <x v="6"/>
    <x v="0"/>
    <x v="0"/>
    <x v="0"/>
    <x v="0"/>
    <x v="0"/>
    <x v="0"/>
    <x v="0"/>
    <x v="0"/>
    <x v="0"/>
    <x v="5"/>
    <x v="0"/>
    <x v="2"/>
    <x v="1"/>
    <x v="5"/>
    <x v="5"/>
    <x v="6"/>
    <x v="6"/>
    <x v="0"/>
    <x v="2"/>
    <x v="2"/>
    <x v="2"/>
    <x v="2"/>
    <x v="0"/>
    <x v="0"/>
    <x v="1"/>
  </r>
  <r>
    <n v="11525286976"/>
    <x v="3"/>
    <x v="5"/>
    <x v="6"/>
    <x v="3"/>
    <x v="0"/>
    <x v="0"/>
    <s v=""/>
    <s v=""/>
    <s v=""/>
    <s v=""/>
    <s v=""/>
    <x v="0"/>
    <x v="0"/>
    <x v="0"/>
    <x v="0"/>
    <x v="0"/>
    <x v="2"/>
    <x v="1"/>
    <x v="5"/>
    <x v="5"/>
    <x v="6"/>
    <x v="6"/>
    <x v="0"/>
    <x v="0"/>
    <x v="6"/>
    <x v="0"/>
    <x v="0"/>
    <x v="0"/>
    <x v="0"/>
    <x v="0"/>
    <x v="0"/>
    <x v="0"/>
    <x v="0"/>
    <x v="0"/>
    <x v="5"/>
    <x v="0"/>
    <x v="2"/>
    <x v="1"/>
    <x v="5"/>
    <x v="5"/>
    <x v="6"/>
    <x v="6"/>
    <x v="0"/>
    <x v="2"/>
    <x v="2"/>
    <x v="2"/>
    <x v="2"/>
    <x v="0"/>
    <x v="0"/>
    <x v="1"/>
  </r>
  <r>
    <n v="11525284188"/>
    <x v="3"/>
    <x v="5"/>
    <x v="6"/>
    <x v="3"/>
    <x v="0"/>
    <x v="0"/>
    <s v=""/>
    <s v=""/>
    <s v=""/>
    <s v=""/>
    <s v=""/>
    <x v="0"/>
    <x v="0"/>
    <x v="0"/>
    <x v="0"/>
    <x v="0"/>
    <x v="2"/>
    <x v="1"/>
    <x v="5"/>
    <x v="5"/>
    <x v="6"/>
    <x v="6"/>
    <x v="0"/>
    <x v="0"/>
    <x v="6"/>
    <x v="0"/>
    <x v="0"/>
    <x v="0"/>
    <x v="0"/>
    <x v="0"/>
    <x v="0"/>
    <x v="0"/>
    <x v="0"/>
    <x v="0"/>
    <x v="5"/>
    <x v="0"/>
    <x v="2"/>
    <x v="1"/>
    <x v="5"/>
    <x v="5"/>
    <x v="6"/>
    <x v="6"/>
    <x v="0"/>
    <x v="2"/>
    <x v="2"/>
    <x v="2"/>
    <x v="2"/>
    <x v="0"/>
    <x v="0"/>
    <x v="1"/>
  </r>
  <r>
    <n v="11525282264"/>
    <x v="2"/>
    <x v="4"/>
    <x v="4"/>
    <x v="0"/>
    <x v="0"/>
    <x v="0"/>
    <s v="New Zealand European"/>
    <s v=""/>
    <s v=""/>
    <s v=""/>
    <s v=""/>
    <x v="0"/>
    <x v="2"/>
    <x v="0"/>
    <x v="0"/>
    <x v="1"/>
    <x v="1"/>
    <x v="0"/>
    <x v="1"/>
    <x v="1"/>
    <x v="4"/>
    <x v="1"/>
    <x v="3"/>
    <x v="49"/>
    <x v="3"/>
    <x v="3"/>
    <x v="10"/>
    <x v="0"/>
    <x v="6"/>
    <x v="10"/>
    <x v="0"/>
    <x v="0"/>
    <x v="2"/>
    <x v="0"/>
    <x v="4"/>
    <x v="1"/>
    <x v="1"/>
    <x v="0"/>
    <x v="1"/>
    <x v="1"/>
    <x v="4"/>
    <x v="1"/>
    <x v="3"/>
    <x v="6"/>
    <x v="9"/>
    <x v="2"/>
    <x v="2"/>
    <x v="0"/>
    <x v="0"/>
    <x v="2"/>
  </r>
  <r>
    <n v="11525278491"/>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25192909"/>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25113516"/>
    <x v="3"/>
    <x v="4"/>
    <x v="2"/>
    <x v="0"/>
    <x v="0"/>
    <x v="0"/>
    <s v="New Zealand European"/>
    <s v=""/>
    <s v=""/>
    <s v=""/>
    <s v=""/>
    <x v="1"/>
    <x v="0"/>
    <x v="0"/>
    <x v="0"/>
    <x v="4"/>
    <x v="4"/>
    <x v="1"/>
    <x v="1"/>
    <x v="0"/>
    <x v="3"/>
    <x v="1"/>
    <x v="5"/>
    <x v="50"/>
    <x v="7"/>
    <x v="23"/>
    <x v="10"/>
    <x v="9"/>
    <x v="9"/>
    <x v="0"/>
    <x v="0"/>
    <x v="0"/>
    <x v="14"/>
    <x v="0"/>
    <x v="4"/>
    <x v="4"/>
    <x v="4"/>
    <x v="1"/>
    <x v="1"/>
    <x v="0"/>
    <x v="3"/>
    <x v="1"/>
    <x v="5"/>
    <x v="2"/>
    <x v="12"/>
    <x v="2"/>
    <x v="6"/>
    <x v="0"/>
    <x v="0"/>
    <x v="1"/>
  </r>
  <r>
    <n v="11525019884"/>
    <x v="2"/>
    <x v="4"/>
    <x v="4"/>
    <x v="0"/>
    <x v="0"/>
    <x v="0"/>
    <s v="New Zealand European"/>
    <s v=""/>
    <s v=""/>
    <s v=""/>
    <s v=""/>
    <x v="0"/>
    <x v="2"/>
    <x v="0"/>
    <x v="0"/>
    <x v="1"/>
    <x v="5"/>
    <x v="1"/>
    <x v="1"/>
    <x v="1"/>
    <x v="4"/>
    <x v="4"/>
    <x v="4"/>
    <x v="0"/>
    <x v="0"/>
    <x v="0"/>
    <x v="0"/>
    <x v="0"/>
    <x v="0"/>
    <x v="0"/>
    <x v="0"/>
    <x v="0"/>
    <x v="0"/>
    <x v="0"/>
    <x v="4"/>
    <x v="1"/>
    <x v="5"/>
    <x v="1"/>
    <x v="1"/>
    <x v="1"/>
    <x v="4"/>
    <x v="4"/>
    <x v="4"/>
    <x v="2"/>
    <x v="2"/>
    <x v="2"/>
    <x v="2"/>
    <x v="0"/>
    <x v="0"/>
    <x v="2"/>
  </r>
  <r>
    <n v="11524902693"/>
    <x v="0"/>
    <x v="5"/>
    <x v="6"/>
    <x v="3"/>
    <x v="0"/>
    <x v="0"/>
    <s v=""/>
    <s v=""/>
    <s v=""/>
    <s v=""/>
    <s v=""/>
    <x v="0"/>
    <x v="0"/>
    <x v="0"/>
    <x v="0"/>
    <x v="0"/>
    <x v="2"/>
    <x v="1"/>
    <x v="5"/>
    <x v="5"/>
    <x v="6"/>
    <x v="6"/>
    <x v="0"/>
    <x v="0"/>
    <x v="6"/>
    <x v="0"/>
    <x v="0"/>
    <x v="0"/>
    <x v="0"/>
    <x v="0"/>
    <x v="0"/>
    <x v="0"/>
    <x v="0"/>
    <x v="0"/>
    <x v="5"/>
    <x v="0"/>
    <x v="2"/>
    <x v="1"/>
    <x v="5"/>
    <x v="5"/>
    <x v="6"/>
    <x v="6"/>
    <x v="0"/>
    <x v="2"/>
    <x v="2"/>
    <x v="2"/>
    <x v="2"/>
    <x v="0"/>
    <x v="0"/>
    <x v="0"/>
  </r>
  <r>
    <n v="11524833837"/>
    <x v="0"/>
    <x v="0"/>
    <x v="2"/>
    <x v="0"/>
    <x v="0"/>
    <x v="0"/>
    <s v=""/>
    <s v=""/>
    <s v=""/>
    <s v=""/>
    <s v="European"/>
    <x v="0"/>
    <x v="0"/>
    <x v="0"/>
    <x v="0"/>
    <x v="0"/>
    <x v="0"/>
    <x v="0"/>
    <x v="3"/>
    <x v="4"/>
    <x v="5"/>
    <x v="4"/>
    <x v="0"/>
    <x v="0"/>
    <x v="3"/>
    <x v="0"/>
    <x v="0"/>
    <x v="0"/>
    <x v="0"/>
    <x v="0"/>
    <x v="0"/>
    <x v="0"/>
    <x v="0"/>
    <x v="0"/>
    <x v="0"/>
    <x v="0"/>
    <x v="0"/>
    <x v="0"/>
    <x v="3"/>
    <x v="4"/>
    <x v="5"/>
    <x v="4"/>
    <x v="0"/>
    <x v="2"/>
    <x v="14"/>
    <x v="2"/>
    <x v="2"/>
    <x v="0"/>
    <x v="0"/>
    <x v="0"/>
  </r>
  <r>
    <m/>
    <x v="1"/>
    <x v="2"/>
    <x v="1"/>
    <x v="2"/>
    <x v="1"/>
    <x v="1"/>
    <m/>
    <m/>
    <m/>
    <m/>
    <m/>
    <x v="2"/>
    <x v="1"/>
    <x v="1"/>
    <x v="2"/>
    <x v="2"/>
    <x v="3"/>
    <x v="2"/>
    <x v="2"/>
    <x v="2"/>
    <x v="2"/>
    <x v="3"/>
    <x v="2"/>
    <x v="2"/>
    <x v="2"/>
    <x v="0"/>
    <x v="0"/>
    <x v="0"/>
    <x v="0"/>
    <x v="0"/>
    <x v="0"/>
    <x v="0"/>
    <x v="0"/>
    <x v="1"/>
    <x v="2"/>
    <x v="2"/>
    <x v="3"/>
    <x v="2"/>
    <x v="2"/>
    <x v="2"/>
    <x v="2"/>
    <x v="3"/>
    <x v="2"/>
    <x v="2"/>
    <x v="2"/>
    <x v="2"/>
    <x v="2"/>
    <x v="0"/>
    <x v="0"/>
    <x v="3"/>
  </r>
  <r>
    <n v="11524133343"/>
    <x v="2"/>
    <x v="3"/>
    <x v="8"/>
    <x v="0"/>
    <x v="0"/>
    <x v="0"/>
    <s v="New Zealand European"/>
    <s v=""/>
    <s v=""/>
    <s v=""/>
    <s v=""/>
    <x v="0"/>
    <x v="2"/>
    <x v="0"/>
    <x v="0"/>
    <x v="4"/>
    <x v="4"/>
    <x v="0"/>
    <x v="1"/>
    <x v="1"/>
    <x v="1"/>
    <x v="4"/>
    <x v="5"/>
    <x v="0"/>
    <x v="1"/>
    <x v="0"/>
    <x v="0"/>
    <x v="0"/>
    <x v="0"/>
    <x v="0"/>
    <x v="0"/>
    <x v="0"/>
    <x v="0"/>
    <x v="0"/>
    <x v="3"/>
    <x v="4"/>
    <x v="4"/>
    <x v="0"/>
    <x v="1"/>
    <x v="1"/>
    <x v="1"/>
    <x v="4"/>
    <x v="5"/>
    <x v="8"/>
    <x v="2"/>
    <x v="2"/>
    <x v="2"/>
    <x v="0"/>
    <x v="0"/>
    <x v="2"/>
  </r>
  <r>
    <n v="11523239100"/>
    <x v="2"/>
    <x v="4"/>
    <x v="8"/>
    <x v="0"/>
    <x v="2"/>
    <x v="0"/>
    <s v="New Zealand European"/>
    <s v=""/>
    <s v=""/>
    <s v=""/>
    <s v=""/>
    <x v="0"/>
    <x v="2"/>
    <x v="0"/>
    <x v="1"/>
    <x v="1"/>
    <x v="0"/>
    <x v="1"/>
    <x v="1"/>
    <x v="4"/>
    <x v="0"/>
    <x v="4"/>
    <x v="3"/>
    <x v="51"/>
    <x v="1"/>
    <x v="9"/>
    <x v="0"/>
    <x v="0"/>
    <x v="0"/>
    <x v="0"/>
    <x v="0"/>
    <x v="0"/>
    <x v="7"/>
    <x v="0"/>
    <x v="4"/>
    <x v="1"/>
    <x v="0"/>
    <x v="1"/>
    <x v="1"/>
    <x v="4"/>
    <x v="0"/>
    <x v="4"/>
    <x v="3"/>
    <x v="2"/>
    <x v="2"/>
    <x v="2"/>
    <x v="2"/>
    <x v="0"/>
    <x v="0"/>
    <x v="2"/>
  </r>
  <r>
    <n v="11523219378"/>
    <x v="3"/>
    <x v="5"/>
    <x v="6"/>
    <x v="3"/>
    <x v="0"/>
    <x v="0"/>
    <s v=""/>
    <s v=""/>
    <s v=""/>
    <s v=""/>
    <s v=""/>
    <x v="0"/>
    <x v="0"/>
    <x v="0"/>
    <x v="0"/>
    <x v="0"/>
    <x v="2"/>
    <x v="1"/>
    <x v="5"/>
    <x v="5"/>
    <x v="6"/>
    <x v="6"/>
    <x v="0"/>
    <x v="0"/>
    <x v="6"/>
    <x v="0"/>
    <x v="0"/>
    <x v="0"/>
    <x v="0"/>
    <x v="0"/>
    <x v="0"/>
    <x v="0"/>
    <x v="0"/>
    <x v="0"/>
    <x v="5"/>
    <x v="0"/>
    <x v="2"/>
    <x v="1"/>
    <x v="5"/>
    <x v="5"/>
    <x v="6"/>
    <x v="6"/>
    <x v="0"/>
    <x v="2"/>
    <x v="2"/>
    <x v="2"/>
    <x v="2"/>
    <x v="0"/>
    <x v="0"/>
    <x v="1"/>
  </r>
  <r>
    <n v="11522961309"/>
    <x v="2"/>
    <x v="4"/>
    <x v="7"/>
    <x v="1"/>
    <x v="0"/>
    <x v="0"/>
    <s v="New Zealand European"/>
    <s v=""/>
    <s v=""/>
    <s v=""/>
    <s v=""/>
    <x v="0"/>
    <x v="2"/>
    <x v="0"/>
    <x v="0"/>
    <x v="1"/>
    <x v="4"/>
    <x v="4"/>
    <x v="1"/>
    <x v="1"/>
    <x v="1"/>
    <x v="0"/>
    <x v="5"/>
    <x v="52"/>
    <x v="10"/>
    <x v="11"/>
    <x v="0"/>
    <x v="0"/>
    <x v="0"/>
    <x v="0"/>
    <x v="0"/>
    <x v="0"/>
    <x v="0"/>
    <x v="0"/>
    <x v="4"/>
    <x v="1"/>
    <x v="4"/>
    <x v="4"/>
    <x v="1"/>
    <x v="1"/>
    <x v="1"/>
    <x v="0"/>
    <x v="5"/>
    <x v="2"/>
    <x v="2"/>
    <x v="2"/>
    <x v="2"/>
    <x v="1"/>
    <x v="0"/>
    <x v="2"/>
  </r>
  <r>
    <n v="11522958840"/>
    <x v="2"/>
    <x v="4"/>
    <x v="2"/>
    <x v="0"/>
    <x v="0"/>
    <x v="0"/>
    <s v="New Zealand European"/>
    <s v=""/>
    <s v=""/>
    <s v=""/>
    <s v=""/>
    <x v="0"/>
    <x v="2"/>
    <x v="0"/>
    <x v="0"/>
    <x v="1"/>
    <x v="0"/>
    <x v="4"/>
    <x v="3"/>
    <x v="4"/>
    <x v="0"/>
    <x v="0"/>
    <x v="3"/>
    <x v="0"/>
    <x v="7"/>
    <x v="0"/>
    <x v="0"/>
    <x v="0"/>
    <x v="0"/>
    <x v="0"/>
    <x v="0"/>
    <x v="0"/>
    <x v="0"/>
    <x v="0"/>
    <x v="4"/>
    <x v="1"/>
    <x v="0"/>
    <x v="4"/>
    <x v="3"/>
    <x v="4"/>
    <x v="0"/>
    <x v="0"/>
    <x v="3"/>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n v="11522860496"/>
    <x v="2"/>
    <x v="4"/>
    <x v="9"/>
    <x v="0"/>
    <x v="0"/>
    <x v="0"/>
    <s v="New Zealand European"/>
    <s v=""/>
    <s v=""/>
    <s v=""/>
    <s v=""/>
    <x v="0"/>
    <x v="2"/>
    <x v="0"/>
    <x v="0"/>
    <x v="3"/>
    <x v="1"/>
    <x v="0"/>
    <x v="1"/>
    <x v="1"/>
    <x v="0"/>
    <x v="1"/>
    <x v="5"/>
    <x v="0"/>
    <x v="1"/>
    <x v="0"/>
    <x v="0"/>
    <x v="0"/>
    <x v="0"/>
    <x v="0"/>
    <x v="0"/>
    <x v="0"/>
    <x v="0"/>
    <x v="0"/>
    <x v="4"/>
    <x v="3"/>
    <x v="1"/>
    <x v="0"/>
    <x v="1"/>
    <x v="1"/>
    <x v="0"/>
    <x v="1"/>
    <x v="5"/>
    <x v="2"/>
    <x v="2"/>
    <x v="2"/>
    <x v="2"/>
    <x v="0"/>
    <x v="0"/>
    <x v="2"/>
  </r>
  <r>
    <n v="11522770980"/>
    <x v="2"/>
    <x v="4"/>
    <x v="6"/>
    <x v="1"/>
    <x v="0"/>
    <x v="0"/>
    <s v="New Zealand European"/>
    <s v=""/>
    <s v=""/>
    <s v=""/>
    <s v=""/>
    <x v="1"/>
    <x v="0"/>
    <x v="2"/>
    <x v="1"/>
    <x v="0"/>
    <x v="1"/>
    <x v="1"/>
    <x v="3"/>
    <x v="4"/>
    <x v="4"/>
    <x v="4"/>
    <x v="4"/>
    <x v="0"/>
    <x v="5"/>
    <x v="3"/>
    <x v="0"/>
    <x v="0"/>
    <x v="0"/>
    <x v="0"/>
    <x v="0"/>
    <x v="0"/>
    <x v="0"/>
    <x v="0"/>
    <x v="4"/>
    <x v="0"/>
    <x v="1"/>
    <x v="1"/>
    <x v="3"/>
    <x v="4"/>
    <x v="4"/>
    <x v="4"/>
    <x v="4"/>
    <x v="2"/>
    <x v="4"/>
    <x v="2"/>
    <x v="5"/>
    <x v="0"/>
    <x v="0"/>
    <x v="2"/>
  </r>
  <r>
    <n v="11522708977"/>
    <x v="2"/>
    <x v="0"/>
    <x v="12"/>
    <x v="0"/>
    <x v="0"/>
    <x v="0"/>
    <s v="New Zealand European"/>
    <s v=""/>
    <s v=""/>
    <s v=""/>
    <s v=""/>
    <x v="0"/>
    <x v="2"/>
    <x v="0"/>
    <x v="0"/>
    <x v="0"/>
    <x v="2"/>
    <x v="1"/>
    <x v="1"/>
    <x v="1"/>
    <x v="5"/>
    <x v="6"/>
    <x v="1"/>
    <x v="0"/>
    <x v="10"/>
    <x v="5"/>
    <x v="16"/>
    <x v="0"/>
    <x v="0"/>
    <x v="0"/>
    <x v="0"/>
    <x v="0"/>
    <x v="0"/>
    <x v="0"/>
    <x v="0"/>
    <x v="0"/>
    <x v="2"/>
    <x v="1"/>
    <x v="1"/>
    <x v="1"/>
    <x v="5"/>
    <x v="6"/>
    <x v="1"/>
    <x v="2"/>
    <x v="1"/>
    <x v="2"/>
    <x v="11"/>
    <x v="0"/>
    <x v="0"/>
    <x v="2"/>
  </r>
  <r>
    <n v="11522688246"/>
    <x v="2"/>
    <x v="3"/>
    <x v="7"/>
    <x v="0"/>
    <x v="0"/>
    <x v="0"/>
    <s v="New Zealand European"/>
    <s v=""/>
    <s v=""/>
    <s v=""/>
    <s v=""/>
    <x v="0"/>
    <x v="2"/>
    <x v="0"/>
    <x v="0"/>
    <x v="6"/>
    <x v="5"/>
    <x v="1"/>
    <x v="1"/>
    <x v="1"/>
    <x v="1"/>
    <x v="4"/>
    <x v="3"/>
    <x v="0"/>
    <x v="9"/>
    <x v="21"/>
    <x v="15"/>
    <x v="5"/>
    <x v="0"/>
    <x v="0"/>
    <x v="0"/>
    <x v="0"/>
    <x v="0"/>
    <x v="0"/>
    <x v="3"/>
    <x v="6"/>
    <x v="5"/>
    <x v="1"/>
    <x v="1"/>
    <x v="1"/>
    <x v="1"/>
    <x v="4"/>
    <x v="3"/>
    <x v="2"/>
    <x v="5"/>
    <x v="2"/>
    <x v="2"/>
    <x v="1"/>
    <x v="0"/>
    <x v="2"/>
  </r>
  <r>
    <m/>
    <x v="1"/>
    <x v="2"/>
    <x v="1"/>
    <x v="2"/>
    <x v="1"/>
    <x v="1"/>
    <m/>
    <m/>
    <m/>
    <m/>
    <m/>
    <x v="2"/>
    <x v="1"/>
    <x v="1"/>
    <x v="2"/>
    <x v="2"/>
    <x v="3"/>
    <x v="2"/>
    <x v="2"/>
    <x v="2"/>
    <x v="2"/>
    <x v="3"/>
    <x v="2"/>
    <x v="2"/>
    <x v="2"/>
    <x v="0"/>
    <x v="0"/>
    <x v="0"/>
    <x v="0"/>
    <x v="0"/>
    <x v="0"/>
    <x v="0"/>
    <x v="0"/>
    <x v="1"/>
    <x v="2"/>
    <x v="2"/>
    <x v="3"/>
    <x v="2"/>
    <x v="2"/>
    <x v="2"/>
    <x v="2"/>
    <x v="3"/>
    <x v="2"/>
    <x v="2"/>
    <x v="2"/>
    <x v="2"/>
    <x v="2"/>
    <x v="0"/>
    <x v="0"/>
    <x v="3"/>
  </r>
  <r>
    <n v="11522661038"/>
    <x v="2"/>
    <x v="4"/>
    <x v="0"/>
    <x v="1"/>
    <x v="0"/>
    <x v="0"/>
    <s v=""/>
    <s v="Asian"/>
    <s v=""/>
    <s v=""/>
    <s v=""/>
    <x v="0"/>
    <x v="2"/>
    <x v="0"/>
    <x v="0"/>
    <x v="3"/>
    <x v="6"/>
    <x v="0"/>
    <x v="4"/>
    <x v="1"/>
    <x v="4"/>
    <x v="2"/>
    <x v="3"/>
    <x v="53"/>
    <x v="5"/>
    <x v="6"/>
    <x v="15"/>
    <x v="5"/>
    <x v="0"/>
    <x v="0"/>
    <x v="0"/>
    <x v="0"/>
    <x v="2"/>
    <x v="0"/>
    <x v="4"/>
    <x v="3"/>
    <x v="6"/>
    <x v="0"/>
    <x v="4"/>
    <x v="1"/>
    <x v="4"/>
    <x v="2"/>
    <x v="3"/>
    <x v="8"/>
    <x v="0"/>
    <x v="2"/>
    <x v="2"/>
    <x v="0"/>
    <x v="0"/>
    <x v="2"/>
  </r>
  <r>
    <m/>
    <x v="1"/>
    <x v="2"/>
    <x v="1"/>
    <x v="2"/>
    <x v="1"/>
    <x v="1"/>
    <m/>
    <m/>
    <m/>
    <m/>
    <m/>
    <x v="2"/>
    <x v="1"/>
    <x v="1"/>
    <x v="2"/>
    <x v="2"/>
    <x v="3"/>
    <x v="2"/>
    <x v="2"/>
    <x v="2"/>
    <x v="2"/>
    <x v="3"/>
    <x v="2"/>
    <x v="2"/>
    <x v="2"/>
    <x v="0"/>
    <x v="0"/>
    <x v="0"/>
    <x v="0"/>
    <x v="0"/>
    <x v="0"/>
    <x v="0"/>
    <x v="0"/>
    <x v="1"/>
    <x v="2"/>
    <x v="2"/>
    <x v="3"/>
    <x v="2"/>
    <x v="2"/>
    <x v="2"/>
    <x v="2"/>
    <x v="3"/>
    <x v="2"/>
    <x v="2"/>
    <x v="2"/>
    <x v="2"/>
    <x v="2"/>
    <x v="0"/>
    <x v="0"/>
    <x v="3"/>
  </r>
  <r>
    <n v="11522659292"/>
    <x v="2"/>
    <x v="4"/>
    <x v="11"/>
    <x v="0"/>
    <x v="2"/>
    <x v="0"/>
    <s v="New Zealand European"/>
    <s v=""/>
    <s v=""/>
    <s v=""/>
    <s v=""/>
    <x v="1"/>
    <x v="0"/>
    <x v="0"/>
    <x v="0"/>
    <x v="1"/>
    <x v="6"/>
    <x v="1"/>
    <x v="3"/>
    <x v="0"/>
    <x v="0"/>
    <x v="0"/>
    <x v="6"/>
    <x v="0"/>
    <x v="9"/>
    <x v="0"/>
    <x v="0"/>
    <x v="5"/>
    <x v="0"/>
    <x v="0"/>
    <x v="0"/>
    <x v="0"/>
    <x v="0"/>
    <x v="0"/>
    <x v="4"/>
    <x v="1"/>
    <x v="6"/>
    <x v="1"/>
    <x v="3"/>
    <x v="0"/>
    <x v="0"/>
    <x v="0"/>
    <x v="6"/>
    <x v="2"/>
    <x v="8"/>
    <x v="4"/>
    <x v="2"/>
    <x v="0"/>
    <x v="0"/>
    <x v="2"/>
  </r>
  <r>
    <n v="11522643538"/>
    <x v="2"/>
    <x v="3"/>
    <x v="5"/>
    <x v="0"/>
    <x v="0"/>
    <x v="0"/>
    <s v="New Zealand European"/>
    <s v=""/>
    <s v=""/>
    <s v=""/>
    <s v=""/>
    <x v="1"/>
    <x v="0"/>
    <x v="2"/>
    <x v="1"/>
    <x v="1"/>
    <x v="0"/>
    <x v="1"/>
    <x v="3"/>
    <x v="1"/>
    <x v="7"/>
    <x v="5"/>
    <x v="5"/>
    <x v="54"/>
    <x v="1"/>
    <x v="15"/>
    <x v="15"/>
    <x v="0"/>
    <x v="9"/>
    <x v="10"/>
    <x v="0"/>
    <x v="4"/>
    <x v="3"/>
    <x v="0"/>
    <x v="3"/>
    <x v="1"/>
    <x v="0"/>
    <x v="1"/>
    <x v="3"/>
    <x v="1"/>
    <x v="7"/>
    <x v="5"/>
    <x v="5"/>
    <x v="2"/>
    <x v="9"/>
    <x v="2"/>
    <x v="2"/>
    <x v="1"/>
    <x v="0"/>
    <x v="2"/>
  </r>
  <r>
    <n v="11522618911"/>
    <x v="0"/>
    <x v="4"/>
    <x v="0"/>
    <x v="0"/>
    <x v="0"/>
    <x v="0"/>
    <s v="New Zealand European"/>
    <s v=""/>
    <s v=""/>
    <s v=""/>
    <s v=""/>
    <x v="0"/>
    <x v="0"/>
    <x v="0"/>
    <x v="0"/>
    <x v="0"/>
    <x v="0"/>
    <x v="3"/>
    <x v="1"/>
    <x v="1"/>
    <x v="0"/>
    <x v="0"/>
    <x v="0"/>
    <x v="0"/>
    <x v="9"/>
    <x v="0"/>
    <x v="0"/>
    <x v="0"/>
    <x v="0"/>
    <x v="0"/>
    <x v="0"/>
    <x v="0"/>
    <x v="0"/>
    <x v="0"/>
    <x v="4"/>
    <x v="0"/>
    <x v="0"/>
    <x v="3"/>
    <x v="1"/>
    <x v="1"/>
    <x v="0"/>
    <x v="0"/>
    <x v="0"/>
    <x v="8"/>
    <x v="9"/>
    <x v="2"/>
    <x v="2"/>
    <x v="0"/>
    <x v="0"/>
    <x v="0"/>
  </r>
  <r>
    <n v="11522552200"/>
    <x v="2"/>
    <x v="3"/>
    <x v="0"/>
    <x v="0"/>
    <x v="0"/>
    <x v="0"/>
    <s v=""/>
    <s v=""/>
    <s v=""/>
    <s v=""/>
    <s v="Arawak"/>
    <x v="1"/>
    <x v="0"/>
    <x v="0"/>
    <x v="0"/>
    <x v="1"/>
    <x v="0"/>
    <x v="0"/>
    <x v="1"/>
    <x v="1"/>
    <x v="5"/>
    <x v="4"/>
    <x v="1"/>
    <x v="0"/>
    <x v="12"/>
    <x v="11"/>
    <x v="0"/>
    <x v="0"/>
    <x v="0"/>
    <x v="0"/>
    <x v="0"/>
    <x v="0"/>
    <x v="0"/>
    <x v="0"/>
    <x v="3"/>
    <x v="1"/>
    <x v="0"/>
    <x v="0"/>
    <x v="1"/>
    <x v="1"/>
    <x v="5"/>
    <x v="4"/>
    <x v="1"/>
    <x v="3"/>
    <x v="0"/>
    <x v="9"/>
    <x v="2"/>
    <x v="0"/>
    <x v="0"/>
    <x v="2"/>
  </r>
  <r>
    <n v="11522551093"/>
    <x v="2"/>
    <x v="4"/>
    <x v="9"/>
    <x v="0"/>
    <x v="0"/>
    <x v="0"/>
    <s v="New Zealand European"/>
    <s v=""/>
    <s v=""/>
    <s v=""/>
    <s v=""/>
    <x v="1"/>
    <x v="0"/>
    <x v="0"/>
    <x v="0"/>
    <x v="3"/>
    <x v="6"/>
    <x v="1"/>
    <x v="1"/>
    <x v="4"/>
    <x v="4"/>
    <x v="4"/>
    <x v="6"/>
    <x v="55"/>
    <x v="7"/>
    <x v="0"/>
    <x v="0"/>
    <x v="8"/>
    <x v="0"/>
    <x v="0"/>
    <x v="0"/>
    <x v="0"/>
    <x v="3"/>
    <x v="0"/>
    <x v="4"/>
    <x v="3"/>
    <x v="6"/>
    <x v="1"/>
    <x v="1"/>
    <x v="4"/>
    <x v="4"/>
    <x v="4"/>
    <x v="6"/>
    <x v="2"/>
    <x v="4"/>
    <x v="9"/>
    <x v="2"/>
    <x v="0"/>
    <x v="0"/>
    <x v="2"/>
  </r>
  <r>
    <n v="11522531057"/>
    <x v="2"/>
    <x v="3"/>
    <x v="3"/>
    <x v="0"/>
    <x v="0"/>
    <x v="0"/>
    <s v="New Zealand European"/>
    <s v=""/>
    <s v=""/>
    <s v=""/>
    <s v=""/>
    <x v="0"/>
    <x v="2"/>
    <x v="0"/>
    <x v="0"/>
    <x v="6"/>
    <x v="6"/>
    <x v="1"/>
    <x v="1"/>
    <x v="1"/>
    <x v="4"/>
    <x v="2"/>
    <x v="6"/>
    <x v="56"/>
    <x v="1"/>
    <x v="0"/>
    <x v="3"/>
    <x v="5"/>
    <x v="0"/>
    <x v="0"/>
    <x v="0"/>
    <x v="10"/>
    <x v="4"/>
    <x v="0"/>
    <x v="3"/>
    <x v="6"/>
    <x v="6"/>
    <x v="1"/>
    <x v="1"/>
    <x v="1"/>
    <x v="4"/>
    <x v="2"/>
    <x v="6"/>
    <x v="2"/>
    <x v="2"/>
    <x v="9"/>
    <x v="3"/>
    <x v="1"/>
    <x v="0"/>
    <x v="2"/>
  </r>
  <r>
    <n v="11522484703"/>
    <x v="2"/>
    <x v="4"/>
    <x v="5"/>
    <x v="1"/>
    <x v="0"/>
    <x v="0"/>
    <s v="New Zealand European"/>
    <s v=""/>
    <s v=""/>
    <s v=""/>
    <s v=""/>
    <x v="1"/>
    <x v="0"/>
    <x v="0"/>
    <x v="0"/>
    <x v="3"/>
    <x v="1"/>
    <x v="1"/>
    <x v="4"/>
    <x v="4"/>
    <x v="5"/>
    <x v="6"/>
    <x v="4"/>
    <x v="57"/>
    <x v="9"/>
    <x v="6"/>
    <x v="15"/>
    <x v="0"/>
    <x v="16"/>
    <x v="0"/>
    <x v="0"/>
    <x v="0"/>
    <x v="0"/>
    <x v="0"/>
    <x v="4"/>
    <x v="3"/>
    <x v="1"/>
    <x v="1"/>
    <x v="4"/>
    <x v="4"/>
    <x v="5"/>
    <x v="6"/>
    <x v="4"/>
    <x v="8"/>
    <x v="1"/>
    <x v="2"/>
    <x v="6"/>
    <x v="0"/>
    <x v="0"/>
    <x v="2"/>
  </r>
  <r>
    <n v="11522478788"/>
    <x v="3"/>
    <x v="5"/>
    <x v="6"/>
    <x v="3"/>
    <x v="0"/>
    <x v="0"/>
    <s v=""/>
    <s v=""/>
    <s v=""/>
    <s v=""/>
    <s v=""/>
    <x v="0"/>
    <x v="0"/>
    <x v="0"/>
    <x v="0"/>
    <x v="0"/>
    <x v="2"/>
    <x v="1"/>
    <x v="5"/>
    <x v="5"/>
    <x v="6"/>
    <x v="6"/>
    <x v="0"/>
    <x v="0"/>
    <x v="6"/>
    <x v="0"/>
    <x v="0"/>
    <x v="0"/>
    <x v="0"/>
    <x v="0"/>
    <x v="0"/>
    <x v="0"/>
    <x v="0"/>
    <x v="0"/>
    <x v="5"/>
    <x v="0"/>
    <x v="2"/>
    <x v="1"/>
    <x v="5"/>
    <x v="5"/>
    <x v="6"/>
    <x v="6"/>
    <x v="0"/>
    <x v="2"/>
    <x v="2"/>
    <x v="2"/>
    <x v="2"/>
    <x v="0"/>
    <x v="0"/>
    <x v="1"/>
  </r>
  <r>
    <n v="11522470935"/>
    <x v="2"/>
    <x v="0"/>
    <x v="7"/>
    <x v="1"/>
    <x v="0"/>
    <x v="0"/>
    <s v=""/>
    <s v=""/>
    <s v=""/>
    <s v="Prefer not to say"/>
    <s v=""/>
    <x v="1"/>
    <x v="0"/>
    <x v="0"/>
    <x v="1"/>
    <x v="1"/>
    <x v="1"/>
    <x v="5"/>
    <x v="5"/>
    <x v="1"/>
    <x v="1"/>
    <x v="5"/>
    <x v="4"/>
    <x v="0"/>
    <x v="1"/>
    <x v="0"/>
    <x v="0"/>
    <x v="0"/>
    <x v="0"/>
    <x v="0"/>
    <x v="0"/>
    <x v="0"/>
    <x v="0"/>
    <x v="0"/>
    <x v="0"/>
    <x v="1"/>
    <x v="1"/>
    <x v="5"/>
    <x v="5"/>
    <x v="1"/>
    <x v="1"/>
    <x v="5"/>
    <x v="4"/>
    <x v="2"/>
    <x v="2"/>
    <x v="2"/>
    <x v="2"/>
    <x v="0"/>
    <x v="0"/>
    <x v="2"/>
  </r>
  <r>
    <n v="11522404118"/>
    <x v="2"/>
    <x v="4"/>
    <x v="4"/>
    <x v="0"/>
    <x v="0"/>
    <x v="0"/>
    <s v="New Zealand European"/>
    <s v=""/>
    <s v=""/>
    <s v=""/>
    <s v=""/>
    <x v="1"/>
    <x v="0"/>
    <x v="0"/>
    <x v="0"/>
    <x v="3"/>
    <x v="1"/>
    <x v="1"/>
    <x v="3"/>
    <x v="4"/>
    <x v="7"/>
    <x v="1"/>
    <x v="4"/>
    <x v="0"/>
    <x v="9"/>
    <x v="3"/>
    <x v="0"/>
    <x v="0"/>
    <x v="0"/>
    <x v="0"/>
    <x v="0"/>
    <x v="2"/>
    <x v="0"/>
    <x v="0"/>
    <x v="4"/>
    <x v="3"/>
    <x v="1"/>
    <x v="1"/>
    <x v="3"/>
    <x v="4"/>
    <x v="7"/>
    <x v="1"/>
    <x v="4"/>
    <x v="3"/>
    <x v="4"/>
    <x v="2"/>
    <x v="2"/>
    <x v="1"/>
    <x v="0"/>
    <x v="2"/>
  </r>
  <r>
    <n v="11522356883"/>
    <x v="2"/>
    <x v="4"/>
    <x v="5"/>
    <x v="0"/>
    <x v="0"/>
    <x v="0"/>
    <s v=""/>
    <s v=""/>
    <s v="Middle Eastern/Latin American/African"/>
    <s v=""/>
    <s v=""/>
    <x v="0"/>
    <x v="2"/>
    <x v="0"/>
    <x v="0"/>
    <x v="1"/>
    <x v="5"/>
    <x v="3"/>
    <x v="4"/>
    <x v="1"/>
    <x v="0"/>
    <x v="4"/>
    <x v="3"/>
    <x v="0"/>
    <x v="1"/>
    <x v="0"/>
    <x v="0"/>
    <x v="10"/>
    <x v="0"/>
    <x v="0"/>
    <x v="0"/>
    <x v="0"/>
    <x v="0"/>
    <x v="0"/>
    <x v="4"/>
    <x v="1"/>
    <x v="5"/>
    <x v="3"/>
    <x v="4"/>
    <x v="1"/>
    <x v="0"/>
    <x v="4"/>
    <x v="3"/>
    <x v="8"/>
    <x v="11"/>
    <x v="2"/>
    <x v="2"/>
    <x v="0"/>
    <x v="0"/>
    <x v="2"/>
  </r>
  <r>
    <n v="11522284516"/>
    <x v="2"/>
    <x v="6"/>
    <x v="11"/>
    <x v="1"/>
    <x v="0"/>
    <x v="0"/>
    <s v=""/>
    <s v=""/>
    <s v=""/>
    <s v=""/>
    <s v="British New Zealander"/>
    <x v="1"/>
    <x v="0"/>
    <x v="0"/>
    <x v="1"/>
    <x v="3"/>
    <x v="0"/>
    <x v="1"/>
    <x v="4"/>
    <x v="4"/>
    <x v="5"/>
    <x v="1"/>
    <x v="5"/>
    <x v="0"/>
    <x v="10"/>
    <x v="0"/>
    <x v="0"/>
    <x v="0"/>
    <x v="0"/>
    <x v="0"/>
    <x v="0"/>
    <x v="0"/>
    <x v="0"/>
    <x v="0"/>
    <x v="6"/>
    <x v="3"/>
    <x v="0"/>
    <x v="1"/>
    <x v="4"/>
    <x v="4"/>
    <x v="5"/>
    <x v="1"/>
    <x v="5"/>
    <x v="2"/>
    <x v="15"/>
    <x v="11"/>
    <x v="2"/>
    <x v="1"/>
    <x v="0"/>
    <x v="2"/>
  </r>
  <r>
    <n v="11522282597"/>
    <x v="3"/>
    <x v="5"/>
    <x v="6"/>
    <x v="3"/>
    <x v="0"/>
    <x v="0"/>
    <s v=""/>
    <s v=""/>
    <s v=""/>
    <s v=""/>
    <s v=""/>
    <x v="0"/>
    <x v="0"/>
    <x v="0"/>
    <x v="0"/>
    <x v="0"/>
    <x v="2"/>
    <x v="1"/>
    <x v="5"/>
    <x v="5"/>
    <x v="6"/>
    <x v="6"/>
    <x v="0"/>
    <x v="0"/>
    <x v="6"/>
    <x v="0"/>
    <x v="0"/>
    <x v="0"/>
    <x v="0"/>
    <x v="0"/>
    <x v="0"/>
    <x v="0"/>
    <x v="0"/>
    <x v="0"/>
    <x v="5"/>
    <x v="0"/>
    <x v="2"/>
    <x v="1"/>
    <x v="5"/>
    <x v="5"/>
    <x v="6"/>
    <x v="6"/>
    <x v="0"/>
    <x v="2"/>
    <x v="2"/>
    <x v="2"/>
    <x v="2"/>
    <x v="0"/>
    <x v="0"/>
    <x v="1"/>
  </r>
  <r>
    <n v="11522280642"/>
    <x v="0"/>
    <x v="3"/>
    <x v="11"/>
    <x v="0"/>
    <x v="0"/>
    <x v="0"/>
    <s v="New Zealand European"/>
    <s v=""/>
    <s v=""/>
    <s v=""/>
    <s v=""/>
    <x v="0"/>
    <x v="0"/>
    <x v="0"/>
    <x v="0"/>
    <x v="0"/>
    <x v="1"/>
    <x v="0"/>
    <x v="1"/>
    <x v="3"/>
    <x v="7"/>
    <x v="4"/>
    <x v="0"/>
    <x v="0"/>
    <x v="12"/>
    <x v="0"/>
    <x v="0"/>
    <x v="0"/>
    <x v="0"/>
    <x v="0"/>
    <x v="0"/>
    <x v="0"/>
    <x v="0"/>
    <x v="0"/>
    <x v="3"/>
    <x v="0"/>
    <x v="1"/>
    <x v="0"/>
    <x v="1"/>
    <x v="3"/>
    <x v="7"/>
    <x v="4"/>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22274750"/>
    <x v="3"/>
    <x v="4"/>
    <x v="0"/>
    <x v="0"/>
    <x v="2"/>
    <x v="0"/>
    <s v="New Zealand European"/>
    <s v=""/>
    <s v=""/>
    <s v=""/>
    <s v="spanish"/>
    <x v="0"/>
    <x v="0"/>
    <x v="0"/>
    <x v="0"/>
    <x v="1"/>
    <x v="0"/>
    <x v="1"/>
    <x v="4"/>
    <x v="0"/>
    <x v="0"/>
    <x v="0"/>
    <x v="4"/>
    <x v="0"/>
    <x v="1"/>
    <x v="0"/>
    <x v="0"/>
    <x v="0"/>
    <x v="0"/>
    <x v="0"/>
    <x v="0"/>
    <x v="0"/>
    <x v="0"/>
    <x v="0"/>
    <x v="4"/>
    <x v="1"/>
    <x v="0"/>
    <x v="1"/>
    <x v="4"/>
    <x v="0"/>
    <x v="0"/>
    <x v="0"/>
    <x v="4"/>
    <x v="2"/>
    <x v="0"/>
    <x v="2"/>
    <x v="14"/>
    <x v="0"/>
    <x v="0"/>
    <x v="1"/>
  </r>
  <r>
    <n v="11522271748"/>
    <x v="3"/>
    <x v="5"/>
    <x v="6"/>
    <x v="3"/>
    <x v="0"/>
    <x v="0"/>
    <s v=""/>
    <s v=""/>
    <s v=""/>
    <s v=""/>
    <s v=""/>
    <x v="0"/>
    <x v="0"/>
    <x v="0"/>
    <x v="0"/>
    <x v="0"/>
    <x v="2"/>
    <x v="1"/>
    <x v="5"/>
    <x v="5"/>
    <x v="6"/>
    <x v="6"/>
    <x v="0"/>
    <x v="0"/>
    <x v="6"/>
    <x v="0"/>
    <x v="0"/>
    <x v="0"/>
    <x v="0"/>
    <x v="0"/>
    <x v="0"/>
    <x v="0"/>
    <x v="0"/>
    <x v="0"/>
    <x v="5"/>
    <x v="0"/>
    <x v="2"/>
    <x v="1"/>
    <x v="5"/>
    <x v="5"/>
    <x v="6"/>
    <x v="6"/>
    <x v="0"/>
    <x v="2"/>
    <x v="2"/>
    <x v="2"/>
    <x v="2"/>
    <x v="0"/>
    <x v="0"/>
    <x v="1"/>
  </r>
  <r>
    <n v="11522269800"/>
    <x v="2"/>
    <x v="4"/>
    <x v="2"/>
    <x v="0"/>
    <x v="0"/>
    <x v="0"/>
    <s v="New Zealand European"/>
    <s v=""/>
    <s v=""/>
    <s v=""/>
    <s v=""/>
    <x v="0"/>
    <x v="2"/>
    <x v="0"/>
    <x v="0"/>
    <x v="1"/>
    <x v="0"/>
    <x v="1"/>
    <x v="3"/>
    <x v="4"/>
    <x v="1"/>
    <x v="1"/>
    <x v="3"/>
    <x v="0"/>
    <x v="5"/>
    <x v="0"/>
    <x v="0"/>
    <x v="0"/>
    <x v="0"/>
    <x v="0"/>
    <x v="0"/>
    <x v="0"/>
    <x v="0"/>
    <x v="0"/>
    <x v="4"/>
    <x v="1"/>
    <x v="0"/>
    <x v="1"/>
    <x v="3"/>
    <x v="4"/>
    <x v="1"/>
    <x v="1"/>
    <x v="3"/>
    <x v="2"/>
    <x v="2"/>
    <x v="2"/>
    <x v="2"/>
    <x v="0"/>
    <x v="0"/>
    <x v="2"/>
  </r>
  <r>
    <n v="11522264234"/>
    <x v="0"/>
    <x v="0"/>
    <x v="2"/>
    <x v="0"/>
    <x v="0"/>
    <x v="0"/>
    <s v=""/>
    <s v=""/>
    <s v=""/>
    <s v=""/>
    <s v="South African"/>
    <x v="0"/>
    <x v="0"/>
    <x v="0"/>
    <x v="0"/>
    <x v="0"/>
    <x v="0"/>
    <x v="5"/>
    <x v="3"/>
    <x v="4"/>
    <x v="5"/>
    <x v="4"/>
    <x v="0"/>
    <x v="0"/>
    <x v="5"/>
    <x v="19"/>
    <x v="0"/>
    <x v="0"/>
    <x v="0"/>
    <x v="0"/>
    <x v="0"/>
    <x v="0"/>
    <x v="0"/>
    <x v="0"/>
    <x v="0"/>
    <x v="0"/>
    <x v="0"/>
    <x v="5"/>
    <x v="3"/>
    <x v="4"/>
    <x v="5"/>
    <x v="4"/>
    <x v="0"/>
    <x v="2"/>
    <x v="1"/>
    <x v="4"/>
    <x v="8"/>
    <x v="6"/>
    <x v="0"/>
    <x v="0"/>
  </r>
  <r>
    <n v="11522261894"/>
    <x v="3"/>
    <x v="4"/>
    <x v="11"/>
    <x v="0"/>
    <x v="0"/>
    <x v="0"/>
    <s v="New Zealand European"/>
    <s v=""/>
    <s v=""/>
    <s v=""/>
    <s v=""/>
    <x v="1"/>
    <x v="0"/>
    <x v="0"/>
    <x v="0"/>
    <x v="3"/>
    <x v="0"/>
    <x v="1"/>
    <x v="4"/>
    <x v="3"/>
    <x v="6"/>
    <x v="1"/>
    <x v="3"/>
    <x v="58"/>
    <x v="9"/>
    <x v="7"/>
    <x v="17"/>
    <x v="7"/>
    <x v="0"/>
    <x v="0"/>
    <x v="0"/>
    <x v="0"/>
    <x v="2"/>
    <x v="0"/>
    <x v="4"/>
    <x v="3"/>
    <x v="0"/>
    <x v="1"/>
    <x v="4"/>
    <x v="3"/>
    <x v="6"/>
    <x v="1"/>
    <x v="3"/>
    <x v="2"/>
    <x v="11"/>
    <x v="2"/>
    <x v="1"/>
    <x v="0"/>
    <x v="0"/>
    <x v="1"/>
  </r>
  <r>
    <n v="11522260288"/>
    <x v="0"/>
    <x v="5"/>
    <x v="2"/>
    <x v="0"/>
    <x v="0"/>
    <x v="0"/>
    <s v=""/>
    <s v=""/>
    <s v=""/>
    <s v=""/>
    <s v="South African"/>
    <x v="0"/>
    <x v="0"/>
    <x v="0"/>
    <x v="0"/>
    <x v="0"/>
    <x v="2"/>
    <x v="1"/>
    <x v="5"/>
    <x v="5"/>
    <x v="6"/>
    <x v="6"/>
    <x v="0"/>
    <x v="0"/>
    <x v="5"/>
    <x v="0"/>
    <x v="0"/>
    <x v="0"/>
    <x v="0"/>
    <x v="0"/>
    <x v="0"/>
    <x v="0"/>
    <x v="0"/>
    <x v="0"/>
    <x v="5"/>
    <x v="0"/>
    <x v="2"/>
    <x v="1"/>
    <x v="5"/>
    <x v="5"/>
    <x v="6"/>
    <x v="6"/>
    <x v="0"/>
    <x v="2"/>
    <x v="2"/>
    <x v="2"/>
    <x v="2"/>
    <x v="0"/>
    <x v="0"/>
    <x v="0"/>
  </r>
  <r>
    <n v="11522258970"/>
    <x v="3"/>
    <x v="5"/>
    <x v="6"/>
    <x v="3"/>
    <x v="0"/>
    <x v="0"/>
    <s v=""/>
    <s v=""/>
    <s v=""/>
    <s v=""/>
    <s v=""/>
    <x v="0"/>
    <x v="0"/>
    <x v="0"/>
    <x v="0"/>
    <x v="0"/>
    <x v="2"/>
    <x v="1"/>
    <x v="5"/>
    <x v="5"/>
    <x v="6"/>
    <x v="6"/>
    <x v="0"/>
    <x v="0"/>
    <x v="6"/>
    <x v="0"/>
    <x v="0"/>
    <x v="0"/>
    <x v="0"/>
    <x v="0"/>
    <x v="0"/>
    <x v="0"/>
    <x v="0"/>
    <x v="0"/>
    <x v="5"/>
    <x v="0"/>
    <x v="2"/>
    <x v="1"/>
    <x v="5"/>
    <x v="5"/>
    <x v="6"/>
    <x v="6"/>
    <x v="0"/>
    <x v="2"/>
    <x v="2"/>
    <x v="2"/>
    <x v="2"/>
    <x v="0"/>
    <x v="0"/>
    <x v="1"/>
  </r>
  <r>
    <n v="11522258822"/>
    <x v="2"/>
    <x v="3"/>
    <x v="12"/>
    <x v="0"/>
    <x v="0"/>
    <x v="0"/>
    <s v="New Zealand European"/>
    <s v=""/>
    <s v=""/>
    <s v=""/>
    <s v=""/>
    <x v="0"/>
    <x v="0"/>
    <x v="0"/>
    <x v="0"/>
    <x v="3"/>
    <x v="1"/>
    <x v="1"/>
    <x v="3"/>
    <x v="4"/>
    <x v="0"/>
    <x v="0"/>
    <x v="5"/>
    <x v="59"/>
    <x v="5"/>
    <x v="24"/>
    <x v="17"/>
    <x v="0"/>
    <x v="0"/>
    <x v="0"/>
    <x v="0"/>
    <x v="0"/>
    <x v="3"/>
    <x v="0"/>
    <x v="3"/>
    <x v="3"/>
    <x v="1"/>
    <x v="1"/>
    <x v="3"/>
    <x v="4"/>
    <x v="0"/>
    <x v="0"/>
    <x v="5"/>
    <x v="22"/>
    <x v="2"/>
    <x v="2"/>
    <x v="2"/>
    <x v="0"/>
    <x v="0"/>
    <x v="2"/>
  </r>
  <r>
    <n v="11522254290"/>
    <x v="3"/>
    <x v="5"/>
    <x v="6"/>
    <x v="3"/>
    <x v="0"/>
    <x v="0"/>
    <s v=""/>
    <s v=""/>
    <s v=""/>
    <s v=""/>
    <s v=""/>
    <x v="0"/>
    <x v="0"/>
    <x v="0"/>
    <x v="0"/>
    <x v="0"/>
    <x v="2"/>
    <x v="1"/>
    <x v="5"/>
    <x v="5"/>
    <x v="6"/>
    <x v="6"/>
    <x v="0"/>
    <x v="0"/>
    <x v="6"/>
    <x v="0"/>
    <x v="0"/>
    <x v="0"/>
    <x v="0"/>
    <x v="0"/>
    <x v="0"/>
    <x v="0"/>
    <x v="0"/>
    <x v="0"/>
    <x v="5"/>
    <x v="0"/>
    <x v="2"/>
    <x v="1"/>
    <x v="5"/>
    <x v="5"/>
    <x v="6"/>
    <x v="6"/>
    <x v="0"/>
    <x v="2"/>
    <x v="2"/>
    <x v="2"/>
    <x v="2"/>
    <x v="0"/>
    <x v="0"/>
    <x v="1"/>
  </r>
  <r>
    <n v="11522252628"/>
    <x v="3"/>
    <x v="3"/>
    <x v="13"/>
    <x v="1"/>
    <x v="0"/>
    <x v="0"/>
    <s v="New Zealand European"/>
    <s v=""/>
    <s v=""/>
    <s v=""/>
    <s v=""/>
    <x v="1"/>
    <x v="0"/>
    <x v="0"/>
    <x v="0"/>
    <x v="4"/>
    <x v="0"/>
    <x v="1"/>
    <x v="4"/>
    <x v="3"/>
    <x v="0"/>
    <x v="1"/>
    <x v="4"/>
    <x v="0"/>
    <x v="7"/>
    <x v="0"/>
    <x v="0"/>
    <x v="0"/>
    <x v="0"/>
    <x v="0"/>
    <x v="0"/>
    <x v="0"/>
    <x v="0"/>
    <x v="0"/>
    <x v="3"/>
    <x v="4"/>
    <x v="0"/>
    <x v="1"/>
    <x v="4"/>
    <x v="3"/>
    <x v="0"/>
    <x v="1"/>
    <x v="4"/>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22247476"/>
    <x v="3"/>
    <x v="5"/>
    <x v="13"/>
    <x v="1"/>
    <x v="0"/>
    <x v="0"/>
    <s v="New Zealand European"/>
    <s v=""/>
    <s v=""/>
    <s v=""/>
    <s v=""/>
    <x v="0"/>
    <x v="0"/>
    <x v="0"/>
    <x v="0"/>
    <x v="0"/>
    <x v="2"/>
    <x v="1"/>
    <x v="5"/>
    <x v="5"/>
    <x v="6"/>
    <x v="6"/>
    <x v="0"/>
    <x v="0"/>
    <x v="7"/>
    <x v="0"/>
    <x v="0"/>
    <x v="0"/>
    <x v="0"/>
    <x v="0"/>
    <x v="0"/>
    <x v="0"/>
    <x v="0"/>
    <x v="0"/>
    <x v="5"/>
    <x v="0"/>
    <x v="2"/>
    <x v="1"/>
    <x v="5"/>
    <x v="5"/>
    <x v="6"/>
    <x v="6"/>
    <x v="0"/>
    <x v="2"/>
    <x v="2"/>
    <x v="2"/>
    <x v="2"/>
    <x v="0"/>
    <x v="0"/>
    <x v="1"/>
  </r>
  <r>
    <n v="11522246656"/>
    <x v="2"/>
    <x v="3"/>
    <x v="12"/>
    <x v="1"/>
    <x v="0"/>
    <x v="0"/>
    <s v="New Zealand European"/>
    <s v=""/>
    <s v=""/>
    <s v=""/>
    <s v=""/>
    <x v="0"/>
    <x v="2"/>
    <x v="0"/>
    <x v="0"/>
    <x v="1"/>
    <x v="0"/>
    <x v="0"/>
    <x v="4"/>
    <x v="3"/>
    <x v="5"/>
    <x v="4"/>
    <x v="5"/>
    <x v="60"/>
    <x v="3"/>
    <x v="25"/>
    <x v="0"/>
    <x v="0"/>
    <x v="0"/>
    <x v="0"/>
    <x v="0"/>
    <x v="0"/>
    <x v="6"/>
    <x v="0"/>
    <x v="3"/>
    <x v="1"/>
    <x v="0"/>
    <x v="0"/>
    <x v="4"/>
    <x v="3"/>
    <x v="5"/>
    <x v="4"/>
    <x v="5"/>
    <x v="8"/>
    <x v="2"/>
    <x v="2"/>
    <x v="2"/>
    <x v="0"/>
    <x v="0"/>
    <x v="2"/>
  </r>
  <r>
    <n v="11522243555"/>
    <x v="3"/>
    <x v="5"/>
    <x v="6"/>
    <x v="3"/>
    <x v="0"/>
    <x v="0"/>
    <s v=""/>
    <s v=""/>
    <s v=""/>
    <s v=""/>
    <s v=""/>
    <x v="0"/>
    <x v="0"/>
    <x v="0"/>
    <x v="0"/>
    <x v="0"/>
    <x v="2"/>
    <x v="1"/>
    <x v="5"/>
    <x v="5"/>
    <x v="6"/>
    <x v="6"/>
    <x v="0"/>
    <x v="0"/>
    <x v="6"/>
    <x v="0"/>
    <x v="0"/>
    <x v="0"/>
    <x v="0"/>
    <x v="0"/>
    <x v="0"/>
    <x v="0"/>
    <x v="0"/>
    <x v="0"/>
    <x v="5"/>
    <x v="0"/>
    <x v="2"/>
    <x v="1"/>
    <x v="5"/>
    <x v="5"/>
    <x v="6"/>
    <x v="6"/>
    <x v="0"/>
    <x v="2"/>
    <x v="2"/>
    <x v="2"/>
    <x v="2"/>
    <x v="0"/>
    <x v="0"/>
    <x v="1"/>
  </r>
  <r>
    <n v="11522241481"/>
    <x v="3"/>
    <x v="5"/>
    <x v="6"/>
    <x v="3"/>
    <x v="0"/>
    <x v="0"/>
    <s v=""/>
    <s v=""/>
    <s v=""/>
    <s v=""/>
    <s v=""/>
    <x v="0"/>
    <x v="0"/>
    <x v="0"/>
    <x v="0"/>
    <x v="0"/>
    <x v="2"/>
    <x v="1"/>
    <x v="5"/>
    <x v="5"/>
    <x v="6"/>
    <x v="6"/>
    <x v="0"/>
    <x v="0"/>
    <x v="6"/>
    <x v="0"/>
    <x v="0"/>
    <x v="0"/>
    <x v="0"/>
    <x v="0"/>
    <x v="0"/>
    <x v="0"/>
    <x v="0"/>
    <x v="0"/>
    <x v="5"/>
    <x v="0"/>
    <x v="2"/>
    <x v="1"/>
    <x v="5"/>
    <x v="5"/>
    <x v="6"/>
    <x v="6"/>
    <x v="0"/>
    <x v="2"/>
    <x v="2"/>
    <x v="2"/>
    <x v="2"/>
    <x v="0"/>
    <x v="0"/>
    <x v="1"/>
  </r>
  <r>
    <n v="11522222762"/>
    <x v="0"/>
    <x v="3"/>
    <x v="12"/>
    <x v="0"/>
    <x v="0"/>
    <x v="0"/>
    <s v="New Zealand European"/>
    <s v=""/>
    <s v=""/>
    <s v=""/>
    <s v=""/>
    <x v="0"/>
    <x v="0"/>
    <x v="0"/>
    <x v="0"/>
    <x v="0"/>
    <x v="0"/>
    <x v="3"/>
    <x v="3"/>
    <x v="3"/>
    <x v="3"/>
    <x v="1"/>
    <x v="0"/>
    <x v="0"/>
    <x v="10"/>
    <x v="0"/>
    <x v="0"/>
    <x v="0"/>
    <x v="0"/>
    <x v="0"/>
    <x v="0"/>
    <x v="0"/>
    <x v="0"/>
    <x v="0"/>
    <x v="3"/>
    <x v="0"/>
    <x v="0"/>
    <x v="3"/>
    <x v="3"/>
    <x v="3"/>
    <x v="3"/>
    <x v="1"/>
    <x v="0"/>
    <x v="2"/>
    <x v="2"/>
    <x v="2"/>
    <x v="2"/>
    <x v="0"/>
    <x v="0"/>
    <x v="0"/>
  </r>
  <r>
    <n v="11522201449"/>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22186015"/>
    <x v="3"/>
    <x v="5"/>
    <x v="6"/>
    <x v="3"/>
    <x v="0"/>
    <x v="0"/>
    <s v=""/>
    <s v=""/>
    <s v=""/>
    <s v=""/>
    <s v=""/>
    <x v="0"/>
    <x v="0"/>
    <x v="0"/>
    <x v="0"/>
    <x v="0"/>
    <x v="2"/>
    <x v="1"/>
    <x v="5"/>
    <x v="5"/>
    <x v="6"/>
    <x v="6"/>
    <x v="0"/>
    <x v="0"/>
    <x v="6"/>
    <x v="0"/>
    <x v="0"/>
    <x v="0"/>
    <x v="0"/>
    <x v="0"/>
    <x v="0"/>
    <x v="0"/>
    <x v="0"/>
    <x v="0"/>
    <x v="5"/>
    <x v="0"/>
    <x v="2"/>
    <x v="1"/>
    <x v="5"/>
    <x v="5"/>
    <x v="6"/>
    <x v="6"/>
    <x v="0"/>
    <x v="2"/>
    <x v="2"/>
    <x v="2"/>
    <x v="2"/>
    <x v="0"/>
    <x v="0"/>
    <x v="1"/>
  </r>
  <r>
    <n v="11522182979"/>
    <x v="3"/>
    <x v="3"/>
    <x v="0"/>
    <x v="0"/>
    <x v="0"/>
    <x v="2"/>
    <s v=""/>
    <s v=""/>
    <s v=""/>
    <s v=""/>
    <s v=""/>
    <x v="1"/>
    <x v="0"/>
    <x v="0"/>
    <x v="0"/>
    <x v="3"/>
    <x v="0"/>
    <x v="1"/>
    <x v="3"/>
    <x v="3"/>
    <x v="3"/>
    <x v="0"/>
    <x v="4"/>
    <x v="61"/>
    <x v="5"/>
    <x v="13"/>
    <x v="18"/>
    <x v="11"/>
    <x v="0"/>
    <x v="0"/>
    <x v="0"/>
    <x v="0"/>
    <x v="0"/>
    <x v="0"/>
    <x v="3"/>
    <x v="3"/>
    <x v="0"/>
    <x v="1"/>
    <x v="3"/>
    <x v="3"/>
    <x v="3"/>
    <x v="0"/>
    <x v="4"/>
    <x v="2"/>
    <x v="1"/>
    <x v="2"/>
    <x v="2"/>
    <x v="1"/>
    <x v="0"/>
    <x v="1"/>
  </r>
  <r>
    <n v="11522164331"/>
    <x v="3"/>
    <x v="4"/>
    <x v="7"/>
    <x v="0"/>
    <x v="0"/>
    <x v="0"/>
    <s v="New Zealand European"/>
    <s v=""/>
    <s v=""/>
    <s v=""/>
    <s v=""/>
    <x v="0"/>
    <x v="0"/>
    <x v="0"/>
    <x v="0"/>
    <x v="3"/>
    <x v="0"/>
    <x v="1"/>
    <x v="1"/>
    <x v="1"/>
    <x v="0"/>
    <x v="0"/>
    <x v="4"/>
    <x v="0"/>
    <x v="9"/>
    <x v="0"/>
    <x v="0"/>
    <x v="0"/>
    <x v="0"/>
    <x v="0"/>
    <x v="0"/>
    <x v="0"/>
    <x v="0"/>
    <x v="0"/>
    <x v="4"/>
    <x v="3"/>
    <x v="0"/>
    <x v="1"/>
    <x v="1"/>
    <x v="1"/>
    <x v="0"/>
    <x v="0"/>
    <x v="4"/>
    <x v="2"/>
    <x v="2"/>
    <x v="2"/>
    <x v="11"/>
    <x v="0"/>
    <x v="0"/>
    <x v="1"/>
  </r>
  <r>
    <n v="11522149918"/>
    <x v="3"/>
    <x v="5"/>
    <x v="6"/>
    <x v="3"/>
    <x v="0"/>
    <x v="0"/>
    <s v=""/>
    <s v=""/>
    <s v=""/>
    <s v=""/>
    <s v=""/>
    <x v="0"/>
    <x v="0"/>
    <x v="0"/>
    <x v="0"/>
    <x v="0"/>
    <x v="2"/>
    <x v="1"/>
    <x v="5"/>
    <x v="5"/>
    <x v="6"/>
    <x v="6"/>
    <x v="0"/>
    <x v="0"/>
    <x v="6"/>
    <x v="0"/>
    <x v="0"/>
    <x v="0"/>
    <x v="0"/>
    <x v="0"/>
    <x v="0"/>
    <x v="0"/>
    <x v="0"/>
    <x v="0"/>
    <x v="5"/>
    <x v="0"/>
    <x v="2"/>
    <x v="1"/>
    <x v="5"/>
    <x v="5"/>
    <x v="6"/>
    <x v="6"/>
    <x v="0"/>
    <x v="2"/>
    <x v="2"/>
    <x v="2"/>
    <x v="2"/>
    <x v="0"/>
    <x v="0"/>
    <x v="1"/>
  </r>
  <r>
    <n v="11522112599"/>
    <x v="3"/>
    <x v="5"/>
    <x v="6"/>
    <x v="3"/>
    <x v="0"/>
    <x v="0"/>
    <s v=""/>
    <s v=""/>
    <s v=""/>
    <s v=""/>
    <s v=""/>
    <x v="0"/>
    <x v="0"/>
    <x v="0"/>
    <x v="0"/>
    <x v="0"/>
    <x v="2"/>
    <x v="1"/>
    <x v="5"/>
    <x v="5"/>
    <x v="6"/>
    <x v="6"/>
    <x v="0"/>
    <x v="0"/>
    <x v="6"/>
    <x v="0"/>
    <x v="0"/>
    <x v="0"/>
    <x v="0"/>
    <x v="0"/>
    <x v="0"/>
    <x v="0"/>
    <x v="0"/>
    <x v="0"/>
    <x v="5"/>
    <x v="0"/>
    <x v="2"/>
    <x v="1"/>
    <x v="5"/>
    <x v="5"/>
    <x v="6"/>
    <x v="6"/>
    <x v="0"/>
    <x v="2"/>
    <x v="2"/>
    <x v="2"/>
    <x v="2"/>
    <x v="0"/>
    <x v="0"/>
    <x v="1"/>
  </r>
  <r>
    <n v="11522107099"/>
    <x v="2"/>
    <x v="3"/>
    <x v="2"/>
    <x v="0"/>
    <x v="0"/>
    <x v="0"/>
    <s v="New Zealand European"/>
    <s v=""/>
    <s v=""/>
    <s v=""/>
    <s v=""/>
    <x v="1"/>
    <x v="0"/>
    <x v="0"/>
    <x v="0"/>
    <x v="4"/>
    <x v="0"/>
    <x v="3"/>
    <x v="1"/>
    <x v="4"/>
    <x v="7"/>
    <x v="4"/>
    <x v="5"/>
    <x v="0"/>
    <x v="1"/>
    <x v="5"/>
    <x v="0"/>
    <x v="0"/>
    <x v="0"/>
    <x v="0"/>
    <x v="0"/>
    <x v="0"/>
    <x v="0"/>
    <x v="0"/>
    <x v="3"/>
    <x v="4"/>
    <x v="0"/>
    <x v="3"/>
    <x v="1"/>
    <x v="4"/>
    <x v="7"/>
    <x v="4"/>
    <x v="5"/>
    <x v="8"/>
    <x v="1"/>
    <x v="2"/>
    <x v="2"/>
    <x v="0"/>
    <x v="0"/>
    <x v="2"/>
  </r>
  <r>
    <n v="11522095113"/>
    <x v="2"/>
    <x v="4"/>
    <x v="12"/>
    <x v="0"/>
    <x v="0"/>
    <x v="0"/>
    <s v="New Zealand European"/>
    <s v=""/>
    <s v=""/>
    <s v=""/>
    <s v=""/>
    <x v="1"/>
    <x v="0"/>
    <x v="0"/>
    <x v="0"/>
    <x v="4"/>
    <x v="4"/>
    <x v="1"/>
    <x v="1"/>
    <x v="1"/>
    <x v="3"/>
    <x v="1"/>
    <x v="4"/>
    <x v="62"/>
    <x v="4"/>
    <x v="3"/>
    <x v="2"/>
    <x v="0"/>
    <x v="0"/>
    <x v="0"/>
    <x v="0"/>
    <x v="0"/>
    <x v="0"/>
    <x v="0"/>
    <x v="4"/>
    <x v="4"/>
    <x v="4"/>
    <x v="1"/>
    <x v="1"/>
    <x v="1"/>
    <x v="3"/>
    <x v="1"/>
    <x v="4"/>
    <x v="2"/>
    <x v="1"/>
    <x v="4"/>
    <x v="2"/>
    <x v="1"/>
    <x v="0"/>
    <x v="2"/>
  </r>
  <r>
    <n v="11522089605"/>
    <x v="3"/>
    <x v="3"/>
    <x v="8"/>
    <x v="0"/>
    <x v="0"/>
    <x v="0"/>
    <s v="New Zealand European"/>
    <s v=""/>
    <s v=""/>
    <s v=""/>
    <s v=""/>
    <x v="1"/>
    <x v="0"/>
    <x v="0"/>
    <x v="0"/>
    <x v="0"/>
    <x v="2"/>
    <x v="1"/>
    <x v="4"/>
    <x v="0"/>
    <x v="1"/>
    <x v="0"/>
    <x v="0"/>
    <x v="0"/>
    <x v="9"/>
    <x v="0"/>
    <x v="0"/>
    <x v="0"/>
    <x v="0"/>
    <x v="0"/>
    <x v="0"/>
    <x v="2"/>
    <x v="0"/>
    <x v="0"/>
    <x v="3"/>
    <x v="0"/>
    <x v="2"/>
    <x v="1"/>
    <x v="4"/>
    <x v="0"/>
    <x v="1"/>
    <x v="0"/>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22042891"/>
    <x v="2"/>
    <x v="4"/>
    <x v="6"/>
    <x v="0"/>
    <x v="0"/>
    <x v="0"/>
    <s v="New Zealand European"/>
    <s v=""/>
    <s v=""/>
    <s v=""/>
    <s v=""/>
    <x v="0"/>
    <x v="2"/>
    <x v="0"/>
    <x v="0"/>
    <x v="1"/>
    <x v="1"/>
    <x v="1"/>
    <x v="1"/>
    <x v="1"/>
    <x v="1"/>
    <x v="1"/>
    <x v="5"/>
    <x v="63"/>
    <x v="5"/>
    <x v="7"/>
    <x v="19"/>
    <x v="0"/>
    <x v="0"/>
    <x v="0"/>
    <x v="0"/>
    <x v="0"/>
    <x v="0"/>
    <x v="0"/>
    <x v="4"/>
    <x v="1"/>
    <x v="1"/>
    <x v="1"/>
    <x v="1"/>
    <x v="1"/>
    <x v="1"/>
    <x v="1"/>
    <x v="5"/>
    <x v="2"/>
    <x v="12"/>
    <x v="2"/>
    <x v="2"/>
    <x v="0"/>
    <x v="0"/>
    <x v="2"/>
  </r>
  <r>
    <m/>
    <x v="1"/>
    <x v="2"/>
    <x v="1"/>
    <x v="2"/>
    <x v="1"/>
    <x v="1"/>
    <m/>
    <m/>
    <m/>
    <m/>
    <m/>
    <x v="2"/>
    <x v="1"/>
    <x v="1"/>
    <x v="2"/>
    <x v="2"/>
    <x v="3"/>
    <x v="2"/>
    <x v="2"/>
    <x v="2"/>
    <x v="2"/>
    <x v="3"/>
    <x v="2"/>
    <x v="2"/>
    <x v="2"/>
    <x v="0"/>
    <x v="0"/>
    <x v="0"/>
    <x v="0"/>
    <x v="0"/>
    <x v="0"/>
    <x v="0"/>
    <x v="0"/>
    <x v="1"/>
    <x v="2"/>
    <x v="2"/>
    <x v="3"/>
    <x v="2"/>
    <x v="2"/>
    <x v="2"/>
    <x v="2"/>
    <x v="3"/>
    <x v="2"/>
    <x v="2"/>
    <x v="2"/>
    <x v="2"/>
    <x v="2"/>
    <x v="0"/>
    <x v="0"/>
    <x v="3"/>
  </r>
  <r>
    <n v="11522034418"/>
    <x v="3"/>
    <x v="5"/>
    <x v="6"/>
    <x v="3"/>
    <x v="0"/>
    <x v="0"/>
    <s v=""/>
    <s v=""/>
    <s v=""/>
    <s v=""/>
    <s v=""/>
    <x v="0"/>
    <x v="0"/>
    <x v="0"/>
    <x v="0"/>
    <x v="0"/>
    <x v="2"/>
    <x v="1"/>
    <x v="5"/>
    <x v="5"/>
    <x v="6"/>
    <x v="6"/>
    <x v="0"/>
    <x v="0"/>
    <x v="6"/>
    <x v="0"/>
    <x v="0"/>
    <x v="0"/>
    <x v="0"/>
    <x v="0"/>
    <x v="0"/>
    <x v="0"/>
    <x v="0"/>
    <x v="0"/>
    <x v="5"/>
    <x v="0"/>
    <x v="2"/>
    <x v="1"/>
    <x v="5"/>
    <x v="5"/>
    <x v="6"/>
    <x v="6"/>
    <x v="0"/>
    <x v="2"/>
    <x v="2"/>
    <x v="2"/>
    <x v="2"/>
    <x v="0"/>
    <x v="0"/>
    <x v="1"/>
  </r>
  <r>
    <n v="11522033347"/>
    <x v="2"/>
    <x v="4"/>
    <x v="4"/>
    <x v="0"/>
    <x v="0"/>
    <x v="0"/>
    <s v="New Zealand European"/>
    <s v=""/>
    <s v=""/>
    <s v=""/>
    <s v=""/>
    <x v="1"/>
    <x v="0"/>
    <x v="0"/>
    <x v="0"/>
    <x v="4"/>
    <x v="4"/>
    <x v="1"/>
    <x v="1"/>
    <x v="1"/>
    <x v="0"/>
    <x v="4"/>
    <x v="3"/>
    <x v="0"/>
    <x v="7"/>
    <x v="0"/>
    <x v="0"/>
    <x v="0"/>
    <x v="0"/>
    <x v="0"/>
    <x v="0"/>
    <x v="0"/>
    <x v="0"/>
    <x v="0"/>
    <x v="4"/>
    <x v="4"/>
    <x v="4"/>
    <x v="1"/>
    <x v="1"/>
    <x v="1"/>
    <x v="0"/>
    <x v="4"/>
    <x v="3"/>
    <x v="2"/>
    <x v="2"/>
    <x v="2"/>
    <x v="2"/>
    <x v="0"/>
    <x v="0"/>
    <x v="2"/>
  </r>
  <r>
    <n v="11522026283"/>
    <x v="0"/>
    <x v="1"/>
    <x v="8"/>
    <x v="0"/>
    <x v="2"/>
    <x v="0"/>
    <s v=""/>
    <s v=""/>
    <s v=""/>
    <s v=""/>
    <s v=""/>
    <x v="0"/>
    <x v="0"/>
    <x v="0"/>
    <x v="0"/>
    <x v="0"/>
    <x v="0"/>
    <x v="0"/>
    <x v="0"/>
    <x v="3"/>
    <x v="0"/>
    <x v="5"/>
    <x v="0"/>
    <x v="0"/>
    <x v="5"/>
    <x v="0"/>
    <x v="0"/>
    <x v="0"/>
    <x v="0"/>
    <x v="0"/>
    <x v="0"/>
    <x v="0"/>
    <x v="0"/>
    <x v="0"/>
    <x v="1"/>
    <x v="0"/>
    <x v="0"/>
    <x v="0"/>
    <x v="0"/>
    <x v="3"/>
    <x v="0"/>
    <x v="5"/>
    <x v="0"/>
    <x v="2"/>
    <x v="2"/>
    <x v="2"/>
    <x v="2"/>
    <x v="0"/>
    <x v="0"/>
    <x v="0"/>
  </r>
  <r>
    <n v="11522017370"/>
    <x v="0"/>
    <x v="3"/>
    <x v="2"/>
    <x v="0"/>
    <x v="0"/>
    <x v="0"/>
    <s v="New Zealand European"/>
    <s v=""/>
    <s v=""/>
    <s v=""/>
    <s v=""/>
    <x v="0"/>
    <x v="0"/>
    <x v="0"/>
    <x v="0"/>
    <x v="0"/>
    <x v="5"/>
    <x v="6"/>
    <x v="4"/>
    <x v="1"/>
    <x v="3"/>
    <x v="4"/>
    <x v="0"/>
    <x v="0"/>
    <x v="1"/>
    <x v="0"/>
    <x v="0"/>
    <x v="0"/>
    <x v="0"/>
    <x v="0"/>
    <x v="0"/>
    <x v="0"/>
    <x v="0"/>
    <x v="0"/>
    <x v="3"/>
    <x v="0"/>
    <x v="5"/>
    <x v="6"/>
    <x v="4"/>
    <x v="1"/>
    <x v="3"/>
    <x v="4"/>
    <x v="0"/>
    <x v="2"/>
    <x v="1"/>
    <x v="2"/>
    <x v="2"/>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21997991"/>
    <x v="0"/>
    <x v="3"/>
    <x v="8"/>
    <x v="1"/>
    <x v="0"/>
    <x v="0"/>
    <s v="New Zealand European"/>
    <s v=""/>
    <s v=""/>
    <s v=""/>
    <s v=""/>
    <x v="0"/>
    <x v="0"/>
    <x v="0"/>
    <x v="0"/>
    <x v="0"/>
    <x v="5"/>
    <x v="6"/>
    <x v="0"/>
    <x v="0"/>
    <x v="0"/>
    <x v="4"/>
    <x v="0"/>
    <x v="0"/>
    <x v="9"/>
    <x v="0"/>
    <x v="0"/>
    <x v="0"/>
    <x v="0"/>
    <x v="0"/>
    <x v="0"/>
    <x v="0"/>
    <x v="0"/>
    <x v="0"/>
    <x v="3"/>
    <x v="0"/>
    <x v="5"/>
    <x v="6"/>
    <x v="0"/>
    <x v="0"/>
    <x v="0"/>
    <x v="4"/>
    <x v="0"/>
    <x v="2"/>
    <x v="2"/>
    <x v="2"/>
    <x v="2"/>
    <x v="0"/>
    <x v="0"/>
    <x v="0"/>
  </r>
  <r>
    <n v="11521994502"/>
    <x v="2"/>
    <x v="3"/>
    <x v="0"/>
    <x v="0"/>
    <x v="0"/>
    <x v="0"/>
    <s v="New Zealand European"/>
    <s v=""/>
    <s v=""/>
    <s v=""/>
    <s v=""/>
    <x v="1"/>
    <x v="2"/>
    <x v="2"/>
    <x v="1"/>
    <x v="5"/>
    <x v="1"/>
    <x v="1"/>
    <x v="0"/>
    <x v="0"/>
    <x v="7"/>
    <x v="5"/>
    <x v="4"/>
    <x v="64"/>
    <x v="9"/>
    <x v="7"/>
    <x v="19"/>
    <x v="0"/>
    <x v="11"/>
    <x v="12"/>
    <x v="0"/>
    <x v="0"/>
    <x v="5"/>
    <x v="0"/>
    <x v="3"/>
    <x v="5"/>
    <x v="1"/>
    <x v="1"/>
    <x v="0"/>
    <x v="0"/>
    <x v="7"/>
    <x v="5"/>
    <x v="4"/>
    <x v="8"/>
    <x v="4"/>
    <x v="5"/>
    <x v="1"/>
    <x v="0"/>
    <x v="0"/>
    <x v="2"/>
  </r>
  <r>
    <n v="11521991229"/>
    <x v="2"/>
    <x v="4"/>
    <x v="3"/>
    <x v="0"/>
    <x v="0"/>
    <x v="0"/>
    <s v="New Zealand European"/>
    <s v=""/>
    <s v=""/>
    <s v=""/>
    <s v=""/>
    <x v="1"/>
    <x v="0"/>
    <x v="0"/>
    <x v="0"/>
    <x v="3"/>
    <x v="6"/>
    <x v="1"/>
    <x v="1"/>
    <x v="1"/>
    <x v="1"/>
    <x v="1"/>
    <x v="4"/>
    <x v="65"/>
    <x v="5"/>
    <x v="0"/>
    <x v="0"/>
    <x v="8"/>
    <x v="0"/>
    <x v="0"/>
    <x v="0"/>
    <x v="0"/>
    <x v="0"/>
    <x v="0"/>
    <x v="4"/>
    <x v="3"/>
    <x v="6"/>
    <x v="1"/>
    <x v="1"/>
    <x v="1"/>
    <x v="1"/>
    <x v="1"/>
    <x v="4"/>
    <x v="2"/>
    <x v="9"/>
    <x v="8"/>
    <x v="2"/>
    <x v="0"/>
    <x v="0"/>
    <x v="2"/>
  </r>
  <r>
    <n v="11521990174"/>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21961352"/>
    <x v="0"/>
    <x v="3"/>
    <x v="0"/>
    <x v="0"/>
    <x v="0"/>
    <x v="0"/>
    <s v="New Zealand European"/>
    <s v=""/>
    <s v=""/>
    <s v=""/>
    <s v=""/>
    <x v="0"/>
    <x v="0"/>
    <x v="0"/>
    <x v="0"/>
    <x v="0"/>
    <x v="5"/>
    <x v="0"/>
    <x v="4"/>
    <x v="3"/>
    <x v="4"/>
    <x v="4"/>
    <x v="0"/>
    <x v="0"/>
    <x v="5"/>
    <x v="0"/>
    <x v="0"/>
    <x v="3"/>
    <x v="0"/>
    <x v="0"/>
    <x v="6"/>
    <x v="0"/>
    <x v="0"/>
    <x v="0"/>
    <x v="3"/>
    <x v="0"/>
    <x v="5"/>
    <x v="0"/>
    <x v="4"/>
    <x v="3"/>
    <x v="4"/>
    <x v="4"/>
    <x v="0"/>
    <x v="3"/>
    <x v="1"/>
    <x v="4"/>
    <x v="1"/>
    <x v="0"/>
    <x v="0"/>
    <x v="0"/>
  </r>
  <r>
    <n v="11521951363"/>
    <x v="2"/>
    <x v="4"/>
    <x v="0"/>
    <x v="0"/>
    <x v="0"/>
    <x v="0"/>
    <s v="New Zealand European"/>
    <s v=""/>
    <s v=""/>
    <s v=""/>
    <s v=""/>
    <x v="0"/>
    <x v="2"/>
    <x v="2"/>
    <x v="0"/>
    <x v="3"/>
    <x v="1"/>
    <x v="1"/>
    <x v="3"/>
    <x v="4"/>
    <x v="5"/>
    <x v="1"/>
    <x v="5"/>
    <x v="0"/>
    <x v="5"/>
    <x v="0"/>
    <x v="0"/>
    <x v="0"/>
    <x v="0"/>
    <x v="0"/>
    <x v="0"/>
    <x v="0"/>
    <x v="0"/>
    <x v="0"/>
    <x v="4"/>
    <x v="3"/>
    <x v="1"/>
    <x v="1"/>
    <x v="3"/>
    <x v="4"/>
    <x v="5"/>
    <x v="1"/>
    <x v="5"/>
    <x v="2"/>
    <x v="4"/>
    <x v="2"/>
    <x v="2"/>
    <x v="0"/>
    <x v="0"/>
    <x v="2"/>
  </r>
  <r>
    <n v="11521944004"/>
    <x v="0"/>
    <x v="5"/>
    <x v="6"/>
    <x v="3"/>
    <x v="0"/>
    <x v="0"/>
    <s v=""/>
    <s v=""/>
    <s v=""/>
    <s v=""/>
    <s v=""/>
    <x v="0"/>
    <x v="0"/>
    <x v="0"/>
    <x v="0"/>
    <x v="0"/>
    <x v="2"/>
    <x v="1"/>
    <x v="5"/>
    <x v="5"/>
    <x v="6"/>
    <x v="6"/>
    <x v="0"/>
    <x v="0"/>
    <x v="6"/>
    <x v="0"/>
    <x v="0"/>
    <x v="0"/>
    <x v="0"/>
    <x v="0"/>
    <x v="0"/>
    <x v="0"/>
    <x v="0"/>
    <x v="0"/>
    <x v="5"/>
    <x v="0"/>
    <x v="2"/>
    <x v="1"/>
    <x v="5"/>
    <x v="5"/>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21933996"/>
    <x v="2"/>
    <x v="3"/>
    <x v="4"/>
    <x v="1"/>
    <x v="2"/>
    <x v="0"/>
    <s v="New Zealand European"/>
    <s v=""/>
    <s v=""/>
    <s v=""/>
    <s v=""/>
    <x v="1"/>
    <x v="0"/>
    <x v="0"/>
    <x v="1"/>
    <x v="1"/>
    <x v="1"/>
    <x v="1"/>
    <x v="4"/>
    <x v="4"/>
    <x v="1"/>
    <x v="1"/>
    <x v="5"/>
    <x v="66"/>
    <x v="1"/>
    <x v="0"/>
    <x v="0"/>
    <x v="0"/>
    <x v="0"/>
    <x v="0"/>
    <x v="0"/>
    <x v="0"/>
    <x v="0"/>
    <x v="0"/>
    <x v="3"/>
    <x v="1"/>
    <x v="1"/>
    <x v="1"/>
    <x v="4"/>
    <x v="4"/>
    <x v="1"/>
    <x v="1"/>
    <x v="5"/>
    <x v="2"/>
    <x v="2"/>
    <x v="4"/>
    <x v="2"/>
    <x v="0"/>
    <x v="0"/>
    <x v="2"/>
  </r>
  <r>
    <n v="11521927669"/>
    <x v="2"/>
    <x v="4"/>
    <x v="0"/>
    <x v="0"/>
    <x v="0"/>
    <x v="0"/>
    <s v="New Zealand European"/>
    <s v=""/>
    <s v=""/>
    <s v=""/>
    <s v=""/>
    <x v="0"/>
    <x v="2"/>
    <x v="0"/>
    <x v="0"/>
    <x v="1"/>
    <x v="0"/>
    <x v="1"/>
    <x v="3"/>
    <x v="4"/>
    <x v="4"/>
    <x v="4"/>
    <x v="4"/>
    <x v="0"/>
    <x v="4"/>
    <x v="0"/>
    <x v="15"/>
    <x v="0"/>
    <x v="0"/>
    <x v="0"/>
    <x v="0"/>
    <x v="0"/>
    <x v="0"/>
    <x v="0"/>
    <x v="4"/>
    <x v="1"/>
    <x v="0"/>
    <x v="1"/>
    <x v="3"/>
    <x v="4"/>
    <x v="4"/>
    <x v="4"/>
    <x v="4"/>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21926179"/>
    <x v="0"/>
    <x v="4"/>
    <x v="0"/>
    <x v="0"/>
    <x v="0"/>
    <x v="0"/>
    <s v="New Zealand European"/>
    <s v=""/>
    <s v=""/>
    <s v=""/>
    <s v=""/>
    <x v="0"/>
    <x v="0"/>
    <x v="0"/>
    <x v="0"/>
    <x v="0"/>
    <x v="0"/>
    <x v="3"/>
    <x v="1"/>
    <x v="4"/>
    <x v="5"/>
    <x v="1"/>
    <x v="0"/>
    <x v="0"/>
    <x v="5"/>
    <x v="23"/>
    <x v="0"/>
    <x v="0"/>
    <x v="0"/>
    <x v="0"/>
    <x v="0"/>
    <x v="0"/>
    <x v="0"/>
    <x v="0"/>
    <x v="4"/>
    <x v="0"/>
    <x v="0"/>
    <x v="3"/>
    <x v="1"/>
    <x v="4"/>
    <x v="5"/>
    <x v="1"/>
    <x v="0"/>
    <x v="2"/>
    <x v="8"/>
    <x v="4"/>
    <x v="11"/>
    <x v="0"/>
    <x v="0"/>
    <x v="0"/>
  </r>
  <r>
    <n v="11521909514"/>
    <x v="0"/>
    <x v="3"/>
    <x v="5"/>
    <x v="1"/>
    <x v="0"/>
    <x v="0"/>
    <s v=""/>
    <s v=""/>
    <s v=""/>
    <s v=""/>
    <s v="Mixed European / Pasifika"/>
    <x v="0"/>
    <x v="0"/>
    <x v="0"/>
    <x v="0"/>
    <x v="0"/>
    <x v="1"/>
    <x v="3"/>
    <x v="3"/>
    <x v="3"/>
    <x v="0"/>
    <x v="4"/>
    <x v="0"/>
    <x v="0"/>
    <x v="4"/>
    <x v="0"/>
    <x v="0"/>
    <x v="0"/>
    <x v="0"/>
    <x v="0"/>
    <x v="0"/>
    <x v="0"/>
    <x v="0"/>
    <x v="0"/>
    <x v="3"/>
    <x v="0"/>
    <x v="1"/>
    <x v="3"/>
    <x v="3"/>
    <x v="3"/>
    <x v="0"/>
    <x v="4"/>
    <x v="0"/>
    <x v="2"/>
    <x v="2"/>
    <x v="2"/>
    <x v="2"/>
    <x v="0"/>
    <x v="0"/>
    <x v="0"/>
  </r>
  <r>
    <n v="11521887735"/>
    <x v="2"/>
    <x v="4"/>
    <x v="7"/>
    <x v="1"/>
    <x v="0"/>
    <x v="0"/>
    <s v="New Zealand European"/>
    <s v=""/>
    <s v=""/>
    <s v=""/>
    <s v=""/>
    <x v="0"/>
    <x v="0"/>
    <x v="0"/>
    <x v="0"/>
    <x v="4"/>
    <x v="1"/>
    <x v="1"/>
    <x v="1"/>
    <x v="1"/>
    <x v="0"/>
    <x v="4"/>
    <x v="4"/>
    <x v="67"/>
    <x v="1"/>
    <x v="10"/>
    <x v="18"/>
    <x v="0"/>
    <x v="0"/>
    <x v="0"/>
    <x v="0"/>
    <x v="0"/>
    <x v="3"/>
    <x v="0"/>
    <x v="4"/>
    <x v="4"/>
    <x v="1"/>
    <x v="1"/>
    <x v="1"/>
    <x v="1"/>
    <x v="0"/>
    <x v="4"/>
    <x v="4"/>
    <x v="2"/>
    <x v="2"/>
    <x v="4"/>
    <x v="2"/>
    <x v="0"/>
    <x v="0"/>
    <x v="2"/>
  </r>
  <r>
    <n v="11521876473"/>
    <x v="3"/>
    <x v="5"/>
    <x v="6"/>
    <x v="3"/>
    <x v="0"/>
    <x v="0"/>
    <s v=""/>
    <s v=""/>
    <s v=""/>
    <s v=""/>
    <s v=""/>
    <x v="0"/>
    <x v="0"/>
    <x v="0"/>
    <x v="0"/>
    <x v="0"/>
    <x v="2"/>
    <x v="1"/>
    <x v="5"/>
    <x v="5"/>
    <x v="6"/>
    <x v="6"/>
    <x v="0"/>
    <x v="0"/>
    <x v="6"/>
    <x v="0"/>
    <x v="0"/>
    <x v="0"/>
    <x v="0"/>
    <x v="0"/>
    <x v="0"/>
    <x v="0"/>
    <x v="0"/>
    <x v="0"/>
    <x v="5"/>
    <x v="0"/>
    <x v="2"/>
    <x v="1"/>
    <x v="5"/>
    <x v="5"/>
    <x v="6"/>
    <x v="6"/>
    <x v="0"/>
    <x v="2"/>
    <x v="2"/>
    <x v="2"/>
    <x v="2"/>
    <x v="0"/>
    <x v="0"/>
    <x v="1"/>
  </r>
  <r>
    <n v="11521851027"/>
    <x v="2"/>
    <x v="4"/>
    <x v="3"/>
    <x v="0"/>
    <x v="0"/>
    <x v="0"/>
    <s v=""/>
    <s v=""/>
    <s v=""/>
    <s v="Prefer not to say"/>
    <s v=""/>
    <x v="1"/>
    <x v="0"/>
    <x v="0"/>
    <x v="0"/>
    <x v="3"/>
    <x v="0"/>
    <x v="0"/>
    <x v="1"/>
    <x v="1"/>
    <x v="1"/>
    <x v="4"/>
    <x v="5"/>
    <x v="68"/>
    <x v="4"/>
    <x v="3"/>
    <x v="0"/>
    <x v="0"/>
    <x v="0"/>
    <x v="0"/>
    <x v="0"/>
    <x v="0"/>
    <x v="3"/>
    <x v="0"/>
    <x v="4"/>
    <x v="3"/>
    <x v="0"/>
    <x v="0"/>
    <x v="1"/>
    <x v="1"/>
    <x v="1"/>
    <x v="4"/>
    <x v="5"/>
    <x v="2"/>
    <x v="2"/>
    <x v="3"/>
    <x v="2"/>
    <x v="1"/>
    <x v="0"/>
    <x v="2"/>
  </r>
  <r>
    <n v="11521840621"/>
    <x v="0"/>
    <x v="3"/>
    <x v="2"/>
    <x v="0"/>
    <x v="0"/>
    <x v="0"/>
    <s v="New Zealand European"/>
    <s v=""/>
    <s v=""/>
    <s v=""/>
    <s v=""/>
    <x v="0"/>
    <x v="0"/>
    <x v="0"/>
    <x v="0"/>
    <x v="0"/>
    <x v="2"/>
    <x v="3"/>
    <x v="3"/>
    <x v="4"/>
    <x v="0"/>
    <x v="4"/>
    <x v="0"/>
    <x v="0"/>
    <x v="9"/>
    <x v="14"/>
    <x v="0"/>
    <x v="0"/>
    <x v="0"/>
    <x v="0"/>
    <x v="0"/>
    <x v="0"/>
    <x v="0"/>
    <x v="0"/>
    <x v="3"/>
    <x v="0"/>
    <x v="2"/>
    <x v="3"/>
    <x v="3"/>
    <x v="4"/>
    <x v="0"/>
    <x v="4"/>
    <x v="0"/>
    <x v="2"/>
    <x v="16"/>
    <x v="8"/>
    <x v="3"/>
    <x v="0"/>
    <x v="0"/>
    <x v="0"/>
  </r>
  <r>
    <m/>
    <x v="1"/>
    <x v="2"/>
    <x v="1"/>
    <x v="2"/>
    <x v="1"/>
    <x v="1"/>
    <m/>
    <m/>
    <m/>
    <m/>
    <m/>
    <x v="2"/>
    <x v="1"/>
    <x v="1"/>
    <x v="2"/>
    <x v="2"/>
    <x v="3"/>
    <x v="2"/>
    <x v="2"/>
    <x v="2"/>
    <x v="2"/>
    <x v="3"/>
    <x v="2"/>
    <x v="2"/>
    <x v="2"/>
    <x v="0"/>
    <x v="0"/>
    <x v="0"/>
    <x v="0"/>
    <x v="0"/>
    <x v="0"/>
    <x v="0"/>
    <x v="0"/>
    <x v="1"/>
    <x v="2"/>
    <x v="2"/>
    <x v="3"/>
    <x v="2"/>
    <x v="2"/>
    <x v="2"/>
    <x v="2"/>
    <x v="3"/>
    <x v="2"/>
    <x v="2"/>
    <x v="2"/>
    <x v="2"/>
    <x v="2"/>
    <x v="0"/>
    <x v="0"/>
    <x v="3"/>
  </r>
  <r>
    <n v="11521828708"/>
    <x v="0"/>
    <x v="5"/>
    <x v="6"/>
    <x v="3"/>
    <x v="0"/>
    <x v="0"/>
    <s v=""/>
    <s v=""/>
    <s v=""/>
    <s v=""/>
    <s v=""/>
    <x v="0"/>
    <x v="0"/>
    <x v="0"/>
    <x v="0"/>
    <x v="0"/>
    <x v="2"/>
    <x v="1"/>
    <x v="5"/>
    <x v="5"/>
    <x v="6"/>
    <x v="6"/>
    <x v="0"/>
    <x v="0"/>
    <x v="6"/>
    <x v="0"/>
    <x v="0"/>
    <x v="0"/>
    <x v="0"/>
    <x v="0"/>
    <x v="0"/>
    <x v="0"/>
    <x v="0"/>
    <x v="0"/>
    <x v="5"/>
    <x v="0"/>
    <x v="2"/>
    <x v="1"/>
    <x v="5"/>
    <x v="5"/>
    <x v="6"/>
    <x v="6"/>
    <x v="0"/>
    <x v="2"/>
    <x v="2"/>
    <x v="2"/>
    <x v="2"/>
    <x v="0"/>
    <x v="0"/>
    <x v="0"/>
  </r>
  <r>
    <n v="11521816893"/>
    <x v="3"/>
    <x v="5"/>
    <x v="6"/>
    <x v="1"/>
    <x v="0"/>
    <x v="0"/>
    <s v="New Zealand European"/>
    <s v=""/>
    <s v=""/>
    <s v=""/>
    <s v=""/>
    <x v="0"/>
    <x v="0"/>
    <x v="0"/>
    <x v="0"/>
    <x v="0"/>
    <x v="2"/>
    <x v="1"/>
    <x v="5"/>
    <x v="5"/>
    <x v="6"/>
    <x v="6"/>
    <x v="0"/>
    <x v="0"/>
    <x v="10"/>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21794089"/>
    <x v="2"/>
    <x v="4"/>
    <x v="14"/>
    <x v="1"/>
    <x v="2"/>
    <x v="0"/>
    <s v="New Zealand European"/>
    <s v=""/>
    <s v=""/>
    <s v=""/>
    <s v=""/>
    <x v="1"/>
    <x v="0"/>
    <x v="0"/>
    <x v="1"/>
    <x v="3"/>
    <x v="4"/>
    <x v="1"/>
    <x v="1"/>
    <x v="1"/>
    <x v="3"/>
    <x v="4"/>
    <x v="4"/>
    <x v="69"/>
    <x v="12"/>
    <x v="4"/>
    <x v="5"/>
    <x v="0"/>
    <x v="0"/>
    <x v="0"/>
    <x v="0"/>
    <x v="0"/>
    <x v="0"/>
    <x v="0"/>
    <x v="4"/>
    <x v="3"/>
    <x v="4"/>
    <x v="1"/>
    <x v="1"/>
    <x v="1"/>
    <x v="3"/>
    <x v="4"/>
    <x v="4"/>
    <x v="20"/>
    <x v="1"/>
    <x v="4"/>
    <x v="1"/>
    <x v="0"/>
    <x v="0"/>
    <x v="2"/>
  </r>
  <r>
    <m/>
    <x v="1"/>
    <x v="2"/>
    <x v="1"/>
    <x v="2"/>
    <x v="1"/>
    <x v="1"/>
    <m/>
    <m/>
    <m/>
    <m/>
    <m/>
    <x v="2"/>
    <x v="1"/>
    <x v="1"/>
    <x v="2"/>
    <x v="2"/>
    <x v="3"/>
    <x v="2"/>
    <x v="2"/>
    <x v="2"/>
    <x v="2"/>
    <x v="3"/>
    <x v="2"/>
    <x v="2"/>
    <x v="2"/>
    <x v="0"/>
    <x v="0"/>
    <x v="0"/>
    <x v="0"/>
    <x v="0"/>
    <x v="0"/>
    <x v="0"/>
    <x v="0"/>
    <x v="1"/>
    <x v="2"/>
    <x v="2"/>
    <x v="3"/>
    <x v="2"/>
    <x v="2"/>
    <x v="2"/>
    <x v="2"/>
    <x v="3"/>
    <x v="2"/>
    <x v="2"/>
    <x v="2"/>
    <x v="2"/>
    <x v="2"/>
    <x v="0"/>
    <x v="0"/>
    <x v="3"/>
  </r>
  <r>
    <n v="11521781180"/>
    <x v="3"/>
    <x v="4"/>
    <x v="12"/>
    <x v="0"/>
    <x v="0"/>
    <x v="0"/>
    <s v="New Zealand European"/>
    <s v=""/>
    <s v=""/>
    <s v=""/>
    <s v=""/>
    <x v="1"/>
    <x v="0"/>
    <x v="0"/>
    <x v="0"/>
    <x v="4"/>
    <x v="4"/>
    <x v="0"/>
    <x v="3"/>
    <x v="1"/>
    <x v="1"/>
    <x v="1"/>
    <x v="3"/>
    <x v="70"/>
    <x v="4"/>
    <x v="7"/>
    <x v="17"/>
    <x v="12"/>
    <x v="0"/>
    <x v="0"/>
    <x v="0"/>
    <x v="0"/>
    <x v="0"/>
    <x v="0"/>
    <x v="4"/>
    <x v="4"/>
    <x v="4"/>
    <x v="0"/>
    <x v="3"/>
    <x v="1"/>
    <x v="1"/>
    <x v="1"/>
    <x v="3"/>
    <x v="2"/>
    <x v="2"/>
    <x v="3"/>
    <x v="2"/>
    <x v="0"/>
    <x v="0"/>
    <x v="1"/>
  </r>
  <r>
    <n v="11521778811"/>
    <x v="0"/>
    <x v="5"/>
    <x v="6"/>
    <x v="3"/>
    <x v="0"/>
    <x v="0"/>
    <s v=""/>
    <s v=""/>
    <s v=""/>
    <s v=""/>
    <s v=""/>
    <x v="0"/>
    <x v="0"/>
    <x v="0"/>
    <x v="0"/>
    <x v="0"/>
    <x v="2"/>
    <x v="1"/>
    <x v="5"/>
    <x v="5"/>
    <x v="6"/>
    <x v="6"/>
    <x v="0"/>
    <x v="0"/>
    <x v="6"/>
    <x v="0"/>
    <x v="0"/>
    <x v="0"/>
    <x v="0"/>
    <x v="0"/>
    <x v="0"/>
    <x v="0"/>
    <x v="0"/>
    <x v="0"/>
    <x v="5"/>
    <x v="0"/>
    <x v="2"/>
    <x v="1"/>
    <x v="5"/>
    <x v="5"/>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21765745"/>
    <x v="3"/>
    <x v="5"/>
    <x v="6"/>
    <x v="3"/>
    <x v="0"/>
    <x v="0"/>
    <s v=""/>
    <s v=""/>
    <s v=""/>
    <s v=""/>
    <s v=""/>
    <x v="0"/>
    <x v="0"/>
    <x v="0"/>
    <x v="0"/>
    <x v="0"/>
    <x v="2"/>
    <x v="1"/>
    <x v="5"/>
    <x v="5"/>
    <x v="6"/>
    <x v="6"/>
    <x v="0"/>
    <x v="0"/>
    <x v="6"/>
    <x v="0"/>
    <x v="0"/>
    <x v="0"/>
    <x v="0"/>
    <x v="0"/>
    <x v="0"/>
    <x v="0"/>
    <x v="0"/>
    <x v="0"/>
    <x v="5"/>
    <x v="0"/>
    <x v="2"/>
    <x v="1"/>
    <x v="5"/>
    <x v="5"/>
    <x v="6"/>
    <x v="6"/>
    <x v="0"/>
    <x v="2"/>
    <x v="2"/>
    <x v="2"/>
    <x v="2"/>
    <x v="0"/>
    <x v="0"/>
    <x v="1"/>
  </r>
  <r>
    <n v="11521757305"/>
    <x v="2"/>
    <x v="4"/>
    <x v="7"/>
    <x v="0"/>
    <x v="0"/>
    <x v="0"/>
    <s v="New Zealand European"/>
    <s v=""/>
    <s v=""/>
    <s v=""/>
    <s v=""/>
    <x v="1"/>
    <x v="0"/>
    <x v="0"/>
    <x v="0"/>
    <x v="4"/>
    <x v="4"/>
    <x v="1"/>
    <x v="3"/>
    <x v="1"/>
    <x v="1"/>
    <x v="4"/>
    <x v="4"/>
    <x v="71"/>
    <x v="9"/>
    <x v="3"/>
    <x v="4"/>
    <x v="0"/>
    <x v="0"/>
    <x v="0"/>
    <x v="0"/>
    <x v="0"/>
    <x v="0"/>
    <x v="0"/>
    <x v="4"/>
    <x v="4"/>
    <x v="4"/>
    <x v="1"/>
    <x v="3"/>
    <x v="1"/>
    <x v="1"/>
    <x v="4"/>
    <x v="4"/>
    <x v="2"/>
    <x v="1"/>
    <x v="6"/>
    <x v="15"/>
    <x v="1"/>
    <x v="0"/>
    <x v="2"/>
  </r>
  <r>
    <n v="11521741792"/>
    <x v="3"/>
    <x v="4"/>
    <x v="0"/>
    <x v="1"/>
    <x v="0"/>
    <x v="0"/>
    <s v="New Zealand European"/>
    <s v=""/>
    <s v=""/>
    <s v=""/>
    <s v=""/>
    <x v="1"/>
    <x v="0"/>
    <x v="0"/>
    <x v="0"/>
    <x v="3"/>
    <x v="0"/>
    <x v="1"/>
    <x v="3"/>
    <x v="3"/>
    <x v="0"/>
    <x v="1"/>
    <x v="4"/>
    <x v="0"/>
    <x v="9"/>
    <x v="0"/>
    <x v="0"/>
    <x v="0"/>
    <x v="0"/>
    <x v="0"/>
    <x v="0"/>
    <x v="0"/>
    <x v="0"/>
    <x v="0"/>
    <x v="4"/>
    <x v="3"/>
    <x v="0"/>
    <x v="1"/>
    <x v="3"/>
    <x v="3"/>
    <x v="0"/>
    <x v="1"/>
    <x v="4"/>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21726281"/>
    <x v="2"/>
    <x v="5"/>
    <x v="0"/>
    <x v="0"/>
    <x v="0"/>
    <x v="0"/>
    <s v="New Zealand European"/>
    <s v=""/>
    <s v=""/>
    <s v=""/>
    <s v=""/>
    <x v="1"/>
    <x v="0"/>
    <x v="0"/>
    <x v="0"/>
    <x v="0"/>
    <x v="2"/>
    <x v="1"/>
    <x v="5"/>
    <x v="5"/>
    <x v="6"/>
    <x v="6"/>
    <x v="0"/>
    <x v="0"/>
    <x v="7"/>
    <x v="0"/>
    <x v="0"/>
    <x v="0"/>
    <x v="0"/>
    <x v="0"/>
    <x v="0"/>
    <x v="0"/>
    <x v="0"/>
    <x v="0"/>
    <x v="5"/>
    <x v="0"/>
    <x v="2"/>
    <x v="1"/>
    <x v="5"/>
    <x v="5"/>
    <x v="6"/>
    <x v="6"/>
    <x v="0"/>
    <x v="2"/>
    <x v="2"/>
    <x v="2"/>
    <x v="2"/>
    <x v="0"/>
    <x v="0"/>
    <x v="2"/>
  </r>
  <r>
    <n v="11521708770"/>
    <x v="2"/>
    <x v="4"/>
    <x v="6"/>
    <x v="1"/>
    <x v="0"/>
    <x v="0"/>
    <s v="New Zealand European"/>
    <s v=""/>
    <s v=""/>
    <s v=""/>
    <s v=""/>
    <x v="0"/>
    <x v="2"/>
    <x v="0"/>
    <x v="1"/>
    <x v="4"/>
    <x v="1"/>
    <x v="1"/>
    <x v="3"/>
    <x v="1"/>
    <x v="3"/>
    <x v="4"/>
    <x v="4"/>
    <x v="72"/>
    <x v="6"/>
    <x v="11"/>
    <x v="20"/>
    <x v="0"/>
    <x v="0"/>
    <x v="0"/>
    <x v="0"/>
    <x v="0"/>
    <x v="0"/>
    <x v="0"/>
    <x v="4"/>
    <x v="4"/>
    <x v="1"/>
    <x v="1"/>
    <x v="3"/>
    <x v="1"/>
    <x v="3"/>
    <x v="4"/>
    <x v="4"/>
    <x v="2"/>
    <x v="11"/>
    <x v="2"/>
    <x v="2"/>
    <x v="1"/>
    <x v="0"/>
    <x v="2"/>
  </r>
  <r>
    <n v="11521702861"/>
    <x v="2"/>
    <x v="4"/>
    <x v="2"/>
    <x v="0"/>
    <x v="0"/>
    <x v="0"/>
    <s v="New Zealand European"/>
    <s v=""/>
    <s v=""/>
    <s v=""/>
    <s v=""/>
    <x v="0"/>
    <x v="2"/>
    <x v="0"/>
    <x v="0"/>
    <x v="3"/>
    <x v="1"/>
    <x v="1"/>
    <x v="1"/>
    <x v="1"/>
    <x v="5"/>
    <x v="4"/>
    <x v="4"/>
    <x v="0"/>
    <x v="9"/>
    <x v="0"/>
    <x v="0"/>
    <x v="0"/>
    <x v="0"/>
    <x v="0"/>
    <x v="0"/>
    <x v="0"/>
    <x v="0"/>
    <x v="0"/>
    <x v="4"/>
    <x v="3"/>
    <x v="1"/>
    <x v="1"/>
    <x v="1"/>
    <x v="1"/>
    <x v="5"/>
    <x v="4"/>
    <x v="4"/>
    <x v="2"/>
    <x v="1"/>
    <x v="2"/>
    <x v="2"/>
    <x v="0"/>
    <x v="0"/>
    <x v="2"/>
  </r>
  <r>
    <n v="11521698483"/>
    <x v="3"/>
    <x v="3"/>
    <x v="0"/>
    <x v="1"/>
    <x v="0"/>
    <x v="0"/>
    <s v="New Zealand European"/>
    <s v=""/>
    <s v=""/>
    <s v=""/>
    <s v=""/>
    <x v="1"/>
    <x v="0"/>
    <x v="0"/>
    <x v="0"/>
    <x v="3"/>
    <x v="0"/>
    <x v="1"/>
    <x v="4"/>
    <x v="3"/>
    <x v="0"/>
    <x v="0"/>
    <x v="5"/>
    <x v="0"/>
    <x v="10"/>
    <x v="0"/>
    <x v="0"/>
    <x v="0"/>
    <x v="0"/>
    <x v="0"/>
    <x v="0"/>
    <x v="0"/>
    <x v="0"/>
    <x v="0"/>
    <x v="3"/>
    <x v="3"/>
    <x v="0"/>
    <x v="1"/>
    <x v="4"/>
    <x v="3"/>
    <x v="0"/>
    <x v="0"/>
    <x v="5"/>
    <x v="2"/>
    <x v="1"/>
    <x v="2"/>
    <x v="2"/>
    <x v="0"/>
    <x v="0"/>
    <x v="1"/>
  </r>
  <r>
    <n v="11521691906"/>
    <x v="2"/>
    <x v="4"/>
    <x v="0"/>
    <x v="1"/>
    <x v="0"/>
    <x v="0"/>
    <s v="New Zealand European"/>
    <s v=""/>
    <s v=""/>
    <s v=""/>
    <s v=""/>
    <x v="1"/>
    <x v="0"/>
    <x v="2"/>
    <x v="1"/>
    <x v="0"/>
    <x v="1"/>
    <x v="1"/>
    <x v="3"/>
    <x v="4"/>
    <x v="0"/>
    <x v="4"/>
    <x v="4"/>
    <x v="0"/>
    <x v="10"/>
    <x v="0"/>
    <x v="0"/>
    <x v="0"/>
    <x v="0"/>
    <x v="0"/>
    <x v="0"/>
    <x v="0"/>
    <x v="0"/>
    <x v="0"/>
    <x v="4"/>
    <x v="0"/>
    <x v="1"/>
    <x v="1"/>
    <x v="3"/>
    <x v="4"/>
    <x v="0"/>
    <x v="4"/>
    <x v="4"/>
    <x v="2"/>
    <x v="17"/>
    <x v="2"/>
    <x v="16"/>
    <x v="0"/>
    <x v="0"/>
    <x v="2"/>
  </r>
  <r>
    <m/>
    <x v="1"/>
    <x v="2"/>
    <x v="1"/>
    <x v="2"/>
    <x v="1"/>
    <x v="1"/>
    <m/>
    <m/>
    <m/>
    <m/>
    <m/>
    <x v="2"/>
    <x v="1"/>
    <x v="1"/>
    <x v="2"/>
    <x v="2"/>
    <x v="3"/>
    <x v="2"/>
    <x v="2"/>
    <x v="2"/>
    <x v="2"/>
    <x v="3"/>
    <x v="2"/>
    <x v="2"/>
    <x v="2"/>
    <x v="0"/>
    <x v="0"/>
    <x v="0"/>
    <x v="0"/>
    <x v="0"/>
    <x v="0"/>
    <x v="0"/>
    <x v="0"/>
    <x v="1"/>
    <x v="2"/>
    <x v="2"/>
    <x v="3"/>
    <x v="2"/>
    <x v="2"/>
    <x v="2"/>
    <x v="2"/>
    <x v="3"/>
    <x v="2"/>
    <x v="2"/>
    <x v="2"/>
    <x v="2"/>
    <x v="2"/>
    <x v="0"/>
    <x v="0"/>
    <x v="3"/>
  </r>
  <r>
    <n v="11521670255"/>
    <x v="3"/>
    <x v="5"/>
    <x v="6"/>
    <x v="3"/>
    <x v="0"/>
    <x v="0"/>
    <s v=""/>
    <s v=""/>
    <s v=""/>
    <s v=""/>
    <s v=""/>
    <x v="0"/>
    <x v="0"/>
    <x v="0"/>
    <x v="0"/>
    <x v="0"/>
    <x v="2"/>
    <x v="1"/>
    <x v="5"/>
    <x v="5"/>
    <x v="6"/>
    <x v="6"/>
    <x v="0"/>
    <x v="0"/>
    <x v="6"/>
    <x v="0"/>
    <x v="0"/>
    <x v="0"/>
    <x v="0"/>
    <x v="0"/>
    <x v="0"/>
    <x v="0"/>
    <x v="0"/>
    <x v="0"/>
    <x v="5"/>
    <x v="0"/>
    <x v="2"/>
    <x v="1"/>
    <x v="5"/>
    <x v="5"/>
    <x v="6"/>
    <x v="6"/>
    <x v="0"/>
    <x v="2"/>
    <x v="2"/>
    <x v="2"/>
    <x v="2"/>
    <x v="0"/>
    <x v="0"/>
    <x v="1"/>
  </r>
  <r>
    <n v="11521664080"/>
    <x v="3"/>
    <x v="4"/>
    <x v="0"/>
    <x v="0"/>
    <x v="0"/>
    <x v="0"/>
    <s v="New Zealand European"/>
    <s v=""/>
    <s v=""/>
    <s v=""/>
    <s v=""/>
    <x v="1"/>
    <x v="0"/>
    <x v="0"/>
    <x v="0"/>
    <x v="3"/>
    <x v="1"/>
    <x v="1"/>
    <x v="1"/>
    <x v="1"/>
    <x v="1"/>
    <x v="0"/>
    <x v="5"/>
    <x v="0"/>
    <x v="8"/>
    <x v="0"/>
    <x v="0"/>
    <x v="0"/>
    <x v="0"/>
    <x v="0"/>
    <x v="0"/>
    <x v="0"/>
    <x v="0"/>
    <x v="0"/>
    <x v="4"/>
    <x v="3"/>
    <x v="1"/>
    <x v="1"/>
    <x v="1"/>
    <x v="1"/>
    <x v="1"/>
    <x v="0"/>
    <x v="5"/>
    <x v="2"/>
    <x v="1"/>
    <x v="2"/>
    <x v="2"/>
    <x v="0"/>
    <x v="0"/>
    <x v="1"/>
  </r>
  <r>
    <n v="11521652342"/>
    <x v="2"/>
    <x v="4"/>
    <x v="7"/>
    <x v="0"/>
    <x v="0"/>
    <x v="0"/>
    <s v="New Zealand European"/>
    <s v=""/>
    <s v=""/>
    <s v=""/>
    <s v=""/>
    <x v="1"/>
    <x v="0"/>
    <x v="0"/>
    <x v="0"/>
    <x v="3"/>
    <x v="1"/>
    <x v="1"/>
    <x v="3"/>
    <x v="1"/>
    <x v="7"/>
    <x v="4"/>
    <x v="4"/>
    <x v="73"/>
    <x v="1"/>
    <x v="11"/>
    <x v="21"/>
    <x v="0"/>
    <x v="0"/>
    <x v="0"/>
    <x v="0"/>
    <x v="0"/>
    <x v="0"/>
    <x v="0"/>
    <x v="4"/>
    <x v="3"/>
    <x v="1"/>
    <x v="1"/>
    <x v="3"/>
    <x v="1"/>
    <x v="7"/>
    <x v="4"/>
    <x v="4"/>
    <x v="2"/>
    <x v="2"/>
    <x v="2"/>
    <x v="2"/>
    <x v="0"/>
    <x v="0"/>
    <x v="2"/>
  </r>
  <r>
    <n v="11521624175"/>
    <x v="2"/>
    <x v="5"/>
    <x v="11"/>
    <x v="3"/>
    <x v="0"/>
    <x v="0"/>
    <s v="New Zealand European"/>
    <s v=""/>
    <s v=""/>
    <s v=""/>
    <s v=""/>
    <x v="0"/>
    <x v="2"/>
    <x v="0"/>
    <x v="0"/>
    <x v="0"/>
    <x v="2"/>
    <x v="1"/>
    <x v="5"/>
    <x v="5"/>
    <x v="6"/>
    <x v="6"/>
    <x v="0"/>
    <x v="0"/>
    <x v="1"/>
    <x v="0"/>
    <x v="0"/>
    <x v="0"/>
    <x v="0"/>
    <x v="0"/>
    <x v="0"/>
    <x v="0"/>
    <x v="0"/>
    <x v="0"/>
    <x v="5"/>
    <x v="0"/>
    <x v="2"/>
    <x v="1"/>
    <x v="5"/>
    <x v="5"/>
    <x v="6"/>
    <x v="6"/>
    <x v="0"/>
    <x v="2"/>
    <x v="2"/>
    <x v="2"/>
    <x v="2"/>
    <x v="0"/>
    <x v="0"/>
    <x v="2"/>
  </r>
  <r>
    <n v="11521618494"/>
    <x v="2"/>
    <x v="5"/>
    <x v="6"/>
    <x v="3"/>
    <x v="0"/>
    <x v="0"/>
    <s v=""/>
    <s v=""/>
    <s v=""/>
    <s v=""/>
    <s v=""/>
    <x v="0"/>
    <x v="0"/>
    <x v="0"/>
    <x v="0"/>
    <x v="0"/>
    <x v="2"/>
    <x v="1"/>
    <x v="5"/>
    <x v="5"/>
    <x v="6"/>
    <x v="6"/>
    <x v="0"/>
    <x v="0"/>
    <x v="6"/>
    <x v="0"/>
    <x v="0"/>
    <x v="0"/>
    <x v="0"/>
    <x v="0"/>
    <x v="0"/>
    <x v="0"/>
    <x v="0"/>
    <x v="0"/>
    <x v="5"/>
    <x v="0"/>
    <x v="2"/>
    <x v="1"/>
    <x v="5"/>
    <x v="5"/>
    <x v="6"/>
    <x v="6"/>
    <x v="0"/>
    <x v="2"/>
    <x v="2"/>
    <x v="2"/>
    <x v="2"/>
    <x v="0"/>
    <x v="0"/>
    <x v="2"/>
  </r>
  <r>
    <n v="11521616032"/>
    <x v="0"/>
    <x v="0"/>
    <x v="3"/>
    <x v="0"/>
    <x v="0"/>
    <x v="0"/>
    <s v=""/>
    <s v="Asian"/>
    <s v=""/>
    <s v=""/>
    <s v=""/>
    <x v="0"/>
    <x v="0"/>
    <x v="0"/>
    <x v="0"/>
    <x v="0"/>
    <x v="1"/>
    <x v="0"/>
    <x v="0"/>
    <x v="3"/>
    <x v="7"/>
    <x v="4"/>
    <x v="0"/>
    <x v="0"/>
    <x v="5"/>
    <x v="14"/>
    <x v="0"/>
    <x v="0"/>
    <x v="0"/>
    <x v="0"/>
    <x v="6"/>
    <x v="0"/>
    <x v="0"/>
    <x v="0"/>
    <x v="0"/>
    <x v="0"/>
    <x v="1"/>
    <x v="0"/>
    <x v="0"/>
    <x v="3"/>
    <x v="7"/>
    <x v="4"/>
    <x v="0"/>
    <x v="2"/>
    <x v="2"/>
    <x v="4"/>
    <x v="2"/>
    <x v="0"/>
    <x v="0"/>
    <x v="0"/>
  </r>
  <r>
    <n v="11521590696"/>
    <x v="2"/>
    <x v="4"/>
    <x v="2"/>
    <x v="0"/>
    <x v="2"/>
    <x v="0"/>
    <s v=""/>
    <s v=""/>
    <s v=""/>
    <s v=""/>
    <s v=""/>
    <x v="0"/>
    <x v="0"/>
    <x v="0"/>
    <x v="0"/>
    <x v="1"/>
    <x v="0"/>
    <x v="0"/>
    <x v="1"/>
    <x v="3"/>
    <x v="0"/>
    <x v="0"/>
    <x v="6"/>
    <x v="0"/>
    <x v="5"/>
    <x v="0"/>
    <x v="0"/>
    <x v="0"/>
    <x v="0"/>
    <x v="0"/>
    <x v="0"/>
    <x v="0"/>
    <x v="0"/>
    <x v="0"/>
    <x v="4"/>
    <x v="1"/>
    <x v="0"/>
    <x v="0"/>
    <x v="1"/>
    <x v="3"/>
    <x v="0"/>
    <x v="0"/>
    <x v="6"/>
    <x v="8"/>
    <x v="1"/>
    <x v="2"/>
    <x v="2"/>
    <x v="0"/>
    <x v="0"/>
    <x v="2"/>
  </r>
  <r>
    <n v="11521589981"/>
    <x v="0"/>
    <x v="3"/>
    <x v="8"/>
    <x v="1"/>
    <x v="0"/>
    <x v="0"/>
    <s v=""/>
    <s v=""/>
    <s v=""/>
    <s v=""/>
    <s v="British "/>
    <x v="0"/>
    <x v="0"/>
    <x v="0"/>
    <x v="0"/>
    <x v="0"/>
    <x v="0"/>
    <x v="0"/>
    <x v="4"/>
    <x v="3"/>
    <x v="0"/>
    <x v="0"/>
    <x v="0"/>
    <x v="0"/>
    <x v="4"/>
    <x v="0"/>
    <x v="0"/>
    <x v="0"/>
    <x v="0"/>
    <x v="0"/>
    <x v="0"/>
    <x v="0"/>
    <x v="0"/>
    <x v="0"/>
    <x v="3"/>
    <x v="0"/>
    <x v="0"/>
    <x v="0"/>
    <x v="4"/>
    <x v="3"/>
    <x v="0"/>
    <x v="0"/>
    <x v="0"/>
    <x v="8"/>
    <x v="12"/>
    <x v="2"/>
    <x v="2"/>
    <x v="0"/>
    <x v="0"/>
    <x v="0"/>
  </r>
  <r>
    <n v="11521575303"/>
    <x v="0"/>
    <x v="5"/>
    <x v="11"/>
    <x v="0"/>
    <x v="0"/>
    <x v="0"/>
    <s v=""/>
    <s v=""/>
    <s v=""/>
    <s v=""/>
    <s v="British"/>
    <x v="0"/>
    <x v="0"/>
    <x v="0"/>
    <x v="0"/>
    <x v="0"/>
    <x v="2"/>
    <x v="1"/>
    <x v="0"/>
    <x v="0"/>
    <x v="6"/>
    <x v="6"/>
    <x v="0"/>
    <x v="0"/>
    <x v="9"/>
    <x v="0"/>
    <x v="0"/>
    <x v="0"/>
    <x v="0"/>
    <x v="0"/>
    <x v="0"/>
    <x v="0"/>
    <x v="0"/>
    <x v="0"/>
    <x v="5"/>
    <x v="0"/>
    <x v="2"/>
    <x v="1"/>
    <x v="0"/>
    <x v="0"/>
    <x v="6"/>
    <x v="6"/>
    <x v="0"/>
    <x v="2"/>
    <x v="2"/>
    <x v="2"/>
    <x v="2"/>
    <x v="0"/>
    <x v="0"/>
    <x v="0"/>
  </r>
  <r>
    <n v="11521573263"/>
    <x v="2"/>
    <x v="4"/>
    <x v="0"/>
    <x v="0"/>
    <x v="0"/>
    <x v="0"/>
    <s v="New Zealand European"/>
    <s v=""/>
    <s v=""/>
    <s v=""/>
    <s v=""/>
    <x v="0"/>
    <x v="2"/>
    <x v="0"/>
    <x v="0"/>
    <x v="4"/>
    <x v="5"/>
    <x v="1"/>
    <x v="1"/>
    <x v="1"/>
    <x v="5"/>
    <x v="1"/>
    <x v="1"/>
    <x v="74"/>
    <x v="1"/>
    <x v="8"/>
    <x v="0"/>
    <x v="10"/>
    <x v="0"/>
    <x v="0"/>
    <x v="0"/>
    <x v="0"/>
    <x v="8"/>
    <x v="0"/>
    <x v="4"/>
    <x v="4"/>
    <x v="5"/>
    <x v="1"/>
    <x v="1"/>
    <x v="1"/>
    <x v="5"/>
    <x v="1"/>
    <x v="1"/>
    <x v="2"/>
    <x v="5"/>
    <x v="4"/>
    <x v="2"/>
    <x v="0"/>
    <x v="0"/>
    <x v="2"/>
  </r>
  <r>
    <n v="11521557604"/>
    <x v="2"/>
    <x v="3"/>
    <x v="7"/>
    <x v="0"/>
    <x v="0"/>
    <x v="0"/>
    <s v="New Zealand European"/>
    <s v=""/>
    <s v=""/>
    <s v=""/>
    <s v=""/>
    <x v="1"/>
    <x v="0"/>
    <x v="0"/>
    <x v="1"/>
    <x v="4"/>
    <x v="4"/>
    <x v="1"/>
    <x v="3"/>
    <x v="4"/>
    <x v="7"/>
    <x v="4"/>
    <x v="4"/>
    <x v="75"/>
    <x v="9"/>
    <x v="2"/>
    <x v="0"/>
    <x v="0"/>
    <x v="0"/>
    <x v="0"/>
    <x v="0"/>
    <x v="0"/>
    <x v="0"/>
    <x v="0"/>
    <x v="3"/>
    <x v="4"/>
    <x v="4"/>
    <x v="1"/>
    <x v="3"/>
    <x v="4"/>
    <x v="7"/>
    <x v="4"/>
    <x v="4"/>
    <x v="2"/>
    <x v="2"/>
    <x v="2"/>
    <x v="2"/>
    <x v="0"/>
    <x v="0"/>
    <x v="2"/>
  </r>
  <r>
    <n v="11521556545"/>
    <x v="2"/>
    <x v="3"/>
    <x v="11"/>
    <x v="1"/>
    <x v="0"/>
    <x v="0"/>
    <s v="New Zealand European"/>
    <s v="Asian"/>
    <s v=""/>
    <s v=""/>
    <s v=""/>
    <x v="1"/>
    <x v="0"/>
    <x v="0"/>
    <x v="0"/>
    <x v="4"/>
    <x v="1"/>
    <x v="1"/>
    <x v="4"/>
    <x v="4"/>
    <x v="1"/>
    <x v="4"/>
    <x v="1"/>
    <x v="76"/>
    <x v="5"/>
    <x v="7"/>
    <x v="0"/>
    <x v="0"/>
    <x v="0"/>
    <x v="0"/>
    <x v="0"/>
    <x v="0"/>
    <x v="5"/>
    <x v="0"/>
    <x v="3"/>
    <x v="4"/>
    <x v="1"/>
    <x v="1"/>
    <x v="4"/>
    <x v="4"/>
    <x v="1"/>
    <x v="4"/>
    <x v="1"/>
    <x v="2"/>
    <x v="1"/>
    <x v="2"/>
    <x v="2"/>
    <x v="0"/>
    <x v="0"/>
    <x v="2"/>
  </r>
  <r>
    <n v="11521523564"/>
    <x v="2"/>
    <x v="4"/>
    <x v="9"/>
    <x v="0"/>
    <x v="0"/>
    <x v="0"/>
    <s v=""/>
    <s v=""/>
    <s v=""/>
    <s v=""/>
    <s v="Kiwi"/>
    <x v="0"/>
    <x v="0"/>
    <x v="0"/>
    <x v="0"/>
    <x v="4"/>
    <x v="0"/>
    <x v="3"/>
    <x v="3"/>
    <x v="1"/>
    <x v="3"/>
    <x v="1"/>
    <x v="1"/>
    <x v="0"/>
    <x v="4"/>
    <x v="0"/>
    <x v="0"/>
    <x v="0"/>
    <x v="0"/>
    <x v="0"/>
    <x v="0"/>
    <x v="0"/>
    <x v="0"/>
    <x v="0"/>
    <x v="4"/>
    <x v="4"/>
    <x v="0"/>
    <x v="3"/>
    <x v="3"/>
    <x v="1"/>
    <x v="3"/>
    <x v="1"/>
    <x v="1"/>
    <x v="2"/>
    <x v="2"/>
    <x v="2"/>
    <x v="2"/>
    <x v="0"/>
    <x v="0"/>
    <x v="2"/>
  </r>
  <r>
    <n v="11521516114"/>
    <x v="0"/>
    <x v="5"/>
    <x v="6"/>
    <x v="3"/>
    <x v="0"/>
    <x v="0"/>
    <s v=""/>
    <s v=""/>
    <s v=""/>
    <s v=""/>
    <s v=""/>
    <x v="0"/>
    <x v="0"/>
    <x v="0"/>
    <x v="0"/>
    <x v="0"/>
    <x v="2"/>
    <x v="1"/>
    <x v="5"/>
    <x v="5"/>
    <x v="6"/>
    <x v="6"/>
    <x v="0"/>
    <x v="0"/>
    <x v="6"/>
    <x v="0"/>
    <x v="0"/>
    <x v="0"/>
    <x v="0"/>
    <x v="0"/>
    <x v="0"/>
    <x v="0"/>
    <x v="0"/>
    <x v="0"/>
    <x v="5"/>
    <x v="0"/>
    <x v="2"/>
    <x v="1"/>
    <x v="5"/>
    <x v="5"/>
    <x v="6"/>
    <x v="6"/>
    <x v="0"/>
    <x v="2"/>
    <x v="2"/>
    <x v="2"/>
    <x v="2"/>
    <x v="0"/>
    <x v="0"/>
    <x v="0"/>
  </r>
  <r>
    <n v="11521504989"/>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21486558"/>
    <x v="2"/>
    <x v="0"/>
    <x v="12"/>
    <x v="0"/>
    <x v="0"/>
    <x v="0"/>
    <s v="New Zealand European"/>
    <s v=""/>
    <s v=""/>
    <s v=""/>
    <s v=""/>
    <x v="1"/>
    <x v="0"/>
    <x v="0"/>
    <x v="0"/>
    <x v="3"/>
    <x v="0"/>
    <x v="5"/>
    <x v="1"/>
    <x v="1"/>
    <x v="4"/>
    <x v="4"/>
    <x v="1"/>
    <x v="77"/>
    <x v="15"/>
    <x v="11"/>
    <x v="0"/>
    <x v="0"/>
    <x v="0"/>
    <x v="0"/>
    <x v="0"/>
    <x v="0"/>
    <x v="6"/>
    <x v="0"/>
    <x v="0"/>
    <x v="3"/>
    <x v="0"/>
    <x v="5"/>
    <x v="1"/>
    <x v="1"/>
    <x v="4"/>
    <x v="4"/>
    <x v="1"/>
    <x v="8"/>
    <x v="1"/>
    <x v="2"/>
    <x v="2"/>
    <x v="1"/>
    <x v="0"/>
    <x v="2"/>
  </r>
  <r>
    <n v="11521485044"/>
    <x v="2"/>
    <x v="3"/>
    <x v="5"/>
    <x v="0"/>
    <x v="0"/>
    <x v="0"/>
    <s v="New Zealand European"/>
    <s v=""/>
    <s v=""/>
    <s v=""/>
    <s v=""/>
    <x v="1"/>
    <x v="0"/>
    <x v="0"/>
    <x v="1"/>
    <x v="4"/>
    <x v="1"/>
    <x v="1"/>
    <x v="1"/>
    <x v="1"/>
    <x v="7"/>
    <x v="4"/>
    <x v="5"/>
    <x v="78"/>
    <x v="15"/>
    <x v="3"/>
    <x v="0"/>
    <x v="0"/>
    <x v="0"/>
    <x v="0"/>
    <x v="0"/>
    <x v="0"/>
    <x v="0"/>
    <x v="0"/>
    <x v="3"/>
    <x v="4"/>
    <x v="1"/>
    <x v="1"/>
    <x v="1"/>
    <x v="1"/>
    <x v="7"/>
    <x v="4"/>
    <x v="5"/>
    <x v="2"/>
    <x v="1"/>
    <x v="2"/>
    <x v="1"/>
    <x v="1"/>
    <x v="0"/>
    <x v="2"/>
  </r>
  <r>
    <n v="11521434589"/>
    <x v="3"/>
    <x v="5"/>
    <x v="6"/>
    <x v="3"/>
    <x v="0"/>
    <x v="0"/>
    <s v=""/>
    <s v=""/>
    <s v=""/>
    <s v=""/>
    <s v=""/>
    <x v="0"/>
    <x v="0"/>
    <x v="0"/>
    <x v="0"/>
    <x v="0"/>
    <x v="2"/>
    <x v="1"/>
    <x v="5"/>
    <x v="5"/>
    <x v="6"/>
    <x v="6"/>
    <x v="0"/>
    <x v="0"/>
    <x v="6"/>
    <x v="0"/>
    <x v="0"/>
    <x v="0"/>
    <x v="0"/>
    <x v="0"/>
    <x v="0"/>
    <x v="0"/>
    <x v="0"/>
    <x v="0"/>
    <x v="5"/>
    <x v="0"/>
    <x v="2"/>
    <x v="1"/>
    <x v="5"/>
    <x v="5"/>
    <x v="6"/>
    <x v="6"/>
    <x v="0"/>
    <x v="2"/>
    <x v="2"/>
    <x v="2"/>
    <x v="2"/>
    <x v="0"/>
    <x v="0"/>
    <x v="1"/>
  </r>
  <r>
    <n v="11521408611"/>
    <x v="3"/>
    <x v="5"/>
    <x v="6"/>
    <x v="3"/>
    <x v="0"/>
    <x v="0"/>
    <s v=""/>
    <s v=""/>
    <s v=""/>
    <s v=""/>
    <s v=""/>
    <x v="0"/>
    <x v="0"/>
    <x v="0"/>
    <x v="0"/>
    <x v="0"/>
    <x v="2"/>
    <x v="1"/>
    <x v="5"/>
    <x v="5"/>
    <x v="6"/>
    <x v="6"/>
    <x v="0"/>
    <x v="0"/>
    <x v="6"/>
    <x v="0"/>
    <x v="0"/>
    <x v="0"/>
    <x v="0"/>
    <x v="0"/>
    <x v="0"/>
    <x v="0"/>
    <x v="0"/>
    <x v="0"/>
    <x v="5"/>
    <x v="0"/>
    <x v="2"/>
    <x v="1"/>
    <x v="5"/>
    <x v="5"/>
    <x v="6"/>
    <x v="6"/>
    <x v="0"/>
    <x v="2"/>
    <x v="2"/>
    <x v="2"/>
    <x v="2"/>
    <x v="0"/>
    <x v="0"/>
    <x v="1"/>
  </r>
  <r>
    <n v="11521373195"/>
    <x v="2"/>
    <x v="5"/>
    <x v="6"/>
    <x v="3"/>
    <x v="0"/>
    <x v="0"/>
    <s v=""/>
    <s v=""/>
    <s v=""/>
    <s v=""/>
    <s v=""/>
    <x v="0"/>
    <x v="0"/>
    <x v="0"/>
    <x v="0"/>
    <x v="0"/>
    <x v="2"/>
    <x v="1"/>
    <x v="5"/>
    <x v="5"/>
    <x v="6"/>
    <x v="6"/>
    <x v="0"/>
    <x v="0"/>
    <x v="6"/>
    <x v="0"/>
    <x v="0"/>
    <x v="0"/>
    <x v="0"/>
    <x v="0"/>
    <x v="0"/>
    <x v="0"/>
    <x v="0"/>
    <x v="0"/>
    <x v="5"/>
    <x v="0"/>
    <x v="2"/>
    <x v="1"/>
    <x v="5"/>
    <x v="5"/>
    <x v="6"/>
    <x v="6"/>
    <x v="0"/>
    <x v="2"/>
    <x v="2"/>
    <x v="2"/>
    <x v="2"/>
    <x v="0"/>
    <x v="0"/>
    <x v="2"/>
  </r>
  <r>
    <n v="11521342935"/>
    <x v="3"/>
    <x v="5"/>
    <x v="6"/>
    <x v="3"/>
    <x v="0"/>
    <x v="0"/>
    <s v=""/>
    <s v=""/>
    <s v=""/>
    <s v=""/>
    <s v=""/>
    <x v="0"/>
    <x v="0"/>
    <x v="0"/>
    <x v="0"/>
    <x v="0"/>
    <x v="2"/>
    <x v="1"/>
    <x v="5"/>
    <x v="5"/>
    <x v="6"/>
    <x v="6"/>
    <x v="0"/>
    <x v="0"/>
    <x v="6"/>
    <x v="0"/>
    <x v="0"/>
    <x v="0"/>
    <x v="0"/>
    <x v="0"/>
    <x v="0"/>
    <x v="0"/>
    <x v="0"/>
    <x v="0"/>
    <x v="5"/>
    <x v="0"/>
    <x v="2"/>
    <x v="1"/>
    <x v="5"/>
    <x v="5"/>
    <x v="6"/>
    <x v="6"/>
    <x v="0"/>
    <x v="2"/>
    <x v="2"/>
    <x v="2"/>
    <x v="2"/>
    <x v="0"/>
    <x v="0"/>
    <x v="1"/>
  </r>
  <r>
    <n v="11521310008"/>
    <x v="2"/>
    <x v="1"/>
    <x v="2"/>
    <x v="0"/>
    <x v="0"/>
    <x v="0"/>
    <s v="New Zealand European"/>
    <s v=""/>
    <s v=""/>
    <s v=""/>
    <s v=""/>
    <x v="1"/>
    <x v="0"/>
    <x v="0"/>
    <x v="0"/>
    <x v="1"/>
    <x v="0"/>
    <x v="0"/>
    <x v="4"/>
    <x v="1"/>
    <x v="1"/>
    <x v="4"/>
    <x v="3"/>
    <x v="79"/>
    <x v="5"/>
    <x v="23"/>
    <x v="0"/>
    <x v="0"/>
    <x v="0"/>
    <x v="0"/>
    <x v="0"/>
    <x v="0"/>
    <x v="0"/>
    <x v="0"/>
    <x v="1"/>
    <x v="1"/>
    <x v="0"/>
    <x v="0"/>
    <x v="4"/>
    <x v="1"/>
    <x v="1"/>
    <x v="4"/>
    <x v="3"/>
    <x v="4"/>
    <x v="4"/>
    <x v="2"/>
    <x v="2"/>
    <x v="1"/>
    <x v="0"/>
    <x v="2"/>
  </r>
  <r>
    <n v="11521292837"/>
    <x v="2"/>
    <x v="4"/>
    <x v="8"/>
    <x v="1"/>
    <x v="0"/>
    <x v="0"/>
    <s v=""/>
    <s v=""/>
    <s v=""/>
    <s v=""/>
    <s v="Non NZ European"/>
    <x v="1"/>
    <x v="0"/>
    <x v="0"/>
    <x v="0"/>
    <x v="3"/>
    <x v="1"/>
    <x v="1"/>
    <x v="3"/>
    <x v="1"/>
    <x v="7"/>
    <x v="4"/>
    <x v="3"/>
    <x v="0"/>
    <x v="9"/>
    <x v="0"/>
    <x v="0"/>
    <x v="0"/>
    <x v="0"/>
    <x v="0"/>
    <x v="0"/>
    <x v="0"/>
    <x v="0"/>
    <x v="0"/>
    <x v="4"/>
    <x v="3"/>
    <x v="1"/>
    <x v="1"/>
    <x v="3"/>
    <x v="1"/>
    <x v="7"/>
    <x v="4"/>
    <x v="3"/>
    <x v="2"/>
    <x v="2"/>
    <x v="2"/>
    <x v="2"/>
    <x v="0"/>
    <x v="0"/>
    <x v="2"/>
  </r>
  <r>
    <n v="11521287689"/>
    <x v="2"/>
    <x v="4"/>
    <x v="11"/>
    <x v="0"/>
    <x v="0"/>
    <x v="0"/>
    <s v="New Zealand European"/>
    <s v=""/>
    <s v=""/>
    <s v=""/>
    <s v=""/>
    <x v="1"/>
    <x v="0"/>
    <x v="0"/>
    <x v="0"/>
    <x v="4"/>
    <x v="4"/>
    <x v="4"/>
    <x v="1"/>
    <x v="1"/>
    <x v="3"/>
    <x v="1"/>
    <x v="6"/>
    <x v="0"/>
    <x v="1"/>
    <x v="0"/>
    <x v="0"/>
    <x v="0"/>
    <x v="0"/>
    <x v="0"/>
    <x v="0"/>
    <x v="0"/>
    <x v="0"/>
    <x v="0"/>
    <x v="4"/>
    <x v="4"/>
    <x v="4"/>
    <x v="4"/>
    <x v="1"/>
    <x v="1"/>
    <x v="3"/>
    <x v="1"/>
    <x v="6"/>
    <x v="2"/>
    <x v="2"/>
    <x v="2"/>
    <x v="2"/>
    <x v="0"/>
    <x v="0"/>
    <x v="2"/>
  </r>
  <r>
    <n v="11521276763"/>
    <x v="2"/>
    <x v="4"/>
    <x v="4"/>
    <x v="0"/>
    <x v="0"/>
    <x v="0"/>
    <s v="New Zealand European"/>
    <s v=""/>
    <s v=""/>
    <s v=""/>
    <s v=""/>
    <x v="1"/>
    <x v="0"/>
    <x v="0"/>
    <x v="0"/>
    <x v="3"/>
    <x v="0"/>
    <x v="6"/>
    <x v="3"/>
    <x v="4"/>
    <x v="4"/>
    <x v="5"/>
    <x v="5"/>
    <x v="0"/>
    <x v="9"/>
    <x v="0"/>
    <x v="0"/>
    <x v="0"/>
    <x v="0"/>
    <x v="0"/>
    <x v="0"/>
    <x v="0"/>
    <x v="0"/>
    <x v="0"/>
    <x v="4"/>
    <x v="3"/>
    <x v="0"/>
    <x v="6"/>
    <x v="3"/>
    <x v="4"/>
    <x v="4"/>
    <x v="5"/>
    <x v="5"/>
    <x v="2"/>
    <x v="2"/>
    <x v="2"/>
    <x v="6"/>
    <x v="8"/>
    <x v="0"/>
    <x v="2"/>
  </r>
  <r>
    <n v="11521272020"/>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21229229"/>
    <x v="3"/>
    <x v="4"/>
    <x v="6"/>
    <x v="1"/>
    <x v="0"/>
    <x v="0"/>
    <s v=""/>
    <s v=""/>
    <s v=""/>
    <s v="Prefer not to say"/>
    <s v=""/>
    <x v="0"/>
    <x v="0"/>
    <x v="0"/>
    <x v="0"/>
    <x v="5"/>
    <x v="0"/>
    <x v="0"/>
    <x v="4"/>
    <x v="0"/>
    <x v="1"/>
    <x v="0"/>
    <x v="7"/>
    <x v="0"/>
    <x v="1"/>
    <x v="0"/>
    <x v="0"/>
    <x v="0"/>
    <x v="0"/>
    <x v="0"/>
    <x v="0"/>
    <x v="0"/>
    <x v="0"/>
    <x v="0"/>
    <x v="4"/>
    <x v="5"/>
    <x v="0"/>
    <x v="0"/>
    <x v="4"/>
    <x v="0"/>
    <x v="1"/>
    <x v="0"/>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21202591"/>
    <x v="2"/>
    <x v="3"/>
    <x v="0"/>
    <x v="0"/>
    <x v="0"/>
    <x v="0"/>
    <s v="New Zealand European"/>
    <s v=""/>
    <s v=""/>
    <s v=""/>
    <s v=""/>
    <x v="0"/>
    <x v="2"/>
    <x v="0"/>
    <x v="0"/>
    <x v="3"/>
    <x v="1"/>
    <x v="1"/>
    <x v="3"/>
    <x v="4"/>
    <x v="0"/>
    <x v="4"/>
    <x v="3"/>
    <x v="80"/>
    <x v="1"/>
    <x v="3"/>
    <x v="0"/>
    <x v="0"/>
    <x v="0"/>
    <x v="0"/>
    <x v="0"/>
    <x v="0"/>
    <x v="2"/>
    <x v="0"/>
    <x v="3"/>
    <x v="3"/>
    <x v="1"/>
    <x v="1"/>
    <x v="3"/>
    <x v="4"/>
    <x v="0"/>
    <x v="4"/>
    <x v="3"/>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21083035"/>
    <x v="2"/>
    <x v="0"/>
    <x v="0"/>
    <x v="0"/>
    <x v="0"/>
    <x v="0"/>
    <s v="New Zealand European"/>
    <s v=""/>
    <s v=""/>
    <s v=""/>
    <s v=""/>
    <x v="0"/>
    <x v="2"/>
    <x v="0"/>
    <x v="0"/>
    <x v="5"/>
    <x v="5"/>
    <x v="1"/>
    <x v="3"/>
    <x v="1"/>
    <x v="4"/>
    <x v="2"/>
    <x v="6"/>
    <x v="81"/>
    <x v="1"/>
    <x v="26"/>
    <x v="0"/>
    <x v="10"/>
    <x v="0"/>
    <x v="0"/>
    <x v="0"/>
    <x v="3"/>
    <x v="4"/>
    <x v="0"/>
    <x v="0"/>
    <x v="5"/>
    <x v="5"/>
    <x v="1"/>
    <x v="3"/>
    <x v="1"/>
    <x v="4"/>
    <x v="2"/>
    <x v="6"/>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20521971"/>
    <x v="2"/>
    <x v="4"/>
    <x v="6"/>
    <x v="3"/>
    <x v="0"/>
    <x v="0"/>
    <s v="New Zealand European"/>
    <s v=""/>
    <s v=""/>
    <s v=""/>
    <s v="South African"/>
    <x v="1"/>
    <x v="2"/>
    <x v="2"/>
    <x v="1"/>
    <x v="0"/>
    <x v="2"/>
    <x v="1"/>
    <x v="5"/>
    <x v="1"/>
    <x v="1"/>
    <x v="6"/>
    <x v="0"/>
    <x v="0"/>
    <x v="6"/>
    <x v="7"/>
    <x v="0"/>
    <x v="0"/>
    <x v="0"/>
    <x v="0"/>
    <x v="0"/>
    <x v="0"/>
    <x v="0"/>
    <x v="0"/>
    <x v="4"/>
    <x v="0"/>
    <x v="2"/>
    <x v="1"/>
    <x v="5"/>
    <x v="1"/>
    <x v="1"/>
    <x v="6"/>
    <x v="0"/>
    <x v="2"/>
    <x v="2"/>
    <x v="2"/>
    <x v="2"/>
    <x v="0"/>
    <x v="0"/>
    <x v="2"/>
  </r>
  <r>
    <n v="11520343597"/>
    <x v="3"/>
    <x v="5"/>
    <x v="6"/>
    <x v="3"/>
    <x v="0"/>
    <x v="0"/>
    <s v=""/>
    <s v=""/>
    <s v=""/>
    <s v=""/>
    <s v=""/>
    <x v="0"/>
    <x v="0"/>
    <x v="0"/>
    <x v="0"/>
    <x v="0"/>
    <x v="2"/>
    <x v="1"/>
    <x v="5"/>
    <x v="5"/>
    <x v="6"/>
    <x v="6"/>
    <x v="0"/>
    <x v="0"/>
    <x v="6"/>
    <x v="0"/>
    <x v="0"/>
    <x v="0"/>
    <x v="0"/>
    <x v="0"/>
    <x v="0"/>
    <x v="0"/>
    <x v="0"/>
    <x v="0"/>
    <x v="5"/>
    <x v="0"/>
    <x v="2"/>
    <x v="1"/>
    <x v="5"/>
    <x v="5"/>
    <x v="6"/>
    <x v="6"/>
    <x v="0"/>
    <x v="2"/>
    <x v="2"/>
    <x v="2"/>
    <x v="2"/>
    <x v="0"/>
    <x v="0"/>
    <x v="1"/>
  </r>
  <r>
    <n v="11520282159"/>
    <x v="3"/>
    <x v="5"/>
    <x v="6"/>
    <x v="3"/>
    <x v="0"/>
    <x v="0"/>
    <s v=""/>
    <s v=""/>
    <s v=""/>
    <s v=""/>
    <s v=""/>
    <x v="0"/>
    <x v="0"/>
    <x v="0"/>
    <x v="0"/>
    <x v="0"/>
    <x v="2"/>
    <x v="1"/>
    <x v="5"/>
    <x v="5"/>
    <x v="6"/>
    <x v="6"/>
    <x v="0"/>
    <x v="0"/>
    <x v="6"/>
    <x v="0"/>
    <x v="0"/>
    <x v="0"/>
    <x v="0"/>
    <x v="0"/>
    <x v="0"/>
    <x v="0"/>
    <x v="0"/>
    <x v="0"/>
    <x v="5"/>
    <x v="0"/>
    <x v="2"/>
    <x v="1"/>
    <x v="5"/>
    <x v="5"/>
    <x v="6"/>
    <x v="6"/>
    <x v="0"/>
    <x v="2"/>
    <x v="2"/>
    <x v="2"/>
    <x v="2"/>
    <x v="0"/>
    <x v="0"/>
    <x v="1"/>
  </r>
  <r>
    <n v="11519673103"/>
    <x v="3"/>
    <x v="0"/>
    <x v="8"/>
    <x v="1"/>
    <x v="0"/>
    <x v="0"/>
    <s v="New Zealand European"/>
    <s v=""/>
    <s v=""/>
    <s v=""/>
    <s v=""/>
    <x v="1"/>
    <x v="0"/>
    <x v="0"/>
    <x v="0"/>
    <x v="1"/>
    <x v="5"/>
    <x v="1"/>
    <x v="4"/>
    <x v="0"/>
    <x v="7"/>
    <x v="2"/>
    <x v="6"/>
    <x v="0"/>
    <x v="15"/>
    <x v="0"/>
    <x v="0"/>
    <x v="0"/>
    <x v="0"/>
    <x v="0"/>
    <x v="0"/>
    <x v="0"/>
    <x v="0"/>
    <x v="0"/>
    <x v="0"/>
    <x v="1"/>
    <x v="5"/>
    <x v="1"/>
    <x v="4"/>
    <x v="0"/>
    <x v="7"/>
    <x v="2"/>
    <x v="6"/>
    <x v="2"/>
    <x v="2"/>
    <x v="2"/>
    <x v="2"/>
    <x v="0"/>
    <x v="0"/>
    <x v="1"/>
  </r>
  <r>
    <n v="11519650032"/>
    <x v="3"/>
    <x v="3"/>
    <x v="3"/>
    <x v="0"/>
    <x v="0"/>
    <x v="0"/>
    <s v="New Zealand European"/>
    <s v=""/>
    <s v=""/>
    <s v=""/>
    <s v="British "/>
    <x v="1"/>
    <x v="0"/>
    <x v="0"/>
    <x v="0"/>
    <x v="5"/>
    <x v="5"/>
    <x v="1"/>
    <x v="3"/>
    <x v="3"/>
    <x v="6"/>
    <x v="1"/>
    <x v="1"/>
    <x v="82"/>
    <x v="5"/>
    <x v="7"/>
    <x v="3"/>
    <x v="3"/>
    <x v="0"/>
    <x v="0"/>
    <x v="0"/>
    <x v="11"/>
    <x v="15"/>
    <x v="0"/>
    <x v="3"/>
    <x v="5"/>
    <x v="5"/>
    <x v="1"/>
    <x v="3"/>
    <x v="3"/>
    <x v="6"/>
    <x v="1"/>
    <x v="1"/>
    <x v="2"/>
    <x v="8"/>
    <x v="4"/>
    <x v="7"/>
    <x v="0"/>
    <x v="0"/>
    <x v="1"/>
  </r>
  <r>
    <n v="11519642157"/>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9640130"/>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9635545"/>
    <x v="2"/>
    <x v="5"/>
    <x v="6"/>
    <x v="3"/>
    <x v="0"/>
    <x v="0"/>
    <s v=""/>
    <s v=""/>
    <s v=""/>
    <s v=""/>
    <s v=""/>
    <x v="0"/>
    <x v="0"/>
    <x v="0"/>
    <x v="0"/>
    <x v="0"/>
    <x v="2"/>
    <x v="1"/>
    <x v="5"/>
    <x v="5"/>
    <x v="6"/>
    <x v="6"/>
    <x v="0"/>
    <x v="0"/>
    <x v="6"/>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9552553"/>
    <x v="2"/>
    <x v="4"/>
    <x v="0"/>
    <x v="0"/>
    <x v="0"/>
    <x v="0"/>
    <s v="New Zealand European"/>
    <s v=""/>
    <s v=""/>
    <s v=""/>
    <s v=""/>
    <x v="1"/>
    <x v="0"/>
    <x v="0"/>
    <x v="0"/>
    <x v="5"/>
    <x v="0"/>
    <x v="1"/>
    <x v="1"/>
    <x v="1"/>
    <x v="4"/>
    <x v="5"/>
    <x v="3"/>
    <x v="0"/>
    <x v="4"/>
    <x v="0"/>
    <x v="3"/>
    <x v="0"/>
    <x v="0"/>
    <x v="0"/>
    <x v="0"/>
    <x v="0"/>
    <x v="0"/>
    <x v="0"/>
    <x v="4"/>
    <x v="5"/>
    <x v="0"/>
    <x v="1"/>
    <x v="1"/>
    <x v="1"/>
    <x v="4"/>
    <x v="5"/>
    <x v="3"/>
    <x v="6"/>
    <x v="9"/>
    <x v="2"/>
    <x v="5"/>
    <x v="0"/>
    <x v="0"/>
    <x v="2"/>
  </r>
  <r>
    <n v="11519490616"/>
    <x v="2"/>
    <x v="1"/>
    <x v="0"/>
    <x v="0"/>
    <x v="0"/>
    <x v="0"/>
    <s v="New Zealand European"/>
    <s v=""/>
    <s v=""/>
    <s v=""/>
    <s v=""/>
    <x v="1"/>
    <x v="0"/>
    <x v="0"/>
    <x v="0"/>
    <x v="0"/>
    <x v="0"/>
    <x v="1"/>
    <x v="4"/>
    <x v="1"/>
    <x v="4"/>
    <x v="4"/>
    <x v="1"/>
    <x v="0"/>
    <x v="9"/>
    <x v="27"/>
    <x v="0"/>
    <x v="0"/>
    <x v="0"/>
    <x v="0"/>
    <x v="0"/>
    <x v="0"/>
    <x v="0"/>
    <x v="0"/>
    <x v="1"/>
    <x v="0"/>
    <x v="0"/>
    <x v="1"/>
    <x v="4"/>
    <x v="1"/>
    <x v="4"/>
    <x v="4"/>
    <x v="1"/>
    <x v="2"/>
    <x v="4"/>
    <x v="2"/>
    <x v="2"/>
    <x v="0"/>
    <x v="0"/>
    <x v="2"/>
  </r>
  <r>
    <m/>
    <x v="1"/>
    <x v="2"/>
    <x v="1"/>
    <x v="2"/>
    <x v="1"/>
    <x v="1"/>
    <m/>
    <m/>
    <m/>
    <m/>
    <m/>
    <x v="2"/>
    <x v="1"/>
    <x v="1"/>
    <x v="2"/>
    <x v="2"/>
    <x v="3"/>
    <x v="2"/>
    <x v="2"/>
    <x v="2"/>
    <x v="2"/>
    <x v="3"/>
    <x v="2"/>
    <x v="2"/>
    <x v="2"/>
    <x v="0"/>
    <x v="0"/>
    <x v="0"/>
    <x v="0"/>
    <x v="0"/>
    <x v="0"/>
    <x v="0"/>
    <x v="0"/>
    <x v="1"/>
    <x v="2"/>
    <x v="2"/>
    <x v="3"/>
    <x v="2"/>
    <x v="2"/>
    <x v="2"/>
    <x v="2"/>
    <x v="3"/>
    <x v="2"/>
    <x v="2"/>
    <x v="2"/>
    <x v="2"/>
    <x v="2"/>
    <x v="0"/>
    <x v="0"/>
    <x v="3"/>
  </r>
  <r>
    <n v="11519385097"/>
    <x v="3"/>
    <x v="4"/>
    <x v="4"/>
    <x v="0"/>
    <x v="0"/>
    <x v="0"/>
    <s v="New Zealand European"/>
    <s v=""/>
    <s v=""/>
    <s v=""/>
    <s v=""/>
    <x v="1"/>
    <x v="0"/>
    <x v="0"/>
    <x v="0"/>
    <x v="5"/>
    <x v="0"/>
    <x v="6"/>
    <x v="3"/>
    <x v="3"/>
    <x v="0"/>
    <x v="0"/>
    <x v="3"/>
    <x v="83"/>
    <x v="1"/>
    <x v="3"/>
    <x v="5"/>
    <x v="13"/>
    <x v="0"/>
    <x v="0"/>
    <x v="0"/>
    <x v="1"/>
    <x v="2"/>
    <x v="0"/>
    <x v="4"/>
    <x v="5"/>
    <x v="0"/>
    <x v="6"/>
    <x v="3"/>
    <x v="3"/>
    <x v="0"/>
    <x v="0"/>
    <x v="3"/>
    <x v="3"/>
    <x v="5"/>
    <x v="2"/>
    <x v="2"/>
    <x v="7"/>
    <x v="0"/>
    <x v="1"/>
  </r>
  <r>
    <n v="11519357537"/>
    <x v="2"/>
    <x v="4"/>
    <x v="7"/>
    <x v="1"/>
    <x v="0"/>
    <x v="0"/>
    <s v="New Zealand European"/>
    <s v=""/>
    <s v=""/>
    <s v=""/>
    <s v=""/>
    <x v="1"/>
    <x v="0"/>
    <x v="0"/>
    <x v="0"/>
    <x v="4"/>
    <x v="4"/>
    <x v="1"/>
    <x v="1"/>
    <x v="1"/>
    <x v="0"/>
    <x v="1"/>
    <x v="3"/>
    <x v="0"/>
    <x v="6"/>
    <x v="0"/>
    <x v="0"/>
    <x v="0"/>
    <x v="0"/>
    <x v="0"/>
    <x v="0"/>
    <x v="0"/>
    <x v="0"/>
    <x v="0"/>
    <x v="4"/>
    <x v="4"/>
    <x v="4"/>
    <x v="1"/>
    <x v="1"/>
    <x v="1"/>
    <x v="0"/>
    <x v="1"/>
    <x v="3"/>
    <x v="2"/>
    <x v="1"/>
    <x v="2"/>
    <x v="3"/>
    <x v="0"/>
    <x v="0"/>
    <x v="2"/>
  </r>
  <r>
    <n v="11519325939"/>
    <x v="2"/>
    <x v="4"/>
    <x v="5"/>
    <x v="0"/>
    <x v="0"/>
    <x v="0"/>
    <s v="New Zealand European"/>
    <s v=""/>
    <s v=""/>
    <s v=""/>
    <s v=""/>
    <x v="1"/>
    <x v="0"/>
    <x v="0"/>
    <x v="0"/>
    <x v="4"/>
    <x v="1"/>
    <x v="1"/>
    <x v="1"/>
    <x v="4"/>
    <x v="7"/>
    <x v="4"/>
    <x v="3"/>
    <x v="0"/>
    <x v="4"/>
    <x v="0"/>
    <x v="0"/>
    <x v="0"/>
    <x v="0"/>
    <x v="0"/>
    <x v="0"/>
    <x v="0"/>
    <x v="0"/>
    <x v="0"/>
    <x v="4"/>
    <x v="4"/>
    <x v="1"/>
    <x v="1"/>
    <x v="1"/>
    <x v="4"/>
    <x v="7"/>
    <x v="4"/>
    <x v="3"/>
    <x v="2"/>
    <x v="2"/>
    <x v="2"/>
    <x v="2"/>
    <x v="0"/>
    <x v="0"/>
    <x v="2"/>
  </r>
  <r>
    <n v="11519317243"/>
    <x v="3"/>
    <x v="3"/>
    <x v="13"/>
    <x v="1"/>
    <x v="0"/>
    <x v="0"/>
    <s v="New Zealand European"/>
    <s v=""/>
    <s v=""/>
    <s v=""/>
    <s v=""/>
    <x v="1"/>
    <x v="0"/>
    <x v="0"/>
    <x v="0"/>
    <x v="1"/>
    <x v="4"/>
    <x v="1"/>
    <x v="3"/>
    <x v="3"/>
    <x v="0"/>
    <x v="1"/>
    <x v="5"/>
    <x v="0"/>
    <x v="7"/>
    <x v="0"/>
    <x v="0"/>
    <x v="0"/>
    <x v="0"/>
    <x v="0"/>
    <x v="0"/>
    <x v="0"/>
    <x v="0"/>
    <x v="0"/>
    <x v="3"/>
    <x v="1"/>
    <x v="4"/>
    <x v="1"/>
    <x v="3"/>
    <x v="3"/>
    <x v="0"/>
    <x v="1"/>
    <x v="5"/>
    <x v="2"/>
    <x v="2"/>
    <x v="2"/>
    <x v="2"/>
    <x v="0"/>
    <x v="0"/>
    <x v="1"/>
  </r>
  <r>
    <n v="11519296240"/>
    <x v="2"/>
    <x v="3"/>
    <x v="8"/>
    <x v="0"/>
    <x v="0"/>
    <x v="0"/>
    <s v=""/>
    <s v=""/>
    <s v=""/>
    <s v=""/>
    <s v="Pakistan"/>
    <x v="0"/>
    <x v="2"/>
    <x v="0"/>
    <x v="0"/>
    <x v="5"/>
    <x v="5"/>
    <x v="1"/>
    <x v="3"/>
    <x v="4"/>
    <x v="1"/>
    <x v="4"/>
    <x v="4"/>
    <x v="0"/>
    <x v="5"/>
    <x v="0"/>
    <x v="0"/>
    <x v="0"/>
    <x v="0"/>
    <x v="0"/>
    <x v="0"/>
    <x v="0"/>
    <x v="0"/>
    <x v="0"/>
    <x v="3"/>
    <x v="5"/>
    <x v="5"/>
    <x v="1"/>
    <x v="3"/>
    <x v="4"/>
    <x v="1"/>
    <x v="4"/>
    <x v="4"/>
    <x v="2"/>
    <x v="2"/>
    <x v="4"/>
    <x v="3"/>
    <x v="1"/>
    <x v="0"/>
    <x v="2"/>
  </r>
  <r>
    <n v="11519280409"/>
    <x v="2"/>
    <x v="4"/>
    <x v="2"/>
    <x v="0"/>
    <x v="0"/>
    <x v="0"/>
    <s v=""/>
    <s v="Asian"/>
    <s v=""/>
    <s v=""/>
    <s v=""/>
    <x v="0"/>
    <x v="2"/>
    <x v="0"/>
    <x v="1"/>
    <x v="3"/>
    <x v="4"/>
    <x v="0"/>
    <x v="3"/>
    <x v="4"/>
    <x v="7"/>
    <x v="1"/>
    <x v="4"/>
    <x v="0"/>
    <x v="5"/>
    <x v="0"/>
    <x v="0"/>
    <x v="0"/>
    <x v="0"/>
    <x v="0"/>
    <x v="0"/>
    <x v="0"/>
    <x v="0"/>
    <x v="0"/>
    <x v="4"/>
    <x v="3"/>
    <x v="4"/>
    <x v="0"/>
    <x v="3"/>
    <x v="4"/>
    <x v="7"/>
    <x v="1"/>
    <x v="4"/>
    <x v="8"/>
    <x v="9"/>
    <x v="2"/>
    <x v="5"/>
    <x v="0"/>
    <x v="0"/>
    <x v="2"/>
  </r>
  <r>
    <n v="11519277158"/>
    <x v="3"/>
    <x v="4"/>
    <x v="11"/>
    <x v="0"/>
    <x v="0"/>
    <x v="0"/>
    <s v="New Zealand European"/>
    <s v=""/>
    <s v=""/>
    <s v=""/>
    <s v=""/>
    <x v="0"/>
    <x v="0"/>
    <x v="0"/>
    <x v="0"/>
    <x v="1"/>
    <x v="0"/>
    <x v="0"/>
    <x v="4"/>
    <x v="3"/>
    <x v="0"/>
    <x v="1"/>
    <x v="4"/>
    <x v="0"/>
    <x v="7"/>
    <x v="0"/>
    <x v="0"/>
    <x v="0"/>
    <x v="0"/>
    <x v="0"/>
    <x v="0"/>
    <x v="0"/>
    <x v="0"/>
    <x v="0"/>
    <x v="4"/>
    <x v="1"/>
    <x v="0"/>
    <x v="0"/>
    <x v="4"/>
    <x v="3"/>
    <x v="0"/>
    <x v="1"/>
    <x v="4"/>
    <x v="2"/>
    <x v="2"/>
    <x v="2"/>
    <x v="2"/>
    <x v="0"/>
    <x v="0"/>
    <x v="1"/>
  </r>
  <r>
    <n v="11519258623"/>
    <x v="2"/>
    <x v="3"/>
    <x v="4"/>
    <x v="0"/>
    <x v="0"/>
    <x v="0"/>
    <s v="New Zealand European"/>
    <s v=""/>
    <s v=""/>
    <s v=""/>
    <s v=""/>
    <x v="0"/>
    <x v="2"/>
    <x v="0"/>
    <x v="0"/>
    <x v="1"/>
    <x v="1"/>
    <x v="1"/>
    <x v="1"/>
    <x v="1"/>
    <x v="0"/>
    <x v="1"/>
    <x v="1"/>
    <x v="84"/>
    <x v="1"/>
    <x v="8"/>
    <x v="3"/>
    <x v="0"/>
    <x v="0"/>
    <x v="0"/>
    <x v="0"/>
    <x v="0"/>
    <x v="3"/>
    <x v="0"/>
    <x v="3"/>
    <x v="1"/>
    <x v="1"/>
    <x v="1"/>
    <x v="1"/>
    <x v="1"/>
    <x v="0"/>
    <x v="1"/>
    <x v="1"/>
    <x v="2"/>
    <x v="11"/>
    <x v="2"/>
    <x v="2"/>
    <x v="0"/>
    <x v="0"/>
    <x v="2"/>
  </r>
  <r>
    <n v="11519225104"/>
    <x v="2"/>
    <x v="5"/>
    <x v="4"/>
    <x v="0"/>
    <x v="0"/>
    <x v="0"/>
    <s v="New Zealand European"/>
    <s v=""/>
    <s v=""/>
    <s v=""/>
    <s v=""/>
    <x v="0"/>
    <x v="2"/>
    <x v="0"/>
    <x v="0"/>
    <x v="0"/>
    <x v="2"/>
    <x v="1"/>
    <x v="5"/>
    <x v="5"/>
    <x v="6"/>
    <x v="6"/>
    <x v="0"/>
    <x v="0"/>
    <x v="7"/>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9178972"/>
    <x v="2"/>
    <x v="3"/>
    <x v="11"/>
    <x v="1"/>
    <x v="0"/>
    <x v="0"/>
    <s v=""/>
    <s v=""/>
    <s v=""/>
    <s v="Prefer not to say"/>
    <s v=""/>
    <x v="1"/>
    <x v="0"/>
    <x v="0"/>
    <x v="0"/>
    <x v="3"/>
    <x v="1"/>
    <x v="1"/>
    <x v="3"/>
    <x v="4"/>
    <x v="7"/>
    <x v="4"/>
    <x v="4"/>
    <x v="0"/>
    <x v="5"/>
    <x v="0"/>
    <x v="0"/>
    <x v="0"/>
    <x v="0"/>
    <x v="0"/>
    <x v="0"/>
    <x v="0"/>
    <x v="0"/>
    <x v="0"/>
    <x v="3"/>
    <x v="3"/>
    <x v="1"/>
    <x v="1"/>
    <x v="3"/>
    <x v="4"/>
    <x v="7"/>
    <x v="4"/>
    <x v="4"/>
    <x v="2"/>
    <x v="2"/>
    <x v="12"/>
    <x v="2"/>
    <x v="0"/>
    <x v="0"/>
    <x v="2"/>
  </r>
  <r>
    <m/>
    <x v="1"/>
    <x v="2"/>
    <x v="1"/>
    <x v="2"/>
    <x v="1"/>
    <x v="1"/>
    <m/>
    <m/>
    <m/>
    <m/>
    <m/>
    <x v="2"/>
    <x v="1"/>
    <x v="1"/>
    <x v="2"/>
    <x v="2"/>
    <x v="3"/>
    <x v="2"/>
    <x v="2"/>
    <x v="2"/>
    <x v="2"/>
    <x v="3"/>
    <x v="2"/>
    <x v="2"/>
    <x v="2"/>
    <x v="0"/>
    <x v="0"/>
    <x v="0"/>
    <x v="0"/>
    <x v="0"/>
    <x v="0"/>
    <x v="0"/>
    <x v="0"/>
    <x v="1"/>
    <x v="2"/>
    <x v="2"/>
    <x v="3"/>
    <x v="2"/>
    <x v="2"/>
    <x v="2"/>
    <x v="2"/>
    <x v="3"/>
    <x v="2"/>
    <x v="2"/>
    <x v="2"/>
    <x v="2"/>
    <x v="2"/>
    <x v="0"/>
    <x v="0"/>
    <x v="3"/>
  </r>
  <r>
    <n v="11519170269"/>
    <x v="0"/>
    <x v="4"/>
    <x v="5"/>
    <x v="1"/>
    <x v="0"/>
    <x v="0"/>
    <s v="New Zealand European"/>
    <s v=""/>
    <s v=""/>
    <s v=""/>
    <s v=""/>
    <x v="0"/>
    <x v="0"/>
    <x v="0"/>
    <x v="0"/>
    <x v="0"/>
    <x v="2"/>
    <x v="1"/>
    <x v="3"/>
    <x v="4"/>
    <x v="7"/>
    <x v="1"/>
    <x v="0"/>
    <x v="0"/>
    <x v="1"/>
    <x v="0"/>
    <x v="0"/>
    <x v="0"/>
    <x v="0"/>
    <x v="0"/>
    <x v="0"/>
    <x v="0"/>
    <x v="0"/>
    <x v="0"/>
    <x v="4"/>
    <x v="0"/>
    <x v="2"/>
    <x v="1"/>
    <x v="3"/>
    <x v="4"/>
    <x v="7"/>
    <x v="1"/>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19156484"/>
    <x v="2"/>
    <x v="4"/>
    <x v="2"/>
    <x v="0"/>
    <x v="0"/>
    <x v="0"/>
    <s v="New Zealand European"/>
    <s v=""/>
    <s v=""/>
    <s v=""/>
    <s v=""/>
    <x v="0"/>
    <x v="2"/>
    <x v="0"/>
    <x v="0"/>
    <x v="3"/>
    <x v="0"/>
    <x v="5"/>
    <x v="4"/>
    <x v="1"/>
    <x v="1"/>
    <x v="0"/>
    <x v="5"/>
    <x v="85"/>
    <x v="1"/>
    <x v="0"/>
    <x v="18"/>
    <x v="0"/>
    <x v="0"/>
    <x v="0"/>
    <x v="0"/>
    <x v="0"/>
    <x v="0"/>
    <x v="0"/>
    <x v="4"/>
    <x v="3"/>
    <x v="0"/>
    <x v="5"/>
    <x v="4"/>
    <x v="1"/>
    <x v="1"/>
    <x v="0"/>
    <x v="5"/>
    <x v="6"/>
    <x v="4"/>
    <x v="5"/>
    <x v="2"/>
    <x v="1"/>
    <x v="0"/>
    <x v="2"/>
  </r>
  <r>
    <n v="11519150737"/>
    <x v="3"/>
    <x v="5"/>
    <x v="6"/>
    <x v="3"/>
    <x v="0"/>
    <x v="0"/>
    <s v=""/>
    <s v=""/>
    <s v=""/>
    <s v=""/>
    <s v=""/>
    <x v="0"/>
    <x v="0"/>
    <x v="0"/>
    <x v="0"/>
    <x v="0"/>
    <x v="2"/>
    <x v="1"/>
    <x v="5"/>
    <x v="5"/>
    <x v="6"/>
    <x v="6"/>
    <x v="0"/>
    <x v="0"/>
    <x v="6"/>
    <x v="0"/>
    <x v="0"/>
    <x v="0"/>
    <x v="0"/>
    <x v="0"/>
    <x v="0"/>
    <x v="0"/>
    <x v="0"/>
    <x v="0"/>
    <x v="5"/>
    <x v="0"/>
    <x v="2"/>
    <x v="1"/>
    <x v="5"/>
    <x v="5"/>
    <x v="6"/>
    <x v="6"/>
    <x v="0"/>
    <x v="2"/>
    <x v="2"/>
    <x v="2"/>
    <x v="2"/>
    <x v="0"/>
    <x v="0"/>
    <x v="1"/>
  </r>
  <r>
    <n v="11519149780"/>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9146290"/>
    <x v="2"/>
    <x v="4"/>
    <x v="7"/>
    <x v="0"/>
    <x v="0"/>
    <x v="0"/>
    <s v="New Zealand European"/>
    <s v=""/>
    <s v=""/>
    <s v=""/>
    <s v=""/>
    <x v="1"/>
    <x v="0"/>
    <x v="0"/>
    <x v="0"/>
    <x v="4"/>
    <x v="1"/>
    <x v="4"/>
    <x v="1"/>
    <x v="1"/>
    <x v="1"/>
    <x v="6"/>
    <x v="5"/>
    <x v="86"/>
    <x v="9"/>
    <x v="7"/>
    <x v="0"/>
    <x v="0"/>
    <x v="0"/>
    <x v="0"/>
    <x v="0"/>
    <x v="0"/>
    <x v="0"/>
    <x v="0"/>
    <x v="4"/>
    <x v="4"/>
    <x v="1"/>
    <x v="4"/>
    <x v="1"/>
    <x v="1"/>
    <x v="1"/>
    <x v="6"/>
    <x v="5"/>
    <x v="2"/>
    <x v="2"/>
    <x v="2"/>
    <x v="2"/>
    <x v="4"/>
    <x v="0"/>
    <x v="2"/>
  </r>
  <r>
    <n v="11519143978"/>
    <x v="0"/>
    <x v="0"/>
    <x v="0"/>
    <x v="1"/>
    <x v="0"/>
    <x v="0"/>
    <s v="New Zealand European"/>
    <s v=""/>
    <s v=""/>
    <s v=""/>
    <s v=""/>
    <x v="0"/>
    <x v="0"/>
    <x v="0"/>
    <x v="0"/>
    <x v="0"/>
    <x v="1"/>
    <x v="6"/>
    <x v="4"/>
    <x v="4"/>
    <x v="7"/>
    <x v="0"/>
    <x v="0"/>
    <x v="0"/>
    <x v="5"/>
    <x v="0"/>
    <x v="0"/>
    <x v="0"/>
    <x v="0"/>
    <x v="0"/>
    <x v="0"/>
    <x v="0"/>
    <x v="0"/>
    <x v="0"/>
    <x v="0"/>
    <x v="0"/>
    <x v="1"/>
    <x v="6"/>
    <x v="4"/>
    <x v="4"/>
    <x v="7"/>
    <x v="0"/>
    <x v="0"/>
    <x v="2"/>
    <x v="4"/>
    <x v="2"/>
    <x v="2"/>
    <x v="0"/>
    <x v="0"/>
    <x v="0"/>
  </r>
  <r>
    <n v="11519129734"/>
    <x v="2"/>
    <x v="4"/>
    <x v="0"/>
    <x v="0"/>
    <x v="0"/>
    <x v="0"/>
    <s v="New Zealand European"/>
    <s v=""/>
    <s v=""/>
    <s v=""/>
    <s v=""/>
    <x v="1"/>
    <x v="0"/>
    <x v="0"/>
    <x v="0"/>
    <x v="4"/>
    <x v="4"/>
    <x v="1"/>
    <x v="1"/>
    <x v="1"/>
    <x v="7"/>
    <x v="1"/>
    <x v="3"/>
    <x v="0"/>
    <x v="0"/>
    <x v="3"/>
    <x v="0"/>
    <x v="0"/>
    <x v="0"/>
    <x v="0"/>
    <x v="0"/>
    <x v="0"/>
    <x v="0"/>
    <x v="0"/>
    <x v="4"/>
    <x v="4"/>
    <x v="4"/>
    <x v="1"/>
    <x v="1"/>
    <x v="1"/>
    <x v="7"/>
    <x v="1"/>
    <x v="3"/>
    <x v="2"/>
    <x v="2"/>
    <x v="2"/>
    <x v="2"/>
    <x v="0"/>
    <x v="0"/>
    <x v="2"/>
  </r>
  <r>
    <n v="11519117720"/>
    <x v="2"/>
    <x v="0"/>
    <x v="12"/>
    <x v="1"/>
    <x v="0"/>
    <x v="0"/>
    <s v=""/>
    <s v=""/>
    <s v=""/>
    <s v=""/>
    <s v="Australian European"/>
    <x v="1"/>
    <x v="0"/>
    <x v="2"/>
    <x v="0"/>
    <x v="0"/>
    <x v="1"/>
    <x v="1"/>
    <x v="3"/>
    <x v="4"/>
    <x v="7"/>
    <x v="4"/>
    <x v="5"/>
    <x v="0"/>
    <x v="10"/>
    <x v="2"/>
    <x v="0"/>
    <x v="0"/>
    <x v="0"/>
    <x v="0"/>
    <x v="0"/>
    <x v="0"/>
    <x v="0"/>
    <x v="0"/>
    <x v="0"/>
    <x v="0"/>
    <x v="1"/>
    <x v="1"/>
    <x v="3"/>
    <x v="4"/>
    <x v="7"/>
    <x v="4"/>
    <x v="5"/>
    <x v="2"/>
    <x v="9"/>
    <x v="4"/>
    <x v="4"/>
    <x v="0"/>
    <x v="0"/>
    <x v="2"/>
  </r>
  <r>
    <n v="11519117620"/>
    <x v="2"/>
    <x v="6"/>
    <x v="0"/>
    <x v="0"/>
    <x v="2"/>
    <x v="0"/>
    <s v="New Zealand European"/>
    <s v=""/>
    <s v=""/>
    <s v=""/>
    <s v=""/>
    <x v="1"/>
    <x v="0"/>
    <x v="0"/>
    <x v="0"/>
    <x v="1"/>
    <x v="6"/>
    <x v="1"/>
    <x v="0"/>
    <x v="3"/>
    <x v="1"/>
    <x v="5"/>
    <x v="4"/>
    <x v="0"/>
    <x v="12"/>
    <x v="0"/>
    <x v="0"/>
    <x v="0"/>
    <x v="0"/>
    <x v="0"/>
    <x v="0"/>
    <x v="0"/>
    <x v="0"/>
    <x v="0"/>
    <x v="6"/>
    <x v="1"/>
    <x v="6"/>
    <x v="1"/>
    <x v="0"/>
    <x v="3"/>
    <x v="1"/>
    <x v="5"/>
    <x v="4"/>
    <x v="2"/>
    <x v="2"/>
    <x v="2"/>
    <x v="2"/>
    <x v="0"/>
    <x v="0"/>
    <x v="2"/>
  </r>
  <r>
    <n v="11519117178"/>
    <x v="2"/>
    <x v="4"/>
    <x v="4"/>
    <x v="0"/>
    <x v="0"/>
    <x v="0"/>
    <s v="New Zealand European"/>
    <s v=""/>
    <s v=""/>
    <s v=""/>
    <s v=""/>
    <x v="0"/>
    <x v="2"/>
    <x v="0"/>
    <x v="0"/>
    <x v="1"/>
    <x v="0"/>
    <x v="1"/>
    <x v="1"/>
    <x v="1"/>
    <x v="5"/>
    <x v="4"/>
    <x v="4"/>
    <x v="0"/>
    <x v="5"/>
    <x v="0"/>
    <x v="0"/>
    <x v="0"/>
    <x v="0"/>
    <x v="0"/>
    <x v="0"/>
    <x v="0"/>
    <x v="0"/>
    <x v="0"/>
    <x v="4"/>
    <x v="1"/>
    <x v="0"/>
    <x v="1"/>
    <x v="1"/>
    <x v="1"/>
    <x v="5"/>
    <x v="4"/>
    <x v="4"/>
    <x v="2"/>
    <x v="3"/>
    <x v="2"/>
    <x v="2"/>
    <x v="0"/>
    <x v="0"/>
    <x v="2"/>
  </r>
  <r>
    <n v="11519099262"/>
    <x v="3"/>
    <x v="5"/>
    <x v="4"/>
    <x v="0"/>
    <x v="0"/>
    <x v="0"/>
    <s v="New Zealand European"/>
    <s v=""/>
    <s v=""/>
    <s v=""/>
    <s v=""/>
    <x v="0"/>
    <x v="0"/>
    <x v="0"/>
    <x v="0"/>
    <x v="0"/>
    <x v="2"/>
    <x v="1"/>
    <x v="5"/>
    <x v="5"/>
    <x v="6"/>
    <x v="6"/>
    <x v="0"/>
    <x v="0"/>
    <x v="0"/>
    <x v="0"/>
    <x v="0"/>
    <x v="0"/>
    <x v="0"/>
    <x v="0"/>
    <x v="0"/>
    <x v="0"/>
    <x v="0"/>
    <x v="0"/>
    <x v="5"/>
    <x v="0"/>
    <x v="2"/>
    <x v="1"/>
    <x v="5"/>
    <x v="5"/>
    <x v="6"/>
    <x v="6"/>
    <x v="0"/>
    <x v="2"/>
    <x v="2"/>
    <x v="2"/>
    <x v="2"/>
    <x v="0"/>
    <x v="0"/>
    <x v="1"/>
  </r>
  <r>
    <n v="11519088319"/>
    <x v="3"/>
    <x v="4"/>
    <x v="0"/>
    <x v="0"/>
    <x v="2"/>
    <x v="0"/>
    <s v=""/>
    <s v=""/>
    <s v=""/>
    <s v=""/>
    <s v=""/>
    <x v="1"/>
    <x v="0"/>
    <x v="0"/>
    <x v="0"/>
    <x v="0"/>
    <x v="1"/>
    <x v="1"/>
    <x v="3"/>
    <x v="3"/>
    <x v="1"/>
    <x v="0"/>
    <x v="4"/>
    <x v="0"/>
    <x v="9"/>
    <x v="0"/>
    <x v="0"/>
    <x v="0"/>
    <x v="0"/>
    <x v="0"/>
    <x v="0"/>
    <x v="0"/>
    <x v="0"/>
    <x v="0"/>
    <x v="4"/>
    <x v="0"/>
    <x v="1"/>
    <x v="1"/>
    <x v="3"/>
    <x v="3"/>
    <x v="1"/>
    <x v="0"/>
    <x v="4"/>
    <x v="2"/>
    <x v="2"/>
    <x v="2"/>
    <x v="2"/>
    <x v="0"/>
    <x v="0"/>
    <x v="1"/>
  </r>
  <r>
    <n v="11519087291"/>
    <x v="2"/>
    <x v="5"/>
    <x v="6"/>
    <x v="3"/>
    <x v="0"/>
    <x v="0"/>
    <s v=""/>
    <s v=""/>
    <s v=""/>
    <s v=""/>
    <s v=""/>
    <x v="0"/>
    <x v="0"/>
    <x v="0"/>
    <x v="0"/>
    <x v="0"/>
    <x v="2"/>
    <x v="1"/>
    <x v="5"/>
    <x v="5"/>
    <x v="6"/>
    <x v="6"/>
    <x v="0"/>
    <x v="0"/>
    <x v="6"/>
    <x v="0"/>
    <x v="0"/>
    <x v="0"/>
    <x v="0"/>
    <x v="0"/>
    <x v="0"/>
    <x v="0"/>
    <x v="0"/>
    <x v="0"/>
    <x v="5"/>
    <x v="0"/>
    <x v="2"/>
    <x v="1"/>
    <x v="5"/>
    <x v="5"/>
    <x v="6"/>
    <x v="6"/>
    <x v="0"/>
    <x v="2"/>
    <x v="2"/>
    <x v="2"/>
    <x v="2"/>
    <x v="0"/>
    <x v="0"/>
    <x v="2"/>
  </r>
  <r>
    <n v="11519058973"/>
    <x v="2"/>
    <x v="3"/>
    <x v="7"/>
    <x v="1"/>
    <x v="0"/>
    <x v="0"/>
    <s v="New Zealand European"/>
    <s v=""/>
    <s v=""/>
    <s v=""/>
    <s v=""/>
    <x v="1"/>
    <x v="0"/>
    <x v="0"/>
    <x v="0"/>
    <x v="4"/>
    <x v="2"/>
    <x v="1"/>
    <x v="4"/>
    <x v="4"/>
    <x v="7"/>
    <x v="4"/>
    <x v="5"/>
    <x v="0"/>
    <x v="7"/>
    <x v="13"/>
    <x v="0"/>
    <x v="0"/>
    <x v="0"/>
    <x v="0"/>
    <x v="0"/>
    <x v="0"/>
    <x v="0"/>
    <x v="0"/>
    <x v="3"/>
    <x v="4"/>
    <x v="2"/>
    <x v="1"/>
    <x v="4"/>
    <x v="4"/>
    <x v="7"/>
    <x v="4"/>
    <x v="5"/>
    <x v="2"/>
    <x v="2"/>
    <x v="2"/>
    <x v="2"/>
    <x v="1"/>
    <x v="0"/>
    <x v="2"/>
  </r>
  <r>
    <m/>
    <x v="1"/>
    <x v="2"/>
    <x v="1"/>
    <x v="2"/>
    <x v="1"/>
    <x v="1"/>
    <m/>
    <m/>
    <m/>
    <m/>
    <m/>
    <x v="2"/>
    <x v="1"/>
    <x v="1"/>
    <x v="2"/>
    <x v="2"/>
    <x v="3"/>
    <x v="2"/>
    <x v="2"/>
    <x v="2"/>
    <x v="2"/>
    <x v="3"/>
    <x v="2"/>
    <x v="2"/>
    <x v="2"/>
    <x v="0"/>
    <x v="0"/>
    <x v="0"/>
    <x v="0"/>
    <x v="0"/>
    <x v="0"/>
    <x v="0"/>
    <x v="0"/>
    <x v="1"/>
    <x v="2"/>
    <x v="2"/>
    <x v="3"/>
    <x v="2"/>
    <x v="2"/>
    <x v="2"/>
    <x v="2"/>
    <x v="3"/>
    <x v="2"/>
    <x v="2"/>
    <x v="2"/>
    <x v="2"/>
    <x v="2"/>
    <x v="0"/>
    <x v="0"/>
    <x v="3"/>
  </r>
  <r>
    <n v="11519053101"/>
    <x v="3"/>
    <x v="5"/>
    <x v="6"/>
    <x v="3"/>
    <x v="0"/>
    <x v="0"/>
    <s v=""/>
    <s v=""/>
    <s v=""/>
    <s v=""/>
    <s v=""/>
    <x v="0"/>
    <x v="0"/>
    <x v="0"/>
    <x v="0"/>
    <x v="0"/>
    <x v="2"/>
    <x v="1"/>
    <x v="5"/>
    <x v="5"/>
    <x v="6"/>
    <x v="6"/>
    <x v="0"/>
    <x v="0"/>
    <x v="6"/>
    <x v="0"/>
    <x v="0"/>
    <x v="0"/>
    <x v="0"/>
    <x v="0"/>
    <x v="0"/>
    <x v="0"/>
    <x v="0"/>
    <x v="0"/>
    <x v="5"/>
    <x v="0"/>
    <x v="2"/>
    <x v="1"/>
    <x v="5"/>
    <x v="5"/>
    <x v="6"/>
    <x v="6"/>
    <x v="0"/>
    <x v="2"/>
    <x v="2"/>
    <x v="2"/>
    <x v="2"/>
    <x v="0"/>
    <x v="0"/>
    <x v="1"/>
  </r>
  <r>
    <n v="11519051288"/>
    <x v="2"/>
    <x v="5"/>
    <x v="7"/>
    <x v="0"/>
    <x v="0"/>
    <x v="0"/>
    <s v="New Zealand European"/>
    <s v=""/>
    <s v=""/>
    <s v=""/>
    <s v=""/>
    <x v="0"/>
    <x v="0"/>
    <x v="0"/>
    <x v="0"/>
    <x v="0"/>
    <x v="2"/>
    <x v="1"/>
    <x v="5"/>
    <x v="5"/>
    <x v="6"/>
    <x v="6"/>
    <x v="0"/>
    <x v="0"/>
    <x v="17"/>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9041934"/>
    <x v="2"/>
    <x v="3"/>
    <x v="0"/>
    <x v="0"/>
    <x v="0"/>
    <x v="0"/>
    <s v="New Zealand European"/>
    <s v=""/>
    <s v=""/>
    <s v=""/>
    <s v=""/>
    <x v="0"/>
    <x v="2"/>
    <x v="0"/>
    <x v="0"/>
    <x v="1"/>
    <x v="5"/>
    <x v="1"/>
    <x v="4"/>
    <x v="3"/>
    <x v="7"/>
    <x v="5"/>
    <x v="4"/>
    <x v="0"/>
    <x v="5"/>
    <x v="0"/>
    <x v="0"/>
    <x v="10"/>
    <x v="0"/>
    <x v="0"/>
    <x v="0"/>
    <x v="0"/>
    <x v="0"/>
    <x v="0"/>
    <x v="3"/>
    <x v="1"/>
    <x v="5"/>
    <x v="1"/>
    <x v="4"/>
    <x v="3"/>
    <x v="7"/>
    <x v="5"/>
    <x v="4"/>
    <x v="2"/>
    <x v="4"/>
    <x v="2"/>
    <x v="2"/>
    <x v="0"/>
    <x v="0"/>
    <x v="2"/>
  </r>
  <r>
    <n v="11519033692"/>
    <x v="2"/>
    <x v="4"/>
    <x v="4"/>
    <x v="1"/>
    <x v="0"/>
    <x v="0"/>
    <s v=""/>
    <s v=""/>
    <s v=""/>
    <s v="Prefer not to say"/>
    <s v=""/>
    <x v="1"/>
    <x v="0"/>
    <x v="0"/>
    <x v="0"/>
    <x v="4"/>
    <x v="4"/>
    <x v="1"/>
    <x v="1"/>
    <x v="1"/>
    <x v="5"/>
    <x v="1"/>
    <x v="3"/>
    <x v="0"/>
    <x v="12"/>
    <x v="12"/>
    <x v="0"/>
    <x v="0"/>
    <x v="0"/>
    <x v="0"/>
    <x v="0"/>
    <x v="0"/>
    <x v="0"/>
    <x v="0"/>
    <x v="4"/>
    <x v="4"/>
    <x v="4"/>
    <x v="1"/>
    <x v="1"/>
    <x v="1"/>
    <x v="5"/>
    <x v="1"/>
    <x v="3"/>
    <x v="2"/>
    <x v="2"/>
    <x v="2"/>
    <x v="2"/>
    <x v="0"/>
    <x v="0"/>
    <x v="2"/>
  </r>
  <r>
    <n v="11519028632"/>
    <x v="2"/>
    <x v="3"/>
    <x v="2"/>
    <x v="0"/>
    <x v="0"/>
    <x v="0"/>
    <s v="New Zealand European"/>
    <s v=""/>
    <s v=""/>
    <s v=""/>
    <s v=""/>
    <x v="1"/>
    <x v="0"/>
    <x v="0"/>
    <x v="0"/>
    <x v="1"/>
    <x v="0"/>
    <x v="1"/>
    <x v="1"/>
    <x v="1"/>
    <x v="7"/>
    <x v="2"/>
    <x v="1"/>
    <x v="0"/>
    <x v="1"/>
    <x v="0"/>
    <x v="0"/>
    <x v="0"/>
    <x v="0"/>
    <x v="0"/>
    <x v="0"/>
    <x v="0"/>
    <x v="0"/>
    <x v="0"/>
    <x v="3"/>
    <x v="1"/>
    <x v="0"/>
    <x v="1"/>
    <x v="1"/>
    <x v="1"/>
    <x v="7"/>
    <x v="2"/>
    <x v="1"/>
    <x v="8"/>
    <x v="2"/>
    <x v="2"/>
    <x v="2"/>
    <x v="0"/>
    <x v="0"/>
    <x v="2"/>
  </r>
  <r>
    <n v="11519025726"/>
    <x v="2"/>
    <x v="4"/>
    <x v="7"/>
    <x v="0"/>
    <x v="0"/>
    <x v="0"/>
    <s v="New Zealand European"/>
    <s v=""/>
    <s v=""/>
    <s v=""/>
    <s v=""/>
    <x v="1"/>
    <x v="0"/>
    <x v="0"/>
    <x v="0"/>
    <x v="3"/>
    <x v="1"/>
    <x v="1"/>
    <x v="4"/>
    <x v="4"/>
    <x v="5"/>
    <x v="4"/>
    <x v="5"/>
    <x v="87"/>
    <x v="10"/>
    <x v="7"/>
    <x v="0"/>
    <x v="0"/>
    <x v="0"/>
    <x v="0"/>
    <x v="0"/>
    <x v="0"/>
    <x v="0"/>
    <x v="0"/>
    <x v="4"/>
    <x v="3"/>
    <x v="1"/>
    <x v="1"/>
    <x v="4"/>
    <x v="4"/>
    <x v="5"/>
    <x v="4"/>
    <x v="5"/>
    <x v="2"/>
    <x v="2"/>
    <x v="10"/>
    <x v="2"/>
    <x v="1"/>
    <x v="0"/>
    <x v="2"/>
  </r>
  <r>
    <n v="11519023870"/>
    <x v="2"/>
    <x v="4"/>
    <x v="5"/>
    <x v="0"/>
    <x v="0"/>
    <x v="0"/>
    <s v="New Zealand European"/>
    <s v=""/>
    <s v=""/>
    <s v=""/>
    <s v=""/>
    <x v="0"/>
    <x v="2"/>
    <x v="0"/>
    <x v="0"/>
    <x v="5"/>
    <x v="5"/>
    <x v="1"/>
    <x v="1"/>
    <x v="1"/>
    <x v="0"/>
    <x v="1"/>
    <x v="4"/>
    <x v="0"/>
    <x v="0"/>
    <x v="7"/>
    <x v="22"/>
    <x v="0"/>
    <x v="0"/>
    <x v="0"/>
    <x v="0"/>
    <x v="0"/>
    <x v="0"/>
    <x v="0"/>
    <x v="4"/>
    <x v="5"/>
    <x v="5"/>
    <x v="1"/>
    <x v="1"/>
    <x v="1"/>
    <x v="0"/>
    <x v="1"/>
    <x v="4"/>
    <x v="2"/>
    <x v="6"/>
    <x v="2"/>
    <x v="2"/>
    <x v="1"/>
    <x v="0"/>
    <x v="2"/>
  </r>
  <r>
    <m/>
    <x v="1"/>
    <x v="2"/>
    <x v="1"/>
    <x v="2"/>
    <x v="1"/>
    <x v="1"/>
    <m/>
    <m/>
    <m/>
    <m/>
    <m/>
    <x v="2"/>
    <x v="1"/>
    <x v="1"/>
    <x v="2"/>
    <x v="2"/>
    <x v="3"/>
    <x v="2"/>
    <x v="2"/>
    <x v="2"/>
    <x v="2"/>
    <x v="3"/>
    <x v="2"/>
    <x v="2"/>
    <x v="2"/>
    <x v="0"/>
    <x v="0"/>
    <x v="0"/>
    <x v="0"/>
    <x v="0"/>
    <x v="0"/>
    <x v="0"/>
    <x v="0"/>
    <x v="1"/>
    <x v="2"/>
    <x v="2"/>
    <x v="3"/>
    <x v="2"/>
    <x v="2"/>
    <x v="2"/>
    <x v="2"/>
    <x v="3"/>
    <x v="2"/>
    <x v="2"/>
    <x v="2"/>
    <x v="2"/>
    <x v="2"/>
    <x v="0"/>
    <x v="0"/>
    <x v="3"/>
  </r>
  <r>
    <n v="11519006912"/>
    <x v="2"/>
    <x v="0"/>
    <x v="0"/>
    <x v="0"/>
    <x v="0"/>
    <x v="0"/>
    <s v=""/>
    <s v=""/>
    <s v=""/>
    <s v=""/>
    <s v="Scottish / New Zealander"/>
    <x v="1"/>
    <x v="0"/>
    <x v="0"/>
    <x v="0"/>
    <x v="0"/>
    <x v="2"/>
    <x v="1"/>
    <x v="1"/>
    <x v="1"/>
    <x v="7"/>
    <x v="6"/>
    <x v="0"/>
    <x v="0"/>
    <x v="9"/>
    <x v="0"/>
    <x v="0"/>
    <x v="0"/>
    <x v="0"/>
    <x v="0"/>
    <x v="0"/>
    <x v="0"/>
    <x v="0"/>
    <x v="0"/>
    <x v="0"/>
    <x v="0"/>
    <x v="2"/>
    <x v="1"/>
    <x v="1"/>
    <x v="1"/>
    <x v="7"/>
    <x v="6"/>
    <x v="0"/>
    <x v="2"/>
    <x v="2"/>
    <x v="2"/>
    <x v="2"/>
    <x v="0"/>
    <x v="0"/>
    <x v="2"/>
  </r>
  <r>
    <n v="11518999066"/>
    <x v="2"/>
    <x v="5"/>
    <x v="2"/>
    <x v="0"/>
    <x v="0"/>
    <x v="0"/>
    <s v="New Zealand European"/>
    <s v=""/>
    <s v=""/>
    <s v=""/>
    <s v=""/>
    <x v="0"/>
    <x v="0"/>
    <x v="0"/>
    <x v="0"/>
    <x v="0"/>
    <x v="2"/>
    <x v="1"/>
    <x v="5"/>
    <x v="5"/>
    <x v="6"/>
    <x v="6"/>
    <x v="0"/>
    <x v="0"/>
    <x v="1"/>
    <x v="0"/>
    <x v="0"/>
    <x v="0"/>
    <x v="0"/>
    <x v="0"/>
    <x v="0"/>
    <x v="0"/>
    <x v="0"/>
    <x v="0"/>
    <x v="5"/>
    <x v="0"/>
    <x v="2"/>
    <x v="1"/>
    <x v="5"/>
    <x v="5"/>
    <x v="6"/>
    <x v="6"/>
    <x v="0"/>
    <x v="2"/>
    <x v="2"/>
    <x v="2"/>
    <x v="2"/>
    <x v="0"/>
    <x v="0"/>
    <x v="2"/>
  </r>
  <r>
    <n v="11518986723"/>
    <x v="2"/>
    <x v="1"/>
    <x v="0"/>
    <x v="0"/>
    <x v="2"/>
    <x v="0"/>
    <s v=""/>
    <s v=""/>
    <s v=""/>
    <s v=""/>
    <s v=""/>
    <x v="0"/>
    <x v="2"/>
    <x v="0"/>
    <x v="0"/>
    <x v="1"/>
    <x v="0"/>
    <x v="5"/>
    <x v="3"/>
    <x v="3"/>
    <x v="3"/>
    <x v="5"/>
    <x v="3"/>
    <x v="88"/>
    <x v="1"/>
    <x v="7"/>
    <x v="23"/>
    <x v="0"/>
    <x v="0"/>
    <x v="7"/>
    <x v="0"/>
    <x v="9"/>
    <x v="2"/>
    <x v="0"/>
    <x v="1"/>
    <x v="1"/>
    <x v="0"/>
    <x v="5"/>
    <x v="3"/>
    <x v="3"/>
    <x v="3"/>
    <x v="5"/>
    <x v="3"/>
    <x v="4"/>
    <x v="2"/>
    <x v="7"/>
    <x v="3"/>
    <x v="1"/>
    <x v="0"/>
    <x v="2"/>
  </r>
  <r>
    <n v="11518967744"/>
    <x v="2"/>
    <x v="3"/>
    <x v="0"/>
    <x v="1"/>
    <x v="0"/>
    <x v="0"/>
    <s v="New Zealand European"/>
    <s v=""/>
    <s v=""/>
    <s v=""/>
    <s v=""/>
    <x v="0"/>
    <x v="2"/>
    <x v="0"/>
    <x v="0"/>
    <x v="1"/>
    <x v="0"/>
    <x v="1"/>
    <x v="1"/>
    <x v="4"/>
    <x v="0"/>
    <x v="1"/>
    <x v="3"/>
    <x v="89"/>
    <x v="1"/>
    <x v="7"/>
    <x v="22"/>
    <x v="0"/>
    <x v="0"/>
    <x v="0"/>
    <x v="0"/>
    <x v="0"/>
    <x v="7"/>
    <x v="0"/>
    <x v="3"/>
    <x v="1"/>
    <x v="0"/>
    <x v="1"/>
    <x v="1"/>
    <x v="4"/>
    <x v="0"/>
    <x v="1"/>
    <x v="3"/>
    <x v="2"/>
    <x v="5"/>
    <x v="2"/>
    <x v="1"/>
    <x v="0"/>
    <x v="0"/>
    <x v="2"/>
  </r>
  <r>
    <n v="11518967276"/>
    <x v="2"/>
    <x v="4"/>
    <x v="12"/>
    <x v="0"/>
    <x v="0"/>
    <x v="0"/>
    <s v="New Zealand European"/>
    <s v=""/>
    <s v=""/>
    <s v=""/>
    <s v=""/>
    <x v="0"/>
    <x v="0"/>
    <x v="0"/>
    <x v="0"/>
    <x v="4"/>
    <x v="4"/>
    <x v="1"/>
    <x v="1"/>
    <x v="1"/>
    <x v="5"/>
    <x v="1"/>
    <x v="3"/>
    <x v="90"/>
    <x v="3"/>
    <x v="7"/>
    <x v="0"/>
    <x v="0"/>
    <x v="0"/>
    <x v="0"/>
    <x v="0"/>
    <x v="0"/>
    <x v="2"/>
    <x v="0"/>
    <x v="4"/>
    <x v="4"/>
    <x v="4"/>
    <x v="1"/>
    <x v="1"/>
    <x v="1"/>
    <x v="5"/>
    <x v="1"/>
    <x v="3"/>
    <x v="2"/>
    <x v="2"/>
    <x v="2"/>
    <x v="2"/>
    <x v="1"/>
    <x v="0"/>
    <x v="2"/>
  </r>
  <r>
    <n v="11518958390"/>
    <x v="2"/>
    <x v="0"/>
    <x v="0"/>
    <x v="1"/>
    <x v="0"/>
    <x v="0"/>
    <s v="New Zealand European"/>
    <s v=""/>
    <s v=""/>
    <s v=""/>
    <s v=""/>
    <x v="1"/>
    <x v="0"/>
    <x v="0"/>
    <x v="0"/>
    <x v="0"/>
    <x v="5"/>
    <x v="1"/>
    <x v="4"/>
    <x v="3"/>
    <x v="0"/>
    <x v="2"/>
    <x v="1"/>
    <x v="0"/>
    <x v="1"/>
    <x v="15"/>
    <x v="0"/>
    <x v="2"/>
    <x v="0"/>
    <x v="0"/>
    <x v="0"/>
    <x v="5"/>
    <x v="0"/>
    <x v="0"/>
    <x v="0"/>
    <x v="0"/>
    <x v="5"/>
    <x v="1"/>
    <x v="4"/>
    <x v="3"/>
    <x v="0"/>
    <x v="2"/>
    <x v="1"/>
    <x v="2"/>
    <x v="0"/>
    <x v="2"/>
    <x v="3"/>
    <x v="0"/>
    <x v="0"/>
    <x v="2"/>
  </r>
  <r>
    <n v="11518944989"/>
    <x v="2"/>
    <x v="3"/>
    <x v="0"/>
    <x v="0"/>
    <x v="0"/>
    <x v="0"/>
    <s v="New Zealand European"/>
    <s v=""/>
    <s v=""/>
    <s v=""/>
    <s v=""/>
    <x v="1"/>
    <x v="0"/>
    <x v="0"/>
    <x v="0"/>
    <x v="1"/>
    <x v="0"/>
    <x v="1"/>
    <x v="1"/>
    <x v="1"/>
    <x v="0"/>
    <x v="0"/>
    <x v="4"/>
    <x v="91"/>
    <x v="7"/>
    <x v="0"/>
    <x v="0"/>
    <x v="0"/>
    <x v="0"/>
    <x v="0"/>
    <x v="0"/>
    <x v="0"/>
    <x v="0"/>
    <x v="0"/>
    <x v="3"/>
    <x v="1"/>
    <x v="0"/>
    <x v="1"/>
    <x v="1"/>
    <x v="1"/>
    <x v="0"/>
    <x v="0"/>
    <x v="4"/>
    <x v="13"/>
    <x v="0"/>
    <x v="2"/>
    <x v="2"/>
    <x v="1"/>
    <x v="0"/>
    <x v="2"/>
  </r>
  <r>
    <n v="11518940960"/>
    <x v="3"/>
    <x v="0"/>
    <x v="8"/>
    <x v="0"/>
    <x v="2"/>
    <x v="0"/>
    <s v=""/>
    <s v=""/>
    <s v=""/>
    <s v=""/>
    <s v=""/>
    <x v="0"/>
    <x v="0"/>
    <x v="0"/>
    <x v="0"/>
    <x v="3"/>
    <x v="6"/>
    <x v="5"/>
    <x v="6"/>
    <x v="3"/>
    <x v="4"/>
    <x v="2"/>
    <x v="3"/>
    <x v="0"/>
    <x v="4"/>
    <x v="0"/>
    <x v="0"/>
    <x v="0"/>
    <x v="0"/>
    <x v="0"/>
    <x v="0"/>
    <x v="0"/>
    <x v="0"/>
    <x v="0"/>
    <x v="0"/>
    <x v="3"/>
    <x v="6"/>
    <x v="5"/>
    <x v="6"/>
    <x v="3"/>
    <x v="4"/>
    <x v="2"/>
    <x v="3"/>
    <x v="2"/>
    <x v="0"/>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8879506"/>
    <x v="2"/>
    <x v="0"/>
    <x v="12"/>
    <x v="0"/>
    <x v="0"/>
    <x v="0"/>
    <s v="New Zealand European"/>
    <s v=""/>
    <s v=""/>
    <s v=""/>
    <s v=""/>
    <x v="1"/>
    <x v="2"/>
    <x v="0"/>
    <x v="0"/>
    <x v="3"/>
    <x v="1"/>
    <x v="0"/>
    <x v="1"/>
    <x v="1"/>
    <x v="0"/>
    <x v="5"/>
    <x v="5"/>
    <x v="0"/>
    <x v="12"/>
    <x v="26"/>
    <x v="0"/>
    <x v="0"/>
    <x v="0"/>
    <x v="0"/>
    <x v="0"/>
    <x v="0"/>
    <x v="0"/>
    <x v="0"/>
    <x v="0"/>
    <x v="3"/>
    <x v="1"/>
    <x v="0"/>
    <x v="1"/>
    <x v="1"/>
    <x v="0"/>
    <x v="5"/>
    <x v="5"/>
    <x v="6"/>
    <x v="4"/>
    <x v="2"/>
    <x v="2"/>
    <x v="0"/>
    <x v="0"/>
    <x v="2"/>
  </r>
  <r>
    <n v="11518876392"/>
    <x v="2"/>
    <x v="1"/>
    <x v="12"/>
    <x v="1"/>
    <x v="0"/>
    <x v="0"/>
    <s v="New Zealand European"/>
    <s v=""/>
    <s v=""/>
    <s v=""/>
    <s v=""/>
    <x v="1"/>
    <x v="0"/>
    <x v="0"/>
    <x v="0"/>
    <x v="3"/>
    <x v="0"/>
    <x v="0"/>
    <x v="4"/>
    <x v="3"/>
    <x v="0"/>
    <x v="5"/>
    <x v="4"/>
    <x v="0"/>
    <x v="4"/>
    <x v="18"/>
    <x v="0"/>
    <x v="0"/>
    <x v="0"/>
    <x v="13"/>
    <x v="0"/>
    <x v="8"/>
    <x v="0"/>
    <x v="0"/>
    <x v="1"/>
    <x v="3"/>
    <x v="0"/>
    <x v="0"/>
    <x v="4"/>
    <x v="3"/>
    <x v="0"/>
    <x v="5"/>
    <x v="4"/>
    <x v="2"/>
    <x v="0"/>
    <x v="2"/>
    <x v="2"/>
    <x v="0"/>
    <x v="0"/>
    <x v="2"/>
  </r>
  <r>
    <n v="11518873842"/>
    <x v="2"/>
    <x v="3"/>
    <x v="0"/>
    <x v="1"/>
    <x v="0"/>
    <x v="0"/>
    <s v="New Zealand European"/>
    <s v=""/>
    <s v=""/>
    <s v=""/>
    <s v=""/>
    <x v="1"/>
    <x v="0"/>
    <x v="0"/>
    <x v="0"/>
    <x v="1"/>
    <x v="0"/>
    <x v="1"/>
    <x v="3"/>
    <x v="1"/>
    <x v="3"/>
    <x v="4"/>
    <x v="5"/>
    <x v="0"/>
    <x v="8"/>
    <x v="7"/>
    <x v="0"/>
    <x v="0"/>
    <x v="0"/>
    <x v="0"/>
    <x v="0"/>
    <x v="0"/>
    <x v="0"/>
    <x v="0"/>
    <x v="3"/>
    <x v="1"/>
    <x v="0"/>
    <x v="1"/>
    <x v="3"/>
    <x v="1"/>
    <x v="3"/>
    <x v="4"/>
    <x v="5"/>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869126"/>
    <x v="2"/>
    <x v="0"/>
    <x v="8"/>
    <x v="1"/>
    <x v="0"/>
    <x v="0"/>
    <s v="New Zealand European"/>
    <s v=""/>
    <s v=""/>
    <s v=""/>
    <s v=""/>
    <x v="1"/>
    <x v="0"/>
    <x v="0"/>
    <x v="0"/>
    <x v="1"/>
    <x v="0"/>
    <x v="4"/>
    <x v="3"/>
    <x v="3"/>
    <x v="4"/>
    <x v="0"/>
    <x v="4"/>
    <x v="92"/>
    <x v="5"/>
    <x v="15"/>
    <x v="2"/>
    <x v="0"/>
    <x v="0"/>
    <x v="14"/>
    <x v="0"/>
    <x v="0"/>
    <x v="0"/>
    <x v="0"/>
    <x v="0"/>
    <x v="1"/>
    <x v="0"/>
    <x v="4"/>
    <x v="3"/>
    <x v="3"/>
    <x v="4"/>
    <x v="0"/>
    <x v="4"/>
    <x v="2"/>
    <x v="0"/>
    <x v="9"/>
    <x v="14"/>
    <x v="1"/>
    <x v="0"/>
    <x v="2"/>
  </r>
  <r>
    <n v="11518868968"/>
    <x v="3"/>
    <x v="4"/>
    <x v="4"/>
    <x v="0"/>
    <x v="0"/>
    <x v="0"/>
    <s v="New Zealand European"/>
    <s v=""/>
    <s v=""/>
    <s v=""/>
    <s v=""/>
    <x v="1"/>
    <x v="0"/>
    <x v="0"/>
    <x v="0"/>
    <x v="3"/>
    <x v="4"/>
    <x v="1"/>
    <x v="1"/>
    <x v="3"/>
    <x v="3"/>
    <x v="1"/>
    <x v="3"/>
    <x v="0"/>
    <x v="1"/>
    <x v="3"/>
    <x v="0"/>
    <x v="0"/>
    <x v="0"/>
    <x v="0"/>
    <x v="0"/>
    <x v="0"/>
    <x v="0"/>
    <x v="0"/>
    <x v="4"/>
    <x v="3"/>
    <x v="4"/>
    <x v="1"/>
    <x v="1"/>
    <x v="3"/>
    <x v="3"/>
    <x v="1"/>
    <x v="3"/>
    <x v="2"/>
    <x v="2"/>
    <x v="9"/>
    <x v="2"/>
    <x v="0"/>
    <x v="0"/>
    <x v="1"/>
  </r>
  <r>
    <m/>
    <x v="1"/>
    <x v="2"/>
    <x v="1"/>
    <x v="2"/>
    <x v="1"/>
    <x v="1"/>
    <m/>
    <m/>
    <m/>
    <m/>
    <m/>
    <x v="2"/>
    <x v="1"/>
    <x v="1"/>
    <x v="2"/>
    <x v="2"/>
    <x v="3"/>
    <x v="2"/>
    <x v="2"/>
    <x v="2"/>
    <x v="2"/>
    <x v="3"/>
    <x v="2"/>
    <x v="2"/>
    <x v="2"/>
    <x v="0"/>
    <x v="0"/>
    <x v="0"/>
    <x v="0"/>
    <x v="0"/>
    <x v="0"/>
    <x v="0"/>
    <x v="0"/>
    <x v="1"/>
    <x v="2"/>
    <x v="2"/>
    <x v="3"/>
    <x v="2"/>
    <x v="2"/>
    <x v="2"/>
    <x v="2"/>
    <x v="3"/>
    <x v="2"/>
    <x v="2"/>
    <x v="2"/>
    <x v="2"/>
    <x v="2"/>
    <x v="0"/>
    <x v="0"/>
    <x v="3"/>
  </r>
  <r>
    <n v="11518858525"/>
    <x v="3"/>
    <x v="5"/>
    <x v="6"/>
    <x v="3"/>
    <x v="0"/>
    <x v="0"/>
    <s v=""/>
    <s v=""/>
    <s v=""/>
    <s v=""/>
    <s v=""/>
    <x v="0"/>
    <x v="0"/>
    <x v="0"/>
    <x v="0"/>
    <x v="0"/>
    <x v="2"/>
    <x v="1"/>
    <x v="5"/>
    <x v="5"/>
    <x v="6"/>
    <x v="6"/>
    <x v="0"/>
    <x v="0"/>
    <x v="6"/>
    <x v="0"/>
    <x v="0"/>
    <x v="0"/>
    <x v="0"/>
    <x v="0"/>
    <x v="0"/>
    <x v="0"/>
    <x v="0"/>
    <x v="0"/>
    <x v="5"/>
    <x v="0"/>
    <x v="2"/>
    <x v="1"/>
    <x v="5"/>
    <x v="5"/>
    <x v="6"/>
    <x v="6"/>
    <x v="0"/>
    <x v="2"/>
    <x v="2"/>
    <x v="2"/>
    <x v="2"/>
    <x v="0"/>
    <x v="0"/>
    <x v="1"/>
  </r>
  <r>
    <n v="11518855962"/>
    <x v="2"/>
    <x v="4"/>
    <x v="11"/>
    <x v="0"/>
    <x v="2"/>
    <x v="0"/>
    <s v="New Zealand European"/>
    <s v=""/>
    <s v=""/>
    <s v=""/>
    <s v=""/>
    <x v="0"/>
    <x v="2"/>
    <x v="0"/>
    <x v="0"/>
    <x v="3"/>
    <x v="1"/>
    <x v="1"/>
    <x v="1"/>
    <x v="4"/>
    <x v="7"/>
    <x v="4"/>
    <x v="5"/>
    <x v="0"/>
    <x v="0"/>
    <x v="0"/>
    <x v="9"/>
    <x v="0"/>
    <x v="0"/>
    <x v="0"/>
    <x v="0"/>
    <x v="0"/>
    <x v="0"/>
    <x v="0"/>
    <x v="4"/>
    <x v="3"/>
    <x v="1"/>
    <x v="1"/>
    <x v="1"/>
    <x v="4"/>
    <x v="7"/>
    <x v="4"/>
    <x v="5"/>
    <x v="2"/>
    <x v="11"/>
    <x v="2"/>
    <x v="2"/>
    <x v="0"/>
    <x v="0"/>
    <x v="2"/>
  </r>
  <r>
    <n v="11518855209"/>
    <x v="3"/>
    <x v="4"/>
    <x v="5"/>
    <x v="1"/>
    <x v="0"/>
    <x v="0"/>
    <s v="New Zealand European"/>
    <s v=""/>
    <s v=""/>
    <s v=""/>
    <s v=""/>
    <x v="1"/>
    <x v="0"/>
    <x v="0"/>
    <x v="0"/>
    <x v="3"/>
    <x v="4"/>
    <x v="1"/>
    <x v="4"/>
    <x v="3"/>
    <x v="6"/>
    <x v="1"/>
    <x v="4"/>
    <x v="0"/>
    <x v="1"/>
    <x v="0"/>
    <x v="0"/>
    <x v="0"/>
    <x v="0"/>
    <x v="0"/>
    <x v="0"/>
    <x v="0"/>
    <x v="0"/>
    <x v="0"/>
    <x v="4"/>
    <x v="3"/>
    <x v="4"/>
    <x v="1"/>
    <x v="4"/>
    <x v="3"/>
    <x v="6"/>
    <x v="1"/>
    <x v="4"/>
    <x v="2"/>
    <x v="2"/>
    <x v="2"/>
    <x v="2"/>
    <x v="0"/>
    <x v="0"/>
    <x v="1"/>
  </r>
  <r>
    <n v="11518851989"/>
    <x v="2"/>
    <x v="4"/>
    <x v="8"/>
    <x v="0"/>
    <x v="2"/>
    <x v="0"/>
    <s v="New Zealand European"/>
    <s v=""/>
    <s v=""/>
    <s v=""/>
    <s v=""/>
    <x v="0"/>
    <x v="2"/>
    <x v="0"/>
    <x v="0"/>
    <x v="0"/>
    <x v="2"/>
    <x v="1"/>
    <x v="1"/>
    <x v="1"/>
    <x v="5"/>
    <x v="1"/>
    <x v="0"/>
    <x v="0"/>
    <x v="1"/>
    <x v="0"/>
    <x v="0"/>
    <x v="0"/>
    <x v="0"/>
    <x v="0"/>
    <x v="0"/>
    <x v="0"/>
    <x v="0"/>
    <x v="0"/>
    <x v="4"/>
    <x v="0"/>
    <x v="2"/>
    <x v="1"/>
    <x v="1"/>
    <x v="1"/>
    <x v="5"/>
    <x v="1"/>
    <x v="0"/>
    <x v="2"/>
    <x v="2"/>
    <x v="2"/>
    <x v="2"/>
    <x v="0"/>
    <x v="0"/>
    <x v="2"/>
  </r>
  <r>
    <n v="11518849016"/>
    <x v="2"/>
    <x v="4"/>
    <x v="9"/>
    <x v="1"/>
    <x v="0"/>
    <x v="0"/>
    <s v="New Zealand European"/>
    <s v=""/>
    <s v=""/>
    <s v=""/>
    <s v=""/>
    <x v="1"/>
    <x v="0"/>
    <x v="0"/>
    <x v="0"/>
    <x v="0"/>
    <x v="2"/>
    <x v="1"/>
    <x v="5"/>
    <x v="5"/>
    <x v="6"/>
    <x v="6"/>
    <x v="0"/>
    <x v="0"/>
    <x v="9"/>
    <x v="0"/>
    <x v="0"/>
    <x v="0"/>
    <x v="0"/>
    <x v="0"/>
    <x v="0"/>
    <x v="0"/>
    <x v="0"/>
    <x v="0"/>
    <x v="4"/>
    <x v="0"/>
    <x v="2"/>
    <x v="1"/>
    <x v="5"/>
    <x v="5"/>
    <x v="6"/>
    <x v="6"/>
    <x v="0"/>
    <x v="2"/>
    <x v="2"/>
    <x v="2"/>
    <x v="2"/>
    <x v="0"/>
    <x v="0"/>
    <x v="2"/>
  </r>
  <r>
    <n v="11518846679"/>
    <x v="2"/>
    <x v="1"/>
    <x v="4"/>
    <x v="0"/>
    <x v="0"/>
    <x v="0"/>
    <s v="New Zealand European"/>
    <s v=""/>
    <s v=""/>
    <s v=""/>
    <s v=""/>
    <x v="1"/>
    <x v="0"/>
    <x v="0"/>
    <x v="0"/>
    <x v="4"/>
    <x v="6"/>
    <x v="1"/>
    <x v="1"/>
    <x v="1"/>
    <x v="5"/>
    <x v="2"/>
    <x v="6"/>
    <x v="93"/>
    <x v="15"/>
    <x v="26"/>
    <x v="0"/>
    <x v="3"/>
    <x v="0"/>
    <x v="0"/>
    <x v="0"/>
    <x v="3"/>
    <x v="1"/>
    <x v="0"/>
    <x v="1"/>
    <x v="4"/>
    <x v="6"/>
    <x v="1"/>
    <x v="1"/>
    <x v="1"/>
    <x v="5"/>
    <x v="2"/>
    <x v="6"/>
    <x v="23"/>
    <x v="5"/>
    <x v="2"/>
    <x v="2"/>
    <x v="0"/>
    <x v="0"/>
    <x v="2"/>
  </r>
  <r>
    <n v="11518844997"/>
    <x v="2"/>
    <x v="5"/>
    <x v="6"/>
    <x v="3"/>
    <x v="0"/>
    <x v="0"/>
    <s v=""/>
    <s v=""/>
    <s v=""/>
    <s v=""/>
    <s v=""/>
    <x v="1"/>
    <x v="0"/>
    <x v="0"/>
    <x v="0"/>
    <x v="0"/>
    <x v="2"/>
    <x v="1"/>
    <x v="5"/>
    <x v="5"/>
    <x v="6"/>
    <x v="6"/>
    <x v="0"/>
    <x v="0"/>
    <x v="6"/>
    <x v="0"/>
    <x v="0"/>
    <x v="0"/>
    <x v="0"/>
    <x v="0"/>
    <x v="0"/>
    <x v="0"/>
    <x v="0"/>
    <x v="0"/>
    <x v="5"/>
    <x v="0"/>
    <x v="2"/>
    <x v="1"/>
    <x v="5"/>
    <x v="5"/>
    <x v="6"/>
    <x v="6"/>
    <x v="0"/>
    <x v="2"/>
    <x v="2"/>
    <x v="2"/>
    <x v="2"/>
    <x v="0"/>
    <x v="0"/>
    <x v="2"/>
  </r>
  <r>
    <n v="11518843721"/>
    <x v="2"/>
    <x v="3"/>
    <x v="11"/>
    <x v="0"/>
    <x v="0"/>
    <x v="0"/>
    <s v="New Zealand European"/>
    <s v=""/>
    <s v=""/>
    <s v=""/>
    <s v=""/>
    <x v="1"/>
    <x v="0"/>
    <x v="2"/>
    <x v="0"/>
    <x v="1"/>
    <x v="0"/>
    <x v="1"/>
    <x v="4"/>
    <x v="3"/>
    <x v="4"/>
    <x v="2"/>
    <x v="4"/>
    <x v="0"/>
    <x v="15"/>
    <x v="0"/>
    <x v="0"/>
    <x v="0"/>
    <x v="0"/>
    <x v="15"/>
    <x v="0"/>
    <x v="8"/>
    <x v="0"/>
    <x v="0"/>
    <x v="3"/>
    <x v="1"/>
    <x v="0"/>
    <x v="1"/>
    <x v="4"/>
    <x v="3"/>
    <x v="4"/>
    <x v="2"/>
    <x v="4"/>
    <x v="1"/>
    <x v="9"/>
    <x v="2"/>
    <x v="2"/>
    <x v="0"/>
    <x v="0"/>
    <x v="2"/>
  </r>
  <r>
    <n v="11518842401"/>
    <x v="2"/>
    <x v="4"/>
    <x v="2"/>
    <x v="0"/>
    <x v="0"/>
    <x v="0"/>
    <s v="New Zealand European"/>
    <s v=""/>
    <s v=""/>
    <s v=""/>
    <s v=""/>
    <x v="1"/>
    <x v="0"/>
    <x v="0"/>
    <x v="0"/>
    <x v="4"/>
    <x v="0"/>
    <x v="1"/>
    <x v="1"/>
    <x v="4"/>
    <x v="3"/>
    <x v="1"/>
    <x v="3"/>
    <x v="0"/>
    <x v="12"/>
    <x v="0"/>
    <x v="0"/>
    <x v="0"/>
    <x v="0"/>
    <x v="0"/>
    <x v="0"/>
    <x v="0"/>
    <x v="0"/>
    <x v="0"/>
    <x v="4"/>
    <x v="4"/>
    <x v="0"/>
    <x v="1"/>
    <x v="1"/>
    <x v="4"/>
    <x v="3"/>
    <x v="1"/>
    <x v="3"/>
    <x v="2"/>
    <x v="9"/>
    <x v="2"/>
    <x v="5"/>
    <x v="0"/>
    <x v="0"/>
    <x v="2"/>
  </r>
  <r>
    <n v="11518841604"/>
    <x v="3"/>
    <x v="5"/>
    <x v="6"/>
    <x v="3"/>
    <x v="0"/>
    <x v="0"/>
    <s v=""/>
    <s v=""/>
    <s v=""/>
    <s v=""/>
    <s v=""/>
    <x v="0"/>
    <x v="0"/>
    <x v="0"/>
    <x v="0"/>
    <x v="0"/>
    <x v="2"/>
    <x v="1"/>
    <x v="5"/>
    <x v="5"/>
    <x v="6"/>
    <x v="6"/>
    <x v="0"/>
    <x v="0"/>
    <x v="6"/>
    <x v="0"/>
    <x v="0"/>
    <x v="0"/>
    <x v="0"/>
    <x v="0"/>
    <x v="0"/>
    <x v="0"/>
    <x v="0"/>
    <x v="0"/>
    <x v="5"/>
    <x v="0"/>
    <x v="2"/>
    <x v="1"/>
    <x v="5"/>
    <x v="5"/>
    <x v="6"/>
    <x v="6"/>
    <x v="0"/>
    <x v="2"/>
    <x v="2"/>
    <x v="2"/>
    <x v="2"/>
    <x v="0"/>
    <x v="0"/>
    <x v="1"/>
  </r>
  <r>
    <n v="11518833242"/>
    <x v="2"/>
    <x v="0"/>
    <x v="4"/>
    <x v="0"/>
    <x v="0"/>
    <x v="0"/>
    <s v="New Zealand European"/>
    <s v=""/>
    <s v=""/>
    <s v=""/>
    <s v=""/>
    <x v="1"/>
    <x v="0"/>
    <x v="0"/>
    <x v="0"/>
    <x v="0"/>
    <x v="5"/>
    <x v="5"/>
    <x v="1"/>
    <x v="1"/>
    <x v="4"/>
    <x v="4"/>
    <x v="6"/>
    <x v="0"/>
    <x v="12"/>
    <x v="0"/>
    <x v="0"/>
    <x v="0"/>
    <x v="0"/>
    <x v="0"/>
    <x v="0"/>
    <x v="0"/>
    <x v="0"/>
    <x v="0"/>
    <x v="0"/>
    <x v="0"/>
    <x v="5"/>
    <x v="5"/>
    <x v="1"/>
    <x v="1"/>
    <x v="4"/>
    <x v="4"/>
    <x v="6"/>
    <x v="2"/>
    <x v="4"/>
    <x v="2"/>
    <x v="2"/>
    <x v="0"/>
    <x v="0"/>
    <x v="2"/>
  </r>
  <r>
    <n v="11518832576"/>
    <x v="2"/>
    <x v="4"/>
    <x v="12"/>
    <x v="0"/>
    <x v="0"/>
    <x v="0"/>
    <s v="New Zealand European"/>
    <s v=""/>
    <s v=""/>
    <s v=""/>
    <s v=""/>
    <x v="1"/>
    <x v="0"/>
    <x v="0"/>
    <x v="0"/>
    <x v="5"/>
    <x v="0"/>
    <x v="1"/>
    <x v="1"/>
    <x v="1"/>
    <x v="7"/>
    <x v="4"/>
    <x v="4"/>
    <x v="0"/>
    <x v="1"/>
    <x v="3"/>
    <x v="0"/>
    <x v="0"/>
    <x v="0"/>
    <x v="0"/>
    <x v="0"/>
    <x v="0"/>
    <x v="0"/>
    <x v="0"/>
    <x v="4"/>
    <x v="5"/>
    <x v="0"/>
    <x v="1"/>
    <x v="1"/>
    <x v="1"/>
    <x v="7"/>
    <x v="4"/>
    <x v="4"/>
    <x v="2"/>
    <x v="1"/>
    <x v="4"/>
    <x v="17"/>
    <x v="0"/>
    <x v="0"/>
    <x v="2"/>
  </r>
  <r>
    <n v="11518817710"/>
    <x v="3"/>
    <x v="4"/>
    <x v="2"/>
    <x v="0"/>
    <x v="2"/>
    <x v="0"/>
    <s v=""/>
    <s v=""/>
    <s v=""/>
    <s v=""/>
    <s v=""/>
    <x v="1"/>
    <x v="0"/>
    <x v="0"/>
    <x v="1"/>
    <x v="5"/>
    <x v="0"/>
    <x v="1"/>
    <x v="0"/>
    <x v="4"/>
    <x v="4"/>
    <x v="2"/>
    <x v="1"/>
    <x v="0"/>
    <x v="10"/>
    <x v="6"/>
    <x v="0"/>
    <x v="0"/>
    <x v="17"/>
    <x v="0"/>
    <x v="0"/>
    <x v="0"/>
    <x v="0"/>
    <x v="0"/>
    <x v="4"/>
    <x v="5"/>
    <x v="0"/>
    <x v="1"/>
    <x v="0"/>
    <x v="4"/>
    <x v="4"/>
    <x v="2"/>
    <x v="1"/>
    <x v="2"/>
    <x v="2"/>
    <x v="2"/>
    <x v="2"/>
    <x v="0"/>
    <x v="0"/>
    <x v="1"/>
  </r>
  <r>
    <n v="11518812818"/>
    <x v="3"/>
    <x v="5"/>
    <x v="6"/>
    <x v="3"/>
    <x v="0"/>
    <x v="0"/>
    <s v=""/>
    <s v=""/>
    <s v=""/>
    <s v=""/>
    <s v=""/>
    <x v="0"/>
    <x v="0"/>
    <x v="0"/>
    <x v="0"/>
    <x v="0"/>
    <x v="2"/>
    <x v="1"/>
    <x v="5"/>
    <x v="5"/>
    <x v="6"/>
    <x v="6"/>
    <x v="0"/>
    <x v="0"/>
    <x v="6"/>
    <x v="0"/>
    <x v="0"/>
    <x v="0"/>
    <x v="0"/>
    <x v="0"/>
    <x v="0"/>
    <x v="0"/>
    <x v="0"/>
    <x v="0"/>
    <x v="5"/>
    <x v="0"/>
    <x v="2"/>
    <x v="1"/>
    <x v="5"/>
    <x v="5"/>
    <x v="6"/>
    <x v="6"/>
    <x v="0"/>
    <x v="2"/>
    <x v="2"/>
    <x v="2"/>
    <x v="2"/>
    <x v="0"/>
    <x v="0"/>
    <x v="1"/>
  </r>
  <r>
    <n v="11518809513"/>
    <x v="2"/>
    <x v="3"/>
    <x v="0"/>
    <x v="0"/>
    <x v="0"/>
    <x v="0"/>
    <s v="New Zealand European"/>
    <s v=""/>
    <s v=""/>
    <s v=""/>
    <s v=""/>
    <x v="0"/>
    <x v="2"/>
    <x v="0"/>
    <x v="0"/>
    <x v="3"/>
    <x v="1"/>
    <x v="3"/>
    <x v="3"/>
    <x v="1"/>
    <x v="7"/>
    <x v="4"/>
    <x v="5"/>
    <x v="94"/>
    <x v="4"/>
    <x v="11"/>
    <x v="0"/>
    <x v="0"/>
    <x v="0"/>
    <x v="0"/>
    <x v="0"/>
    <x v="0"/>
    <x v="0"/>
    <x v="0"/>
    <x v="3"/>
    <x v="3"/>
    <x v="1"/>
    <x v="3"/>
    <x v="3"/>
    <x v="1"/>
    <x v="7"/>
    <x v="4"/>
    <x v="5"/>
    <x v="2"/>
    <x v="4"/>
    <x v="2"/>
    <x v="5"/>
    <x v="0"/>
    <x v="0"/>
    <x v="2"/>
  </r>
  <r>
    <n v="11518807530"/>
    <x v="2"/>
    <x v="4"/>
    <x v="5"/>
    <x v="0"/>
    <x v="0"/>
    <x v="0"/>
    <s v="New Zealand European"/>
    <s v=""/>
    <s v=""/>
    <s v=""/>
    <s v=""/>
    <x v="0"/>
    <x v="2"/>
    <x v="0"/>
    <x v="0"/>
    <x v="4"/>
    <x v="1"/>
    <x v="1"/>
    <x v="1"/>
    <x v="4"/>
    <x v="1"/>
    <x v="4"/>
    <x v="4"/>
    <x v="95"/>
    <x v="5"/>
    <x v="7"/>
    <x v="24"/>
    <x v="0"/>
    <x v="0"/>
    <x v="0"/>
    <x v="0"/>
    <x v="0"/>
    <x v="0"/>
    <x v="0"/>
    <x v="4"/>
    <x v="4"/>
    <x v="1"/>
    <x v="1"/>
    <x v="1"/>
    <x v="4"/>
    <x v="1"/>
    <x v="4"/>
    <x v="4"/>
    <x v="2"/>
    <x v="0"/>
    <x v="2"/>
    <x v="2"/>
    <x v="0"/>
    <x v="0"/>
    <x v="2"/>
  </r>
  <r>
    <m/>
    <x v="1"/>
    <x v="2"/>
    <x v="1"/>
    <x v="2"/>
    <x v="1"/>
    <x v="1"/>
    <m/>
    <m/>
    <m/>
    <m/>
    <m/>
    <x v="2"/>
    <x v="1"/>
    <x v="1"/>
    <x v="2"/>
    <x v="2"/>
    <x v="3"/>
    <x v="2"/>
    <x v="2"/>
    <x v="2"/>
    <x v="2"/>
    <x v="3"/>
    <x v="2"/>
    <x v="2"/>
    <x v="2"/>
    <x v="0"/>
    <x v="0"/>
    <x v="0"/>
    <x v="0"/>
    <x v="0"/>
    <x v="0"/>
    <x v="0"/>
    <x v="0"/>
    <x v="1"/>
    <x v="2"/>
    <x v="2"/>
    <x v="3"/>
    <x v="2"/>
    <x v="2"/>
    <x v="2"/>
    <x v="2"/>
    <x v="3"/>
    <x v="2"/>
    <x v="2"/>
    <x v="2"/>
    <x v="2"/>
    <x v="2"/>
    <x v="0"/>
    <x v="0"/>
    <x v="3"/>
  </r>
  <r>
    <n v="11518794730"/>
    <x v="2"/>
    <x v="4"/>
    <x v="0"/>
    <x v="0"/>
    <x v="0"/>
    <x v="0"/>
    <s v="New Zealand European"/>
    <s v=""/>
    <s v=""/>
    <s v=""/>
    <s v=""/>
    <x v="0"/>
    <x v="2"/>
    <x v="0"/>
    <x v="0"/>
    <x v="4"/>
    <x v="4"/>
    <x v="1"/>
    <x v="1"/>
    <x v="1"/>
    <x v="3"/>
    <x v="1"/>
    <x v="3"/>
    <x v="0"/>
    <x v="12"/>
    <x v="3"/>
    <x v="2"/>
    <x v="0"/>
    <x v="0"/>
    <x v="0"/>
    <x v="0"/>
    <x v="0"/>
    <x v="0"/>
    <x v="0"/>
    <x v="4"/>
    <x v="4"/>
    <x v="4"/>
    <x v="1"/>
    <x v="1"/>
    <x v="1"/>
    <x v="3"/>
    <x v="1"/>
    <x v="3"/>
    <x v="2"/>
    <x v="1"/>
    <x v="2"/>
    <x v="14"/>
    <x v="0"/>
    <x v="0"/>
    <x v="2"/>
  </r>
  <r>
    <n v="11518763281"/>
    <x v="3"/>
    <x v="4"/>
    <x v="8"/>
    <x v="1"/>
    <x v="0"/>
    <x v="0"/>
    <s v="New Zealand European"/>
    <s v=""/>
    <s v=""/>
    <s v=""/>
    <s v=""/>
    <x v="1"/>
    <x v="0"/>
    <x v="0"/>
    <x v="0"/>
    <x v="0"/>
    <x v="4"/>
    <x v="1"/>
    <x v="1"/>
    <x v="1"/>
    <x v="3"/>
    <x v="1"/>
    <x v="3"/>
    <x v="0"/>
    <x v="9"/>
    <x v="0"/>
    <x v="0"/>
    <x v="0"/>
    <x v="0"/>
    <x v="0"/>
    <x v="0"/>
    <x v="0"/>
    <x v="0"/>
    <x v="0"/>
    <x v="4"/>
    <x v="0"/>
    <x v="4"/>
    <x v="1"/>
    <x v="1"/>
    <x v="1"/>
    <x v="3"/>
    <x v="1"/>
    <x v="3"/>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8746721"/>
    <x v="2"/>
    <x v="4"/>
    <x v="4"/>
    <x v="0"/>
    <x v="0"/>
    <x v="0"/>
    <s v=""/>
    <s v=""/>
    <s v=""/>
    <s v=""/>
    <s v="UK European "/>
    <x v="0"/>
    <x v="2"/>
    <x v="0"/>
    <x v="0"/>
    <x v="1"/>
    <x v="0"/>
    <x v="4"/>
    <x v="1"/>
    <x v="1"/>
    <x v="1"/>
    <x v="0"/>
    <x v="1"/>
    <x v="96"/>
    <x v="1"/>
    <x v="0"/>
    <x v="0"/>
    <x v="0"/>
    <x v="0"/>
    <x v="0"/>
    <x v="0"/>
    <x v="0"/>
    <x v="8"/>
    <x v="0"/>
    <x v="4"/>
    <x v="1"/>
    <x v="0"/>
    <x v="4"/>
    <x v="1"/>
    <x v="1"/>
    <x v="1"/>
    <x v="0"/>
    <x v="1"/>
    <x v="2"/>
    <x v="9"/>
    <x v="4"/>
    <x v="2"/>
    <x v="0"/>
    <x v="0"/>
    <x v="2"/>
  </r>
  <r>
    <n v="11518743801"/>
    <x v="2"/>
    <x v="3"/>
    <x v="3"/>
    <x v="1"/>
    <x v="0"/>
    <x v="0"/>
    <s v="New Zealand European"/>
    <s v=""/>
    <s v=""/>
    <s v=""/>
    <s v=""/>
    <x v="1"/>
    <x v="0"/>
    <x v="0"/>
    <x v="0"/>
    <x v="3"/>
    <x v="1"/>
    <x v="1"/>
    <x v="1"/>
    <x v="5"/>
    <x v="3"/>
    <x v="4"/>
    <x v="5"/>
    <x v="0"/>
    <x v="1"/>
    <x v="0"/>
    <x v="0"/>
    <x v="0"/>
    <x v="0"/>
    <x v="0"/>
    <x v="0"/>
    <x v="0"/>
    <x v="0"/>
    <x v="0"/>
    <x v="3"/>
    <x v="3"/>
    <x v="1"/>
    <x v="1"/>
    <x v="1"/>
    <x v="5"/>
    <x v="3"/>
    <x v="4"/>
    <x v="5"/>
    <x v="2"/>
    <x v="17"/>
    <x v="2"/>
    <x v="2"/>
    <x v="0"/>
    <x v="0"/>
    <x v="2"/>
  </r>
  <r>
    <n v="11518735147"/>
    <x v="3"/>
    <x v="3"/>
    <x v="8"/>
    <x v="0"/>
    <x v="2"/>
    <x v="0"/>
    <s v=""/>
    <s v=""/>
    <s v=""/>
    <s v=""/>
    <s v=""/>
    <x v="0"/>
    <x v="0"/>
    <x v="0"/>
    <x v="0"/>
    <x v="5"/>
    <x v="0"/>
    <x v="1"/>
    <x v="1"/>
    <x v="1"/>
    <x v="4"/>
    <x v="0"/>
    <x v="1"/>
    <x v="97"/>
    <x v="15"/>
    <x v="0"/>
    <x v="3"/>
    <x v="4"/>
    <x v="0"/>
    <x v="0"/>
    <x v="7"/>
    <x v="0"/>
    <x v="16"/>
    <x v="0"/>
    <x v="3"/>
    <x v="5"/>
    <x v="0"/>
    <x v="1"/>
    <x v="1"/>
    <x v="1"/>
    <x v="4"/>
    <x v="0"/>
    <x v="1"/>
    <x v="2"/>
    <x v="1"/>
    <x v="2"/>
    <x v="1"/>
    <x v="0"/>
    <x v="0"/>
    <x v="1"/>
  </r>
  <r>
    <n v="11518728713"/>
    <x v="3"/>
    <x v="4"/>
    <x v="0"/>
    <x v="0"/>
    <x v="0"/>
    <x v="0"/>
    <s v="New Zealand European"/>
    <s v=""/>
    <s v=""/>
    <s v=""/>
    <s v=""/>
    <x v="1"/>
    <x v="0"/>
    <x v="0"/>
    <x v="0"/>
    <x v="0"/>
    <x v="4"/>
    <x v="1"/>
    <x v="3"/>
    <x v="3"/>
    <x v="3"/>
    <x v="1"/>
    <x v="4"/>
    <x v="0"/>
    <x v="9"/>
    <x v="0"/>
    <x v="0"/>
    <x v="0"/>
    <x v="0"/>
    <x v="0"/>
    <x v="0"/>
    <x v="0"/>
    <x v="0"/>
    <x v="0"/>
    <x v="4"/>
    <x v="0"/>
    <x v="4"/>
    <x v="1"/>
    <x v="3"/>
    <x v="3"/>
    <x v="3"/>
    <x v="1"/>
    <x v="4"/>
    <x v="2"/>
    <x v="2"/>
    <x v="2"/>
    <x v="2"/>
    <x v="0"/>
    <x v="0"/>
    <x v="1"/>
  </r>
  <r>
    <n v="11518727877"/>
    <x v="2"/>
    <x v="4"/>
    <x v="4"/>
    <x v="1"/>
    <x v="0"/>
    <x v="0"/>
    <s v=""/>
    <s v=""/>
    <s v=""/>
    <s v=""/>
    <s v="Autistic New Zealander"/>
    <x v="1"/>
    <x v="2"/>
    <x v="0"/>
    <x v="0"/>
    <x v="3"/>
    <x v="0"/>
    <x v="5"/>
    <x v="3"/>
    <x v="4"/>
    <x v="4"/>
    <x v="4"/>
    <x v="4"/>
    <x v="0"/>
    <x v="1"/>
    <x v="0"/>
    <x v="0"/>
    <x v="0"/>
    <x v="0"/>
    <x v="0"/>
    <x v="0"/>
    <x v="0"/>
    <x v="0"/>
    <x v="0"/>
    <x v="4"/>
    <x v="3"/>
    <x v="0"/>
    <x v="5"/>
    <x v="3"/>
    <x v="4"/>
    <x v="4"/>
    <x v="4"/>
    <x v="4"/>
    <x v="6"/>
    <x v="4"/>
    <x v="4"/>
    <x v="5"/>
    <x v="1"/>
    <x v="0"/>
    <x v="2"/>
  </r>
  <r>
    <n v="11518724183"/>
    <x v="3"/>
    <x v="5"/>
    <x v="13"/>
    <x v="0"/>
    <x v="2"/>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8707081"/>
    <x v="3"/>
    <x v="4"/>
    <x v="9"/>
    <x v="0"/>
    <x v="0"/>
    <x v="0"/>
    <s v="New Zealand European"/>
    <s v=""/>
    <s v=""/>
    <s v=""/>
    <s v=""/>
    <x v="1"/>
    <x v="0"/>
    <x v="0"/>
    <x v="0"/>
    <x v="0"/>
    <x v="1"/>
    <x v="1"/>
    <x v="1"/>
    <x v="3"/>
    <x v="7"/>
    <x v="0"/>
    <x v="5"/>
    <x v="0"/>
    <x v="9"/>
    <x v="0"/>
    <x v="0"/>
    <x v="0"/>
    <x v="0"/>
    <x v="0"/>
    <x v="0"/>
    <x v="0"/>
    <x v="0"/>
    <x v="0"/>
    <x v="4"/>
    <x v="0"/>
    <x v="1"/>
    <x v="1"/>
    <x v="1"/>
    <x v="3"/>
    <x v="7"/>
    <x v="0"/>
    <x v="5"/>
    <x v="2"/>
    <x v="2"/>
    <x v="2"/>
    <x v="2"/>
    <x v="0"/>
    <x v="0"/>
    <x v="1"/>
  </r>
  <r>
    <n v="11518678795"/>
    <x v="2"/>
    <x v="4"/>
    <x v="9"/>
    <x v="1"/>
    <x v="2"/>
    <x v="0"/>
    <s v=""/>
    <s v=""/>
    <s v=""/>
    <s v=""/>
    <s v=""/>
    <x v="0"/>
    <x v="2"/>
    <x v="0"/>
    <x v="0"/>
    <x v="4"/>
    <x v="4"/>
    <x v="1"/>
    <x v="1"/>
    <x v="4"/>
    <x v="7"/>
    <x v="4"/>
    <x v="5"/>
    <x v="98"/>
    <x v="1"/>
    <x v="0"/>
    <x v="0"/>
    <x v="0"/>
    <x v="0"/>
    <x v="0"/>
    <x v="0"/>
    <x v="0"/>
    <x v="0"/>
    <x v="0"/>
    <x v="4"/>
    <x v="4"/>
    <x v="4"/>
    <x v="1"/>
    <x v="1"/>
    <x v="4"/>
    <x v="7"/>
    <x v="4"/>
    <x v="5"/>
    <x v="2"/>
    <x v="2"/>
    <x v="2"/>
    <x v="2"/>
    <x v="1"/>
    <x v="0"/>
    <x v="2"/>
  </r>
  <r>
    <n v="11518677735"/>
    <x v="3"/>
    <x v="5"/>
    <x v="6"/>
    <x v="3"/>
    <x v="0"/>
    <x v="0"/>
    <s v=""/>
    <s v=""/>
    <s v=""/>
    <s v=""/>
    <s v=""/>
    <x v="0"/>
    <x v="0"/>
    <x v="0"/>
    <x v="0"/>
    <x v="0"/>
    <x v="2"/>
    <x v="1"/>
    <x v="5"/>
    <x v="5"/>
    <x v="6"/>
    <x v="6"/>
    <x v="0"/>
    <x v="0"/>
    <x v="6"/>
    <x v="0"/>
    <x v="0"/>
    <x v="0"/>
    <x v="0"/>
    <x v="0"/>
    <x v="0"/>
    <x v="0"/>
    <x v="0"/>
    <x v="0"/>
    <x v="5"/>
    <x v="0"/>
    <x v="2"/>
    <x v="1"/>
    <x v="5"/>
    <x v="5"/>
    <x v="6"/>
    <x v="6"/>
    <x v="0"/>
    <x v="2"/>
    <x v="2"/>
    <x v="2"/>
    <x v="2"/>
    <x v="0"/>
    <x v="0"/>
    <x v="1"/>
  </r>
  <r>
    <n v="11518677043"/>
    <x v="3"/>
    <x v="4"/>
    <x v="11"/>
    <x v="0"/>
    <x v="0"/>
    <x v="0"/>
    <s v="New Zealand European"/>
    <s v=""/>
    <s v=""/>
    <s v=""/>
    <s v=""/>
    <x v="1"/>
    <x v="0"/>
    <x v="0"/>
    <x v="0"/>
    <x v="3"/>
    <x v="0"/>
    <x v="4"/>
    <x v="3"/>
    <x v="4"/>
    <x v="3"/>
    <x v="1"/>
    <x v="5"/>
    <x v="0"/>
    <x v="5"/>
    <x v="0"/>
    <x v="0"/>
    <x v="0"/>
    <x v="0"/>
    <x v="0"/>
    <x v="0"/>
    <x v="0"/>
    <x v="0"/>
    <x v="0"/>
    <x v="4"/>
    <x v="3"/>
    <x v="0"/>
    <x v="4"/>
    <x v="3"/>
    <x v="4"/>
    <x v="3"/>
    <x v="1"/>
    <x v="5"/>
    <x v="2"/>
    <x v="2"/>
    <x v="2"/>
    <x v="2"/>
    <x v="0"/>
    <x v="0"/>
    <x v="1"/>
  </r>
  <r>
    <n v="11518673154"/>
    <x v="2"/>
    <x v="4"/>
    <x v="0"/>
    <x v="0"/>
    <x v="0"/>
    <x v="0"/>
    <s v=""/>
    <s v=""/>
    <s v=""/>
    <s v=""/>
    <s v="Indian "/>
    <x v="0"/>
    <x v="2"/>
    <x v="0"/>
    <x v="0"/>
    <x v="3"/>
    <x v="1"/>
    <x v="1"/>
    <x v="3"/>
    <x v="3"/>
    <x v="3"/>
    <x v="0"/>
    <x v="5"/>
    <x v="0"/>
    <x v="5"/>
    <x v="0"/>
    <x v="0"/>
    <x v="0"/>
    <x v="0"/>
    <x v="0"/>
    <x v="0"/>
    <x v="0"/>
    <x v="0"/>
    <x v="0"/>
    <x v="4"/>
    <x v="3"/>
    <x v="1"/>
    <x v="1"/>
    <x v="3"/>
    <x v="3"/>
    <x v="3"/>
    <x v="0"/>
    <x v="5"/>
    <x v="2"/>
    <x v="2"/>
    <x v="2"/>
    <x v="2"/>
    <x v="0"/>
    <x v="0"/>
    <x v="2"/>
  </r>
  <r>
    <n v="11518672747"/>
    <x v="2"/>
    <x v="4"/>
    <x v="0"/>
    <x v="1"/>
    <x v="0"/>
    <x v="0"/>
    <s v=""/>
    <s v=""/>
    <s v=""/>
    <s v="Prefer not to say"/>
    <s v=""/>
    <x v="1"/>
    <x v="0"/>
    <x v="0"/>
    <x v="0"/>
    <x v="3"/>
    <x v="0"/>
    <x v="0"/>
    <x v="4"/>
    <x v="3"/>
    <x v="1"/>
    <x v="5"/>
    <x v="4"/>
    <x v="0"/>
    <x v="1"/>
    <x v="0"/>
    <x v="0"/>
    <x v="0"/>
    <x v="0"/>
    <x v="0"/>
    <x v="0"/>
    <x v="0"/>
    <x v="0"/>
    <x v="0"/>
    <x v="4"/>
    <x v="3"/>
    <x v="0"/>
    <x v="0"/>
    <x v="4"/>
    <x v="3"/>
    <x v="1"/>
    <x v="5"/>
    <x v="4"/>
    <x v="2"/>
    <x v="2"/>
    <x v="2"/>
    <x v="2"/>
    <x v="0"/>
    <x v="0"/>
    <x v="2"/>
  </r>
  <r>
    <n v="11518670451"/>
    <x v="3"/>
    <x v="4"/>
    <x v="9"/>
    <x v="0"/>
    <x v="0"/>
    <x v="0"/>
    <s v="New Zealand European"/>
    <s v=""/>
    <s v=""/>
    <s v=""/>
    <s v=""/>
    <x v="1"/>
    <x v="0"/>
    <x v="0"/>
    <x v="0"/>
    <x v="0"/>
    <x v="0"/>
    <x v="1"/>
    <x v="0"/>
    <x v="0"/>
    <x v="3"/>
    <x v="1"/>
    <x v="1"/>
    <x v="0"/>
    <x v="9"/>
    <x v="0"/>
    <x v="0"/>
    <x v="0"/>
    <x v="0"/>
    <x v="0"/>
    <x v="0"/>
    <x v="0"/>
    <x v="0"/>
    <x v="0"/>
    <x v="4"/>
    <x v="0"/>
    <x v="0"/>
    <x v="1"/>
    <x v="0"/>
    <x v="0"/>
    <x v="3"/>
    <x v="1"/>
    <x v="1"/>
    <x v="2"/>
    <x v="2"/>
    <x v="2"/>
    <x v="2"/>
    <x v="0"/>
    <x v="0"/>
    <x v="1"/>
  </r>
  <r>
    <n v="11518665838"/>
    <x v="0"/>
    <x v="4"/>
    <x v="11"/>
    <x v="0"/>
    <x v="0"/>
    <x v="0"/>
    <s v=""/>
    <s v="Asian"/>
    <s v=""/>
    <s v=""/>
    <s v=""/>
    <x v="0"/>
    <x v="0"/>
    <x v="0"/>
    <x v="0"/>
    <x v="0"/>
    <x v="0"/>
    <x v="0"/>
    <x v="3"/>
    <x v="3"/>
    <x v="3"/>
    <x v="4"/>
    <x v="0"/>
    <x v="0"/>
    <x v="5"/>
    <x v="0"/>
    <x v="0"/>
    <x v="0"/>
    <x v="0"/>
    <x v="0"/>
    <x v="0"/>
    <x v="0"/>
    <x v="0"/>
    <x v="0"/>
    <x v="4"/>
    <x v="0"/>
    <x v="0"/>
    <x v="0"/>
    <x v="3"/>
    <x v="3"/>
    <x v="3"/>
    <x v="4"/>
    <x v="0"/>
    <x v="2"/>
    <x v="0"/>
    <x v="8"/>
    <x v="2"/>
    <x v="7"/>
    <x v="0"/>
    <x v="0"/>
  </r>
  <r>
    <n v="11518665538"/>
    <x v="3"/>
    <x v="5"/>
    <x v="6"/>
    <x v="3"/>
    <x v="0"/>
    <x v="0"/>
    <s v=""/>
    <s v=""/>
    <s v=""/>
    <s v=""/>
    <s v=""/>
    <x v="0"/>
    <x v="0"/>
    <x v="0"/>
    <x v="0"/>
    <x v="0"/>
    <x v="2"/>
    <x v="1"/>
    <x v="5"/>
    <x v="5"/>
    <x v="6"/>
    <x v="6"/>
    <x v="0"/>
    <x v="0"/>
    <x v="6"/>
    <x v="0"/>
    <x v="0"/>
    <x v="0"/>
    <x v="0"/>
    <x v="0"/>
    <x v="0"/>
    <x v="0"/>
    <x v="0"/>
    <x v="0"/>
    <x v="5"/>
    <x v="0"/>
    <x v="2"/>
    <x v="1"/>
    <x v="5"/>
    <x v="5"/>
    <x v="6"/>
    <x v="6"/>
    <x v="0"/>
    <x v="2"/>
    <x v="2"/>
    <x v="2"/>
    <x v="2"/>
    <x v="0"/>
    <x v="0"/>
    <x v="1"/>
  </r>
  <r>
    <n v="11518662014"/>
    <x v="3"/>
    <x v="4"/>
    <x v="4"/>
    <x v="1"/>
    <x v="0"/>
    <x v="0"/>
    <s v="New Zealand European"/>
    <s v=""/>
    <s v=""/>
    <s v=""/>
    <s v=""/>
    <x v="1"/>
    <x v="0"/>
    <x v="2"/>
    <x v="1"/>
    <x v="4"/>
    <x v="4"/>
    <x v="1"/>
    <x v="0"/>
    <x v="6"/>
    <x v="3"/>
    <x v="1"/>
    <x v="3"/>
    <x v="0"/>
    <x v="5"/>
    <x v="3"/>
    <x v="4"/>
    <x v="14"/>
    <x v="0"/>
    <x v="16"/>
    <x v="0"/>
    <x v="0"/>
    <x v="0"/>
    <x v="0"/>
    <x v="4"/>
    <x v="4"/>
    <x v="4"/>
    <x v="1"/>
    <x v="0"/>
    <x v="6"/>
    <x v="3"/>
    <x v="1"/>
    <x v="3"/>
    <x v="2"/>
    <x v="16"/>
    <x v="2"/>
    <x v="11"/>
    <x v="0"/>
    <x v="0"/>
    <x v="1"/>
  </r>
  <r>
    <m/>
    <x v="1"/>
    <x v="2"/>
    <x v="1"/>
    <x v="2"/>
    <x v="1"/>
    <x v="1"/>
    <m/>
    <m/>
    <m/>
    <m/>
    <m/>
    <x v="2"/>
    <x v="1"/>
    <x v="1"/>
    <x v="2"/>
    <x v="2"/>
    <x v="3"/>
    <x v="2"/>
    <x v="2"/>
    <x v="2"/>
    <x v="2"/>
    <x v="3"/>
    <x v="2"/>
    <x v="2"/>
    <x v="2"/>
    <x v="0"/>
    <x v="0"/>
    <x v="0"/>
    <x v="0"/>
    <x v="0"/>
    <x v="0"/>
    <x v="0"/>
    <x v="0"/>
    <x v="1"/>
    <x v="2"/>
    <x v="2"/>
    <x v="3"/>
    <x v="2"/>
    <x v="2"/>
    <x v="2"/>
    <x v="2"/>
    <x v="3"/>
    <x v="2"/>
    <x v="2"/>
    <x v="2"/>
    <x v="2"/>
    <x v="2"/>
    <x v="0"/>
    <x v="0"/>
    <x v="3"/>
  </r>
  <r>
    <n v="11518657539"/>
    <x v="3"/>
    <x v="0"/>
    <x v="4"/>
    <x v="0"/>
    <x v="0"/>
    <x v="0"/>
    <s v="New Zealand European"/>
    <s v=""/>
    <s v=""/>
    <s v=""/>
    <s v=""/>
    <x v="0"/>
    <x v="0"/>
    <x v="0"/>
    <x v="0"/>
    <x v="1"/>
    <x v="5"/>
    <x v="1"/>
    <x v="3"/>
    <x v="3"/>
    <x v="3"/>
    <x v="2"/>
    <x v="1"/>
    <x v="99"/>
    <x v="9"/>
    <x v="13"/>
    <x v="0"/>
    <x v="0"/>
    <x v="0"/>
    <x v="0"/>
    <x v="0"/>
    <x v="0"/>
    <x v="1"/>
    <x v="0"/>
    <x v="0"/>
    <x v="1"/>
    <x v="5"/>
    <x v="1"/>
    <x v="3"/>
    <x v="3"/>
    <x v="3"/>
    <x v="2"/>
    <x v="1"/>
    <x v="13"/>
    <x v="5"/>
    <x v="4"/>
    <x v="2"/>
    <x v="0"/>
    <x v="0"/>
    <x v="1"/>
  </r>
  <r>
    <m/>
    <x v="1"/>
    <x v="2"/>
    <x v="1"/>
    <x v="2"/>
    <x v="1"/>
    <x v="1"/>
    <m/>
    <m/>
    <m/>
    <m/>
    <m/>
    <x v="2"/>
    <x v="1"/>
    <x v="1"/>
    <x v="2"/>
    <x v="2"/>
    <x v="3"/>
    <x v="2"/>
    <x v="2"/>
    <x v="2"/>
    <x v="2"/>
    <x v="3"/>
    <x v="2"/>
    <x v="2"/>
    <x v="2"/>
    <x v="0"/>
    <x v="0"/>
    <x v="0"/>
    <x v="0"/>
    <x v="0"/>
    <x v="0"/>
    <x v="0"/>
    <x v="0"/>
    <x v="1"/>
    <x v="2"/>
    <x v="2"/>
    <x v="3"/>
    <x v="2"/>
    <x v="2"/>
    <x v="2"/>
    <x v="2"/>
    <x v="3"/>
    <x v="2"/>
    <x v="2"/>
    <x v="2"/>
    <x v="2"/>
    <x v="2"/>
    <x v="0"/>
    <x v="0"/>
    <x v="3"/>
  </r>
  <r>
    <n v="11518651191"/>
    <x v="3"/>
    <x v="3"/>
    <x v="9"/>
    <x v="1"/>
    <x v="2"/>
    <x v="0"/>
    <s v=""/>
    <s v=""/>
    <s v=""/>
    <s v=""/>
    <s v=""/>
    <x v="0"/>
    <x v="0"/>
    <x v="0"/>
    <x v="0"/>
    <x v="1"/>
    <x v="0"/>
    <x v="1"/>
    <x v="3"/>
    <x v="3"/>
    <x v="7"/>
    <x v="0"/>
    <x v="1"/>
    <x v="100"/>
    <x v="1"/>
    <x v="0"/>
    <x v="0"/>
    <x v="0"/>
    <x v="0"/>
    <x v="0"/>
    <x v="8"/>
    <x v="0"/>
    <x v="17"/>
    <x v="0"/>
    <x v="3"/>
    <x v="1"/>
    <x v="0"/>
    <x v="1"/>
    <x v="3"/>
    <x v="3"/>
    <x v="7"/>
    <x v="0"/>
    <x v="1"/>
    <x v="2"/>
    <x v="2"/>
    <x v="2"/>
    <x v="2"/>
    <x v="1"/>
    <x v="0"/>
    <x v="1"/>
  </r>
  <r>
    <m/>
    <x v="1"/>
    <x v="2"/>
    <x v="1"/>
    <x v="2"/>
    <x v="1"/>
    <x v="1"/>
    <m/>
    <m/>
    <m/>
    <m/>
    <m/>
    <x v="2"/>
    <x v="1"/>
    <x v="1"/>
    <x v="2"/>
    <x v="2"/>
    <x v="3"/>
    <x v="2"/>
    <x v="2"/>
    <x v="2"/>
    <x v="2"/>
    <x v="3"/>
    <x v="2"/>
    <x v="2"/>
    <x v="2"/>
    <x v="0"/>
    <x v="0"/>
    <x v="0"/>
    <x v="0"/>
    <x v="0"/>
    <x v="0"/>
    <x v="0"/>
    <x v="0"/>
    <x v="1"/>
    <x v="2"/>
    <x v="2"/>
    <x v="3"/>
    <x v="2"/>
    <x v="2"/>
    <x v="2"/>
    <x v="2"/>
    <x v="3"/>
    <x v="2"/>
    <x v="2"/>
    <x v="2"/>
    <x v="2"/>
    <x v="2"/>
    <x v="0"/>
    <x v="0"/>
    <x v="3"/>
  </r>
  <r>
    <n v="11518648621"/>
    <x v="2"/>
    <x v="0"/>
    <x v="9"/>
    <x v="0"/>
    <x v="0"/>
    <x v="0"/>
    <s v="New Zealand European"/>
    <s v=""/>
    <s v=""/>
    <s v=""/>
    <s v=""/>
    <x v="1"/>
    <x v="0"/>
    <x v="0"/>
    <x v="0"/>
    <x v="4"/>
    <x v="4"/>
    <x v="0"/>
    <x v="1"/>
    <x v="1"/>
    <x v="7"/>
    <x v="1"/>
    <x v="3"/>
    <x v="0"/>
    <x v="10"/>
    <x v="0"/>
    <x v="0"/>
    <x v="0"/>
    <x v="0"/>
    <x v="0"/>
    <x v="0"/>
    <x v="0"/>
    <x v="0"/>
    <x v="0"/>
    <x v="0"/>
    <x v="4"/>
    <x v="4"/>
    <x v="0"/>
    <x v="1"/>
    <x v="1"/>
    <x v="7"/>
    <x v="1"/>
    <x v="3"/>
    <x v="2"/>
    <x v="4"/>
    <x v="2"/>
    <x v="5"/>
    <x v="0"/>
    <x v="0"/>
    <x v="2"/>
  </r>
  <r>
    <n v="11518647657"/>
    <x v="2"/>
    <x v="4"/>
    <x v="2"/>
    <x v="0"/>
    <x v="0"/>
    <x v="0"/>
    <s v="New Zealand European"/>
    <s v=""/>
    <s v=""/>
    <s v=""/>
    <s v=""/>
    <x v="1"/>
    <x v="0"/>
    <x v="0"/>
    <x v="0"/>
    <x v="0"/>
    <x v="1"/>
    <x v="1"/>
    <x v="1"/>
    <x v="4"/>
    <x v="1"/>
    <x v="4"/>
    <x v="3"/>
    <x v="0"/>
    <x v="4"/>
    <x v="0"/>
    <x v="0"/>
    <x v="0"/>
    <x v="0"/>
    <x v="0"/>
    <x v="0"/>
    <x v="0"/>
    <x v="0"/>
    <x v="0"/>
    <x v="4"/>
    <x v="0"/>
    <x v="1"/>
    <x v="1"/>
    <x v="1"/>
    <x v="4"/>
    <x v="1"/>
    <x v="4"/>
    <x v="3"/>
    <x v="3"/>
    <x v="1"/>
    <x v="4"/>
    <x v="2"/>
    <x v="1"/>
    <x v="0"/>
    <x v="2"/>
  </r>
  <r>
    <n v="11518645542"/>
    <x v="3"/>
    <x v="4"/>
    <x v="3"/>
    <x v="1"/>
    <x v="0"/>
    <x v="0"/>
    <s v="New Zealand European"/>
    <s v=""/>
    <s v=""/>
    <s v=""/>
    <s v=""/>
    <x v="1"/>
    <x v="0"/>
    <x v="0"/>
    <x v="0"/>
    <x v="0"/>
    <x v="0"/>
    <x v="1"/>
    <x v="3"/>
    <x v="0"/>
    <x v="3"/>
    <x v="1"/>
    <x v="3"/>
    <x v="0"/>
    <x v="9"/>
    <x v="0"/>
    <x v="0"/>
    <x v="0"/>
    <x v="0"/>
    <x v="0"/>
    <x v="0"/>
    <x v="0"/>
    <x v="0"/>
    <x v="0"/>
    <x v="4"/>
    <x v="0"/>
    <x v="0"/>
    <x v="1"/>
    <x v="3"/>
    <x v="0"/>
    <x v="3"/>
    <x v="1"/>
    <x v="3"/>
    <x v="2"/>
    <x v="2"/>
    <x v="2"/>
    <x v="2"/>
    <x v="0"/>
    <x v="0"/>
    <x v="1"/>
  </r>
  <r>
    <n v="11518638751"/>
    <x v="2"/>
    <x v="0"/>
    <x v="5"/>
    <x v="0"/>
    <x v="0"/>
    <x v="0"/>
    <s v="New Zealand European"/>
    <s v=""/>
    <s v=""/>
    <s v=""/>
    <s v=""/>
    <x v="1"/>
    <x v="0"/>
    <x v="0"/>
    <x v="0"/>
    <x v="1"/>
    <x v="0"/>
    <x v="1"/>
    <x v="3"/>
    <x v="4"/>
    <x v="4"/>
    <x v="5"/>
    <x v="5"/>
    <x v="101"/>
    <x v="1"/>
    <x v="11"/>
    <x v="0"/>
    <x v="0"/>
    <x v="0"/>
    <x v="0"/>
    <x v="0"/>
    <x v="1"/>
    <x v="0"/>
    <x v="0"/>
    <x v="0"/>
    <x v="1"/>
    <x v="0"/>
    <x v="1"/>
    <x v="3"/>
    <x v="4"/>
    <x v="4"/>
    <x v="5"/>
    <x v="5"/>
    <x v="2"/>
    <x v="16"/>
    <x v="2"/>
    <x v="5"/>
    <x v="0"/>
    <x v="0"/>
    <x v="2"/>
  </r>
  <r>
    <n v="11518629521"/>
    <x v="2"/>
    <x v="4"/>
    <x v="2"/>
    <x v="0"/>
    <x v="0"/>
    <x v="2"/>
    <s v=""/>
    <s v=""/>
    <s v=""/>
    <s v=""/>
    <s v="English"/>
    <x v="1"/>
    <x v="0"/>
    <x v="0"/>
    <x v="0"/>
    <x v="3"/>
    <x v="0"/>
    <x v="1"/>
    <x v="1"/>
    <x v="1"/>
    <x v="4"/>
    <x v="4"/>
    <x v="3"/>
    <x v="0"/>
    <x v="5"/>
    <x v="3"/>
    <x v="6"/>
    <x v="0"/>
    <x v="0"/>
    <x v="0"/>
    <x v="0"/>
    <x v="2"/>
    <x v="0"/>
    <x v="0"/>
    <x v="4"/>
    <x v="3"/>
    <x v="0"/>
    <x v="1"/>
    <x v="1"/>
    <x v="1"/>
    <x v="4"/>
    <x v="4"/>
    <x v="3"/>
    <x v="2"/>
    <x v="9"/>
    <x v="2"/>
    <x v="5"/>
    <x v="0"/>
    <x v="0"/>
    <x v="2"/>
  </r>
  <r>
    <m/>
    <x v="1"/>
    <x v="2"/>
    <x v="1"/>
    <x v="2"/>
    <x v="1"/>
    <x v="1"/>
    <m/>
    <m/>
    <m/>
    <m/>
    <m/>
    <x v="2"/>
    <x v="1"/>
    <x v="1"/>
    <x v="2"/>
    <x v="2"/>
    <x v="3"/>
    <x v="2"/>
    <x v="2"/>
    <x v="2"/>
    <x v="2"/>
    <x v="3"/>
    <x v="2"/>
    <x v="2"/>
    <x v="2"/>
    <x v="0"/>
    <x v="0"/>
    <x v="0"/>
    <x v="0"/>
    <x v="0"/>
    <x v="0"/>
    <x v="0"/>
    <x v="0"/>
    <x v="1"/>
    <x v="2"/>
    <x v="2"/>
    <x v="3"/>
    <x v="2"/>
    <x v="2"/>
    <x v="2"/>
    <x v="2"/>
    <x v="3"/>
    <x v="2"/>
    <x v="2"/>
    <x v="2"/>
    <x v="2"/>
    <x v="2"/>
    <x v="0"/>
    <x v="0"/>
    <x v="3"/>
  </r>
  <r>
    <n v="11518620058"/>
    <x v="0"/>
    <x v="4"/>
    <x v="2"/>
    <x v="1"/>
    <x v="0"/>
    <x v="0"/>
    <s v="New Zealand European"/>
    <s v=""/>
    <s v=""/>
    <s v=""/>
    <s v=""/>
    <x v="0"/>
    <x v="0"/>
    <x v="0"/>
    <x v="0"/>
    <x v="0"/>
    <x v="0"/>
    <x v="3"/>
    <x v="1"/>
    <x v="0"/>
    <x v="4"/>
    <x v="4"/>
    <x v="0"/>
    <x v="0"/>
    <x v="5"/>
    <x v="0"/>
    <x v="0"/>
    <x v="0"/>
    <x v="0"/>
    <x v="0"/>
    <x v="0"/>
    <x v="0"/>
    <x v="0"/>
    <x v="0"/>
    <x v="4"/>
    <x v="0"/>
    <x v="0"/>
    <x v="3"/>
    <x v="1"/>
    <x v="0"/>
    <x v="4"/>
    <x v="4"/>
    <x v="0"/>
    <x v="2"/>
    <x v="2"/>
    <x v="2"/>
    <x v="2"/>
    <x v="0"/>
    <x v="0"/>
    <x v="0"/>
  </r>
  <r>
    <n v="11518618499"/>
    <x v="3"/>
    <x v="0"/>
    <x v="11"/>
    <x v="0"/>
    <x v="0"/>
    <x v="0"/>
    <s v="New Zealand European"/>
    <s v=""/>
    <s v=""/>
    <s v=""/>
    <s v=""/>
    <x v="1"/>
    <x v="0"/>
    <x v="0"/>
    <x v="0"/>
    <x v="0"/>
    <x v="0"/>
    <x v="1"/>
    <x v="4"/>
    <x v="4"/>
    <x v="3"/>
    <x v="1"/>
    <x v="5"/>
    <x v="0"/>
    <x v="9"/>
    <x v="0"/>
    <x v="0"/>
    <x v="0"/>
    <x v="0"/>
    <x v="0"/>
    <x v="0"/>
    <x v="0"/>
    <x v="0"/>
    <x v="0"/>
    <x v="0"/>
    <x v="0"/>
    <x v="0"/>
    <x v="1"/>
    <x v="4"/>
    <x v="4"/>
    <x v="3"/>
    <x v="1"/>
    <x v="5"/>
    <x v="2"/>
    <x v="2"/>
    <x v="2"/>
    <x v="2"/>
    <x v="0"/>
    <x v="0"/>
    <x v="1"/>
  </r>
  <r>
    <n v="11518613192"/>
    <x v="2"/>
    <x v="3"/>
    <x v="7"/>
    <x v="1"/>
    <x v="0"/>
    <x v="0"/>
    <s v="New Zealand European"/>
    <s v=""/>
    <s v=""/>
    <s v=""/>
    <s v=""/>
    <x v="0"/>
    <x v="2"/>
    <x v="0"/>
    <x v="1"/>
    <x v="3"/>
    <x v="1"/>
    <x v="0"/>
    <x v="3"/>
    <x v="4"/>
    <x v="1"/>
    <x v="4"/>
    <x v="4"/>
    <x v="0"/>
    <x v="1"/>
    <x v="3"/>
    <x v="0"/>
    <x v="0"/>
    <x v="0"/>
    <x v="0"/>
    <x v="0"/>
    <x v="0"/>
    <x v="0"/>
    <x v="0"/>
    <x v="3"/>
    <x v="3"/>
    <x v="1"/>
    <x v="0"/>
    <x v="3"/>
    <x v="4"/>
    <x v="1"/>
    <x v="4"/>
    <x v="4"/>
    <x v="2"/>
    <x v="9"/>
    <x v="2"/>
    <x v="2"/>
    <x v="0"/>
    <x v="0"/>
    <x v="2"/>
  </r>
  <r>
    <n v="11518602448"/>
    <x v="3"/>
    <x v="4"/>
    <x v="6"/>
    <x v="1"/>
    <x v="0"/>
    <x v="0"/>
    <s v="New Zealand European"/>
    <s v=""/>
    <s v=""/>
    <s v=""/>
    <s v=""/>
    <x v="1"/>
    <x v="0"/>
    <x v="0"/>
    <x v="0"/>
    <x v="0"/>
    <x v="4"/>
    <x v="1"/>
    <x v="1"/>
    <x v="1"/>
    <x v="3"/>
    <x v="1"/>
    <x v="3"/>
    <x v="0"/>
    <x v="9"/>
    <x v="0"/>
    <x v="0"/>
    <x v="0"/>
    <x v="0"/>
    <x v="0"/>
    <x v="0"/>
    <x v="0"/>
    <x v="0"/>
    <x v="0"/>
    <x v="4"/>
    <x v="0"/>
    <x v="4"/>
    <x v="1"/>
    <x v="1"/>
    <x v="1"/>
    <x v="3"/>
    <x v="1"/>
    <x v="3"/>
    <x v="2"/>
    <x v="2"/>
    <x v="2"/>
    <x v="2"/>
    <x v="0"/>
    <x v="0"/>
    <x v="1"/>
  </r>
  <r>
    <n v="11518600565"/>
    <x v="3"/>
    <x v="5"/>
    <x v="6"/>
    <x v="3"/>
    <x v="0"/>
    <x v="0"/>
    <s v=""/>
    <s v=""/>
    <s v=""/>
    <s v=""/>
    <s v=""/>
    <x v="0"/>
    <x v="0"/>
    <x v="0"/>
    <x v="0"/>
    <x v="0"/>
    <x v="2"/>
    <x v="1"/>
    <x v="5"/>
    <x v="5"/>
    <x v="6"/>
    <x v="6"/>
    <x v="0"/>
    <x v="0"/>
    <x v="6"/>
    <x v="0"/>
    <x v="0"/>
    <x v="0"/>
    <x v="0"/>
    <x v="0"/>
    <x v="0"/>
    <x v="0"/>
    <x v="0"/>
    <x v="0"/>
    <x v="5"/>
    <x v="0"/>
    <x v="2"/>
    <x v="1"/>
    <x v="5"/>
    <x v="5"/>
    <x v="6"/>
    <x v="6"/>
    <x v="0"/>
    <x v="2"/>
    <x v="2"/>
    <x v="2"/>
    <x v="2"/>
    <x v="0"/>
    <x v="0"/>
    <x v="1"/>
  </r>
  <r>
    <n v="11518596288"/>
    <x v="2"/>
    <x v="0"/>
    <x v="7"/>
    <x v="0"/>
    <x v="0"/>
    <x v="0"/>
    <s v="New Zealand European"/>
    <s v=""/>
    <s v=""/>
    <s v=""/>
    <s v=""/>
    <x v="0"/>
    <x v="0"/>
    <x v="0"/>
    <x v="0"/>
    <x v="4"/>
    <x v="0"/>
    <x v="1"/>
    <x v="4"/>
    <x v="1"/>
    <x v="4"/>
    <x v="4"/>
    <x v="1"/>
    <x v="0"/>
    <x v="1"/>
    <x v="0"/>
    <x v="0"/>
    <x v="0"/>
    <x v="0"/>
    <x v="0"/>
    <x v="0"/>
    <x v="0"/>
    <x v="0"/>
    <x v="0"/>
    <x v="0"/>
    <x v="4"/>
    <x v="0"/>
    <x v="1"/>
    <x v="4"/>
    <x v="1"/>
    <x v="4"/>
    <x v="4"/>
    <x v="1"/>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594061"/>
    <x v="3"/>
    <x v="5"/>
    <x v="6"/>
    <x v="3"/>
    <x v="0"/>
    <x v="0"/>
    <s v=""/>
    <s v=""/>
    <s v=""/>
    <s v=""/>
    <s v=""/>
    <x v="0"/>
    <x v="0"/>
    <x v="0"/>
    <x v="0"/>
    <x v="0"/>
    <x v="2"/>
    <x v="1"/>
    <x v="5"/>
    <x v="5"/>
    <x v="6"/>
    <x v="6"/>
    <x v="0"/>
    <x v="0"/>
    <x v="6"/>
    <x v="0"/>
    <x v="0"/>
    <x v="0"/>
    <x v="0"/>
    <x v="0"/>
    <x v="0"/>
    <x v="0"/>
    <x v="0"/>
    <x v="0"/>
    <x v="5"/>
    <x v="0"/>
    <x v="2"/>
    <x v="1"/>
    <x v="5"/>
    <x v="5"/>
    <x v="6"/>
    <x v="6"/>
    <x v="0"/>
    <x v="2"/>
    <x v="2"/>
    <x v="2"/>
    <x v="2"/>
    <x v="0"/>
    <x v="0"/>
    <x v="1"/>
  </r>
  <r>
    <n v="11518587933"/>
    <x v="0"/>
    <x v="4"/>
    <x v="8"/>
    <x v="0"/>
    <x v="0"/>
    <x v="0"/>
    <s v="New Zealand European"/>
    <s v=""/>
    <s v=""/>
    <s v=""/>
    <s v=""/>
    <x v="0"/>
    <x v="0"/>
    <x v="0"/>
    <x v="0"/>
    <x v="0"/>
    <x v="0"/>
    <x v="6"/>
    <x v="1"/>
    <x v="0"/>
    <x v="3"/>
    <x v="1"/>
    <x v="0"/>
    <x v="0"/>
    <x v="5"/>
    <x v="22"/>
    <x v="0"/>
    <x v="0"/>
    <x v="0"/>
    <x v="0"/>
    <x v="0"/>
    <x v="0"/>
    <x v="0"/>
    <x v="0"/>
    <x v="4"/>
    <x v="0"/>
    <x v="0"/>
    <x v="6"/>
    <x v="1"/>
    <x v="0"/>
    <x v="3"/>
    <x v="1"/>
    <x v="0"/>
    <x v="2"/>
    <x v="8"/>
    <x v="4"/>
    <x v="8"/>
    <x v="9"/>
    <x v="0"/>
    <x v="0"/>
  </r>
  <r>
    <n v="11518586123"/>
    <x v="2"/>
    <x v="4"/>
    <x v="0"/>
    <x v="0"/>
    <x v="0"/>
    <x v="0"/>
    <s v="New Zealand European"/>
    <s v=""/>
    <s v=""/>
    <s v=""/>
    <s v=""/>
    <x v="1"/>
    <x v="0"/>
    <x v="0"/>
    <x v="0"/>
    <x v="3"/>
    <x v="1"/>
    <x v="1"/>
    <x v="4"/>
    <x v="3"/>
    <x v="7"/>
    <x v="4"/>
    <x v="4"/>
    <x v="0"/>
    <x v="15"/>
    <x v="0"/>
    <x v="0"/>
    <x v="0"/>
    <x v="0"/>
    <x v="0"/>
    <x v="0"/>
    <x v="0"/>
    <x v="0"/>
    <x v="0"/>
    <x v="4"/>
    <x v="3"/>
    <x v="1"/>
    <x v="1"/>
    <x v="4"/>
    <x v="3"/>
    <x v="7"/>
    <x v="4"/>
    <x v="4"/>
    <x v="2"/>
    <x v="4"/>
    <x v="2"/>
    <x v="5"/>
    <x v="0"/>
    <x v="0"/>
    <x v="2"/>
  </r>
  <r>
    <n v="11518585102"/>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8583393"/>
    <x v="3"/>
    <x v="4"/>
    <x v="4"/>
    <x v="1"/>
    <x v="0"/>
    <x v="0"/>
    <s v="New Zealand European"/>
    <s v=""/>
    <s v=""/>
    <s v=""/>
    <s v=""/>
    <x v="1"/>
    <x v="0"/>
    <x v="0"/>
    <x v="0"/>
    <x v="4"/>
    <x v="4"/>
    <x v="1"/>
    <x v="1"/>
    <x v="0"/>
    <x v="3"/>
    <x v="1"/>
    <x v="3"/>
    <x v="0"/>
    <x v="9"/>
    <x v="0"/>
    <x v="0"/>
    <x v="0"/>
    <x v="0"/>
    <x v="0"/>
    <x v="0"/>
    <x v="0"/>
    <x v="0"/>
    <x v="0"/>
    <x v="4"/>
    <x v="4"/>
    <x v="4"/>
    <x v="1"/>
    <x v="1"/>
    <x v="0"/>
    <x v="3"/>
    <x v="1"/>
    <x v="3"/>
    <x v="2"/>
    <x v="2"/>
    <x v="2"/>
    <x v="2"/>
    <x v="0"/>
    <x v="0"/>
    <x v="1"/>
  </r>
  <r>
    <n v="11518576685"/>
    <x v="2"/>
    <x v="4"/>
    <x v="12"/>
    <x v="0"/>
    <x v="0"/>
    <x v="0"/>
    <s v="New Zealand European"/>
    <s v=""/>
    <s v=""/>
    <s v=""/>
    <s v=""/>
    <x v="1"/>
    <x v="0"/>
    <x v="0"/>
    <x v="1"/>
    <x v="4"/>
    <x v="4"/>
    <x v="1"/>
    <x v="1"/>
    <x v="4"/>
    <x v="5"/>
    <x v="4"/>
    <x v="3"/>
    <x v="0"/>
    <x v="4"/>
    <x v="0"/>
    <x v="0"/>
    <x v="0"/>
    <x v="0"/>
    <x v="0"/>
    <x v="0"/>
    <x v="0"/>
    <x v="0"/>
    <x v="0"/>
    <x v="4"/>
    <x v="4"/>
    <x v="4"/>
    <x v="1"/>
    <x v="1"/>
    <x v="4"/>
    <x v="5"/>
    <x v="4"/>
    <x v="3"/>
    <x v="8"/>
    <x v="1"/>
    <x v="4"/>
    <x v="1"/>
    <x v="0"/>
    <x v="0"/>
    <x v="2"/>
  </r>
  <r>
    <m/>
    <x v="1"/>
    <x v="2"/>
    <x v="1"/>
    <x v="2"/>
    <x v="1"/>
    <x v="1"/>
    <m/>
    <m/>
    <m/>
    <m/>
    <m/>
    <x v="2"/>
    <x v="1"/>
    <x v="1"/>
    <x v="2"/>
    <x v="2"/>
    <x v="3"/>
    <x v="2"/>
    <x v="2"/>
    <x v="2"/>
    <x v="2"/>
    <x v="3"/>
    <x v="2"/>
    <x v="2"/>
    <x v="2"/>
    <x v="0"/>
    <x v="0"/>
    <x v="0"/>
    <x v="0"/>
    <x v="0"/>
    <x v="0"/>
    <x v="0"/>
    <x v="0"/>
    <x v="1"/>
    <x v="2"/>
    <x v="2"/>
    <x v="3"/>
    <x v="2"/>
    <x v="2"/>
    <x v="2"/>
    <x v="2"/>
    <x v="3"/>
    <x v="2"/>
    <x v="2"/>
    <x v="2"/>
    <x v="2"/>
    <x v="2"/>
    <x v="0"/>
    <x v="0"/>
    <x v="3"/>
  </r>
  <r>
    <n v="11518557927"/>
    <x v="2"/>
    <x v="4"/>
    <x v="2"/>
    <x v="0"/>
    <x v="0"/>
    <x v="0"/>
    <s v=""/>
    <s v=""/>
    <s v=""/>
    <s v=""/>
    <s v="New Zealander"/>
    <x v="0"/>
    <x v="2"/>
    <x v="0"/>
    <x v="0"/>
    <x v="3"/>
    <x v="6"/>
    <x v="1"/>
    <x v="4"/>
    <x v="3"/>
    <x v="0"/>
    <x v="0"/>
    <x v="3"/>
    <x v="0"/>
    <x v="7"/>
    <x v="0"/>
    <x v="0"/>
    <x v="8"/>
    <x v="0"/>
    <x v="0"/>
    <x v="0"/>
    <x v="0"/>
    <x v="0"/>
    <x v="0"/>
    <x v="4"/>
    <x v="3"/>
    <x v="6"/>
    <x v="1"/>
    <x v="4"/>
    <x v="3"/>
    <x v="0"/>
    <x v="0"/>
    <x v="3"/>
    <x v="2"/>
    <x v="9"/>
    <x v="2"/>
    <x v="18"/>
    <x v="0"/>
    <x v="0"/>
    <x v="2"/>
  </r>
  <r>
    <n v="11518547388"/>
    <x v="3"/>
    <x v="5"/>
    <x v="6"/>
    <x v="3"/>
    <x v="0"/>
    <x v="0"/>
    <s v=""/>
    <s v=""/>
    <s v=""/>
    <s v=""/>
    <s v=""/>
    <x v="0"/>
    <x v="0"/>
    <x v="0"/>
    <x v="0"/>
    <x v="0"/>
    <x v="2"/>
    <x v="1"/>
    <x v="5"/>
    <x v="5"/>
    <x v="6"/>
    <x v="6"/>
    <x v="0"/>
    <x v="0"/>
    <x v="6"/>
    <x v="0"/>
    <x v="0"/>
    <x v="0"/>
    <x v="0"/>
    <x v="0"/>
    <x v="0"/>
    <x v="0"/>
    <x v="0"/>
    <x v="0"/>
    <x v="5"/>
    <x v="0"/>
    <x v="2"/>
    <x v="1"/>
    <x v="5"/>
    <x v="5"/>
    <x v="6"/>
    <x v="6"/>
    <x v="0"/>
    <x v="2"/>
    <x v="2"/>
    <x v="2"/>
    <x v="2"/>
    <x v="0"/>
    <x v="0"/>
    <x v="1"/>
  </r>
  <r>
    <n v="11518546009"/>
    <x v="0"/>
    <x v="0"/>
    <x v="12"/>
    <x v="0"/>
    <x v="0"/>
    <x v="0"/>
    <s v="New Zealand European"/>
    <s v=""/>
    <s v=""/>
    <s v=""/>
    <s v=""/>
    <x v="0"/>
    <x v="0"/>
    <x v="0"/>
    <x v="0"/>
    <x v="0"/>
    <x v="0"/>
    <x v="6"/>
    <x v="4"/>
    <x v="3"/>
    <x v="7"/>
    <x v="0"/>
    <x v="0"/>
    <x v="0"/>
    <x v="9"/>
    <x v="0"/>
    <x v="0"/>
    <x v="0"/>
    <x v="0"/>
    <x v="0"/>
    <x v="0"/>
    <x v="0"/>
    <x v="0"/>
    <x v="0"/>
    <x v="0"/>
    <x v="0"/>
    <x v="0"/>
    <x v="6"/>
    <x v="4"/>
    <x v="3"/>
    <x v="7"/>
    <x v="0"/>
    <x v="0"/>
    <x v="2"/>
    <x v="2"/>
    <x v="2"/>
    <x v="2"/>
    <x v="0"/>
    <x v="0"/>
    <x v="0"/>
  </r>
  <r>
    <n v="11518545085"/>
    <x v="2"/>
    <x v="0"/>
    <x v="12"/>
    <x v="0"/>
    <x v="0"/>
    <x v="0"/>
    <s v="New Zealand European"/>
    <s v=""/>
    <s v=""/>
    <s v=""/>
    <s v=""/>
    <x v="1"/>
    <x v="0"/>
    <x v="0"/>
    <x v="0"/>
    <x v="3"/>
    <x v="1"/>
    <x v="1"/>
    <x v="1"/>
    <x v="1"/>
    <x v="4"/>
    <x v="4"/>
    <x v="5"/>
    <x v="0"/>
    <x v="5"/>
    <x v="2"/>
    <x v="0"/>
    <x v="0"/>
    <x v="0"/>
    <x v="0"/>
    <x v="0"/>
    <x v="0"/>
    <x v="0"/>
    <x v="0"/>
    <x v="0"/>
    <x v="3"/>
    <x v="1"/>
    <x v="1"/>
    <x v="1"/>
    <x v="1"/>
    <x v="4"/>
    <x v="4"/>
    <x v="5"/>
    <x v="2"/>
    <x v="1"/>
    <x v="2"/>
    <x v="2"/>
    <x v="0"/>
    <x v="0"/>
    <x v="2"/>
  </r>
  <r>
    <n v="11518541033"/>
    <x v="3"/>
    <x v="4"/>
    <x v="0"/>
    <x v="1"/>
    <x v="0"/>
    <x v="0"/>
    <s v="New Zealand European"/>
    <s v=""/>
    <s v=""/>
    <s v=""/>
    <s v=""/>
    <x v="1"/>
    <x v="0"/>
    <x v="0"/>
    <x v="0"/>
    <x v="1"/>
    <x v="0"/>
    <x v="1"/>
    <x v="3"/>
    <x v="1"/>
    <x v="3"/>
    <x v="0"/>
    <x v="3"/>
    <x v="0"/>
    <x v="9"/>
    <x v="0"/>
    <x v="0"/>
    <x v="0"/>
    <x v="0"/>
    <x v="0"/>
    <x v="0"/>
    <x v="0"/>
    <x v="0"/>
    <x v="0"/>
    <x v="4"/>
    <x v="1"/>
    <x v="0"/>
    <x v="1"/>
    <x v="3"/>
    <x v="1"/>
    <x v="3"/>
    <x v="0"/>
    <x v="3"/>
    <x v="2"/>
    <x v="2"/>
    <x v="2"/>
    <x v="2"/>
    <x v="0"/>
    <x v="0"/>
    <x v="1"/>
  </r>
  <r>
    <n v="11518534511"/>
    <x v="0"/>
    <x v="1"/>
    <x v="11"/>
    <x v="1"/>
    <x v="0"/>
    <x v="2"/>
    <s v=""/>
    <s v=""/>
    <s v=""/>
    <s v=""/>
    <s v=""/>
    <x v="0"/>
    <x v="0"/>
    <x v="0"/>
    <x v="0"/>
    <x v="0"/>
    <x v="5"/>
    <x v="3"/>
    <x v="4"/>
    <x v="4"/>
    <x v="7"/>
    <x v="5"/>
    <x v="0"/>
    <x v="0"/>
    <x v="5"/>
    <x v="28"/>
    <x v="0"/>
    <x v="2"/>
    <x v="0"/>
    <x v="0"/>
    <x v="0"/>
    <x v="0"/>
    <x v="0"/>
    <x v="0"/>
    <x v="1"/>
    <x v="0"/>
    <x v="5"/>
    <x v="3"/>
    <x v="4"/>
    <x v="4"/>
    <x v="7"/>
    <x v="5"/>
    <x v="0"/>
    <x v="2"/>
    <x v="2"/>
    <x v="2"/>
    <x v="2"/>
    <x v="0"/>
    <x v="0"/>
    <x v="0"/>
  </r>
  <r>
    <n v="11518532644"/>
    <x v="2"/>
    <x v="3"/>
    <x v="7"/>
    <x v="1"/>
    <x v="0"/>
    <x v="0"/>
    <s v="New Zealand European"/>
    <s v=""/>
    <s v=""/>
    <s v=""/>
    <s v=""/>
    <x v="1"/>
    <x v="0"/>
    <x v="0"/>
    <x v="0"/>
    <x v="5"/>
    <x v="0"/>
    <x v="1"/>
    <x v="4"/>
    <x v="4"/>
    <x v="0"/>
    <x v="0"/>
    <x v="5"/>
    <x v="0"/>
    <x v="4"/>
    <x v="0"/>
    <x v="0"/>
    <x v="0"/>
    <x v="0"/>
    <x v="0"/>
    <x v="0"/>
    <x v="0"/>
    <x v="0"/>
    <x v="0"/>
    <x v="3"/>
    <x v="5"/>
    <x v="0"/>
    <x v="1"/>
    <x v="4"/>
    <x v="4"/>
    <x v="0"/>
    <x v="0"/>
    <x v="5"/>
    <x v="2"/>
    <x v="2"/>
    <x v="2"/>
    <x v="2"/>
    <x v="0"/>
    <x v="0"/>
    <x v="2"/>
  </r>
  <r>
    <n v="11518531872"/>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8531016"/>
    <x v="3"/>
    <x v="5"/>
    <x v="6"/>
    <x v="3"/>
    <x v="0"/>
    <x v="0"/>
    <s v=""/>
    <s v=""/>
    <s v=""/>
    <s v=""/>
    <s v=""/>
    <x v="0"/>
    <x v="0"/>
    <x v="0"/>
    <x v="0"/>
    <x v="0"/>
    <x v="2"/>
    <x v="1"/>
    <x v="5"/>
    <x v="5"/>
    <x v="6"/>
    <x v="6"/>
    <x v="0"/>
    <x v="0"/>
    <x v="6"/>
    <x v="0"/>
    <x v="0"/>
    <x v="0"/>
    <x v="0"/>
    <x v="0"/>
    <x v="0"/>
    <x v="0"/>
    <x v="0"/>
    <x v="0"/>
    <x v="5"/>
    <x v="0"/>
    <x v="2"/>
    <x v="1"/>
    <x v="5"/>
    <x v="5"/>
    <x v="6"/>
    <x v="6"/>
    <x v="0"/>
    <x v="2"/>
    <x v="2"/>
    <x v="2"/>
    <x v="2"/>
    <x v="0"/>
    <x v="0"/>
    <x v="1"/>
  </r>
  <r>
    <n v="11518522894"/>
    <x v="3"/>
    <x v="3"/>
    <x v="11"/>
    <x v="0"/>
    <x v="0"/>
    <x v="0"/>
    <s v="New Zealand European"/>
    <s v=""/>
    <s v=""/>
    <s v=""/>
    <s v=""/>
    <x v="1"/>
    <x v="0"/>
    <x v="0"/>
    <x v="0"/>
    <x v="3"/>
    <x v="1"/>
    <x v="1"/>
    <x v="3"/>
    <x v="4"/>
    <x v="3"/>
    <x v="1"/>
    <x v="5"/>
    <x v="0"/>
    <x v="1"/>
    <x v="0"/>
    <x v="0"/>
    <x v="0"/>
    <x v="0"/>
    <x v="0"/>
    <x v="0"/>
    <x v="0"/>
    <x v="0"/>
    <x v="0"/>
    <x v="3"/>
    <x v="3"/>
    <x v="1"/>
    <x v="1"/>
    <x v="3"/>
    <x v="4"/>
    <x v="3"/>
    <x v="1"/>
    <x v="5"/>
    <x v="13"/>
    <x v="8"/>
    <x v="2"/>
    <x v="2"/>
    <x v="0"/>
    <x v="0"/>
    <x v="1"/>
  </r>
  <r>
    <n v="11518521439"/>
    <x v="3"/>
    <x v="5"/>
    <x v="6"/>
    <x v="3"/>
    <x v="0"/>
    <x v="0"/>
    <s v=""/>
    <s v=""/>
    <s v=""/>
    <s v=""/>
    <s v=""/>
    <x v="0"/>
    <x v="0"/>
    <x v="0"/>
    <x v="0"/>
    <x v="0"/>
    <x v="2"/>
    <x v="1"/>
    <x v="5"/>
    <x v="5"/>
    <x v="6"/>
    <x v="6"/>
    <x v="0"/>
    <x v="0"/>
    <x v="6"/>
    <x v="0"/>
    <x v="0"/>
    <x v="0"/>
    <x v="0"/>
    <x v="0"/>
    <x v="0"/>
    <x v="0"/>
    <x v="0"/>
    <x v="0"/>
    <x v="5"/>
    <x v="0"/>
    <x v="2"/>
    <x v="1"/>
    <x v="5"/>
    <x v="5"/>
    <x v="6"/>
    <x v="6"/>
    <x v="0"/>
    <x v="2"/>
    <x v="2"/>
    <x v="2"/>
    <x v="2"/>
    <x v="0"/>
    <x v="0"/>
    <x v="1"/>
  </r>
  <r>
    <n v="11518518804"/>
    <x v="3"/>
    <x v="5"/>
    <x v="6"/>
    <x v="0"/>
    <x v="0"/>
    <x v="0"/>
    <s v="New Zealand European"/>
    <s v=""/>
    <s v=""/>
    <s v=""/>
    <s v=""/>
    <x v="0"/>
    <x v="0"/>
    <x v="0"/>
    <x v="0"/>
    <x v="0"/>
    <x v="2"/>
    <x v="1"/>
    <x v="5"/>
    <x v="5"/>
    <x v="6"/>
    <x v="6"/>
    <x v="0"/>
    <x v="0"/>
    <x v="5"/>
    <x v="0"/>
    <x v="0"/>
    <x v="0"/>
    <x v="0"/>
    <x v="0"/>
    <x v="0"/>
    <x v="0"/>
    <x v="0"/>
    <x v="0"/>
    <x v="5"/>
    <x v="0"/>
    <x v="2"/>
    <x v="1"/>
    <x v="5"/>
    <x v="5"/>
    <x v="6"/>
    <x v="6"/>
    <x v="0"/>
    <x v="2"/>
    <x v="2"/>
    <x v="2"/>
    <x v="2"/>
    <x v="0"/>
    <x v="0"/>
    <x v="1"/>
  </r>
  <r>
    <n v="11518518573"/>
    <x v="0"/>
    <x v="1"/>
    <x v="7"/>
    <x v="0"/>
    <x v="0"/>
    <x v="0"/>
    <s v="New Zealand European"/>
    <s v=""/>
    <s v=""/>
    <s v=""/>
    <s v=""/>
    <x v="0"/>
    <x v="0"/>
    <x v="0"/>
    <x v="0"/>
    <x v="0"/>
    <x v="4"/>
    <x v="5"/>
    <x v="3"/>
    <x v="4"/>
    <x v="3"/>
    <x v="5"/>
    <x v="0"/>
    <x v="0"/>
    <x v="5"/>
    <x v="29"/>
    <x v="0"/>
    <x v="0"/>
    <x v="0"/>
    <x v="0"/>
    <x v="0"/>
    <x v="5"/>
    <x v="0"/>
    <x v="0"/>
    <x v="1"/>
    <x v="0"/>
    <x v="4"/>
    <x v="5"/>
    <x v="3"/>
    <x v="4"/>
    <x v="3"/>
    <x v="5"/>
    <x v="0"/>
    <x v="2"/>
    <x v="2"/>
    <x v="2"/>
    <x v="2"/>
    <x v="0"/>
    <x v="0"/>
    <x v="0"/>
  </r>
  <r>
    <n v="11518518562"/>
    <x v="0"/>
    <x v="4"/>
    <x v="0"/>
    <x v="0"/>
    <x v="2"/>
    <x v="0"/>
    <s v="New Zealand European"/>
    <s v=""/>
    <s v=""/>
    <s v=""/>
    <s v=""/>
    <x v="0"/>
    <x v="0"/>
    <x v="0"/>
    <x v="0"/>
    <x v="0"/>
    <x v="4"/>
    <x v="0"/>
    <x v="3"/>
    <x v="4"/>
    <x v="3"/>
    <x v="4"/>
    <x v="0"/>
    <x v="0"/>
    <x v="13"/>
    <x v="0"/>
    <x v="0"/>
    <x v="0"/>
    <x v="0"/>
    <x v="0"/>
    <x v="0"/>
    <x v="0"/>
    <x v="0"/>
    <x v="0"/>
    <x v="4"/>
    <x v="0"/>
    <x v="4"/>
    <x v="0"/>
    <x v="3"/>
    <x v="4"/>
    <x v="3"/>
    <x v="4"/>
    <x v="0"/>
    <x v="2"/>
    <x v="2"/>
    <x v="2"/>
    <x v="5"/>
    <x v="0"/>
    <x v="0"/>
    <x v="0"/>
  </r>
  <r>
    <n v="11518518528"/>
    <x v="3"/>
    <x v="4"/>
    <x v="2"/>
    <x v="1"/>
    <x v="0"/>
    <x v="0"/>
    <s v="New Zealand European"/>
    <s v=""/>
    <s v=""/>
    <s v=""/>
    <s v=""/>
    <x v="1"/>
    <x v="0"/>
    <x v="0"/>
    <x v="0"/>
    <x v="4"/>
    <x v="4"/>
    <x v="1"/>
    <x v="3"/>
    <x v="4"/>
    <x v="3"/>
    <x v="1"/>
    <x v="3"/>
    <x v="0"/>
    <x v="5"/>
    <x v="0"/>
    <x v="0"/>
    <x v="0"/>
    <x v="0"/>
    <x v="0"/>
    <x v="0"/>
    <x v="0"/>
    <x v="0"/>
    <x v="0"/>
    <x v="4"/>
    <x v="4"/>
    <x v="4"/>
    <x v="1"/>
    <x v="3"/>
    <x v="4"/>
    <x v="3"/>
    <x v="1"/>
    <x v="3"/>
    <x v="2"/>
    <x v="3"/>
    <x v="2"/>
    <x v="1"/>
    <x v="0"/>
    <x v="0"/>
    <x v="1"/>
  </r>
  <r>
    <n v="11518516715"/>
    <x v="3"/>
    <x v="5"/>
    <x v="6"/>
    <x v="3"/>
    <x v="0"/>
    <x v="0"/>
    <s v=""/>
    <s v=""/>
    <s v=""/>
    <s v=""/>
    <s v=""/>
    <x v="0"/>
    <x v="0"/>
    <x v="0"/>
    <x v="0"/>
    <x v="0"/>
    <x v="2"/>
    <x v="1"/>
    <x v="5"/>
    <x v="5"/>
    <x v="6"/>
    <x v="6"/>
    <x v="0"/>
    <x v="0"/>
    <x v="6"/>
    <x v="0"/>
    <x v="0"/>
    <x v="0"/>
    <x v="0"/>
    <x v="0"/>
    <x v="0"/>
    <x v="0"/>
    <x v="0"/>
    <x v="0"/>
    <x v="5"/>
    <x v="0"/>
    <x v="2"/>
    <x v="1"/>
    <x v="5"/>
    <x v="5"/>
    <x v="6"/>
    <x v="6"/>
    <x v="0"/>
    <x v="2"/>
    <x v="2"/>
    <x v="2"/>
    <x v="2"/>
    <x v="0"/>
    <x v="0"/>
    <x v="1"/>
  </r>
  <r>
    <n v="11518510807"/>
    <x v="2"/>
    <x v="4"/>
    <x v="2"/>
    <x v="0"/>
    <x v="2"/>
    <x v="0"/>
    <s v=""/>
    <s v=""/>
    <s v=""/>
    <s v=""/>
    <s v=""/>
    <x v="0"/>
    <x v="2"/>
    <x v="0"/>
    <x v="0"/>
    <x v="1"/>
    <x v="0"/>
    <x v="1"/>
    <x v="1"/>
    <x v="1"/>
    <x v="3"/>
    <x v="1"/>
    <x v="3"/>
    <x v="0"/>
    <x v="4"/>
    <x v="21"/>
    <x v="0"/>
    <x v="0"/>
    <x v="0"/>
    <x v="0"/>
    <x v="0"/>
    <x v="0"/>
    <x v="0"/>
    <x v="0"/>
    <x v="4"/>
    <x v="1"/>
    <x v="0"/>
    <x v="1"/>
    <x v="1"/>
    <x v="1"/>
    <x v="3"/>
    <x v="1"/>
    <x v="3"/>
    <x v="2"/>
    <x v="0"/>
    <x v="2"/>
    <x v="2"/>
    <x v="1"/>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8502720"/>
    <x v="3"/>
    <x v="5"/>
    <x v="6"/>
    <x v="3"/>
    <x v="0"/>
    <x v="0"/>
    <s v=""/>
    <s v=""/>
    <s v=""/>
    <s v=""/>
    <s v=""/>
    <x v="0"/>
    <x v="0"/>
    <x v="0"/>
    <x v="0"/>
    <x v="0"/>
    <x v="2"/>
    <x v="1"/>
    <x v="5"/>
    <x v="5"/>
    <x v="6"/>
    <x v="6"/>
    <x v="0"/>
    <x v="0"/>
    <x v="6"/>
    <x v="0"/>
    <x v="0"/>
    <x v="0"/>
    <x v="0"/>
    <x v="0"/>
    <x v="0"/>
    <x v="0"/>
    <x v="0"/>
    <x v="0"/>
    <x v="5"/>
    <x v="0"/>
    <x v="2"/>
    <x v="1"/>
    <x v="5"/>
    <x v="5"/>
    <x v="6"/>
    <x v="6"/>
    <x v="0"/>
    <x v="2"/>
    <x v="2"/>
    <x v="2"/>
    <x v="2"/>
    <x v="0"/>
    <x v="0"/>
    <x v="1"/>
  </r>
  <r>
    <n v="11518500972"/>
    <x v="3"/>
    <x v="4"/>
    <x v="11"/>
    <x v="0"/>
    <x v="0"/>
    <x v="0"/>
    <s v="New Zealand European"/>
    <s v=""/>
    <s v=""/>
    <s v=""/>
    <s v=""/>
    <x v="0"/>
    <x v="0"/>
    <x v="2"/>
    <x v="0"/>
    <x v="1"/>
    <x v="4"/>
    <x v="1"/>
    <x v="3"/>
    <x v="3"/>
    <x v="3"/>
    <x v="0"/>
    <x v="3"/>
    <x v="0"/>
    <x v="5"/>
    <x v="0"/>
    <x v="0"/>
    <x v="0"/>
    <x v="0"/>
    <x v="0"/>
    <x v="0"/>
    <x v="0"/>
    <x v="0"/>
    <x v="0"/>
    <x v="4"/>
    <x v="1"/>
    <x v="4"/>
    <x v="1"/>
    <x v="3"/>
    <x v="3"/>
    <x v="3"/>
    <x v="0"/>
    <x v="3"/>
    <x v="2"/>
    <x v="5"/>
    <x v="2"/>
    <x v="2"/>
    <x v="0"/>
    <x v="0"/>
    <x v="1"/>
  </r>
  <r>
    <n v="11518500355"/>
    <x v="3"/>
    <x v="0"/>
    <x v="4"/>
    <x v="1"/>
    <x v="0"/>
    <x v="0"/>
    <s v="New Zealand European"/>
    <s v=""/>
    <s v=""/>
    <s v=""/>
    <s v=""/>
    <x v="0"/>
    <x v="0"/>
    <x v="2"/>
    <x v="0"/>
    <x v="0"/>
    <x v="0"/>
    <x v="1"/>
    <x v="3"/>
    <x v="3"/>
    <x v="0"/>
    <x v="1"/>
    <x v="3"/>
    <x v="0"/>
    <x v="5"/>
    <x v="0"/>
    <x v="0"/>
    <x v="0"/>
    <x v="0"/>
    <x v="0"/>
    <x v="0"/>
    <x v="0"/>
    <x v="0"/>
    <x v="0"/>
    <x v="0"/>
    <x v="0"/>
    <x v="0"/>
    <x v="1"/>
    <x v="3"/>
    <x v="3"/>
    <x v="0"/>
    <x v="1"/>
    <x v="3"/>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8498523"/>
    <x v="0"/>
    <x v="3"/>
    <x v="7"/>
    <x v="1"/>
    <x v="0"/>
    <x v="0"/>
    <s v="New Zealand European"/>
    <s v=""/>
    <s v=""/>
    <s v=""/>
    <s v=""/>
    <x v="0"/>
    <x v="0"/>
    <x v="0"/>
    <x v="0"/>
    <x v="0"/>
    <x v="4"/>
    <x v="3"/>
    <x v="6"/>
    <x v="3"/>
    <x v="3"/>
    <x v="4"/>
    <x v="0"/>
    <x v="0"/>
    <x v="5"/>
    <x v="7"/>
    <x v="0"/>
    <x v="0"/>
    <x v="0"/>
    <x v="0"/>
    <x v="0"/>
    <x v="0"/>
    <x v="0"/>
    <x v="0"/>
    <x v="3"/>
    <x v="0"/>
    <x v="4"/>
    <x v="3"/>
    <x v="6"/>
    <x v="3"/>
    <x v="3"/>
    <x v="4"/>
    <x v="0"/>
    <x v="2"/>
    <x v="2"/>
    <x v="2"/>
    <x v="2"/>
    <x v="0"/>
    <x v="0"/>
    <x v="0"/>
  </r>
  <r>
    <n v="11518488640"/>
    <x v="3"/>
    <x v="5"/>
    <x v="6"/>
    <x v="3"/>
    <x v="0"/>
    <x v="0"/>
    <s v=""/>
    <s v=""/>
    <s v=""/>
    <s v=""/>
    <s v=""/>
    <x v="0"/>
    <x v="0"/>
    <x v="0"/>
    <x v="0"/>
    <x v="0"/>
    <x v="2"/>
    <x v="1"/>
    <x v="5"/>
    <x v="5"/>
    <x v="6"/>
    <x v="6"/>
    <x v="0"/>
    <x v="0"/>
    <x v="6"/>
    <x v="0"/>
    <x v="0"/>
    <x v="0"/>
    <x v="0"/>
    <x v="0"/>
    <x v="0"/>
    <x v="0"/>
    <x v="0"/>
    <x v="0"/>
    <x v="5"/>
    <x v="0"/>
    <x v="2"/>
    <x v="1"/>
    <x v="5"/>
    <x v="5"/>
    <x v="6"/>
    <x v="6"/>
    <x v="0"/>
    <x v="2"/>
    <x v="2"/>
    <x v="2"/>
    <x v="2"/>
    <x v="0"/>
    <x v="0"/>
    <x v="1"/>
  </r>
  <r>
    <n v="11518483016"/>
    <x v="3"/>
    <x v="5"/>
    <x v="6"/>
    <x v="3"/>
    <x v="0"/>
    <x v="0"/>
    <s v=""/>
    <s v=""/>
    <s v=""/>
    <s v=""/>
    <s v=""/>
    <x v="0"/>
    <x v="0"/>
    <x v="0"/>
    <x v="0"/>
    <x v="0"/>
    <x v="2"/>
    <x v="1"/>
    <x v="5"/>
    <x v="5"/>
    <x v="6"/>
    <x v="6"/>
    <x v="0"/>
    <x v="0"/>
    <x v="6"/>
    <x v="0"/>
    <x v="0"/>
    <x v="0"/>
    <x v="0"/>
    <x v="0"/>
    <x v="0"/>
    <x v="0"/>
    <x v="0"/>
    <x v="0"/>
    <x v="5"/>
    <x v="0"/>
    <x v="2"/>
    <x v="1"/>
    <x v="5"/>
    <x v="5"/>
    <x v="6"/>
    <x v="6"/>
    <x v="0"/>
    <x v="2"/>
    <x v="2"/>
    <x v="2"/>
    <x v="2"/>
    <x v="0"/>
    <x v="0"/>
    <x v="1"/>
  </r>
  <r>
    <n v="11518471988"/>
    <x v="3"/>
    <x v="5"/>
    <x v="11"/>
    <x v="0"/>
    <x v="0"/>
    <x v="0"/>
    <s v="New Zealand European"/>
    <s v=""/>
    <s v=""/>
    <s v=""/>
    <s v=""/>
    <x v="0"/>
    <x v="0"/>
    <x v="0"/>
    <x v="0"/>
    <x v="0"/>
    <x v="2"/>
    <x v="1"/>
    <x v="5"/>
    <x v="5"/>
    <x v="6"/>
    <x v="6"/>
    <x v="0"/>
    <x v="0"/>
    <x v="5"/>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8471731"/>
    <x v="3"/>
    <x v="3"/>
    <x v="6"/>
    <x v="0"/>
    <x v="0"/>
    <x v="0"/>
    <s v="New Zealand European"/>
    <s v=""/>
    <s v=""/>
    <s v=""/>
    <s v=""/>
    <x v="0"/>
    <x v="0"/>
    <x v="0"/>
    <x v="0"/>
    <x v="0"/>
    <x v="2"/>
    <x v="1"/>
    <x v="0"/>
    <x v="3"/>
    <x v="4"/>
    <x v="0"/>
    <x v="3"/>
    <x v="0"/>
    <x v="5"/>
    <x v="0"/>
    <x v="0"/>
    <x v="0"/>
    <x v="0"/>
    <x v="0"/>
    <x v="0"/>
    <x v="0"/>
    <x v="0"/>
    <x v="0"/>
    <x v="3"/>
    <x v="0"/>
    <x v="2"/>
    <x v="1"/>
    <x v="0"/>
    <x v="3"/>
    <x v="4"/>
    <x v="0"/>
    <x v="3"/>
    <x v="2"/>
    <x v="2"/>
    <x v="2"/>
    <x v="2"/>
    <x v="0"/>
    <x v="0"/>
    <x v="1"/>
  </r>
  <r>
    <n v="11518471727"/>
    <x v="3"/>
    <x v="5"/>
    <x v="4"/>
    <x v="1"/>
    <x v="0"/>
    <x v="0"/>
    <s v="New Zealand European"/>
    <s v=""/>
    <s v=""/>
    <s v=""/>
    <s v=""/>
    <x v="0"/>
    <x v="0"/>
    <x v="0"/>
    <x v="0"/>
    <x v="0"/>
    <x v="2"/>
    <x v="1"/>
    <x v="5"/>
    <x v="5"/>
    <x v="6"/>
    <x v="6"/>
    <x v="0"/>
    <x v="0"/>
    <x v="5"/>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8460684"/>
    <x v="2"/>
    <x v="4"/>
    <x v="0"/>
    <x v="0"/>
    <x v="0"/>
    <x v="0"/>
    <s v="New Zealand European"/>
    <s v=""/>
    <s v=""/>
    <s v=""/>
    <s v=""/>
    <x v="0"/>
    <x v="2"/>
    <x v="2"/>
    <x v="0"/>
    <x v="3"/>
    <x v="1"/>
    <x v="1"/>
    <x v="1"/>
    <x v="1"/>
    <x v="0"/>
    <x v="4"/>
    <x v="4"/>
    <x v="0"/>
    <x v="7"/>
    <x v="6"/>
    <x v="0"/>
    <x v="0"/>
    <x v="0"/>
    <x v="0"/>
    <x v="0"/>
    <x v="0"/>
    <x v="0"/>
    <x v="0"/>
    <x v="4"/>
    <x v="3"/>
    <x v="1"/>
    <x v="1"/>
    <x v="1"/>
    <x v="1"/>
    <x v="0"/>
    <x v="4"/>
    <x v="4"/>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452596"/>
    <x v="2"/>
    <x v="4"/>
    <x v="4"/>
    <x v="0"/>
    <x v="0"/>
    <x v="0"/>
    <s v="New Zealand European"/>
    <s v=""/>
    <s v=""/>
    <s v=""/>
    <s v=""/>
    <x v="0"/>
    <x v="2"/>
    <x v="0"/>
    <x v="0"/>
    <x v="3"/>
    <x v="1"/>
    <x v="1"/>
    <x v="1"/>
    <x v="1"/>
    <x v="1"/>
    <x v="1"/>
    <x v="3"/>
    <x v="102"/>
    <x v="5"/>
    <x v="0"/>
    <x v="0"/>
    <x v="0"/>
    <x v="0"/>
    <x v="0"/>
    <x v="0"/>
    <x v="2"/>
    <x v="2"/>
    <x v="0"/>
    <x v="4"/>
    <x v="3"/>
    <x v="1"/>
    <x v="1"/>
    <x v="1"/>
    <x v="1"/>
    <x v="1"/>
    <x v="1"/>
    <x v="3"/>
    <x v="2"/>
    <x v="2"/>
    <x v="2"/>
    <x v="2"/>
    <x v="0"/>
    <x v="0"/>
    <x v="2"/>
  </r>
  <r>
    <n v="11518449194"/>
    <x v="3"/>
    <x v="5"/>
    <x v="6"/>
    <x v="3"/>
    <x v="0"/>
    <x v="0"/>
    <s v=""/>
    <s v=""/>
    <s v=""/>
    <s v=""/>
    <s v=""/>
    <x v="0"/>
    <x v="0"/>
    <x v="0"/>
    <x v="0"/>
    <x v="0"/>
    <x v="2"/>
    <x v="1"/>
    <x v="5"/>
    <x v="5"/>
    <x v="6"/>
    <x v="6"/>
    <x v="0"/>
    <x v="0"/>
    <x v="6"/>
    <x v="0"/>
    <x v="0"/>
    <x v="0"/>
    <x v="0"/>
    <x v="0"/>
    <x v="0"/>
    <x v="0"/>
    <x v="0"/>
    <x v="0"/>
    <x v="5"/>
    <x v="0"/>
    <x v="2"/>
    <x v="1"/>
    <x v="5"/>
    <x v="5"/>
    <x v="6"/>
    <x v="6"/>
    <x v="0"/>
    <x v="2"/>
    <x v="2"/>
    <x v="2"/>
    <x v="2"/>
    <x v="0"/>
    <x v="0"/>
    <x v="1"/>
  </r>
  <r>
    <n v="11518444592"/>
    <x v="3"/>
    <x v="5"/>
    <x v="6"/>
    <x v="3"/>
    <x v="0"/>
    <x v="0"/>
    <s v=""/>
    <s v=""/>
    <s v=""/>
    <s v=""/>
    <s v=""/>
    <x v="0"/>
    <x v="0"/>
    <x v="0"/>
    <x v="0"/>
    <x v="0"/>
    <x v="2"/>
    <x v="1"/>
    <x v="5"/>
    <x v="5"/>
    <x v="6"/>
    <x v="6"/>
    <x v="0"/>
    <x v="0"/>
    <x v="6"/>
    <x v="0"/>
    <x v="0"/>
    <x v="0"/>
    <x v="0"/>
    <x v="0"/>
    <x v="0"/>
    <x v="0"/>
    <x v="0"/>
    <x v="0"/>
    <x v="5"/>
    <x v="0"/>
    <x v="2"/>
    <x v="1"/>
    <x v="5"/>
    <x v="5"/>
    <x v="6"/>
    <x v="6"/>
    <x v="0"/>
    <x v="2"/>
    <x v="2"/>
    <x v="2"/>
    <x v="2"/>
    <x v="0"/>
    <x v="0"/>
    <x v="1"/>
  </r>
  <r>
    <n v="11518438268"/>
    <x v="2"/>
    <x v="4"/>
    <x v="12"/>
    <x v="0"/>
    <x v="2"/>
    <x v="0"/>
    <s v="New Zealand European"/>
    <s v=""/>
    <s v=""/>
    <s v=""/>
    <s v=""/>
    <x v="1"/>
    <x v="0"/>
    <x v="0"/>
    <x v="0"/>
    <x v="4"/>
    <x v="4"/>
    <x v="1"/>
    <x v="1"/>
    <x v="1"/>
    <x v="3"/>
    <x v="1"/>
    <x v="3"/>
    <x v="103"/>
    <x v="4"/>
    <x v="7"/>
    <x v="0"/>
    <x v="0"/>
    <x v="0"/>
    <x v="0"/>
    <x v="0"/>
    <x v="9"/>
    <x v="2"/>
    <x v="0"/>
    <x v="4"/>
    <x v="4"/>
    <x v="4"/>
    <x v="1"/>
    <x v="1"/>
    <x v="1"/>
    <x v="3"/>
    <x v="1"/>
    <x v="3"/>
    <x v="2"/>
    <x v="16"/>
    <x v="2"/>
    <x v="2"/>
    <x v="0"/>
    <x v="0"/>
    <x v="2"/>
  </r>
  <r>
    <n v="11518438159"/>
    <x v="3"/>
    <x v="4"/>
    <x v="0"/>
    <x v="0"/>
    <x v="0"/>
    <x v="0"/>
    <s v="New Zealand European"/>
    <s v=""/>
    <s v=""/>
    <s v=""/>
    <s v=""/>
    <x v="0"/>
    <x v="0"/>
    <x v="0"/>
    <x v="0"/>
    <x v="5"/>
    <x v="1"/>
    <x v="0"/>
    <x v="1"/>
    <x v="1"/>
    <x v="0"/>
    <x v="0"/>
    <x v="5"/>
    <x v="0"/>
    <x v="5"/>
    <x v="0"/>
    <x v="3"/>
    <x v="0"/>
    <x v="0"/>
    <x v="0"/>
    <x v="0"/>
    <x v="0"/>
    <x v="0"/>
    <x v="0"/>
    <x v="4"/>
    <x v="5"/>
    <x v="1"/>
    <x v="0"/>
    <x v="1"/>
    <x v="1"/>
    <x v="0"/>
    <x v="0"/>
    <x v="5"/>
    <x v="8"/>
    <x v="18"/>
    <x v="2"/>
    <x v="6"/>
    <x v="0"/>
    <x v="0"/>
    <x v="1"/>
  </r>
  <r>
    <n v="11518433519"/>
    <x v="2"/>
    <x v="4"/>
    <x v="3"/>
    <x v="0"/>
    <x v="0"/>
    <x v="0"/>
    <s v=""/>
    <s v=""/>
    <s v=""/>
    <s v=""/>
    <s v="PÄkehÄ"/>
    <x v="1"/>
    <x v="0"/>
    <x v="0"/>
    <x v="0"/>
    <x v="3"/>
    <x v="0"/>
    <x v="5"/>
    <x v="0"/>
    <x v="0"/>
    <x v="7"/>
    <x v="1"/>
    <x v="4"/>
    <x v="0"/>
    <x v="0"/>
    <x v="0"/>
    <x v="0"/>
    <x v="0"/>
    <x v="1"/>
    <x v="0"/>
    <x v="0"/>
    <x v="0"/>
    <x v="0"/>
    <x v="0"/>
    <x v="4"/>
    <x v="3"/>
    <x v="0"/>
    <x v="5"/>
    <x v="0"/>
    <x v="0"/>
    <x v="7"/>
    <x v="1"/>
    <x v="4"/>
    <x v="2"/>
    <x v="2"/>
    <x v="2"/>
    <x v="2"/>
    <x v="0"/>
    <x v="0"/>
    <x v="2"/>
  </r>
  <r>
    <n v="11518433333"/>
    <x v="0"/>
    <x v="5"/>
    <x v="6"/>
    <x v="3"/>
    <x v="0"/>
    <x v="0"/>
    <s v=""/>
    <s v=""/>
    <s v=""/>
    <s v=""/>
    <s v=""/>
    <x v="0"/>
    <x v="0"/>
    <x v="0"/>
    <x v="0"/>
    <x v="0"/>
    <x v="2"/>
    <x v="0"/>
    <x v="3"/>
    <x v="3"/>
    <x v="5"/>
    <x v="0"/>
    <x v="0"/>
    <x v="0"/>
    <x v="9"/>
    <x v="0"/>
    <x v="0"/>
    <x v="0"/>
    <x v="0"/>
    <x v="0"/>
    <x v="0"/>
    <x v="0"/>
    <x v="0"/>
    <x v="0"/>
    <x v="5"/>
    <x v="0"/>
    <x v="2"/>
    <x v="0"/>
    <x v="3"/>
    <x v="3"/>
    <x v="5"/>
    <x v="0"/>
    <x v="0"/>
    <x v="8"/>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18422490"/>
    <x v="2"/>
    <x v="4"/>
    <x v="12"/>
    <x v="1"/>
    <x v="2"/>
    <x v="0"/>
    <s v="New Zealand European"/>
    <s v=""/>
    <s v=""/>
    <s v=""/>
    <s v=""/>
    <x v="1"/>
    <x v="0"/>
    <x v="2"/>
    <x v="1"/>
    <x v="4"/>
    <x v="4"/>
    <x v="1"/>
    <x v="1"/>
    <x v="1"/>
    <x v="1"/>
    <x v="1"/>
    <x v="3"/>
    <x v="0"/>
    <x v="9"/>
    <x v="7"/>
    <x v="0"/>
    <x v="0"/>
    <x v="0"/>
    <x v="0"/>
    <x v="0"/>
    <x v="0"/>
    <x v="0"/>
    <x v="0"/>
    <x v="4"/>
    <x v="4"/>
    <x v="4"/>
    <x v="1"/>
    <x v="1"/>
    <x v="1"/>
    <x v="1"/>
    <x v="1"/>
    <x v="3"/>
    <x v="20"/>
    <x v="0"/>
    <x v="9"/>
    <x v="2"/>
    <x v="0"/>
    <x v="0"/>
    <x v="2"/>
  </r>
  <r>
    <n v="11518419776"/>
    <x v="2"/>
    <x v="3"/>
    <x v="7"/>
    <x v="0"/>
    <x v="2"/>
    <x v="0"/>
    <s v="New Zealand European"/>
    <s v=""/>
    <s v=""/>
    <s v=""/>
    <s v=""/>
    <x v="1"/>
    <x v="0"/>
    <x v="0"/>
    <x v="0"/>
    <x v="4"/>
    <x v="4"/>
    <x v="1"/>
    <x v="1"/>
    <x v="1"/>
    <x v="4"/>
    <x v="1"/>
    <x v="4"/>
    <x v="0"/>
    <x v="4"/>
    <x v="11"/>
    <x v="0"/>
    <x v="0"/>
    <x v="0"/>
    <x v="0"/>
    <x v="0"/>
    <x v="0"/>
    <x v="0"/>
    <x v="0"/>
    <x v="3"/>
    <x v="4"/>
    <x v="4"/>
    <x v="1"/>
    <x v="1"/>
    <x v="1"/>
    <x v="4"/>
    <x v="1"/>
    <x v="4"/>
    <x v="2"/>
    <x v="2"/>
    <x v="9"/>
    <x v="2"/>
    <x v="0"/>
    <x v="0"/>
    <x v="2"/>
  </r>
  <r>
    <m/>
    <x v="1"/>
    <x v="2"/>
    <x v="1"/>
    <x v="2"/>
    <x v="1"/>
    <x v="1"/>
    <m/>
    <m/>
    <m/>
    <m/>
    <m/>
    <x v="2"/>
    <x v="1"/>
    <x v="1"/>
    <x v="2"/>
    <x v="2"/>
    <x v="3"/>
    <x v="2"/>
    <x v="2"/>
    <x v="2"/>
    <x v="2"/>
    <x v="3"/>
    <x v="2"/>
    <x v="2"/>
    <x v="2"/>
    <x v="0"/>
    <x v="0"/>
    <x v="0"/>
    <x v="0"/>
    <x v="0"/>
    <x v="0"/>
    <x v="0"/>
    <x v="0"/>
    <x v="1"/>
    <x v="2"/>
    <x v="2"/>
    <x v="3"/>
    <x v="2"/>
    <x v="2"/>
    <x v="2"/>
    <x v="2"/>
    <x v="3"/>
    <x v="2"/>
    <x v="2"/>
    <x v="2"/>
    <x v="2"/>
    <x v="2"/>
    <x v="0"/>
    <x v="0"/>
    <x v="3"/>
  </r>
  <r>
    <n v="11518417620"/>
    <x v="0"/>
    <x v="4"/>
    <x v="0"/>
    <x v="0"/>
    <x v="0"/>
    <x v="0"/>
    <s v="New Zealand European"/>
    <s v=""/>
    <s v=""/>
    <s v=""/>
    <s v=""/>
    <x v="0"/>
    <x v="0"/>
    <x v="0"/>
    <x v="0"/>
    <x v="0"/>
    <x v="1"/>
    <x v="3"/>
    <x v="3"/>
    <x v="3"/>
    <x v="0"/>
    <x v="1"/>
    <x v="0"/>
    <x v="0"/>
    <x v="5"/>
    <x v="0"/>
    <x v="0"/>
    <x v="0"/>
    <x v="0"/>
    <x v="0"/>
    <x v="0"/>
    <x v="0"/>
    <x v="0"/>
    <x v="0"/>
    <x v="4"/>
    <x v="0"/>
    <x v="1"/>
    <x v="3"/>
    <x v="3"/>
    <x v="3"/>
    <x v="0"/>
    <x v="1"/>
    <x v="0"/>
    <x v="2"/>
    <x v="3"/>
    <x v="2"/>
    <x v="2"/>
    <x v="0"/>
    <x v="0"/>
    <x v="0"/>
  </r>
  <r>
    <n v="11518417200"/>
    <x v="2"/>
    <x v="4"/>
    <x v="3"/>
    <x v="1"/>
    <x v="0"/>
    <x v="0"/>
    <s v="New Zealand European"/>
    <s v=""/>
    <s v=""/>
    <s v=""/>
    <s v=""/>
    <x v="1"/>
    <x v="0"/>
    <x v="0"/>
    <x v="0"/>
    <x v="3"/>
    <x v="0"/>
    <x v="1"/>
    <x v="1"/>
    <x v="1"/>
    <x v="0"/>
    <x v="4"/>
    <x v="3"/>
    <x v="0"/>
    <x v="4"/>
    <x v="0"/>
    <x v="0"/>
    <x v="0"/>
    <x v="0"/>
    <x v="0"/>
    <x v="0"/>
    <x v="0"/>
    <x v="0"/>
    <x v="0"/>
    <x v="4"/>
    <x v="3"/>
    <x v="0"/>
    <x v="1"/>
    <x v="1"/>
    <x v="1"/>
    <x v="0"/>
    <x v="4"/>
    <x v="3"/>
    <x v="2"/>
    <x v="2"/>
    <x v="2"/>
    <x v="2"/>
    <x v="0"/>
    <x v="0"/>
    <x v="2"/>
  </r>
  <r>
    <n v="11518416975"/>
    <x v="3"/>
    <x v="0"/>
    <x v="0"/>
    <x v="3"/>
    <x v="0"/>
    <x v="0"/>
    <s v="New Zealand European"/>
    <s v=""/>
    <s v=""/>
    <s v=""/>
    <s v=""/>
    <x v="1"/>
    <x v="0"/>
    <x v="2"/>
    <x v="1"/>
    <x v="4"/>
    <x v="0"/>
    <x v="6"/>
    <x v="4"/>
    <x v="3"/>
    <x v="7"/>
    <x v="2"/>
    <x v="5"/>
    <x v="0"/>
    <x v="7"/>
    <x v="0"/>
    <x v="0"/>
    <x v="0"/>
    <x v="0"/>
    <x v="0"/>
    <x v="0"/>
    <x v="0"/>
    <x v="0"/>
    <x v="0"/>
    <x v="0"/>
    <x v="4"/>
    <x v="0"/>
    <x v="6"/>
    <x v="4"/>
    <x v="3"/>
    <x v="7"/>
    <x v="2"/>
    <x v="5"/>
    <x v="2"/>
    <x v="9"/>
    <x v="2"/>
    <x v="2"/>
    <x v="0"/>
    <x v="0"/>
    <x v="1"/>
  </r>
  <r>
    <n v="11518414766"/>
    <x v="2"/>
    <x v="5"/>
    <x v="6"/>
    <x v="3"/>
    <x v="0"/>
    <x v="0"/>
    <s v=""/>
    <s v=""/>
    <s v=""/>
    <s v=""/>
    <s v=""/>
    <x v="1"/>
    <x v="0"/>
    <x v="0"/>
    <x v="0"/>
    <x v="0"/>
    <x v="2"/>
    <x v="1"/>
    <x v="5"/>
    <x v="5"/>
    <x v="6"/>
    <x v="6"/>
    <x v="0"/>
    <x v="0"/>
    <x v="6"/>
    <x v="0"/>
    <x v="0"/>
    <x v="0"/>
    <x v="0"/>
    <x v="0"/>
    <x v="0"/>
    <x v="0"/>
    <x v="0"/>
    <x v="0"/>
    <x v="5"/>
    <x v="0"/>
    <x v="2"/>
    <x v="1"/>
    <x v="5"/>
    <x v="5"/>
    <x v="6"/>
    <x v="6"/>
    <x v="0"/>
    <x v="2"/>
    <x v="2"/>
    <x v="2"/>
    <x v="2"/>
    <x v="0"/>
    <x v="0"/>
    <x v="2"/>
  </r>
  <r>
    <n v="11518412572"/>
    <x v="2"/>
    <x v="5"/>
    <x v="6"/>
    <x v="3"/>
    <x v="0"/>
    <x v="0"/>
    <s v=""/>
    <s v=""/>
    <s v=""/>
    <s v=""/>
    <s v=""/>
    <x v="0"/>
    <x v="0"/>
    <x v="0"/>
    <x v="0"/>
    <x v="0"/>
    <x v="2"/>
    <x v="1"/>
    <x v="5"/>
    <x v="5"/>
    <x v="6"/>
    <x v="6"/>
    <x v="0"/>
    <x v="0"/>
    <x v="6"/>
    <x v="0"/>
    <x v="0"/>
    <x v="0"/>
    <x v="0"/>
    <x v="0"/>
    <x v="0"/>
    <x v="0"/>
    <x v="0"/>
    <x v="0"/>
    <x v="5"/>
    <x v="0"/>
    <x v="2"/>
    <x v="1"/>
    <x v="5"/>
    <x v="5"/>
    <x v="6"/>
    <x v="6"/>
    <x v="0"/>
    <x v="2"/>
    <x v="2"/>
    <x v="2"/>
    <x v="2"/>
    <x v="0"/>
    <x v="0"/>
    <x v="2"/>
  </r>
  <r>
    <n v="11518411139"/>
    <x v="3"/>
    <x v="4"/>
    <x v="6"/>
    <x v="0"/>
    <x v="0"/>
    <x v="0"/>
    <s v="New Zealand European"/>
    <s v=""/>
    <s v=""/>
    <s v=""/>
    <s v=""/>
    <x v="1"/>
    <x v="0"/>
    <x v="0"/>
    <x v="0"/>
    <x v="3"/>
    <x v="1"/>
    <x v="1"/>
    <x v="3"/>
    <x v="0"/>
    <x v="3"/>
    <x v="1"/>
    <x v="5"/>
    <x v="104"/>
    <x v="5"/>
    <x v="0"/>
    <x v="0"/>
    <x v="0"/>
    <x v="0"/>
    <x v="0"/>
    <x v="0"/>
    <x v="0"/>
    <x v="0"/>
    <x v="0"/>
    <x v="4"/>
    <x v="3"/>
    <x v="1"/>
    <x v="1"/>
    <x v="3"/>
    <x v="0"/>
    <x v="3"/>
    <x v="1"/>
    <x v="5"/>
    <x v="2"/>
    <x v="2"/>
    <x v="2"/>
    <x v="2"/>
    <x v="0"/>
    <x v="0"/>
    <x v="1"/>
  </r>
  <r>
    <n v="11518410615"/>
    <x v="2"/>
    <x v="4"/>
    <x v="14"/>
    <x v="0"/>
    <x v="2"/>
    <x v="0"/>
    <s v=""/>
    <s v=""/>
    <s v=""/>
    <s v=""/>
    <s v=""/>
    <x v="1"/>
    <x v="0"/>
    <x v="0"/>
    <x v="0"/>
    <x v="4"/>
    <x v="4"/>
    <x v="4"/>
    <x v="1"/>
    <x v="1"/>
    <x v="1"/>
    <x v="5"/>
    <x v="3"/>
    <x v="105"/>
    <x v="15"/>
    <x v="3"/>
    <x v="0"/>
    <x v="0"/>
    <x v="0"/>
    <x v="0"/>
    <x v="0"/>
    <x v="0"/>
    <x v="7"/>
    <x v="0"/>
    <x v="4"/>
    <x v="4"/>
    <x v="4"/>
    <x v="4"/>
    <x v="1"/>
    <x v="1"/>
    <x v="1"/>
    <x v="5"/>
    <x v="3"/>
    <x v="2"/>
    <x v="1"/>
    <x v="2"/>
    <x v="2"/>
    <x v="5"/>
    <x v="0"/>
    <x v="2"/>
  </r>
  <r>
    <n v="11518405210"/>
    <x v="3"/>
    <x v="4"/>
    <x v="8"/>
    <x v="0"/>
    <x v="0"/>
    <x v="2"/>
    <s v=""/>
    <s v=""/>
    <s v=""/>
    <s v=""/>
    <s v=""/>
    <x v="1"/>
    <x v="0"/>
    <x v="0"/>
    <x v="0"/>
    <x v="3"/>
    <x v="0"/>
    <x v="4"/>
    <x v="3"/>
    <x v="3"/>
    <x v="1"/>
    <x v="1"/>
    <x v="4"/>
    <x v="0"/>
    <x v="15"/>
    <x v="0"/>
    <x v="0"/>
    <x v="0"/>
    <x v="0"/>
    <x v="0"/>
    <x v="0"/>
    <x v="0"/>
    <x v="0"/>
    <x v="0"/>
    <x v="4"/>
    <x v="3"/>
    <x v="0"/>
    <x v="4"/>
    <x v="3"/>
    <x v="3"/>
    <x v="1"/>
    <x v="1"/>
    <x v="4"/>
    <x v="2"/>
    <x v="1"/>
    <x v="2"/>
    <x v="2"/>
    <x v="0"/>
    <x v="0"/>
    <x v="1"/>
  </r>
  <r>
    <n v="11518403387"/>
    <x v="2"/>
    <x v="4"/>
    <x v="7"/>
    <x v="1"/>
    <x v="0"/>
    <x v="0"/>
    <s v=""/>
    <s v=""/>
    <s v=""/>
    <s v="Prefer not to say"/>
    <s v=""/>
    <x v="1"/>
    <x v="0"/>
    <x v="0"/>
    <x v="0"/>
    <x v="0"/>
    <x v="2"/>
    <x v="3"/>
    <x v="1"/>
    <x v="1"/>
    <x v="0"/>
    <x v="4"/>
    <x v="0"/>
    <x v="0"/>
    <x v="4"/>
    <x v="13"/>
    <x v="0"/>
    <x v="0"/>
    <x v="0"/>
    <x v="0"/>
    <x v="0"/>
    <x v="0"/>
    <x v="0"/>
    <x v="0"/>
    <x v="4"/>
    <x v="0"/>
    <x v="2"/>
    <x v="3"/>
    <x v="1"/>
    <x v="1"/>
    <x v="0"/>
    <x v="4"/>
    <x v="0"/>
    <x v="2"/>
    <x v="2"/>
    <x v="2"/>
    <x v="2"/>
    <x v="0"/>
    <x v="0"/>
    <x v="2"/>
  </r>
  <r>
    <n v="11518399923"/>
    <x v="3"/>
    <x v="5"/>
    <x v="0"/>
    <x v="3"/>
    <x v="0"/>
    <x v="0"/>
    <s v="New Zealand European"/>
    <s v=""/>
    <s v=""/>
    <s v=""/>
    <s v=""/>
    <x v="1"/>
    <x v="0"/>
    <x v="0"/>
    <x v="1"/>
    <x v="0"/>
    <x v="2"/>
    <x v="1"/>
    <x v="5"/>
    <x v="5"/>
    <x v="6"/>
    <x v="6"/>
    <x v="0"/>
    <x v="0"/>
    <x v="7"/>
    <x v="0"/>
    <x v="0"/>
    <x v="0"/>
    <x v="0"/>
    <x v="0"/>
    <x v="0"/>
    <x v="0"/>
    <x v="0"/>
    <x v="0"/>
    <x v="5"/>
    <x v="0"/>
    <x v="2"/>
    <x v="1"/>
    <x v="5"/>
    <x v="5"/>
    <x v="6"/>
    <x v="6"/>
    <x v="0"/>
    <x v="2"/>
    <x v="2"/>
    <x v="2"/>
    <x v="2"/>
    <x v="0"/>
    <x v="0"/>
    <x v="1"/>
  </r>
  <r>
    <n v="11518399342"/>
    <x v="3"/>
    <x v="5"/>
    <x v="6"/>
    <x v="3"/>
    <x v="0"/>
    <x v="0"/>
    <s v=""/>
    <s v=""/>
    <s v=""/>
    <s v=""/>
    <s v=""/>
    <x v="0"/>
    <x v="0"/>
    <x v="0"/>
    <x v="0"/>
    <x v="0"/>
    <x v="2"/>
    <x v="1"/>
    <x v="5"/>
    <x v="5"/>
    <x v="6"/>
    <x v="6"/>
    <x v="0"/>
    <x v="0"/>
    <x v="6"/>
    <x v="0"/>
    <x v="0"/>
    <x v="0"/>
    <x v="0"/>
    <x v="0"/>
    <x v="0"/>
    <x v="0"/>
    <x v="0"/>
    <x v="0"/>
    <x v="5"/>
    <x v="0"/>
    <x v="2"/>
    <x v="1"/>
    <x v="5"/>
    <x v="5"/>
    <x v="6"/>
    <x v="6"/>
    <x v="0"/>
    <x v="2"/>
    <x v="2"/>
    <x v="2"/>
    <x v="2"/>
    <x v="0"/>
    <x v="0"/>
    <x v="1"/>
  </r>
  <r>
    <n v="11518398866"/>
    <x v="3"/>
    <x v="5"/>
    <x v="0"/>
    <x v="0"/>
    <x v="2"/>
    <x v="0"/>
    <s v="New Zealand European"/>
    <s v=""/>
    <s v=""/>
    <s v=""/>
    <s v=""/>
    <x v="0"/>
    <x v="0"/>
    <x v="0"/>
    <x v="0"/>
    <x v="0"/>
    <x v="2"/>
    <x v="1"/>
    <x v="5"/>
    <x v="5"/>
    <x v="6"/>
    <x v="6"/>
    <x v="0"/>
    <x v="0"/>
    <x v="1"/>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8391875"/>
    <x v="2"/>
    <x v="4"/>
    <x v="0"/>
    <x v="1"/>
    <x v="0"/>
    <x v="0"/>
    <s v="New Zealand European"/>
    <s v=""/>
    <s v=""/>
    <s v=""/>
    <s v=""/>
    <x v="1"/>
    <x v="0"/>
    <x v="0"/>
    <x v="0"/>
    <x v="1"/>
    <x v="0"/>
    <x v="1"/>
    <x v="3"/>
    <x v="3"/>
    <x v="7"/>
    <x v="0"/>
    <x v="5"/>
    <x v="0"/>
    <x v="12"/>
    <x v="3"/>
    <x v="0"/>
    <x v="0"/>
    <x v="0"/>
    <x v="0"/>
    <x v="0"/>
    <x v="0"/>
    <x v="0"/>
    <x v="0"/>
    <x v="4"/>
    <x v="1"/>
    <x v="0"/>
    <x v="1"/>
    <x v="3"/>
    <x v="3"/>
    <x v="7"/>
    <x v="0"/>
    <x v="5"/>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379549"/>
    <x v="2"/>
    <x v="4"/>
    <x v="0"/>
    <x v="1"/>
    <x v="0"/>
    <x v="0"/>
    <s v="New Zealand European"/>
    <s v=""/>
    <s v=""/>
    <s v=""/>
    <s v=""/>
    <x v="1"/>
    <x v="0"/>
    <x v="0"/>
    <x v="0"/>
    <x v="4"/>
    <x v="4"/>
    <x v="5"/>
    <x v="1"/>
    <x v="1"/>
    <x v="0"/>
    <x v="1"/>
    <x v="3"/>
    <x v="0"/>
    <x v="5"/>
    <x v="0"/>
    <x v="0"/>
    <x v="0"/>
    <x v="0"/>
    <x v="0"/>
    <x v="0"/>
    <x v="0"/>
    <x v="0"/>
    <x v="0"/>
    <x v="4"/>
    <x v="4"/>
    <x v="4"/>
    <x v="5"/>
    <x v="1"/>
    <x v="1"/>
    <x v="0"/>
    <x v="1"/>
    <x v="3"/>
    <x v="2"/>
    <x v="2"/>
    <x v="2"/>
    <x v="2"/>
    <x v="1"/>
    <x v="0"/>
    <x v="2"/>
  </r>
  <r>
    <n v="11518373561"/>
    <x v="3"/>
    <x v="5"/>
    <x v="6"/>
    <x v="3"/>
    <x v="0"/>
    <x v="0"/>
    <s v=""/>
    <s v=""/>
    <s v=""/>
    <s v=""/>
    <s v=""/>
    <x v="0"/>
    <x v="0"/>
    <x v="0"/>
    <x v="0"/>
    <x v="0"/>
    <x v="2"/>
    <x v="1"/>
    <x v="5"/>
    <x v="5"/>
    <x v="6"/>
    <x v="6"/>
    <x v="0"/>
    <x v="0"/>
    <x v="6"/>
    <x v="0"/>
    <x v="0"/>
    <x v="0"/>
    <x v="0"/>
    <x v="0"/>
    <x v="0"/>
    <x v="0"/>
    <x v="0"/>
    <x v="0"/>
    <x v="5"/>
    <x v="0"/>
    <x v="2"/>
    <x v="1"/>
    <x v="5"/>
    <x v="5"/>
    <x v="6"/>
    <x v="6"/>
    <x v="0"/>
    <x v="2"/>
    <x v="2"/>
    <x v="2"/>
    <x v="2"/>
    <x v="0"/>
    <x v="0"/>
    <x v="1"/>
  </r>
  <r>
    <n v="11518368833"/>
    <x v="3"/>
    <x v="3"/>
    <x v="14"/>
    <x v="1"/>
    <x v="0"/>
    <x v="0"/>
    <s v="New Zealand European"/>
    <s v=""/>
    <s v=""/>
    <s v=""/>
    <s v=""/>
    <x v="1"/>
    <x v="0"/>
    <x v="0"/>
    <x v="0"/>
    <x v="1"/>
    <x v="0"/>
    <x v="0"/>
    <x v="3"/>
    <x v="3"/>
    <x v="0"/>
    <x v="1"/>
    <x v="3"/>
    <x v="0"/>
    <x v="5"/>
    <x v="0"/>
    <x v="0"/>
    <x v="0"/>
    <x v="0"/>
    <x v="0"/>
    <x v="0"/>
    <x v="0"/>
    <x v="0"/>
    <x v="0"/>
    <x v="3"/>
    <x v="1"/>
    <x v="0"/>
    <x v="0"/>
    <x v="3"/>
    <x v="3"/>
    <x v="0"/>
    <x v="1"/>
    <x v="3"/>
    <x v="2"/>
    <x v="2"/>
    <x v="2"/>
    <x v="2"/>
    <x v="0"/>
    <x v="0"/>
    <x v="1"/>
  </r>
  <r>
    <n v="11518363374"/>
    <x v="2"/>
    <x v="0"/>
    <x v="0"/>
    <x v="0"/>
    <x v="0"/>
    <x v="0"/>
    <s v="New Zealand European"/>
    <s v=""/>
    <s v=""/>
    <s v=""/>
    <s v=""/>
    <x v="1"/>
    <x v="0"/>
    <x v="0"/>
    <x v="0"/>
    <x v="0"/>
    <x v="2"/>
    <x v="1"/>
    <x v="3"/>
    <x v="4"/>
    <x v="6"/>
    <x v="6"/>
    <x v="0"/>
    <x v="0"/>
    <x v="9"/>
    <x v="3"/>
    <x v="0"/>
    <x v="0"/>
    <x v="0"/>
    <x v="0"/>
    <x v="0"/>
    <x v="0"/>
    <x v="0"/>
    <x v="0"/>
    <x v="0"/>
    <x v="0"/>
    <x v="2"/>
    <x v="1"/>
    <x v="3"/>
    <x v="4"/>
    <x v="6"/>
    <x v="6"/>
    <x v="0"/>
    <x v="2"/>
    <x v="2"/>
    <x v="2"/>
    <x v="2"/>
    <x v="0"/>
    <x v="0"/>
    <x v="2"/>
  </r>
  <r>
    <n v="11518357949"/>
    <x v="2"/>
    <x v="5"/>
    <x v="0"/>
    <x v="0"/>
    <x v="0"/>
    <x v="0"/>
    <s v="New Zealand European"/>
    <s v=""/>
    <s v=""/>
    <s v=""/>
    <s v=""/>
    <x v="1"/>
    <x v="0"/>
    <x v="0"/>
    <x v="0"/>
    <x v="0"/>
    <x v="2"/>
    <x v="1"/>
    <x v="5"/>
    <x v="5"/>
    <x v="6"/>
    <x v="6"/>
    <x v="0"/>
    <x v="0"/>
    <x v="1"/>
    <x v="0"/>
    <x v="0"/>
    <x v="0"/>
    <x v="0"/>
    <x v="0"/>
    <x v="0"/>
    <x v="0"/>
    <x v="0"/>
    <x v="0"/>
    <x v="5"/>
    <x v="0"/>
    <x v="2"/>
    <x v="1"/>
    <x v="5"/>
    <x v="5"/>
    <x v="6"/>
    <x v="6"/>
    <x v="0"/>
    <x v="2"/>
    <x v="2"/>
    <x v="2"/>
    <x v="2"/>
    <x v="0"/>
    <x v="0"/>
    <x v="2"/>
  </r>
  <r>
    <n v="11518354038"/>
    <x v="2"/>
    <x v="4"/>
    <x v="12"/>
    <x v="0"/>
    <x v="0"/>
    <x v="0"/>
    <s v="New Zealand European"/>
    <s v=""/>
    <s v=""/>
    <s v=""/>
    <s v=""/>
    <x v="0"/>
    <x v="2"/>
    <x v="0"/>
    <x v="0"/>
    <x v="0"/>
    <x v="2"/>
    <x v="1"/>
    <x v="1"/>
    <x v="1"/>
    <x v="3"/>
    <x v="1"/>
    <x v="0"/>
    <x v="0"/>
    <x v="5"/>
    <x v="20"/>
    <x v="0"/>
    <x v="0"/>
    <x v="0"/>
    <x v="0"/>
    <x v="0"/>
    <x v="0"/>
    <x v="0"/>
    <x v="0"/>
    <x v="4"/>
    <x v="0"/>
    <x v="2"/>
    <x v="1"/>
    <x v="1"/>
    <x v="1"/>
    <x v="3"/>
    <x v="1"/>
    <x v="0"/>
    <x v="2"/>
    <x v="2"/>
    <x v="2"/>
    <x v="2"/>
    <x v="0"/>
    <x v="0"/>
    <x v="2"/>
  </r>
  <r>
    <n v="11518349147"/>
    <x v="2"/>
    <x v="3"/>
    <x v="4"/>
    <x v="0"/>
    <x v="0"/>
    <x v="0"/>
    <s v=""/>
    <s v=""/>
    <s v=""/>
    <s v=""/>
    <s v="American Caucasian"/>
    <x v="0"/>
    <x v="2"/>
    <x v="0"/>
    <x v="0"/>
    <x v="1"/>
    <x v="0"/>
    <x v="1"/>
    <x v="3"/>
    <x v="4"/>
    <x v="7"/>
    <x v="4"/>
    <x v="1"/>
    <x v="0"/>
    <x v="5"/>
    <x v="0"/>
    <x v="0"/>
    <x v="0"/>
    <x v="0"/>
    <x v="0"/>
    <x v="0"/>
    <x v="0"/>
    <x v="0"/>
    <x v="0"/>
    <x v="3"/>
    <x v="1"/>
    <x v="0"/>
    <x v="1"/>
    <x v="3"/>
    <x v="4"/>
    <x v="7"/>
    <x v="4"/>
    <x v="1"/>
    <x v="2"/>
    <x v="2"/>
    <x v="2"/>
    <x v="2"/>
    <x v="0"/>
    <x v="0"/>
    <x v="2"/>
  </r>
  <r>
    <n v="11518342220"/>
    <x v="3"/>
    <x v="5"/>
    <x v="12"/>
    <x v="0"/>
    <x v="0"/>
    <x v="0"/>
    <s v="New Zealand European"/>
    <s v=""/>
    <s v=""/>
    <s v=""/>
    <s v=""/>
    <x v="0"/>
    <x v="0"/>
    <x v="0"/>
    <x v="0"/>
    <x v="0"/>
    <x v="2"/>
    <x v="1"/>
    <x v="5"/>
    <x v="5"/>
    <x v="6"/>
    <x v="6"/>
    <x v="0"/>
    <x v="0"/>
    <x v="4"/>
    <x v="0"/>
    <x v="0"/>
    <x v="0"/>
    <x v="0"/>
    <x v="0"/>
    <x v="0"/>
    <x v="0"/>
    <x v="0"/>
    <x v="0"/>
    <x v="5"/>
    <x v="0"/>
    <x v="2"/>
    <x v="1"/>
    <x v="5"/>
    <x v="5"/>
    <x v="6"/>
    <x v="6"/>
    <x v="0"/>
    <x v="2"/>
    <x v="2"/>
    <x v="2"/>
    <x v="2"/>
    <x v="0"/>
    <x v="0"/>
    <x v="1"/>
  </r>
  <r>
    <n v="11518341332"/>
    <x v="2"/>
    <x v="3"/>
    <x v="0"/>
    <x v="0"/>
    <x v="0"/>
    <x v="0"/>
    <s v="New Zealand European"/>
    <s v=""/>
    <s v=""/>
    <s v=""/>
    <s v=""/>
    <x v="1"/>
    <x v="2"/>
    <x v="0"/>
    <x v="0"/>
    <x v="5"/>
    <x v="6"/>
    <x v="1"/>
    <x v="1"/>
    <x v="1"/>
    <x v="1"/>
    <x v="4"/>
    <x v="6"/>
    <x v="0"/>
    <x v="9"/>
    <x v="0"/>
    <x v="0"/>
    <x v="3"/>
    <x v="0"/>
    <x v="0"/>
    <x v="0"/>
    <x v="0"/>
    <x v="0"/>
    <x v="0"/>
    <x v="3"/>
    <x v="5"/>
    <x v="6"/>
    <x v="1"/>
    <x v="1"/>
    <x v="1"/>
    <x v="1"/>
    <x v="4"/>
    <x v="6"/>
    <x v="2"/>
    <x v="2"/>
    <x v="2"/>
    <x v="2"/>
    <x v="0"/>
    <x v="0"/>
    <x v="2"/>
  </r>
  <r>
    <n v="11518341169"/>
    <x v="2"/>
    <x v="4"/>
    <x v="5"/>
    <x v="0"/>
    <x v="0"/>
    <x v="0"/>
    <s v=""/>
    <s v=""/>
    <s v=""/>
    <s v=""/>
    <s v="Pakeha"/>
    <x v="1"/>
    <x v="2"/>
    <x v="2"/>
    <x v="0"/>
    <x v="3"/>
    <x v="1"/>
    <x v="0"/>
    <x v="1"/>
    <x v="1"/>
    <x v="1"/>
    <x v="4"/>
    <x v="4"/>
    <x v="106"/>
    <x v="5"/>
    <x v="11"/>
    <x v="0"/>
    <x v="0"/>
    <x v="0"/>
    <x v="0"/>
    <x v="0"/>
    <x v="0"/>
    <x v="0"/>
    <x v="0"/>
    <x v="4"/>
    <x v="3"/>
    <x v="1"/>
    <x v="0"/>
    <x v="1"/>
    <x v="1"/>
    <x v="1"/>
    <x v="4"/>
    <x v="4"/>
    <x v="2"/>
    <x v="4"/>
    <x v="2"/>
    <x v="5"/>
    <x v="0"/>
    <x v="0"/>
    <x v="2"/>
  </r>
  <r>
    <n v="11518340632"/>
    <x v="3"/>
    <x v="3"/>
    <x v="5"/>
    <x v="1"/>
    <x v="0"/>
    <x v="0"/>
    <s v="New Zealand European"/>
    <s v=""/>
    <s v=""/>
    <s v=""/>
    <s v=""/>
    <x v="1"/>
    <x v="0"/>
    <x v="2"/>
    <x v="1"/>
    <x v="1"/>
    <x v="0"/>
    <x v="1"/>
    <x v="4"/>
    <x v="0"/>
    <x v="0"/>
    <x v="0"/>
    <x v="4"/>
    <x v="107"/>
    <x v="8"/>
    <x v="27"/>
    <x v="0"/>
    <x v="0"/>
    <x v="0"/>
    <x v="0"/>
    <x v="0"/>
    <x v="0"/>
    <x v="0"/>
    <x v="0"/>
    <x v="3"/>
    <x v="1"/>
    <x v="0"/>
    <x v="1"/>
    <x v="4"/>
    <x v="0"/>
    <x v="0"/>
    <x v="0"/>
    <x v="4"/>
    <x v="2"/>
    <x v="4"/>
    <x v="5"/>
    <x v="2"/>
    <x v="0"/>
    <x v="0"/>
    <x v="1"/>
  </r>
  <r>
    <m/>
    <x v="1"/>
    <x v="2"/>
    <x v="1"/>
    <x v="2"/>
    <x v="1"/>
    <x v="1"/>
    <m/>
    <m/>
    <m/>
    <m/>
    <m/>
    <x v="2"/>
    <x v="1"/>
    <x v="1"/>
    <x v="2"/>
    <x v="2"/>
    <x v="3"/>
    <x v="2"/>
    <x v="2"/>
    <x v="2"/>
    <x v="2"/>
    <x v="3"/>
    <x v="2"/>
    <x v="2"/>
    <x v="2"/>
    <x v="0"/>
    <x v="0"/>
    <x v="0"/>
    <x v="0"/>
    <x v="0"/>
    <x v="0"/>
    <x v="0"/>
    <x v="0"/>
    <x v="1"/>
    <x v="2"/>
    <x v="2"/>
    <x v="3"/>
    <x v="2"/>
    <x v="2"/>
    <x v="2"/>
    <x v="2"/>
    <x v="3"/>
    <x v="2"/>
    <x v="2"/>
    <x v="2"/>
    <x v="2"/>
    <x v="2"/>
    <x v="0"/>
    <x v="0"/>
    <x v="3"/>
  </r>
  <r>
    <n v="11518337525"/>
    <x v="2"/>
    <x v="4"/>
    <x v="5"/>
    <x v="0"/>
    <x v="0"/>
    <x v="0"/>
    <s v=""/>
    <s v=""/>
    <s v=""/>
    <s v=""/>
    <s v="British"/>
    <x v="0"/>
    <x v="2"/>
    <x v="2"/>
    <x v="1"/>
    <x v="1"/>
    <x v="1"/>
    <x v="1"/>
    <x v="1"/>
    <x v="1"/>
    <x v="1"/>
    <x v="4"/>
    <x v="3"/>
    <x v="108"/>
    <x v="5"/>
    <x v="3"/>
    <x v="0"/>
    <x v="0"/>
    <x v="0"/>
    <x v="0"/>
    <x v="0"/>
    <x v="0"/>
    <x v="18"/>
    <x v="0"/>
    <x v="4"/>
    <x v="1"/>
    <x v="1"/>
    <x v="1"/>
    <x v="1"/>
    <x v="1"/>
    <x v="1"/>
    <x v="4"/>
    <x v="3"/>
    <x v="2"/>
    <x v="9"/>
    <x v="10"/>
    <x v="12"/>
    <x v="0"/>
    <x v="0"/>
    <x v="2"/>
  </r>
  <r>
    <n v="11518336595"/>
    <x v="2"/>
    <x v="4"/>
    <x v="3"/>
    <x v="1"/>
    <x v="0"/>
    <x v="0"/>
    <s v="New Zealand European"/>
    <s v=""/>
    <s v=""/>
    <s v=""/>
    <s v=""/>
    <x v="1"/>
    <x v="0"/>
    <x v="2"/>
    <x v="1"/>
    <x v="3"/>
    <x v="1"/>
    <x v="1"/>
    <x v="1"/>
    <x v="1"/>
    <x v="0"/>
    <x v="0"/>
    <x v="3"/>
    <x v="0"/>
    <x v="1"/>
    <x v="0"/>
    <x v="0"/>
    <x v="0"/>
    <x v="0"/>
    <x v="0"/>
    <x v="0"/>
    <x v="0"/>
    <x v="0"/>
    <x v="0"/>
    <x v="4"/>
    <x v="3"/>
    <x v="1"/>
    <x v="1"/>
    <x v="1"/>
    <x v="1"/>
    <x v="0"/>
    <x v="0"/>
    <x v="3"/>
    <x v="6"/>
    <x v="9"/>
    <x v="8"/>
    <x v="5"/>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8330661"/>
    <x v="0"/>
    <x v="5"/>
    <x v="8"/>
    <x v="0"/>
    <x v="0"/>
    <x v="0"/>
    <s v="New Zealand European"/>
    <s v=""/>
    <s v=""/>
    <s v=""/>
    <s v=""/>
    <x v="0"/>
    <x v="0"/>
    <x v="0"/>
    <x v="0"/>
    <x v="0"/>
    <x v="2"/>
    <x v="1"/>
    <x v="5"/>
    <x v="5"/>
    <x v="6"/>
    <x v="6"/>
    <x v="0"/>
    <x v="0"/>
    <x v="4"/>
    <x v="0"/>
    <x v="0"/>
    <x v="0"/>
    <x v="0"/>
    <x v="0"/>
    <x v="0"/>
    <x v="0"/>
    <x v="0"/>
    <x v="0"/>
    <x v="5"/>
    <x v="0"/>
    <x v="2"/>
    <x v="1"/>
    <x v="5"/>
    <x v="5"/>
    <x v="6"/>
    <x v="6"/>
    <x v="0"/>
    <x v="2"/>
    <x v="2"/>
    <x v="2"/>
    <x v="2"/>
    <x v="0"/>
    <x v="0"/>
    <x v="0"/>
  </r>
  <r>
    <n v="11518327704"/>
    <x v="0"/>
    <x v="3"/>
    <x v="0"/>
    <x v="0"/>
    <x v="0"/>
    <x v="0"/>
    <s v="New Zealand European"/>
    <s v=""/>
    <s v=""/>
    <s v=""/>
    <s v=""/>
    <x v="0"/>
    <x v="0"/>
    <x v="0"/>
    <x v="0"/>
    <x v="0"/>
    <x v="1"/>
    <x v="3"/>
    <x v="3"/>
    <x v="4"/>
    <x v="3"/>
    <x v="4"/>
    <x v="0"/>
    <x v="0"/>
    <x v="4"/>
    <x v="0"/>
    <x v="0"/>
    <x v="0"/>
    <x v="0"/>
    <x v="0"/>
    <x v="0"/>
    <x v="0"/>
    <x v="0"/>
    <x v="0"/>
    <x v="3"/>
    <x v="0"/>
    <x v="1"/>
    <x v="3"/>
    <x v="3"/>
    <x v="4"/>
    <x v="3"/>
    <x v="4"/>
    <x v="0"/>
    <x v="2"/>
    <x v="2"/>
    <x v="2"/>
    <x v="2"/>
    <x v="0"/>
    <x v="0"/>
    <x v="0"/>
  </r>
  <r>
    <n v="11518327004"/>
    <x v="2"/>
    <x v="4"/>
    <x v="8"/>
    <x v="0"/>
    <x v="0"/>
    <x v="0"/>
    <s v="New Zealand European"/>
    <s v=""/>
    <s v=""/>
    <s v=""/>
    <s v=""/>
    <x v="1"/>
    <x v="0"/>
    <x v="0"/>
    <x v="0"/>
    <x v="3"/>
    <x v="1"/>
    <x v="4"/>
    <x v="1"/>
    <x v="1"/>
    <x v="3"/>
    <x v="4"/>
    <x v="3"/>
    <x v="109"/>
    <x v="0"/>
    <x v="11"/>
    <x v="0"/>
    <x v="0"/>
    <x v="0"/>
    <x v="0"/>
    <x v="0"/>
    <x v="0"/>
    <x v="0"/>
    <x v="0"/>
    <x v="4"/>
    <x v="3"/>
    <x v="1"/>
    <x v="4"/>
    <x v="1"/>
    <x v="1"/>
    <x v="3"/>
    <x v="4"/>
    <x v="3"/>
    <x v="2"/>
    <x v="2"/>
    <x v="2"/>
    <x v="2"/>
    <x v="1"/>
    <x v="0"/>
    <x v="2"/>
  </r>
  <r>
    <m/>
    <x v="1"/>
    <x v="2"/>
    <x v="1"/>
    <x v="2"/>
    <x v="1"/>
    <x v="1"/>
    <m/>
    <m/>
    <m/>
    <m/>
    <m/>
    <x v="2"/>
    <x v="1"/>
    <x v="1"/>
    <x v="2"/>
    <x v="2"/>
    <x v="3"/>
    <x v="2"/>
    <x v="2"/>
    <x v="2"/>
    <x v="2"/>
    <x v="3"/>
    <x v="2"/>
    <x v="2"/>
    <x v="2"/>
    <x v="0"/>
    <x v="0"/>
    <x v="0"/>
    <x v="0"/>
    <x v="0"/>
    <x v="0"/>
    <x v="0"/>
    <x v="0"/>
    <x v="1"/>
    <x v="2"/>
    <x v="2"/>
    <x v="3"/>
    <x v="2"/>
    <x v="2"/>
    <x v="2"/>
    <x v="2"/>
    <x v="3"/>
    <x v="2"/>
    <x v="2"/>
    <x v="2"/>
    <x v="2"/>
    <x v="2"/>
    <x v="0"/>
    <x v="0"/>
    <x v="3"/>
  </r>
  <r>
    <n v="11518322428"/>
    <x v="3"/>
    <x v="5"/>
    <x v="6"/>
    <x v="3"/>
    <x v="0"/>
    <x v="0"/>
    <s v=""/>
    <s v=""/>
    <s v=""/>
    <s v=""/>
    <s v=""/>
    <x v="0"/>
    <x v="0"/>
    <x v="0"/>
    <x v="0"/>
    <x v="0"/>
    <x v="2"/>
    <x v="1"/>
    <x v="5"/>
    <x v="5"/>
    <x v="6"/>
    <x v="6"/>
    <x v="0"/>
    <x v="0"/>
    <x v="6"/>
    <x v="0"/>
    <x v="0"/>
    <x v="0"/>
    <x v="0"/>
    <x v="0"/>
    <x v="0"/>
    <x v="0"/>
    <x v="0"/>
    <x v="0"/>
    <x v="5"/>
    <x v="0"/>
    <x v="2"/>
    <x v="1"/>
    <x v="5"/>
    <x v="5"/>
    <x v="6"/>
    <x v="6"/>
    <x v="0"/>
    <x v="2"/>
    <x v="2"/>
    <x v="2"/>
    <x v="2"/>
    <x v="0"/>
    <x v="0"/>
    <x v="1"/>
  </r>
  <r>
    <n v="11518318349"/>
    <x v="2"/>
    <x v="4"/>
    <x v="2"/>
    <x v="0"/>
    <x v="0"/>
    <x v="0"/>
    <s v="New Zealand European"/>
    <s v=""/>
    <s v=""/>
    <s v=""/>
    <s v=""/>
    <x v="1"/>
    <x v="0"/>
    <x v="0"/>
    <x v="0"/>
    <x v="4"/>
    <x v="4"/>
    <x v="1"/>
    <x v="3"/>
    <x v="1"/>
    <x v="7"/>
    <x v="1"/>
    <x v="4"/>
    <x v="0"/>
    <x v="10"/>
    <x v="0"/>
    <x v="0"/>
    <x v="0"/>
    <x v="0"/>
    <x v="0"/>
    <x v="0"/>
    <x v="0"/>
    <x v="0"/>
    <x v="0"/>
    <x v="4"/>
    <x v="4"/>
    <x v="4"/>
    <x v="1"/>
    <x v="3"/>
    <x v="1"/>
    <x v="7"/>
    <x v="1"/>
    <x v="4"/>
    <x v="2"/>
    <x v="2"/>
    <x v="2"/>
    <x v="2"/>
    <x v="1"/>
    <x v="0"/>
    <x v="2"/>
  </r>
  <r>
    <n v="11518317577"/>
    <x v="3"/>
    <x v="5"/>
    <x v="6"/>
    <x v="3"/>
    <x v="0"/>
    <x v="0"/>
    <s v=""/>
    <s v=""/>
    <s v=""/>
    <s v=""/>
    <s v=""/>
    <x v="0"/>
    <x v="0"/>
    <x v="0"/>
    <x v="0"/>
    <x v="0"/>
    <x v="2"/>
    <x v="1"/>
    <x v="5"/>
    <x v="5"/>
    <x v="6"/>
    <x v="6"/>
    <x v="0"/>
    <x v="0"/>
    <x v="6"/>
    <x v="0"/>
    <x v="0"/>
    <x v="0"/>
    <x v="0"/>
    <x v="0"/>
    <x v="0"/>
    <x v="0"/>
    <x v="0"/>
    <x v="0"/>
    <x v="5"/>
    <x v="0"/>
    <x v="2"/>
    <x v="1"/>
    <x v="5"/>
    <x v="5"/>
    <x v="6"/>
    <x v="6"/>
    <x v="0"/>
    <x v="2"/>
    <x v="2"/>
    <x v="2"/>
    <x v="2"/>
    <x v="0"/>
    <x v="0"/>
    <x v="1"/>
  </r>
  <r>
    <n v="11518315319"/>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8311596"/>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8310749"/>
    <x v="2"/>
    <x v="5"/>
    <x v="0"/>
    <x v="0"/>
    <x v="0"/>
    <x v="0"/>
    <s v="New Zealand European"/>
    <s v=""/>
    <s v=""/>
    <s v=""/>
    <s v=""/>
    <x v="0"/>
    <x v="0"/>
    <x v="0"/>
    <x v="0"/>
    <x v="0"/>
    <x v="2"/>
    <x v="1"/>
    <x v="5"/>
    <x v="5"/>
    <x v="6"/>
    <x v="6"/>
    <x v="0"/>
    <x v="0"/>
    <x v="4"/>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308823"/>
    <x v="2"/>
    <x v="5"/>
    <x v="0"/>
    <x v="1"/>
    <x v="0"/>
    <x v="0"/>
    <s v="New Zealand European"/>
    <s v=""/>
    <s v=""/>
    <s v=""/>
    <s v=""/>
    <x v="1"/>
    <x v="0"/>
    <x v="0"/>
    <x v="0"/>
    <x v="0"/>
    <x v="2"/>
    <x v="1"/>
    <x v="5"/>
    <x v="5"/>
    <x v="6"/>
    <x v="6"/>
    <x v="0"/>
    <x v="0"/>
    <x v="9"/>
    <x v="0"/>
    <x v="0"/>
    <x v="0"/>
    <x v="0"/>
    <x v="0"/>
    <x v="0"/>
    <x v="0"/>
    <x v="0"/>
    <x v="0"/>
    <x v="5"/>
    <x v="0"/>
    <x v="2"/>
    <x v="1"/>
    <x v="5"/>
    <x v="5"/>
    <x v="6"/>
    <x v="6"/>
    <x v="0"/>
    <x v="2"/>
    <x v="2"/>
    <x v="2"/>
    <x v="2"/>
    <x v="0"/>
    <x v="0"/>
    <x v="2"/>
  </r>
  <r>
    <n v="11518308057"/>
    <x v="2"/>
    <x v="4"/>
    <x v="0"/>
    <x v="0"/>
    <x v="0"/>
    <x v="0"/>
    <s v="New Zealand European"/>
    <s v=""/>
    <s v=""/>
    <s v=""/>
    <s v=""/>
    <x v="0"/>
    <x v="0"/>
    <x v="0"/>
    <x v="0"/>
    <x v="0"/>
    <x v="2"/>
    <x v="1"/>
    <x v="1"/>
    <x v="1"/>
    <x v="6"/>
    <x v="6"/>
    <x v="0"/>
    <x v="0"/>
    <x v="4"/>
    <x v="0"/>
    <x v="0"/>
    <x v="0"/>
    <x v="0"/>
    <x v="0"/>
    <x v="0"/>
    <x v="0"/>
    <x v="0"/>
    <x v="0"/>
    <x v="4"/>
    <x v="0"/>
    <x v="2"/>
    <x v="1"/>
    <x v="1"/>
    <x v="1"/>
    <x v="6"/>
    <x v="6"/>
    <x v="0"/>
    <x v="2"/>
    <x v="2"/>
    <x v="2"/>
    <x v="2"/>
    <x v="0"/>
    <x v="0"/>
    <x v="2"/>
  </r>
  <r>
    <n v="11518304742"/>
    <x v="3"/>
    <x v="5"/>
    <x v="6"/>
    <x v="3"/>
    <x v="0"/>
    <x v="0"/>
    <s v=""/>
    <s v=""/>
    <s v=""/>
    <s v=""/>
    <s v=""/>
    <x v="0"/>
    <x v="0"/>
    <x v="0"/>
    <x v="0"/>
    <x v="0"/>
    <x v="2"/>
    <x v="1"/>
    <x v="5"/>
    <x v="5"/>
    <x v="6"/>
    <x v="6"/>
    <x v="0"/>
    <x v="0"/>
    <x v="6"/>
    <x v="0"/>
    <x v="0"/>
    <x v="0"/>
    <x v="0"/>
    <x v="0"/>
    <x v="0"/>
    <x v="0"/>
    <x v="0"/>
    <x v="0"/>
    <x v="5"/>
    <x v="0"/>
    <x v="2"/>
    <x v="1"/>
    <x v="5"/>
    <x v="5"/>
    <x v="6"/>
    <x v="6"/>
    <x v="0"/>
    <x v="2"/>
    <x v="2"/>
    <x v="2"/>
    <x v="2"/>
    <x v="0"/>
    <x v="0"/>
    <x v="1"/>
  </r>
  <r>
    <n v="11518303586"/>
    <x v="2"/>
    <x v="5"/>
    <x v="0"/>
    <x v="0"/>
    <x v="0"/>
    <x v="0"/>
    <s v="New Zealand European"/>
    <s v=""/>
    <s v=""/>
    <s v=""/>
    <s v=""/>
    <x v="1"/>
    <x v="0"/>
    <x v="0"/>
    <x v="0"/>
    <x v="0"/>
    <x v="2"/>
    <x v="1"/>
    <x v="5"/>
    <x v="5"/>
    <x v="6"/>
    <x v="6"/>
    <x v="0"/>
    <x v="0"/>
    <x v="4"/>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300670"/>
    <x v="3"/>
    <x v="5"/>
    <x v="6"/>
    <x v="3"/>
    <x v="0"/>
    <x v="0"/>
    <s v=""/>
    <s v=""/>
    <s v=""/>
    <s v=""/>
    <s v=""/>
    <x v="0"/>
    <x v="0"/>
    <x v="0"/>
    <x v="0"/>
    <x v="0"/>
    <x v="2"/>
    <x v="1"/>
    <x v="5"/>
    <x v="5"/>
    <x v="6"/>
    <x v="6"/>
    <x v="0"/>
    <x v="0"/>
    <x v="6"/>
    <x v="0"/>
    <x v="0"/>
    <x v="0"/>
    <x v="0"/>
    <x v="0"/>
    <x v="0"/>
    <x v="0"/>
    <x v="0"/>
    <x v="0"/>
    <x v="5"/>
    <x v="0"/>
    <x v="2"/>
    <x v="1"/>
    <x v="5"/>
    <x v="5"/>
    <x v="6"/>
    <x v="6"/>
    <x v="0"/>
    <x v="2"/>
    <x v="2"/>
    <x v="2"/>
    <x v="2"/>
    <x v="0"/>
    <x v="0"/>
    <x v="1"/>
  </r>
  <r>
    <n v="11518300200"/>
    <x v="3"/>
    <x v="5"/>
    <x v="6"/>
    <x v="3"/>
    <x v="0"/>
    <x v="0"/>
    <s v=""/>
    <s v=""/>
    <s v=""/>
    <s v=""/>
    <s v=""/>
    <x v="0"/>
    <x v="0"/>
    <x v="0"/>
    <x v="0"/>
    <x v="0"/>
    <x v="2"/>
    <x v="1"/>
    <x v="5"/>
    <x v="5"/>
    <x v="6"/>
    <x v="6"/>
    <x v="0"/>
    <x v="0"/>
    <x v="6"/>
    <x v="0"/>
    <x v="0"/>
    <x v="0"/>
    <x v="0"/>
    <x v="0"/>
    <x v="0"/>
    <x v="0"/>
    <x v="0"/>
    <x v="0"/>
    <x v="5"/>
    <x v="0"/>
    <x v="2"/>
    <x v="1"/>
    <x v="5"/>
    <x v="5"/>
    <x v="6"/>
    <x v="6"/>
    <x v="0"/>
    <x v="2"/>
    <x v="2"/>
    <x v="2"/>
    <x v="2"/>
    <x v="0"/>
    <x v="0"/>
    <x v="1"/>
  </r>
  <r>
    <n v="11518299957"/>
    <x v="3"/>
    <x v="5"/>
    <x v="6"/>
    <x v="3"/>
    <x v="0"/>
    <x v="0"/>
    <s v=""/>
    <s v=""/>
    <s v=""/>
    <s v=""/>
    <s v=""/>
    <x v="0"/>
    <x v="0"/>
    <x v="0"/>
    <x v="0"/>
    <x v="0"/>
    <x v="2"/>
    <x v="1"/>
    <x v="5"/>
    <x v="5"/>
    <x v="6"/>
    <x v="6"/>
    <x v="0"/>
    <x v="0"/>
    <x v="6"/>
    <x v="0"/>
    <x v="0"/>
    <x v="0"/>
    <x v="0"/>
    <x v="0"/>
    <x v="0"/>
    <x v="0"/>
    <x v="0"/>
    <x v="0"/>
    <x v="5"/>
    <x v="0"/>
    <x v="2"/>
    <x v="1"/>
    <x v="5"/>
    <x v="5"/>
    <x v="6"/>
    <x v="6"/>
    <x v="0"/>
    <x v="2"/>
    <x v="2"/>
    <x v="2"/>
    <x v="2"/>
    <x v="0"/>
    <x v="0"/>
    <x v="1"/>
  </r>
  <r>
    <n v="11518295932"/>
    <x v="2"/>
    <x v="5"/>
    <x v="5"/>
    <x v="0"/>
    <x v="0"/>
    <x v="0"/>
    <s v=""/>
    <s v=""/>
    <s v=""/>
    <s v=""/>
    <s v="Pakeha"/>
    <x v="1"/>
    <x v="0"/>
    <x v="2"/>
    <x v="1"/>
    <x v="0"/>
    <x v="2"/>
    <x v="1"/>
    <x v="5"/>
    <x v="5"/>
    <x v="6"/>
    <x v="6"/>
    <x v="0"/>
    <x v="0"/>
    <x v="5"/>
    <x v="0"/>
    <x v="0"/>
    <x v="0"/>
    <x v="0"/>
    <x v="0"/>
    <x v="0"/>
    <x v="0"/>
    <x v="0"/>
    <x v="0"/>
    <x v="5"/>
    <x v="0"/>
    <x v="2"/>
    <x v="1"/>
    <x v="5"/>
    <x v="5"/>
    <x v="6"/>
    <x v="6"/>
    <x v="0"/>
    <x v="2"/>
    <x v="2"/>
    <x v="2"/>
    <x v="2"/>
    <x v="0"/>
    <x v="0"/>
    <x v="2"/>
  </r>
  <r>
    <n v="11518292239"/>
    <x v="2"/>
    <x v="5"/>
    <x v="6"/>
    <x v="3"/>
    <x v="0"/>
    <x v="0"/>
    <s v=""/>
    <s v=""/>
    <s v=""/>
    <s v=""/>
    <s v=""/>
    <x v="0"/>
    <x v="0"/>
    <x v="0"/>
    <x v="0"/>
    <x v="0"/>
    <x v="2"/>
    <x v="1"/>
    <x v="5"/>
    <x v="5"/>
    <x v="6"/>
    <x v="6"/>
    <x v="0"/>
    <x v="0"/>
    <x v="6"/>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289538"/>
    <x v="2"/>
    <x v="1"/>
    <x v="4"/>
    <x v="0"/>
    <x v="0"/>
    <x v="0"/>
    <s v="New Zealand European"/>
    <s v=""/>
    <s v=""/>
    <s v=""/>
    <s v=""/>
    <x v="0"/>
    <x v="2"/>
    <x v="0"/>
    <x v="0"/>
    <x v="5"/>
    <x v="0"/>
    <x v="1"/>
    <x v="4"/>
    <x v="3"/>
    <x v="1"/>
    <x v="4"/>
    <x v="5"/>
    <x v="0"/>
    <x v="5"/>
    <x v="8"/>
    <x v="25"/>
    <x v="0"/>
    <x v="0"/>
    <x v="0"/>
    <x v="0"/>
    <x v="0"/>
    <x v="0"/>
    <x v="0"/>
    <x v="1"/>
    <x v="5"/>
    <x v="0"/>
    <x v="1"/>
    <x v="4"/>
    <x v="3"/>
    <x v="1"/>
    <x v="4"/>
    <x v="5"/>
    <x v="2"/>
    <x v="2"/>
    <x v="2"/>
    <x v="2"/>
    <x v="0"/>
    <x v="0"/>
    <x v="2"/>
  </r>
  <r>
    <n v="11518279319"/>
    <x v="2"/>
    <x v="5"/>
    <x v="6"/>
    <x v="3"/>
    <x v="0"/>
    <x v="0"/>
    <s v=""/>
    <s v=""/>
    <s v=""/>
    <s v=""/>
    <s v=""/>
    <x v="1"/>
    <x v="0"/>
    <x v="2"/>
    <x v="0"/>
    <x v="0"/>
    <x v="2"/>
    <x v="1"/>
    <x v="5"/>
    <x v="5"/>
    <x v="6"/>
    <x v="6"/>
    <x v="0"/>
    <x v="0"/>
    <x v="6"/>
    <x v="0"/>
    <x v="0"/>
    <x v="0"/>
    <x v="0"/>
    <x v="0"/>
    <x v="0"/>
    <x v="0"/>
    <x v="0"/>
    <x v="0"/>
    <x v="5"/>
    <x v="0"/>
    <x v="2"/>
    <x v="1"/>
    <x v="5"/>
    <x v="5"/>
    <x v="6"/>
    <x v="6"/>
    <x v="0"/>
    <x v="2"/>
    <x v="2"/>
    <x v="2"/>
    <x v="2"/>
    <x v="0"/>
    <x v="0"/>
    <x v="2"/>
  </r>
  <r>
    <n v="11518278950"/>
    <x v="3"/>
    <x v="5"/>
    <x v="6"/>
    <x v="3"/>
    <x v="0"/>
    <x v="0"/>
    <s v=""/>
    <s v=""/>
    <s v=""/>
    <s v=""/>
    <s v=""/>
    <x v="0"/>
    <x v="0"/>
    <x v="0"/>
    <x v="0"/>
    <x v="0"/>
    <x v="2"/>
    <x v="1"/>
    <x v="5"/>
    <x v="5"/>
    <x v="6"/>
    <x v="6"/>
    <x v="0"/>
    <x v="0"/>
    <x v="6"/>
    <x v="0"/>
    <x v="0"/>
    <x v="0"/>
    <x v="0"/>
    <x v="0"/>
    <x v="0"/>
    <x v="0"/>
    <x v="0"/>
    <x v="0"/>
    <x v="5"/>
    <x v="0"/>
    <x v="2"/>
    <x v="1"/>
    <x v="5"/>
    <x v="5"/>
    <x v="6"/>
    <x v="6"/>
    <x v="0"/>
    <x v="2"/>
    <x v="2"/>
    <x v="2"/>
    <x v="2"/>
    <x v="0"/>
    <x v="0"/>
    <x v="1"/>
  </r>
  <r>
    <n v="11518274176"/>
    <x v="0"/>
    <x v="0"/>
    <x v="4"/>
    <x v="0"/>
    <x v="0"/>
    <x v="0"/>
    <s v="New Zealand European"/>
    <s v=""/>
    <s v=""/>
    <s v=""/>
    <s v=""/>
    <x v="0"/>
    <x v="0"/>
    <x v="0"/>
    <x v="0"/>
    <x v="0"/>
    <x v="0"/>
    <x v="0"/>
    <x v="3"/>
    <x v="3"/>
    <x v="5"/>
    <x v="0"/>
    <x v="0"/>
    <x v="0"/>
    <x v="4"/>
    <x v="0"/>
    <x v="0"/>
    <x v="0"/>
    <x v="0"/>
    <x v="0"/>
    <x v="0"/>
    <x v="0"/>
    <x v="0"/>
    <x v="0"/>
    <x v="0"/>
    <x v="0"/>
    <x v="0"/>
    <x v="0"/>
    <x v="3"/>
    <x v="3"/>
    <x v="5"/>
    <x v="0"/>
    <x v="0"/>
    <x v="3"/>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18271088"/>
    <x v="2"/>
    <x v="4"/>
    <x v="2"/>
    <x v="1"/>
    <x v="0"/>
    <x v="0"/>
    <s v="New Zealand European"/>
    <s v=""/>
    <s v=""/>
    <s v=""/>
    <s v=""/>
    <x v="0"/>
    <x v="2"/>
    <x v="0"/>
    <x v="0"/>
    <x v="1"/>
    <x v="0"/>
    <x v="1"/>
    <x v="1"/>
    <x v="1"/>
    <x v="0"/>
    <x v="4"/>
    <x v="3"/>
    <x v="110"/>
    <x v="5"/>
    <x v="12"/>
    <x v="0"/>
    <x v="0"/>
    <x v="0"/>
    <x v="0"/>
    <x v="0"/>
    <x v="0"/>
    <x v="2"/>
    <x v="0"/>
    <x v="4"/>
    <x v="1"/>
    <x v="0"/>
    <x v="1"/>
    <x v="1"/>
    <x v="1"/>
    <x v="0"/>
    <x v="4"/>
    <x v="3"/>
    <x v="2"/>
    <x v="2"/>
    <x v="2"/>
    <x v="2"/>
    <x v="0"/>
    <x v="0"/>
    <x v="2"/>
  </r>
  <r>
    <n v="11518270867"/>
    <x v="3"/>
    <x v="4"/>
    <x v="11"/>
    <x v="1"/>
    <x v="0"/>
    <x v="0"/>
    <s v="New Zealand European"/>
    <s v=""/>
    <s v=""/>
    <s v=""/>
    <s v=""/>
    <x v="1"/>
    <x v="0"/>
    <x v="0"/>
    <x v="1"/>
    <x v="0"/>
    <x v="2"/>
    <x v="1"/>
    <x v="1"/>
    <x v="1"/>
    <x v="3"/>
    <x v="1"/>
    <x v="0"/>
    <x v="0"/>
    <x v="9"/>
    <x v="3"/>
    <x v="0"/>
    <x v="0"/>
    <x v="0"/>
    <x v="0"/>
    <x v="0"/>
    <x v="0"/>
    <x v="0"/>
    <x v="0"/>
    <x v="4"/>
    <x v="0"/>
    <x v="2"/>
    <x v="1"/>
    <x v="1"/>
    <x v="1"/>
    <x v="3"/>
    <x v="1"/>
    <x v="0"/>
    <x v="2"/>
    <x v="2"/>
    <x v="2"/>
    <x v="2"/>
    <x v="0"/>
    <x v="0"/>
    <x v="1"/>
  </r>
  <r>
    <n v="11518270618"/>
    <x v="0"/>
    <x v="0"/>
    <x v="11"/>
    <x v="0"/>
    <x v="2"/>
    <x v="0"/>
    <s v="New Zealand European"/>
    <s v=""/>
    <s v=""/>
    <s v=""/>
    <s v=""/>
    <x v="0"/>
    <x v="0"/>
    <x v="0"/>
    <x v="0"/>
    <x v="0"/>
    <x v="2"/>
    <x v="1"/>
    <x v="3"/>
    <x v="3"/>
    <x v="7"/>
    <x v="4"/>
    <x v="0"/>
    <x v="0"/>
    <x v="5"/>
    <x v="0"/>
    <x v="0"/>
    <x v="0"/>
    <x v="0"/>
    <x v="0"/>
    <x v="0"/>
    <x v="0"/>
    <x v="0"/>
    <x v="0"/>
    <x v="0"/>
    <x v="0"/>
    <x v="2"/>
    <x v="1"/>
    <x v="3"/>
    <x v="3"/>
    <x v="7"/>
    <x v="4"/>
    <x v="0"/>
    <x v="2"/>
    <x v="2"/>
    <x v="2"/>
    <x v="2"/>
    <x v="0"/>
    <x v="0"/>
    <x v="0"/>
  </r>
  <r>
    <n v="11518268841"/>
    <x v="3"/>
    <x v="4"/>
    <x v="0"/>
    <x v="0"/>
    <x v="0"/>
    <x v="0"/>
    <s v="New Zealand European"/>
    <s v=""/>
    <s v=""/>
    <s v=""/>
    <s v=""/>
    <x v="0"/>
    <x v="0"/>
    <x v="0"/>
    <x v="0"/>
    <x v="3"/>
    <x v="1"/>
    <x v="1"/>
    <x v="3"/>
    <x v="1"/>
    <x v="3"/>
    <x v="1"/>
    <x v="4"/>
    <x v="111"/>
    <x v="5"/>
    <x v="20"/>
    <x v="17"/>
    <x v="2"/>
    <x v="0"/>
    <x v="0"/>
    <x v="0"/>
    <x v="0"/>
    <x v="0"/>
    <x v="0"/>
    <x v="4"/>
    <x v="3"/>
    <x v="1"/>
    <x v="1"/>
    <x v="3"/>
    <x v="1"/>
    <x v="3"/>
    <x v="1"/>
    <x v="4"/>
    <x v="2"/>
    <x v="1"/>
    <x v="6"/>
    <x v="2"/>
    <x v="0"/>
    <x v="0"/>
    <x v="1"/>
  </r>
  <r>
    <m/>
    <x v="1"/>
    <x v="2"/>
    <x v="1"/>
    <x v="2"/>
    <x v="1"/>
    <x v="1"/>
    <m/>
    <m/>
    <m/>
    <m/>
    <m/>
    <x v="2"/>
    <x v="1"/>
    <x v="1"/>
    <x v="2"/>
    <x v="2"/>
    <x v="3"/>
    <x v="2"/>
    <x v="2"/>
    <x v="2"/>
    <x v="2"/>
    <x v="3"/>
    <x v="2"/>
    <x v="2"/>
    <x v="2"/>
    <x v="0"/>
    <x v="0"/>
    <x v="0"/>
    <x v="0"/>
    <x v="0"/>
    <x v="0"/>
    <x v="0"/>
    <x v="0"/>
    <x v="1"/>
    <x v="2"/>
    <x v="2"/>
    <x v="3"/>
    <x v="2"/>
    <x v="2"/>
    <x v="2"/>
    <x v="2"/>
    <x v="3"/>
    <x v="2"/>
    <x v="2"/>
    <x v="2"/>
    <x v="2"/>
    <x v="2"/>
    <x v="0"/>
    <x v="0"/>
    <x v="3"/>
  </r>
  <r>
    <n v="11518261281"/>
    <x v="3"/>
    <x v="5"/>
    <x v="6"/>
    <x v="3"/>
    <x v="0"/>
    <x v="0"/>
    <s v=""/>
    <s v=""/>
    <s v=""/>
    <s v=""/>
    <s v=""/>
    <x v="0"/>
    <x v="0"/>
    <x v="0"/>
    <x v="0"/>
    <x v="0"/>
    <x v="2"/>
    <x v="1"/>
    <x v="5"/>
    <x v="5"/>
    <x v="6"/>
    <x v="6"/>
    <x v="0"/>
    <x v="0"/>
    <x v="6"/>
    <x v="0"/>
    <x v="0"/>
    <x v="0"/>
    <x v="0"/>
    <x v="0"/>
    <x v="0"/>
    <x v="0"/>
    <x v="0"/>
    <x v="0"/>
    <x v="5"/>
    <x v="0"/>
    <x v="2"/>
    <x v="1"/>
    <x v="5"/>
    <x v="5"/>
    <x v="6"/>
    <x v="6"/>
    <x v="0"/>
    <x v="2"/>
    <x v="2"/>
    <x v="2"/>
    <x v="2"/>
    <x v="0"/>
    <x v="0"/>
    <x v="1"/>
  </r>
  <r>
    <n v="11518256394"/>
    <x v="3"/>
    <x v="5"/>
    <x v="2"/>
    <x v="0"/>
    <x v="2"/>
    <x v="0"/>
    <s v="New Zealand European"/>
    <s v=""/>
    <s v=""/>
    <s v=""/>
    <s v=""/>
    <x v="0"/>
    <x v="0"/>
    <x v="0"/>
    <x v="0"/>
    <x v="0"/>
    <x v="2"/>
    <x v="1"/>
    <x v="5"/>
    <x v="5"/>
    <x v="6"/>
    <x v="6"/>
    <x v="0"/>
    <x v="0"/>
    <x v="5"/>
    <x v="0"/>
    <x v="0"/>
    <x v="0"/>
    <x v="0"/>
    <x v="0"/>
    <x v="0"/>
    <x v="0"/>
    <x v="0"/>
    <x v="0"/>
    <x v="5"/>
    <x v="0"/>
    <x v="2"/>
    <x v="1"/>
    <x v="5"/>
    <x v="5"/>
    <x v="6"/>
    <x v="6"/>
    <x v="0"/>
    <x v="2"/>
    <x v="2"/>
    <x v="2"/>
    <x v="2"/>
    <x v="0"/>
    <x v="0"/>
    <x v="1"/>
  </r>
  <r>
    <n v="11518254421"/>
    <x v="2"/>
    <x v="1"/>
    <x v="0"/>
    <x v="0"/>
    <x v="0"/>
    <x v="0"/>
    <s v="New Zealand European"/>
    <s v=""/>
    <s v=""/>
    <s v=""/>
    <s v=""/>
    <x v="1"/>
    <x v="0"/>
    <x v="0"/>
    <x v="0"/>
    <x v="0"/>
    <x v="2"/>
    <x v="1"/>
    <x v="1"/>
    <x v="1"/>
    <x v="4"/>
    <x v="4"/>
    <x v="0"/>
    <x v="0"/>
    <x v="9"/>
    <x v="27"/>
    <x v="0"/>
    <x v="0"/>
    <x v="0"/>
    <x v="0"/>
    <x v="0"/>
    <x v="0"/>
    <x v="0"/>
    <x v="0"/>
    <x v="1"/>
    <x v="0"/>
    <x v="2"/>
    <x v="1"/>
    <x v="1"/>
    <x v="1"/>
    <x v="4"/>
    <x v="4"/>
    <x v="0"/>
    <x v="2"/>
    <x v="2"/>
    <x v="2"/>
    <x v="2"/>
    <x v="0"/>
    <x v="0"/>
    <x v="2"/>
  </r>
  <r>
    <n v="11518250003"/>
    <x v="3"/>
    <x v="5"/>
    <x v="6"/>
    <x v="3"/>
    <x v="0"/>
    <x v="0"/>
    <s v=""/>
    <s v=""/>
    <s v=""/>
    <s v=""/>
    <s v=""/>
    <x v="0"/>
    <x v="0"/>
    <x v="0"/>
    <x v="0"/>
    <x v="0"/>
    <x v="2"/>
    <x v="1"/>
    <x v="5"/>
    <x v="5"/>
    <x v="6"/>
    <x v="6"/>
    <x v="0"/>
    <x v="0"/>
    <x v="6"/>
    <x v="0"/>
    <x v="0"/>
    <x v="0"/>
    <x v="0"/>
    <x v="0"/>
    <x v="0"/>
    <x v="0"/>
    <x v="0"/>
    <x v="0"/>
    <x v="5"/>
    <x v="0"/>
    <x v="2"/>
    <x v="1"/>
    <x v="5"/>
    <x v="5"/>
    <x v="6"/>
    <x v="6"/>
    <x v="0"/>
    <x v="2"/>
    <x v="2"/>
    <x v="2"/>
    <x v="2"/>
    <x v="0"/>
    <x v="0"/>
    <x v="1"/>
  </r>
  <r>
    <n v="11518248675"/>
    <x v="2"/>
    <x v="5"/>
    <x v="6"/>
    <x v="3"/>
    <x v="0"/>
    <x v="0"/>
    <s v=""/>
    <s v=""/>
    <s v=""/>
    <s v=""/>
    <s v=""/>
    <x v="0"/>
    <x v="0"/>
    <x v="0"/>
    <x v="0"/>
    <x v="0"/>
    <x v="2"/>
    <x v="1"/>
    <x v="5"/>
    <x v="5"/>
    <x v="6"/>
    <x v="6"/>
    <x v="0"/>
    <x v="0"/>
    <x v="6"/>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235017"/>
    <x v="0"/>
    <x v="5"/>
    <x v="6"/>
    <x v="0"/>
    <x v="0"/>
    <x v="0"/>
    <s v="New Zealand European"/>
    <s v=""/>
    <s v=""/>
    <s v=""/>
    <s v=""/>
    <x v="0"/>
    <x v="0"/>
    <x v="0"/>
    <x v="0"/>
    <x v="0"/>
    <x v="2"/>
    <x v="1"/>
    <x v="5"/>
    <x v="5"/>
    <x v="6"/>
    <x v="6"/>
    <x v="0"/>
    <x v="0"/>
    <x v="6"/>
    <x v="0"/>
    <x v="0"/>
    <x v="0"/>
    <x v="0"/>
    <x v="0"/>
    <x v="0"/>
    <x v="0"/>
    <x v="0"/>
    <x v="0"/>
    <x v="5"/>
    <x v="0"/>
    <x v="2"/>
    <x v="1"/>
    <x v="5"/>
    <x v="5"/>
    <x v="6"/>
    <x v="6"/>
    <x v="0"/>
    <x v="2"/>
    <x v="2"/>
    <x v="2"/>
    <x v="2"/>
    <x v="0"/>
    <x v="0"/>
    <x v="0"/>
  </r>
  <r>
    <n v="11518234341"/>
    <x v="2"/>
    <x v="5"/>
    <x v="0"/>
    <x v="0"/>
    <x v="0"/>
    <x v="0"/>
    <s v="New Zealand European"/>
    <s v=""/>
    <s v=""/>
    <s v=""/>
    <s v=""/>
    <x v="1"/>
    <x v="0"/>
    <x v="0"/>
    <x v="0"/>
    <x v="0"/>
    <x v="2"/>
    <x v="1"/>
    <x v="5"/>
    <x v="5"/>
    <x v="6"/>
    <x v="6"/>
    <x v="0"/>
    <x v="0"/>
    <x v="9"/>
    <x v="0"/>
    <x v="0"/>
    <x v="0"/>
    <x v="0"/>
    <x v="0"/>
    <x v="0"/>
    <x v="0"/>
    <x v="0"/>
    <x v="0"/>
    <x v="5"/>
    <x v="0"/>
    <x v="2"/>
    <x v="1"/>
    <x v="5"/>
    <x v="5"/>
    <x v="6"/>
    <x v="6"/>
    <x v="0"/>
    <x v="2"/>
    <x v="2"/>
    <x v="2"/>
    <x v="2"/>
    <x v="0"/>
    <x v="0"/>
    <x v="2"/>
  </r>
  <r>
    <n v="11518231944"/>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8229667"/>
    <x v="0"/>
    <x v="5"/>
    <x v="6"/>
    <x v="3"/>
    <x v="0"/>
    <x v="0"/>
    <s v=""/>
    <s v=""/>
    <s v=""/>
    <s v=""/>
    <s v=""/>
    <x v="0"/>
    <x v="0"/>
    <x v="0"/>
    <x v="0"/>
    <x v="0"/>
    <x v="2"/>
    <x v="1"/>
    <x v="5"/>
    <x v="5"/>
    <x v="6"/>
    <x v="6"/>
    <x v="0"/>
    <x v="0"/>
    <x v="6"/>
    <x v="0"/>
    <x v="0"/>
    <x v="0"/>
    <x v="0"/>
    <x v="0"/>
    <x v="0"/>
    <x v="0"/>
    <x v="0"/>
    <x v="0"/>
    <x v="5"/>
    <x v="0"/>
    <x v="2"/>
    <x v="1"/>
    <x v="5"/>
    <x v="5"/>
    <x v="6"/>
    <x v="6"/>
    <x v="0"/>
    <x v="2"/>
    <x v="2"/>
    <x v="2"/>
    <x v="2"/>
    <x v="0"/>
    <x v="0"/>
    <x v="0"/>
  </r>
  <r>
    <n v="11518228971"/>
    <x v="2"/>
    <x v="3"/>
    <x v="7"/>
    <x v="0"/>
    <x v="0"/>
    <x v="0"/>
    <s v="New Zealand European"/>
    <s v=""/>
    <s v=""/>
    <s v=""/>
    <s v=""/>
    <x v="0"/>
    <x v="2"/>
    <x v="0"/>
    <x v="0"/>
    <x v="1"/>
    <x v="0"/>
    <x v="1"/>
    <x v="3"/>
    <x v="4"/>
    <x v="5"/>
    <x v="4"/>
    <x v="4"/>
    <x v="0"/>
    <x v="5"/>
    <x v="0"/>
    <x v="0"/>
    <x v="0"/>
    <x v="0"/>
    <x v="0"/>
    <x v="0"/>
    <x v="0"/>
    <x v="0"/>
    <x v="0"/>
    <x v="3"/>
    <x v="1"/>
    <x v="0"/>
    <x v="1"/>
    <x v="3"/>
    <x v="4"/>
    <x v="5"/>
    <x v="4"/>
    <x v="4"/>
    <x v="2"/>
    <x v="2"/>
    <x v="2"/>
    <x v="2"/>
    <x v="0"/>
    <x v="0"/>
    <x v="2"/>
  </r>
  <r>
    <n v="11518228537"/>
    <x v="3"/>
    <x v="4"/>
    <x v="5"/>
    <x v="0"/>
    <x v="2"/>
    <x v="0"/>
    <s v=""/>
    <s v=""/>
    <s v=""/>
    <s v=""/>
    <s v=""/>
    <x v="0"/>
    <x v="0"/>
    <x v="0"/>
    <x v="0"/>
    <x v="0"/>
    <x v="2"/>
    <x v="1"/>
    <x v="3"/>
    <x v="4"/>
    <x v="0"/>
    <x v="0"/>
    <x v="0"/>
    <x v="0"/>
    <x v="4"/>
    <x v="25"/>
    <x v="0"/>
    <x v="0"/>
    <x v="0"/>
    <x v="0"/>
    <x v="0"/>
    <x v="0"/>
    <x v="0"/>
    <x v="0"/>
    <x v="4"/>
    <x v="0"/>
    <x v="2"/>
    <x v="1"/>
    <x v="3"/>
    <x v="4"/>
    <x v="0"/>
    <x v="0"/>
    <x v="0"/>
    <x v="2"/>
    <x v="2"/>
    <x v="2"/>
    <x v="2"/>
    <x v="0"/>
    <x v="0"/>
    <x v="1"/>
  </r>
  <r>
    <n v="11518225953"/>
    <x v="3"/>
    <x v="4"/>
    <x v="3"/>
    <x v="1"/>
    <x v="0"/>
    <x v="0"/>
    <s v=""/>
    <s v=""/>
    <s v=""/>
    <s v=""/>
    <s v="Ethiopian "/>
    <x v="1"/>
    <x v="0"/>
    <x v="0"/>
    <x v="0"/>
    <x v="1"/>
    <x v="0"/>
    <x v="3"/>
    <x v="6"/>
    <x v="6"/>
    <x v="3"/>
    <x v="0"/>
    <x v="3"/>
    <x v="0"/>
    <x v="5"/>
    <x v="0"/>
    <x v="0"/>
    <x v="0"/>
    <x v="0"/>
    <x v="0"/>
    <x v="0"/>
    <x v="0"/>
    <x v="0"/>
    <x v="0"/>
    <x v="4"/>
    <x v="1"/>
    <x v="0"/>
    <x v="3"/>
    <x v="6"/>
    <x v="6"/>
    <x v="3"/>
    <x v="0"/>
    <x v="3"/>
    <x v="2"/>
    <x v="2"/>
    <x v="2"/>
    <x v="2"/>
    <x v="0"/>
    <x v="0"/>
    <x v="1"/>
  </r>
  <r>
    <n v="11518225719"/>
    <x v="2"/>
    <x v="4"/>
    <x v="12"/>
    <x v="0"/>
    <x v="0"/>
    <x v="0"/>
    <s v="New Zealand European"/>
    <s v=""/>
    <s v=""/>
    <s v=""/>
    <s v=""/>
    <x v="1"/>
    <x v="0"/>
    <x v="0"/>
    <x v="0"/>
    <x v="4"/>
    <x v="4"/>
    <x v="1"/>
    <x v="1"/>
    <x v="1"/>
    <x v="1"/>
    <x v="4"/>
    <x v="3"/>
    <x v="112"/>
    <x v="4"/>
    <x v="0"/>
    <x v="0"/>
    <x v="0"/>
    <x v="0"/>
    <x v="0"/>
    <x v="0"/>
    <x v="0"/>
    <x v="0"/>
    <x v="0"/>
    <x v="4"/>
    <x v="4"/>
    <x v="4"/>
    <x v="1"/>
    <x v="1"/>
    <x v="1"/>
    <x v="1"/>
    <x v="4"/>
    <x v="3"/>
    <x v="2"/>
    <x v="2"/>
    <x v="2"/>
    <x v="2"/>
    <x v="0"/>
    <x v="0"/>
    <x v="2"/>
  </r>
  <r>
    <n v="11518222623"/>
    <x v="2"/>
    <x v="4"/>
    <x v="2"/>
    <x v="0"/>
    <x v="0"/>
    <x v="0"/>
    <s v="New Zealand European"/>
    <s v=""/>
    <s v=""/>
    <s v=""/>
    <s v=""/>
    <x v="0"/>
    <x v="2"/>
    <x v="0"/>
    <x v="0"/>
    <x v="1"/>
    <x v="0"/>
    <x v="1"/>
    <x v="3"/>
    <x v="4"/>
    <x v="5"/>
    <x v="4"/>
    <x v="5"/>
    <x v="0"/>
    <x v="4"/>
    <x v="0"/>
    <x v="5"/>
    <x v="0"/>
    <x v="0"/>
    <x v="0"/>
    <x v="0"/>
    <x v="0"/>
    <x v="0"/>
    <x v="0"/>
    <x v="4"/>
    <x v="1"/>
    <x v="0"/>
    <x v="1"/>
    <x v="3"/>
    <x v="4"/>
    <x v="5"/>
    <x v="4"/>
    <x v="5"/>
    <x v="2"/>
    <x v="11"/>
    <x v="2"/>
    <x v="2"/>
    <x v="0"/>
    <x v="0"/>
    <x v="2"/>
  </r>
  <r>
    <n v="11518217347"/>
    <x v="3"/>
    <x v="5"/>
    <x v="4"/>
    <x v="0"/>
    <x v="0"/>
    <x v="0"/>
    <s v=""/>
    <s v="Asian"/>
    <s v=""/>
    <s v=""/>
    <s v=""/>
    <x v="0"/>
    <x v="0"/>
    <x v="0"/>
    <x v="0"/>
    <x v="0"/>
    <x v="2"/>
    <x v="1"/>
    <x v="5"/>
    <x v="5"/>
    <x v="6"/>
    <x v="6"/>
    <x v="0"/>
    <x v="0"/>
    <x v="1"/>
    <x v="0"/>
    <x v="0"/>
    <x v="0"/>
    <x v="0"/>
    <x v="0"/>
    <x v="0"/>
    <x v="0"/>
    <x v="0"/>
    <x v="0"/>
    <x v="5"/>
    <x v="0"/>
    <x v="2"/>
    <x v="1"/>
    <x v="5"/>
    <x v="5"/>
    <x v="6"/>
    <x v="6"/>
    <x v="0"/>
    <x v="2"/>
    <x v="2"/>
    <x v="2"/>
    <x v="2"/>
    <x v="0"/>
    <x v="0"/>
    <x v="1"/>
  </r>
  <r>
    <n v="11518217331"/>
    <x v="0"/>
    <x v="0"/>
    <x v="0"/>
    <x v="0"/>
    <x v="0"/>
    <x v="0"/>
    <s v="New Zealand European"/>
    <s v=""/>
    <s v=""/>
    <s v=""/>
    <s v=""/>
    <x v="0"/>
    <x v="0"/>
    <x v="0"/>
    <x v="0"/>
    <x v="0"/>
    <x v="2"/>
    <x v="1"/>
    <x v="5"/>
    <x v="5"/>
    <x v="6"/>
    <x v="6"/>
    <x v="0"/>
    <x v="0"/>
    <x v="12"/>
    <x v="0"/>
    <x v="0"/>
    <x v="0"/>
    <x v="0"/>
    <x v="0"/>
    <x v="0"/>
    <x v="0"/>
    <x v="0"/>
    <x v="0"/>
    <x v="0"/>
    <x v="0"/>
    <x v="2"/>
    <x v="1"/>
    <x v="5"/>
    <x v="5"/>
    <x v="6"/>
    <x v="6"/>
    <x v="0"/>
    <x v="2"/>
    <x v="2"/>
    <x v="2"/>
    <x v="2"/>
    <x v="0"/>
    <x v="0"/>
    <x v="0"/>
  </r>
  <r>
    <n v="11518215872"/>
    <x v="2"/>
    <x v="6"/>
    <x v="7"/>
    <x v="1"/>
    <x v="0"/>
    <x v="0"/>
    <s v="New Zealand European"/>
    <s v=""/>
    <s v=""/>
    <s v=""/>
    <s v=""/>
    <x v="0"/>
    <x v="0"/>
    <x v="0"/>
    <x v="1"/>
    <x v="3"/>
    <x v="4"/>
    <x v="1"/>
    <x v="1"/>
    <x v="1"/>
    <x v="5"/>
    <x v="1"/>
    <x v="3"/>
    <x v="0"/>
    <x v="5"/>
    <x v="11"/>
    <x v="5"/>
    <x v="0"/>
    <x v="0"/>
    <x v="0"/>
    <x v="0"/>
    <x v="0"/>
    <x v="0"/>
    <x v="0"/>
    <x v="6"/>
    <x v="3"/>
    <x v="4"/>
    <x v="1"/>
    <x v="1"/>
    <x v="1"/>
    <x v="5"/>
    <x v="1"/>
    <x v="3"/>
    <x v="2"/>
    <x v="2"/>
    <x v="2"/>
    <x v="2"/>
    <x v="0"/>
    <x v="0"/>
    <x v="2"/>
  </r>
  <r>
    <n v="11518215794"/>
    <x v="2"/>
    <x v="4"/>
    <x v="0"/>
    <x v="0"/>
    <x v="0"/>
    <x v="0"/>
    <s v="New Zealand European"/>
    <s v=""/>
    <s v=""/>
    <s v=""/>
    <s v=""/>
    <x v="1"/>
    <x v="0"/>
    <x v="0"/>
    <x v="0"/>
    <x v="4"/>
    <x v="4"/>
    <x v="1"/>
    <x v="1"/>
    <x v="1"/>
    <x v="3"/>
    <x v="1"/>
    <x v="3"/>
    <x v="0"/>
    <x v="9"/>
    <x v="0"/>
    <x v="0"/>
    <x v="0"/>
    <x v="0"/>
    <x v="0"/>
    <x v="0"/>
    <x v="0"/>
    <x v="0"/>
    <x v="0"/>
    <x v="4"/>
    <x v="4"/>
    <x v="4"/>
    <x v="1"/>
    <x v="1"/>
    <x v="1"/>
    <x v="3"/>
    <x v="1"/>
    <x v="3"/>
    <x v="8"/>
    <x v="0"/>
    <x v="2"/>
    <x v="14"/>
    <x v="0"/>
    <x v="0"/>
    <x v="2"/>
  </r>
  <r>
    <n v="11518215209"/>
    <x v="3"/>
    <x v="4"/>
    <x v="12"/>
    <x v="0"/>
    <x v="0"/>
    <x v="0"/>
    <s v="New Zealand European"/>
    <s v=""/>
    <s v=""/>
    <s v=""/>
    <s v=""/>
    <x v="1"/>
    <x v="0"/>
    <x v="0"/>
    <x v="0"/>
    <x v="0"/>
    <x v="2"/>
    <x v="1"/>
    <x v="1"/>
    <x v="3"/>
    <x v="6"/>
    <x v="6"/>
    <x v="0"/>
    <x v="0"/>
    <x v="4"/>
    <x v="3"/>
    <x v="0"/>
    <x v="0"/>
    <x v="0"/>
    <x v="0"/>
    <x v="0"/>
    <x v="0"/>
    <x v="0"/>
    <x v="0"/>
    <x v="4"/>
    <x v="0"/>
    <x v="2"/>
    <x v="1"/>
    <x v="1"/>
    <x v="3"/>
    <x v="6"/>
    <x v="6"/>
    <x v="0"/>
    <x v="2"/>
    <x v="2"/>
    <x v="2"/>
    <x v="2"/>
    <x v="0"/>
    <x v="0"/>
    <x v="1"/>
  </r>
  <r>
    <n v="11518214762"/>
    <x v="2"/>
    <x v="4"/>
    <x v="2"/>
    <x v="0"/>
    <x v="0"/>
    <x v="0"/>
    <s v=""/>
    <s v=""/>
    <s v=""/>
    <s v=""/>
    <s v="british"/>
    <x v="1"/>
    <x v="0"/>
    <x v="0"/>
    <x v="0"/>
    <x v="3"/>
    <x v="1"/>
    <x v="1"/>
    <x v="3"/>
    <x v="4"/>
    <x v="0"/>
    <x v="1"/>
    <x v="1"/>
    <x v="0"/>
    <x v="5"/>
    <x v="11"/>
    <x v="0"/>
    <x v="0"/>
    <x v="0"/>
    <x v="0"/>
    <x v="0"/>
    <x v="0"/>
    <x v="0"/>
    <x v="0"/>
    <x v="4"/>
    <x v="3"/>
    <x v="1"/>
    <x v="1"/>
    <x v="3"/>
    <x v="4"/>
    <x v="0"/>
    <x v="1"/>
    <x v="1"/>
    <x v="2"/>
    <x v="0"/>
    <x v="2"/>
    <x v="3"/>
    <x v="0"/>
    <x v="0"/>
    <x v="2"/>
  </r>
  <r>
    <m/>
    <x v="1"/>
    <x v="2"/>
    <x v="1"/>
    <x v="2"/>
    <x v="1"/>
    <x v="1"/>
    <m/>
    <m/>
    <m/>
    <m/>
    <m/>
    <x v="2"/>
    <x v="1"/>
    <x v="1"/>
    <x v="2"/>
    <x v="2"/>
    <x v="3"/>
    <x v="2"/>
    <x v="2"/>
    <x v="2"/>
    <x v="2"/>
    <x v="3"/>
    <x v="2"/>
    <x v="2"/>
    <x v="2"/>
    <x v="0"/>
    <x v="0"/>
    <x v="0"/>
    <x v="0"/>
    <x v="0"/>
    <x v="0"/>
    <x v="0"/>
    <x v="0"/>
    <x v="1"/>
    <x v="2"/>
    <x v="2"/>
    <x v="3"/>
    <x v="2"/>
    <x v="2"/>
    <x v="2"/>
    <x v="2"/>
    <x v="3"/>
    <x v="2"/>
    <x v="2"/>
    <x v="2"/>
    <x v="2"/>
    <x v="2"/>
    <x v="0"/>
    <x v="0"/>
    <x v="3"/>
  </r>
  <r>
    <n v="11518206258"/>
    <x v="2"/>
    <x v="4"/>
    <x v="5"/>
    <x v="0"/>
    <x v="2"/>
    <x v="0"/>
    <s v="New Zealand European"/>
    <s v=""/>
    <s v=""/>
    <s v=""/>
    <s v=""/>
    <x v="1"/>
    <x v="0"/>
    <x v="0"/>
    <x v="0"/>
    <x v="3"/>
    <x v="1"/>
    <x v="1"/>
    <x v="1"/>
    <x v="1"/>
    <x v="0"/>
    <x v="1"/>
    <x v="5"/>
    <x v="113"/>
    <x v="5"/>
    <x v="0"/>
    <x v="0"/>
    <x v="0"/>
    <x v="0"/>
    <x v="0"/>
    <x v="0"/>
    <x v="0"/>
    <x v="0"/>
    <x v="0"/>
    <x v="4"/>
    <x v="3"/>
    <x v="1"/>
    <x v="1"/>
    <x v="1"/>
    <x v="1"/>
    <x v="0"/>
    <x v="1"/>
    <x v="5"/>
    <x v="2"/>
    <x v="1"/>
    <x v="2"/>
    <x v="2"/>
    <x v="0"/>
    <x v="0"/>
    <x v="2"/>
  </r>
  <r>
    <n v="11518204089"/>
    <x v="2"/>
    <x v="4"/>
    <x v="11"/>
    <x v="0"/>
    <x v="0"/>
    <x v="0"/>
    <s v="New Zealand European"/>
    <s v=""/>
    <s v=""/>
    <s v=""/>
    <s v=""/>
    <x v="0"/>
    <x v="2"/>
    <x v="0"/>
    <x v="0"/>
    <x v="0"/>
    <x v="2"/>
    <x v="1"/>
    <x v="3"/>
    <x v="1"/>
    <x v="6"/>
    <x v="6"/>
    <x v="0"/>
    <x v="0"/>
    <x v="1"/>
    <x v="0"/>
    <x v="0"/>
    <x v="0"/>
    <x v="0"/>
    <x v="0"/>
    <x v="0"/>
    <x v="0"/>
    <x v="0"/>
    <x v="0"/>
    <x v="4"/>
    <x v="0"/>
    <x v="2"/>
    <x v="1"/>
    <x v="3"/>
    <x v="1"/>
    <x v="6"/>
    <x v="6"/>
    <x v="0"/>
    <x v="2"/>
    <x v="2"/>
    <x v="2"/>
    <x v="2"/>
    <x v="0"/>
    <x v="0"/>
    <x v="2"/>
  </r>
  <r>
    <n v="11518196704"/>
    <x v="2"/>
    <x v="4"/>
    <x v="11"/>
    <x v="1"/>
    <x v="0"/>
    <x v="0"/>
    <s v=""/>
    <s v="Asian"/>
    <s v=""/>
    <s v=""/>
    <s v=""/>
    <x v="1"/>
    <x v="0"/>
    <x v="0"/>
    <x v="1"/>
    <x v="3"/>
    <x v="1"/>
    <x v="1"/>
    <x v="1"/>
    <x v="4"/>
    <x v="1"/>
    <x v="4"/>
    <x v="4"/>
    <x v="114"/>
    <x v="5"/>
    <x v="0"/>
    <x v="0"/>
    <x v="0"/>
    <x v="0"/>
    <x v="0"/>
    <x v="0"/>
    <x v="0"/>
    <x v="11"/>
    <x v="0"/>
    <x v="4"/>
    <x v="3"/>
    <x v="1"/>
    <x v="1"/>
    <x v="1"/>
    <x v="4"/>
    <x v="1"/>
    <x v="4"/>
    <x v="4"/>
    <x v="3"/>
    <x v="9"/>
    <x v="2"/>
    <x v="11"/>
    <x v="0"/>
    <x v="0"/>
    <x v="2"/>
  </r>
  <r>
    <n v="11518196543"/>
    <x v="2"/>
    <x v="3"/>
    <x v="3"/>
    <x v="0"/>
    <x v="0"/>
    <x v="0"/>
    <s v="New Zealand European"/>
    <s v=""/>
    <s v=""/>
    <s v=""/>
    <s v=""/>
    <x v="1"/>
    <x v="0"/>
    <x v="0"/>
    <x v="0"/>
    <x v="3"/>
    <x v="0"/>
    <x v="1"/>
    <x v="3"/>
    <x v="3"/>
    <x v="3"/>
    <x v="4"/>
    <x v="1"/>
    <x v="0"/>
    <x v="5"/>
    <x v="30"/>
    <x v="0"/>
    <x v="0"/>
    <x v="0"/>
    <x v="3"/>
    <x v="0"/>
    <x v="9"/>
    <x v="0"/>
    <x v="0"/>
    <x v="3"/>
    <x v="3"/>
    <x v="0"/>
    <x v="1"/>
    <x v="3"/>
    <x v="3"/>
    <x v="3"/>
    <x v="4"/>
    <x v="1"/>
    <x v="2"/>
    <x v="2"/>
    <x v="2"/>
    <x v="2"/>
    <x v="0"/>
    <x v="0"/>
    <x v="2"/>
  </r>
  <r>
    <n v="11518194996"/>
    <x v="2"/>
    <x v="5"/>
    <x v="6"/>
    <x v="3"/>
    <x v="0"/>
    <x v="0"/>
    <s v=""/>
    <s v=""/>
    <s v=""/>
    <s v=""/>
    <s v=""/>
    <x v="0"/>
    <x v="0"/>
    <x v="0"/>
    <x v="0"/>
    <x v="0"/>
    <x v="2"/>
    <x v="1"/>
    <x v="5"/>
    <x v="5"/>
    <x v="6"/>
    <x v="6"/>
    <x v="0"/>
    <x v="0"/>
    <x v="6"/>
    <x v="0"/>
    <x v="0"/>
    <x v="0"/>
    <x v="0"/>
    <x v="0"/>
    <x v="0"/>
    <x v="0"/>
    <x v="0"/>
    <x v="0"/>
    <x v="5"/>
    <x v="0"/>
    <x v="2"/>
    <x v="1"/>
    <x v="5"/>
    <x v="5"/>
    <x v="6"/>
    <x v="6"/>
    <x v="0"/>
    <x v="2"/>
    <x v="2"/>
    <x v="2"/>
    <x v="2"/>
    <x v="0"/>
    <x v="0"/>
    <x v="2"/>
  </r>
  <r>
    <n v="11518193634"/>
    <x v="2"/>
    <x v="3"/>
    <x v="4"/>
    <x v="0"/>
    <x v="0"/>
    <x v="0"/>
    <s v="New Zealand European"/>
    <s v=""/>
    <s v=""/>
    <s v=""/>
    <s v=""/>
    <x v="1"/>
    <x v="0"/>
    <x v="0"/>
    <x v="0"/>
    <x v="3"/>
    <x v="1"/>
    <x v="1"/>
    <x v="1"/>
    <x v="4"/>
    <x v="0"/>
    <x v="0"/>
    <x v="3"/>
    <x v="0"/>
    <x v="9"/>
    <x v="8"/>
    <x v="0"/>
    <x v="0"/>
    <x v="0"/>
    <x v="0"/>
    <x v="0"/>
    <x v="0"/>
    <x v="0"/>
    <x v="0"/>
    <x v="3"/>
    <x v="3"/>
    <x v="1"/>
    <x v="1"/>
    <x v="1"/>
    <x v="4"/>
    <x v="0"/>
    <x v="0"/>
    <x v="3"/>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191725"/>
    <x v="2"/>
    <x v="5"/>
    <x v="6"/>
    <x v="3"/>
    <x v="0"/>
    <x v="0"/>
    <s v=""/>
    <s v=""/>
    <s v=""/>
    <s v=""/>
    <s v=""/>
    <x v="1"/>
    <x v="0"/>
    <x v="0"/>
    <x v="0"/>
    <x v="0"/>
    <x v="2"/>
    <x v="1"/>
    <x v="5"/>
    <x v="5"/>
    <x v="6"/>
    <x v="6"/>
    <x v="0"/>
    <x v="0"/>
    <x v="6"/>
    <x v="0"/>
    <x v="0"/>
    <x v="0"/>
    <x v="0"/>
    <x v="0"/>
    <x v="0"/>
    <x v="0"/>
    <x v="0"/>
    <x v="0"/>
    <x v="5"/>
    <x v="0"/>
    <x v="2"/>
    <x v="1"/>
    <x v="5"/>
    <x v="5"/>
    <x v="6"/>
    <x v="6"/>
    <x v="0"/>
    <x v="2"/>
    <x v="2"/>
    <x v="2"/>
    <x v="2"/>
    <x v="0"/>
    <x v="0"/>
    <x v="2"/>
  </r>
  <r>
    <n v="11518189177"/>
    <x v="2"/>
    <x v="4"/>
    <x v="14"/>
    <x v="0"/>
    <x v="0"/>
    <x v="0"/>
    <s v="New Zealand European"/>
    <s v=""/>
    <s v=""/>
    <s v=""/>
    <s v=""/>
    <x v="0"/>
    <x v="2"/>
    <x v="0"/>
    <x v="0"/>
    <x v="5"/>
    <x v="1"/>
    <x v="1"/>
    <x v="3"/>
    <x v="4"/>
    <x v="4"/>
    <x v="1"/>
    <x v="4"/>
    <x v="115"/>
    <x v="5"/>
    <x v="8"/>
    <x v="15"/>
    <x v="0"/>
    <x v="0"/>
    <x v="0"/>
    <x v="0"/>
    <x v="0"/>
    <x v="0"/>
    <x v="0"/>
    <x v="4"/>
    <x v="5"/>
    <x v="1"/>
    <x v="1"/>
    <x v="3"/>
    <x v="4"/>
    <x v="4"/>
    <x v="1"/>
    <x v="4"/>
    <x v="2"/>
    <x v="2"/>
    <x v="2"/>
    <x v="1"/>
    <x v="0"/>
    <x v="0"/>
    <x v="2"/>
  </r>
  <r>
    <n v="11518188417"/>
    <x v="2"/>
    <x v="5"/>
    <x v="6"/>
    <x v="3"/>
    <x v="0"/>
    <x v="0"/>
    <s v=""/>
    <s v=""/>
    <s v=""/>
    <s v=""/>
    <s v=""/>
    <x v="0"/>
    <x v="0"/>
    <x v="0"/>
    <x v="0"/>
    <x v="0"/>
    <x v="2"/>
    <x v="1"/>
    <x v="5"/>
    <x v="5"/>
    <x v="6"/>
    <x v="6"/>
    <x v="0"/>
    <x v="0"/>
    <x v="6"/>
    <x v="0"/>
    <x v="0"/>
    <x v="0"/>
    <x v="0"/>
    <x v="0"/>
    <x v="0"/>
    <x v="0"/>
    <x v="0"/>
    <x v="0"/>
    <x v="5"/>
    <x v="0"/>
    <x v="2"/>
    <x v="1"/>
    <x v="5"/>
    <x v="5"/>
    <x v="6"/>
    <x v="6"/>
    <x v="0"/>
    <x v="2"/>
    <x v="2"/>
    <x v="2"/>
    <x v="2"/>
    <x v="0"/>
    <x v="0"/>
    <x v="2"/>
  </r>
  <r>
    <n v="11518187721"/>
    <x v="2"/>
    <x v="5"/>
    <x v="6"/>
    <x v="3"/>
    <x v="0"/>
    <x v="0"/>
    <s v=""/>
    <s v=""/>
    <s v=""/>
    <s v=""/>
    <s v=""/>
    <x v="0"/>
    <x v="0"/>
    <x v="0"/>
    <x v="0"/>
    <x v="0"/>
    <x v="2"/>
    <x v="1"/>
    <x v="5"/>
    <x v="5"/>
    <x v="6"/>
    <x v="6"/>
    <x v="0"/>
    <x v="0"/>
    <x v="6"/>
    <x v="0"/>
    <x v="0"/>
    <x v="0"/>
    <x v="0"/>
    <x v="0"/>
    <x v="0"/>
    <x v="0"/>
    <x v="0"/>
    <x v="0"/>
    <x v="5"/>
    <x v="0"/>
    <x v="2"/>
    <x v="1"/>
    <x v="5"/>
    <x v="5"/>
    <x v="6"/>
    <x v="6"/>
    <x v="0"/>
    <x v="2"/>
    <x v="2"/>
    <x v="2"/>
    <x v="2"/>
    <x v="0"/>
    <x v="0"/>
    <x v="2"/>
  </r>
  <r>
    <n v="11518172569"/>
    <x v="2"/>
    <x v="3"/>
    <x v="7"/>
    <x v="0"/>
    <x v="0"/>
    <x v="0"/>
    <s v="New Zealand European"/>
    <s v=""/>
    <s v=""/>
    <s v=""/>
    <s v=""/>
    <x v="1"/>
    <x v="0"/>
    <x v="0"/>
    <x v="0"/>
    <x v="0"/>
    <x v="2"/>
    <x v="1"/>
    <x v="3"/>
    <x v="4"/>
    <x v="1"/>
    <x v="6"/>
    <x v="0"/>
    <x v="0"/>
    <x v="12"/>
    <x v="0"/>
    <x v="0"/>
    <x v="0"/>
    <x v="0"/>
    <x v="0"/>
    <x v="0"/>
    <x v="0"/>
    <x v="0"/>
    <x v="0"/>
    <x v="3"/>
    <x v="0"/>
    <x v="2"/>
    <x v="1"/>
    <x v="3"/>
    <x v="4"/>
    <x v="1"/>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169418"/>
    <x v="3"/>
    <x v="5"/>
    <x v="6"/>
    <x v="3"/>
    <x v="0"/>
    <x v="0"/>
    <s v=""/>
    <s v=""/>
    <s v=""/>
    <s v=""/>
    <s v=""/>
    <x v="0"/>
    <x v="0"/>
    <x v="0"/>
    <x v="0"/>
    <x v="0"/>
    <x v="2"/>
    <x v="1"/>
    <x v="5"/>
    <x v="5"/>
    <x v="6"/>
    <x v="6"/>
    <x v="0"/>
    <x v="0"/>
    <x v="6"/>
    <x v="0"/>
    <x v="0"/>
    <x v="0"/>
    <x v="0"/>
    <x v="0"/>
    <x v="0"/>
    <x v="0"/>
    <x v="0"/>
    <x v="0"/>
    <x v="5"/>
    <x v="0"/>
    <x v="2"/>
    <x v="1"/>
    <x v="5"/>
    <x v="5"/>
    <x v="6"/>
    <x v="6"/>
    <x v="0"/>
    <x v="2"/>
    <x v="2"/>
    <x v="2"/>
    <x v="2"/>
    <x v="0"/>
    <x v="0"/>
    <x v="1"/>
  </r>
  <r>
    <n v="11518167572"/>
    <x v="2"/>
    <x v="5"/>
    <x v="8"/>
    <x v="0"/>
    <x v="2"/>
    <x v="0"/>
    <s v="New Zealand European"/>
    <s v=""/>
    <s v=""/>
    <s v=""/>
    <s v=""/>
    <x v="0"/>
    <x v="0"/>
    <x v="0"/>
    <x v="0"/>
    <x v="0"/>
    <x v="2"/>
    <x v="1"/>
    <x v="5"/>
    <x v="5"/>
    <x v="6"/>
    <x v="6"/>
    <x v="0"/>
    <x v="0"/>
    <x v="5"/>
    <x v="0"/>
    <x v="0"/>
    <x v="0"/>
    <x v="0"/>
    <x v="0"/>
    <x v="0"/>
    <x v="0"/>
    <x v="0"/>
    <x v="0"/>
    <x v="5"/>
    <x v="0"/>
    <x v="2"/>
    <x v="1"/>
    <x v="5"/>
    <x v="5"/>
    <x v="6"/>
    <x v="6"/>
    <x v="0"/>
    <x v="2"/>
    <x v="2"/>
    <x v="2"/>
    <x v="2"/>
    <x v="0"/>
    <x v="0"/>
    <x v="2"/>
  </r>
  <r>
    <n v="11518166828"/>
    <x v="3"/>
    <x v="5"/>
    <x v="6"/>
    <x v="3"/>
    <x v="0"/>
    <x v="0"/>
    <s v=""/>
    <s v=""/>
    <s v=""/>
    <s v=""/>
    <s v=""/>
    <x v="0"/>
    <x v="0"/>
    <x v="0"/>
    <x v="0"/>
    <x v="0"/>
    <x v="2"/>
    <x v="1"/>
    <x v="5"/>
    <x v="5"/>
    <x v="6"/>
    <x v="6"/>
    <x v="0"/>
    <x v="0"/>
    <x v="6"/>
    <x v="0"/>
    <x v="0"/>
    <x v="0"/>
    <x v="0"/>
    <x v="0"/>
    <x v="0"/>
    <x v="0"/>
    <x v="0"/>
    <x v="0"/>
    <x v="5"/>
    <x v="0"/>
    <x v="2"/>
    <x v="1"/>
    <x v="5"/>
    <x v="5"/>
    <x v="6"/>
    <x v="6"/>
    <x v="0"/>
    <x v="2"/>
    <x v="2"/>
    <x v="2"/>
    <x v="2"/>
    <x v="0"/>
    <x v="0"/>
    <x v="1"/>
  </r>
  <r>
    <n v="11518163297"/>
    <x v="0"/>
    <x v="0"/>
    <x v="0"/>
    <x v="1"/>
    <x v="0"/>
    <x v="0"/>
    <s v="New Zealand European"/>
    <s v=""/>
    <s v=""/>
    <s v=""/>
    <s v=""/>
    <x v="0"/>
    <x v="0"/>
    <x v="0"/>
    <x v="0"/>
    <x v="0"/>
    <x v="2"/>
    <x v="1"/>
    <x v="3"/>
    <x v="4"/>
    <x v="7"/>
    <x v="6"/>
    <x v="0"/>
    <x v="0"/>
    <x v="4"/>
    <x v="13"/>
    <x v="0"/>
    <x v="0"/>
    <x v="0"/>
    <x v="0"/>
    <x v="9"/>
    <x v="0"/>
    <x v="0"/>
    <x v="0"/>
    <x v="0"/>
    <x v="0"/>
    <x v="2"/>
    <x v="1"/>
    <x v="3"/>
    <x v="4"/>
    <x v="7"/>
    <x v="6"/>
    <x v="0"/>
    <x v="2"/>
    <x v="2"/>
    <x v="2"/>
    <x v="2"/>
    <x v="0"/>
    <x v="0"/>
    <x v="0"/>
  </r>
  <r>
    <n v="11518162348"/>
    <x v="2"/>
    <x v="4"/>
    <x v="5"/>
    <x v="0"/>
    <x v="0"/>
    <x v="0"/>
    <s v="New Zealand European"/>
    <s v=""/>
    <s v=""/>
    <s v=""/>
    <s v=""/>
    <x v="1"/>
    <x v="0"/>
    <x v="0"/>
    <x v="1"/>
    <x v="3"/>
    <x v="1"/>
    <x v="1"/>
    <x v="1"/>
    <x v="4"/>
    <x v="1"/>
    <x v="4"/>
    <x v="5"/>
    <x v="116"/>
    <x v="1"/>
    <x v="0"/>
    <x v="0"/>
    <x v="0"/>
    <x v="0"/>
    <x v="0"/>
    <x v="0"/>
    <x v="0"/>
    <x v="0"/>
    <x v="0"/>
    <x v="4"/>
    <x v="3"/>
    <x v="1"/>
    <x v="1"/>
    <x v="1"/>
    <x v="4"/>
    <x v="1"/>
    <x v="4"/>
    <x v="5"/>
    <x v="6"/>
    <x v="1"/>
    <x v="2"/>
    <x v="2"/>
    <x v="0"/>
    <x v="0"/>
    <x v="2"/>
  </r>
  <r>
    <n v="11518162245"/>
    <x v="3"/>
    <x v="5"/>
    <x v="6"/>
    <x v="3"/>
    <x v="0"/>
    <x v="0"/>
    <s v=""/>
    <s v=""/>
    <s v=""/>
    <s v=""/>
    <s v=""/>
    <x v="0"/>
    <x v="0"/>
    <x v="0"/>
    <x v="0"/>
    <x v="0"/>
    <x v="2"/>
    <x v="1"/>
    <x v="5"/>
    <x v="5"/>
    <x v="6"/>
    <x v="6"/>
    <x v="0"/>
    <x v="0"/>
    <x v="6"/>
    <x v="0"/>
    <x v="0"/>
    <x v="0"/>
    <x v="0"/>
    <x v="0"/>
    <x v="0"/>
    <x v="0"/>
    <x v="0"/>
    <x v="0"/>
    <x v="5"/>
    <x v="0"/>
    <x v="2"/>
    <x v="1"/>
    <x v="5"/>
    <x v="5"/>
    <x v="6"/>
    <x v="6"/>
    <x v="0"/>
    <x v="2"/>
    <x v="2"/>
    <x v="2"/>
    <x v="2"/>
    <x v="0"/>
    <x v="0"/>
    <x v="1"/>
  </r>
  <r>
    <n v="11518161758"/>
    <x v="2"/>
    <x v="4"/>
    <x v="0"/>
    <x v="0"/>
    <x v="0"/>
    <x v="0"/>
    <s v="New Zealand European"/>
    <s v=""/>
    <s v=""/>
    <s v=""/>
    <s v="I"/>
    <x v="1"/>
    <x v="2"/>
    <x v="2"/>
    <x v="1"/>
    <x v="1"/>
    <x v="0"/>
    <x v="1"/>
    <x v="1"/>
    <x v="1"/>
    <x v="7"/>
    <x v="4"/>
    <x v="3"/>
    <x v="117"/>
    <x v="5"/>
    <x v="3"/>
    <x v="0"/>
    <x v="0"/>
    <x v="0"/>
    <x v="0"/>
    <x v="0"/>
    <x v="0"/>
    <x v="2"/>
    <x v="0"/>
    <x v="4"/>
    <x v="1"/>
    <x v="0"/>
    <x v="1"/>
    <x v="1"/>
    <x v="1"/>
    <x v="7"/>
    <x v="4"/>
    <x v="3"/>
    <x v="2"/>
    <x v="2"/>
    <x v="2"/>
    <x v="2"/>
    <x v="0"/>
    <x v="0"/>
    <x v="2"/>
  </r>
  <r>
    <n v="11518161064"/>
    <x v="3"/>
    <x v="5"/>
    <x v="6"/>
    <x v="3"/>
    <x v="0"/>
    <x v="0"/>
    <s v=""/>
    <s v=""/>
    <s v=""/>
    <s v=""/>
    <s v=""/>
    <x v="0"/>
    <x v="0"/>
    <x v="0"/>
    <x v="0"/>
    <x v="0"/>
    <x v="2"/>
    <x v="1"/>
    <x v="5"/>
    <x v="5"/>
    <x v="6"/>
    <x v="6"/>
    <x v="0"/>
    <x v="0"/>
    <x v="6"/>
    <x v="0"/>
    <x v="0"/>
    <x v="0"/>
    <x v="0"/>
    <x v="0"/>
    <x v="0"/>
    <x v="0"/>
    <x v="0"/>
    <x v="0"/>
    <x v="5"/>
    <x v="0"/>
    <x v="2"/>
    <x v="1"/>
    <x v="5"/>
    <x v="5"/>
    <x v="6"/>
    <x v="6"/>
    <x v="0"/>
    <x v="2"/>
    <x v="2"/>
    <x v="2"/>
    <x v="2"/>
    <x v="0"/>
    <x v="0"/>
    <x v="1"/>
  </r>
  <r>
    <n v="11518160827"/>
    <x v="2"/>
    <x v="4"/>
    <x v="0"/>
    <x v="0"/>
    <x v="0"/>
    <x v="0"/>
    <s v="New Zealand European"/>
    <s v=""/>
    <s v=""/>
    <s v=""/>
    <s v=""/>
    <x v="1"/>
    <x v="0"/>
    <x v="0"/>
    <x v="0"/>
    <x v="4"/>
    <x v="4"/>
    <x v="1"/>
    <x v="1"/>
    <x v="1"/>
    <x v="4"/>
    <x v="1"/>
    <x v="3"/>
    <x v="0"/>
    <x v="5"/>
    <x v="7"/>
    <x v="0"/>
    <x v="0"/>
    <x v="0"/>
    <x v="0"/>
    <x v="0"/>
    <x v="0"/>
    <x v="0"/>
    <x v="0"/>
    <x v="4"/>
    <x v="4"/>
    <x v="4"/>
    <x v="1"/>
    <x v="1"/>
    <x v="1"/>
    <x v="4"/>
    <x v="1"/>
    <x v="3"/>
    <x v="2"/>
    <x v="4"/>
    <x v="2"/>
    <x v="2"/>
    <x v="0"/>
    <x v="0"/>
    <x v="2"/>
  </r>
  <r>
    <m/>
    <x v="1"/>
    <x v="2"/>
    <x v="1"/>
    <x v="2"/>
    <x v="1"/>
    <x v="1"/>
    <m/>
    <m/>
    <m/>
    <m/>
    <m/>
    <x v="2"/>
    <x v="1"/>
    <x v="1"/>
    <x v="2"/>
    <x v="2"/>
    <x v="3"/>
    <x v="2"/>
    <x v="2"/>
    <x v="2"/>
    <x v="2"/>
    <x v="3"/>
    <x v="2"/>
    <x v="2"/>
    <x v="2"/>
    <x v="0"/>
    <x v="0"/>
    <x v="0"/>
    <x v="0"/>
    <x v="0"/>
    <x v="0"/>
    <x v="0"/>
    <x v="0"/>
    <x v="1"/>
    <x v="2"/>
    <x v="2"/>
    <x v="3"/>
    <x v="2"/>
    <x v="2"/>
    <x v="2"/>
    <x v="2"/>
    <x v="3"/>
    <x v="2"/>
    <x v="2"/>
    <x v="2"/>
    <x v="2"/>
    <x v="2"/>
    <x v="0"/>
    <x v="0"/>
    <x v="3"/>
  </r>
  <r>
    <n v="11518158980"/>
    <x v="0"/>
    <x v="3"/>
    <x v="0"/>
    <x v="0"/>
    <x v="0"/>
    <x v="0"/>
    <s v="New Zealand European"/>
    <s v=""/>
    <s v=""/>
    <s v=""/>
    <s v=""/>
    <x v="0"/>
    <x v="0"/>
    <x v="0"/>
    <x v="0"/>
    <x v="0"/>
    <x v="1"/>
    <x v="0"/>
    <x v="3"/>
    <x v="4"/>
    <x v="0"/>
    <x v="0"/>
    <x v="0"/>
    <x v="0"/>
    <x v="10"/>
    <x v="0"/>
    <x v="0"/>
    <x v="0"/>
    <x v="0"/>
    <x v="0"/>
    <x v="0"/>
    <x v="0"/>
    <x v="0"/>
    <x v="0"/>
    <x v="3"/>
    <x v="0"/>
    <x v="1"/>
    <x v="0"/>
    <x v="3"/>
    <x v="4"/>
    <x v="0"/>
    <x v="0"/>
    <x v="0"/>
    <x v="2"/>
    <x v="2"/>
    <x v="2"/>
    <x v="2"/>
    <x v="0"/>
    <x v="0"/>
    <x v="0"/>
  </r>
  <r>
    <n v="11518157447"/>
    <x v="2"/>
    <x v="4"/>
    <x v="12"/>
    <x v="0"/>
    <x v="0"/>
    <x v="0"/>
    <s v="New Zealand European"/>
    <s v=""/>
    <s v=""/>
    <s v=""/>
    <s v=""/>
    <x v="0"/>
    <x v="2"/>
    <x v="0"/>
    <x v="0"/>
    <x v="1"/>
    <x v="1"/>
    <x v="5"/>
    <x v="1"/>
    <x v="1"/>
    <x v="1"/>
    <x v="0"/>
    <x v="1"/>
    <x v="0"/>
    <x v="3"/>
    <x v="7"/>
    <x v="0"/>
    <x v="0"/>
    <x v="0"/>
    <x v="0"/>
    <x v="0"/>
    <x v="0"/>
    <x v="0"/>
    <x v="0"/>
    <x v="4"/>
    <x v="1"/>
    <x v="1"/>
    <x v="5"/>
    <x v="1"/>
    <x v="1"/>
    <x v="1"/>
    <x v="0"/>
    <x v="1"/>
    <x v="2"/>
    <x v="2"/>
    <x v="2"/>
    <x v="2"/>
    <x v="0"/>
    <x v="0"/>
    <x v="2"/>
  </r>
  <r>
    <n v="11518153464"/>
    <x v="3"/>
    <x v="5"/>
    <x v="6"/>
    <x v="3"/>
    <x v="0"/>
    <x v="0"/>
    <s v=""/>
    <s v=""/>
    <s v=""/>
    <s v=""/>
    <s v=""/>
    <x v="0"/>
    <x v="0"/>
    <x v="0"/>
    <x v="0"/>
    <x v="0"/>
    <x v="2"/>
    <x v="1"/>
    <x v="5"/>
    <x v="5"/>
    <x v="6"/>
    <x v="6"/>
    <x v="0"/>
    <x v="0"/>
    <x v="6"/>
    <x v="0"/>
    <x v="0"/>
    <x v="0"/>
    <x v="0"/>
    <x v="0"/>
    <x v="0"/>
    <x v="0"/>
    <x v="0"/>
    <x v="0"/>
    <x v="5"/>
    <x v="0"/>
    <x v="2"/>
    <x v="1"/>
    <x v="5"/>
    <x v="5"/>
    <x v="6"/>
    <x v="6"/>
    <x v="0"/>
    <x v="2"/>
    <x v="2"/>
    <x v="2"/>
    <x v="2"/>
    <x v="0"/>
    <x v="0"/>
    <x v="1"/>
  </r>
  <r>
    <n v="11518151849"/>
    <x v="0"/>
    <x v="6"/>
    <x v="6"/>
    <x v="0"/>
    <x v="2"/>
    <x v="0"/>
    <s v="New Zealand European"/>
    <s v=""/>
    <s v=""/>
    <s v=""/>
    <s v=""/>
    <x v="0"/>
    <x v="0"/>
    <x v="0"/>
    <x v="0"/>
    <x v="0"/>
    <x v="0"/>
    <x v="5"/>
    <x v="1"/>
    <x v="3"/>
    <x v="4"/>
    <x v="4"/>
    <x v="0"/>
    <x v="0"/>
    <x v="4"/>
    <x v="5"/>
    <x v="0"/>
    <x v="0"/>
    <x v="0"/>
    <x v="0"/>
    <x v="8"/>
    <x v="0"/>
    <x v="0"/>
    <x v="0"/>
    <x v="6"/>
    <x v="0"/>
    <x v="0"/>
    <x v="5"/>
    <x v="1"/>
    <x v="3"/>
    <x v="4"/>
    <x v="4"/>
    <x v="0"/>
    <x v="13"/>
    <x v="1"/>
    <x v="2"/>
    <x v="2"/>
    <x v="10"/>
    <x v="0"/>
    <x v="0"/>
  </r>
  <r>
    <n v="11518144311"/>
    <x v="3"/>
    <x v="5"/>
    <x v="6"/>
    <x v="3"/>
    <x v="0"/>
    <x v="0"/>
    <s v=""/>
    <s v=""/>
    <s v=""/>
    <s v=""/>
    <s v=""/>
    <x v="0"/>
    <x v="0"/>
    <x v="0"/>
    <x v="0"/>
    <x v="0"/>
    <x v="2"/>
    <x v="1"/>
    <x v="5"/>
    <x v="5"/>
    <x v="6"/>
    <x v="6"/>
    <x v="0"/>
    <x v="0"/>
    <x v="6"/>
    <x v="0"/>
    <x v="0"/>
    <x v="0"/>
    <x v="0"/>
    <x v="0"/>
    <x v="0"/>
    <x v="0"/>
    <x v="0"/>
    <x v="0"/>
    <x v="5"/>
    <x v="0"/>
    <x v="2"/>
    <x v="1"/>
    <x v="5"/>
    <x v="5"/>
    <x v="6"/>
    <x v="6"/>
    <x v="0"/>
    <x v="2"/>
    <x v="2"/>
    <x v="2"/>
    <x v="2"/>
    <x v="0"/>
    <x v="0"/>
    <x v="1"/>
  </r>
  <r>
    <n v="11518144096"/>
    <x v="0"/>
    <x v="5"/>
    <x v="4"/>
    <x v="0"/>
    <x v="0"/>
    <x v="0"/>
    <s v="New Zealand European"/>
    <s v=""/>
    <s v=""/>
    <s v=""/>
    <s v=""/>
    <x v="0"/>
    <x v="0"/>
    <x v="0"/>
    <x v="0"/>
    <x v="0"/>
    <x v="2"/>
    <x v="1"/>
    <x v="5"/>
    <x v="5"/>
    <x v="6"/>
    <x v="6"/>
    <x v="0"/>
    <x v="0"/>
    <x v="5"/>
    <x v="0"/>
    <x v="0"/>
    <x v="0"/>
    <x v="0"/>
    <x v="0"/>
    <x v="0"/>
    <x v="0"/>
    <x v="0"/>
    <x v="0"/>
    <x v="5"/>
    <x v="0"/>
    <x v="2"/>
    <x v="1"/>
    <x v="5"/>
    <x v="5"/>
    <x v="6"/>
    <x v="6"/>
    <x v="0"/>
    <x v="2"/>
    <x v="2"/>
    <x v="2"/>
    <x v="2"/>
    <x v="0"/>
    <x v="0"/>
    <x v="0"/>
  </r>
  <r>
    <n v="11518143560"/>
    <x v="2"/>
    <x v="3"/>
    <x v="0"/>
    <x v="1"/>
    <x v="0"/>
    <x v="0"/>
    <s v="New Zealand European"/>
    <s v=""/>
    <s v=""/>
    <s v=""/>
    <s v=""/>
    <x v="1"/>
    <x v="0"/>
    <x v="0"/>
    <x v="0"/>
    <x v="1"/>
    <x v="1"/>
    <x v="1"/>
    <x v="3"/>
    <x v="3"/>
    <x v="4"/>
    <x v="1"/>
    <x v="5"/>
    <x v="0"/>
    <x v="5"/>
    <x v="11"/>
    <x v="0"/>
    <x v="0"/>
    <x v="0"/>
    <x v="0"/>
    <x v="0"/>
    <x v="0"/>
    <x v="0"/>
    <x v="0"/>
    <x v="3"/>
    <x v="1"/>
    <x v="1"/>
    <x v="1"/>
    <x v="3"/>
    <x v="3"/>
    <x v="4"/>
    <x v="1"/>
    <x v="5"/>
    <x v="2"/>
    <x v="2"/>
    <x v="2"/>
    <x v="2"/>
    <x v="0"/>
    <x v="0"/>
    <x v="2"/>
  </r>
  <r>
    <n v="11518142976"/>
    <x v="2"/>
    <x v="3"/>
    <x v="11"/>
    <x v="0"/>
    <x v="0"/>
    <x v="0"/>
    <s v="New Zealand European"/>
    <s v=""/>
    <s v=""/>
    <s v=""/>
    <s v=""/>
    <x v="1"/>
    <x v="0"/>
    <x v="0"/>
    <x v="0"/>
    <x v="4"/>
    <x v="1"/>
    <x v="1"/>
    <x v="3"/>
    <x v="1"/>
    <x v="4"/>
    <x v="0"/>
    <x v="5"/>
    <x v="0"/>
    <x v="5"/>
    <x v="26"/>
    <x v="0"/>
    <x v="0"/>
    <x v="0"/>
    <x v="0"/>
    <x v="0"/>
    <x v="0"/>
    <x v="0"/>
    <x v="0"/>
    <x v="3"/>
    <x v="4"/>
    <x v="1"/>
    <x v="1"/>
    <x v="3"/>
    <x v="1"/>
    <x v="4"/>
    <x v="0"/>
    <x v="5"/>
    <x v="2"/>
    <x v="2"/>
    <x v="2"/>
    <x v="2"/>
    <x v="0"/>
    <x v="0"/>
    <x v="2"/>
  </r>
  <r>
    <n v="11518138981"/>
    <x v="2"/>
    <x v="3"/>
    <x v="4"/>
    <x v="0"/>
    <x v="0"/>
    <x v="0"/>
    <s v="New Zealand European"/>
    <s v=""/>
    <s v=""/>
    <s v=""/>
    <s v=""/>
    <x v="1"/>
    <x v="2"/>
    <x v="0"/>
    <x v="0"/>
    <x v="1"/>
    <x v="0"/>
    <x v="1"/>
    <x v="1"/>
    <x v="3"/>
    <x v="7"/>
    <x v="0"/>
    <x v="5"/>
    <x v="0"/>
    <x v="5"/>
    <x v="13"/>
    <x v="0"/>
    <x v="0"/>
    <x v="0"/>
    <x v="0"/>
    <x v="0"/>
    <x v="0"/>
    <x v="0"/>
    <x v="0"/>
    <x v="3"/>
    <x v="1"/>
    <x v="0"/>
    <x v="1"/>
    <x v="1"/>
    <x v="3"/>
    <x v="7"/>
    <x v="0"/>
    <x v="5"/>
    <x v="2"/>
    <x v="1"/>
    <x v="2"/>
    <x v="3"/>
    <x v="0"/>
    <x v="0"/>
    <x v="2"/>
  </r>
  <r>
    <n v="11518136135"/>
    <x v="3"/>
    <x v="5"/>
    <x v="6"/>
    <x v="3"/>
    <x v="0"/>
    <x v="0"/>
    <s v=""/>
    <s v=""/>
    <s v=""/>
    <s v=""/>
    <s v=""/>
    <x v="0"/>
    <x v="0"/>
    <x v="0"/>
    <x v="0"/>
    <x v="0"/>
    <x v="2"/>
    <x v="1"/>
    <x v="5"/>
    <x v="5"/>
    <x v="6"/>
    <x v="6"/>
    <x v="0"/>
    <x v="0"/>
    <x v="6"/>
    <x v="0"/>
    <x v="0"/>
    <x v="0"/>
    <x v="0"/>
    <x v="0"/>
    <x v="0"/>
    <x v="0"/>
    <x v="0"/>
    <x v="0"/>
    <x v="5"/>
    <x v="0"/>
    <x v="2"/>
    <x v="1"/>
    <x v="5"/>
    <x v="5"/>
    <x v="6"/>
    <x v="6"/>
    <x v="0"/>
    <x v="2"/>
    <x v="2"/>
    <x v="2"/>
    <x v="2"/>
    <x v="0"/>
    <x v="0"/>
    <x v="1"/>
  </r>
  <r>
    <n v="11518134222"/>
    <x v="2"/>
    <x v="4"/>
    <x v="0"/>
    <x v="0"/>
    <x v="0"/>
    <x v="0"/>
    <s v="New Zealand European"/>
    <s v=""/>
    <s v=""/>
    <s v=""/>
    <s v=""/>
    <x v="0"/>
    <x v="2"/>
    <x v="0"/>
    <x v="0"/>
    <x v="3"/>
    <x v="1"/>
    <x v="1"/>
    <x v="1"/>
    <x v="4"/>
    <x v="0"/>
    <x v="4"/>
    <x v="4"/>
    <x v="0"/>
    <x v="1"/>
    <x v="20"/>
    <x v="0"/>
    <x v="0"/>
    <x v="0"/>
    <x v="0"/>
    <x v="0"/>
    <x v="0"/>
    <x v="0"/>
    <x v="0"/>
    <x v="4"/>
    <x v="3"/>
    <x v="1"/>
    <x v="1"/>
    <x v="1"/>
    <x v="4"/>
    <x v="0"/>
    <x v="4"/>
    <x v="4"/>
    <x v="2"/>
    <x v="2"/>
    <x v="2"/>
    <x v="2"/>
    <x v="0"/>
    <x v="0"/>
    <x v="2"/>
  </r>
  <r>
    <n v="11518133731"/>
    <x v="2"/>
    <x v="4"/>
    <x v="5"/>
    <x v="0"/>
    <x v="0"/>
    <x v="0"/>
    <s v="New Zealand European"/>
    <s v=""/>
    <s v=""/>
    <s v=""/>
    <s v=""/>
    <x v="0"/>
    <x v="2"/>
    <x v="0"/>
    <x v="0"/>
    <x v="3"/>
    <x v="0"/>
    <x v="5"/>
    <x v="1"/>
    <x v="4"/>
    <x v="7"/>
    <x v="4"/>
    <x v="4"/>
    <x v="0"/>
    <x v="9"/>
    <x v="6"/>
    <x v="0"/>
    <x v="0"/>
    <x v="0"/>
    <x v="0"/>
    <x v="0"/>
    <x v="0"/>
    <x v="0"/>
    <x v="0"/>
    <x v="4"/>
    <x v="3"/>
    <x v="0"/>
    <x v="5"/>
    <x v="1"/>
    <x v="4"/>
    <x v="7"/>
    <x v="4"/>
    <x v="4"/>
    <x v="8"/>
    <x v="2"/>
    <x v="2"/>
    <x v="5"/>
    <x v="0"/>
    <x v="0"/>
    <x v="2"/>
  </r>
  <r>
    <n v="11518132052"/>
    <x v="2"/>
    <x v="4"/>
    <x v="0"/>
    <x v="0"/>
    <x v="0"/>
    <x v="0"/>
    <s v="New Zealand European"/>
    <s v=""/>
    <s v=""/>
    <s v=""/>
    <s v=""/>
    <x v="1"/>
    <x v="0"/>
    <x v="0"/>
    <x v="0"/>
    <x v="0"/>
    <x v="0"/>
    <x v="1"/>
    <x v="1"/>
    <x v="1"/>
    <x v="7"/>
    <x v="0"/>
    <x v="3"/>
    <x v="118"/>
    <x v="0"/>
    <x v="0"/>
    <x v="0"/>
    <x v="0"/>
    <x v="0"/>
    <x v="0"/>
    <x v="0"/>
    <x v="0"/>
    <x v="11"/>
    <x v="0"/>
    <x v="4"/>
    <x v="0"/>
    <x v="0"/>
    <x v="1"/>
    <x v="1"/>
    <x v="1"/>
    <x v="7"/>
    <x v="0"/>
    <x v="3"/>
    <x v="2"/>
    <x v="2"/>
    <x v="2"/>
    <x v="2"/>
    <x v="0"/>
    <x v="0"/>
    <x v="2"/>
  </r>
  <r>
    <n v="11518130846"/>
    <x v="2"/>
    <x v="5"/>
    <x v="7"/>
    <x v="0"/>
    <x v="2"/>
    <x v="0"/>
    <s v="New Zealand European"/>
    <s v=""/>
    <s v=""/>
    <s v=""/>
    <s v=""/>
    <x v="0"/>
    <x v="2"/>
    <x v="2"/>
    <x v="0"/>
    <x v="0"/>
    <x v="2"/>
    <x v="1"/>
    <x v="5"/>
    <x v="5"/>
    <x v="6"/>
    <x v="6"/>
    <x v="0"/>
    <x v="0"/>
    <x v="5"/>
    <x v="0"/>
    <x v="0"/>
    <x v="0"/>
    <x v="0"/>
    <x v="0"/>
    <x v="0"/>
    <x v="0"/>
    <x v="0"/>
    <x v="0"/>
    <x v="5"/>
    <x v="0"/>
    <x v="2"/>
    <x v="1"/>
    <x v="5"/>
    <x v="5"/>
    <x v="6"/>
    <x v="6"/>
    <x v="0"/>
    <x v="2"/>
    <x v="2"/>
    <x v="2"/>
    <x v="2"/>
    <x v="0"/>
    <x v="0"/>
    <x v="2"/>
  </r>
  <r>
    <n v="11518128175"/>
    <x v="2"/>
    <x v="4"/>
    <x v="2"/>
    <x v="1"/>
    <x v="0"/>
    <x v="0"/>
    <s v=""/>
    <s v="Asian"/>
    <s v=""/>
    <s v=""/>
    <s v="Chinese Malaysian"/>
    <x v="1"/>
    <x v="0"/>
    <x v="2"/>
    <x v="0"/>
    <x v="1"/>
    <x v="0"/>
    <x v="1"/>
    <x v="1"/>
    <x v="1"/>
    <x v="5"/>
    <x v="1"/>
    <x v="3"/>
    <x v="0"/>
    <x v="5"/>
    <x v="0"/>
    <x v="0"/>
    <x v="0"/>
    <x v="0"/>
    <x v="0"/>
    <x v="0"/>
    <x v="0"/>
    <x v="0"/>
    <x v="0"/>
    <x v="4"/>
    <x v="1"/>
    <x v="0"/>
    <x v="1"/>
    <x v="1"/>
    <x v="1"/>
    <x v="5"/>
    <x v="1"/>
    <x v="3"/>
    <x v="2"/>
    <x v="8"/>
    <x v="2"/>
    <x v="2"/>
    <x v="0"/>
    <x v="0"/>
    <x v="2"/>
  </r>
  <r>
    <n v="11518127125"/>
    <x v="2"/>
    <x v="3"/>
    <x v="2"/>
    <x v="0"/>
    <x v="0"/>
    <x v="0"/>
    <s v="New Zealand European"/>
    <s v=""/>
    <s v=""/>
    <s v=""/>
    <s v=""/>
    <x v="0"/>
    <x v="2"/>
    <x v="0"/>
    <x v="0"/>
    <x v="3"/>
    <x v="1"/>
    <x v="1"/>
    <x v="1"/>
    <x v="1"/>
    <x v="0"/>
    <x v="0"/>
    <x v="1"/>
    <x v="119"/>
    <x v="5"/>
    <x v="12"/>
    <x v="0"/>
    <x v="0"/>
    <x v="0"/>
    <x v="0"/>
    <x v="0"/>
    <x v="0"/>
    <x v="0"/>
    <x v="0"/>
    <x v="3"/>
    <x v="3"/>
    <x v="1"/>
    <x v="1"/>
    <x v="1"/>
    <x v="1"/>
    <x v="0"/>
    <x v="0"/>
    <x v="1"/>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n v="11518125016"/>
    <x v="2"/>
    <x v="4"/>
    <x v="12"/>
    <x v="0"/>
    <x v="2"/>
    <x v="0"/>
    <s v=""/>
    <s v=""/>
    <s v=""/>
    <s v=""/>
    <s v=""/>
    <x v="1"/>
    <x v="0"/>
    <x v="0"/>
    <x v="0"/>
    <x v="3"/>
    <x v="1"/>
    <x v="5"/>
    <x v="3"/>
    <x v="1"/>
    <x v="7"/>
    <x v="5"/>
    <x v="1"/>
    <x v="0"/>
    <x v="5"/>
    <x v="0"/>
    <x v="0"/>
    <x v="0"/>
    <x v="0"/>
    <x v="0"/>
    <x v="0"/>
    <x v="0"/>
    <x v="0"/>
    <x v="0"/>
    <x v="4"/>
    <x v="3"/>
    <x v="1"/>
    <x v="5"/>
    <x v="3"/>
    <x v="1"/>
    <x v="7"/>
    <x v="5"/>
    <x v="1"/>
    <x v="13"/>
    <x v="1"/>
    <x v="2"/>
    <x v="2"/>
    <x v="0"/>
    <x v="0"/>
    <x v="2"/>
  </r>
  <r>
    <m/>
    <x v="1"/>
    <x v="2"/>
    <x v="1"/>
    <x v="2"/>
    <x v="1"/>
    <x v="1"/>
    <m/>
    <m/>
    <m/>
    <m/>
    <m/>
    <x v="2"/>
    <x v="1"/>
    <x v="1"/>
    <x v="2"/>
    <x v="2"/>
    <x v="3"/>
    <x v="2"/>
    <x v="2"/>
    <x v="2"/>
    <x v="2"/>
    <x v="3"/>
    <x v="2"/>
    <x v="2"/>
    <x v="2"/>
    <x v="0"/>
    <x v="0"/>
    <x v="0"/>
    <x v="0"/>
    <x v="0"/>
    <x v="0"/>
    <x v="0"/>
    <x v="0"/>
    <x v="1"/>
    <x v="2"/>
    <x v="2"/>
    <x v="3"/>
    <x v="2"/>
    <x v="2"/>
    <x v="2"/>
    <x v="2"/>
    <x v="3"/>
    <x v="2"/>
    <x v="2"/>
    <x v="2"/>
    <x v="2"/>
    <x v="2"/>
    <x v="0"/>
    <x v="0"/>
    <x v="3"/>
  </r>
  <r>
    <n v="11518122359"/>
    <x v="2"/>
    <x v="4"/>
    <x v="7"/>
    <x v="1"/>
    <x v="0"/>
    <x v="0"/>
    <s v="New Zealand European"/>
    <s v=""/>
    <s v=""/>
    <s v=""/>
    <s v=""/>
    <x v="0"/>
    <x v="2"/>
    <x v="0"/>
    <x v="1"/>
    <x v="4"/>
    <x v="4"/>
    <x v="6"/>
    <x v="1"/>
    <x v="1"/>
    <x v="3"/>
    <x v="4"/>
    <x v="3"/>
    <x v="0"/>
    <x v="15"/>
    <x v="0"/>
    <x v="0"/>
    <x v="0"/>
    <x v="0"/>
    <x v="0"/>
    <x v="0"/>
    <x v="0"/>
    <x v="0"/>
    <x v="0"/>
    <x v="4"/>
    <x v="4"/>
    <x v="4"/>
    <x v="6"/>
    <x v="1"/>
    <x v="1"/>
    <x v="3"/>
    <x v="4"/>
    <x v="3"/>
    <x v="2"/>
    <x v="2"/>
    <x v="2"/>
    <x v="2"/>
    <x v="0"/>
    <x v="0"/>
    <x v="2"/>
  </r>
  <r>
    <n v="11518121151"/>
    <x v="2"/>
    <x v="4"/>
    <x v="0"/>
    <x v="0"/>
    <x v="2"/>
    <x v="0"/>
    <s v="New Zealand European"/>
    <s v=""/>
    <s v=""/>
    <s v=""/>
    <s v=""/>
    <x v="0"/>
    <x v="2"/>
    <x v="0"/>
    <x v="0"/>
    <x v="4"/>
    <x v="4"/>
    <x v="4"/>
    <x v="1"/>
    <x v="1"/>
    <x v="1"/>
    <x v="1"/>
    <x v="3"/>
    <x v="120"/>
    <x v="5"/>
    <x v="7"/>
    <x v="0"/>
    <x v="0"/>
    <x v="0"/>
    <x v="0"/>
    <x v="0"/>
    <x v="0"/>
    <x v="2"/>
    <x v="0"/>
    <x v="4"/>
    <x v="4"/>
    <x v="4"/>
    <x v="4"/>
    <x v="1"/>
    <x v="1"/>
    <x v="1"/>
    <x v="1"/>
    <x v="3"/>
    <x v="2"/>
    <x v="4"/>
    <x v="7"/>
    <x v="19"/>
    <x v="5"/>
    <x v="0"/>
    <x v="2"/>
  </r>
  <r>
    <n v="11518119763"/>
    <x v="2"/>
    <x v="4"/>
    <x v="12"/>
    <x v="0"/>
    <x v="2"/>
    <x v="0"/>
    <s v=""/>
    <s v=""/>
    <s v=""/>
    <s v=""/>
    <s v=""/>
    <x v="1"/>
    <x v="0"/>
    <x v="0"/>
    <x v="0"/>
    <x v="0"/>
    <x v="2"/>
    <x v="1"/>
    <x v="4"/>
    <x v="1"/>
    <x v="6"/>
    <x v="6"/>
    <x v="0"/>
    <x v="0"/>
    <x v="5"/>
    <x v="0"/>
    <x v="0"/>
    <x v="0"/>
    <x v="0"/>
    <x v="0"/>
    <x v="0"/>
    <x v="0"/>
    <x v="0"/>
    <x v="0"/>
    <x v="4"/>
    <x v="0"/>
    <x v="2"/>
    <x v="1"/>
    <x v="4"/>
    <x v="1"/>
    <x v="6"/>
    <x v="6"/>
    <x v="0"/>
    <x v="2"/>
    <x v="2"/>
    <x v="2"/>
    <x v="2"/>
    <x v="0"/>
    <x v="0"/>
    <x v="2"/>
  </r>
  <r>
    <n v="11518118639"/>
    <x v="2"/>
    <x v="5"/>
    <x v="6"/>
    <x v="3"/>
    <x v="0"/>
    <x v="0"/>
    <s v=""/>
    <s v=""/>
    <s v=""/>
    <s v=""/>
    <s v=""/>
    <x v="0"/>
    <x v="0"/>
    <x v="0"/>
    <x v="0"/>
    <x v="0"/>
    <x v="2"/>
    <x v="1"/>
    <x v="5"/>
    <x v="5"/>
    <x v="6"/>
    <x v="6"/>
    <x v="0"/>
    <x v="0"/>
    <x v="6"/>
    <x v="0"/>
    <x v="0"/>
    <x v="0"/>
    <x v="0"/>
    <x v="0"/>
    <x v="0"/>
    <x v="0"/>
    <x v="0"/>
    <x v="0"/>
    <x v="5"/>
    <x v="0"/>
    <x v="2"/>
    <x v="1"/>
    <x v="5"/>
    <x v="5"/>
    <x v="6"/>
    <x v="6"/>
    <x v="0"/>
    <x v="2"/>
    <x v="2"/>
    <x v="2"/>
    <x v="2"/>
    <x v="0"/>
    <x v="0"/>
    <x v="2"/>
  </r>
  <r>
    <n v="11518117706"/>
    <x v="3"/>
    <x v="5"/>
    <x v="6"/>
    <x v="3"/>
    <x v="0"/>
    <x v="0"/>
    <s v=""/>
    <s v=""/>
    <s v=""/>
    <s v=""/>
    <s v=""/>
    <x v="0"/>
    <x v="0"/>
    <x v="0"/>
    <x v="0"/>
    <x v="0"/>
    <x v="2"/>
    <x v="1"/>
    <x v="5"/>
    <x v="5"/>
    <x v="6"/>
    <x v="6"/>
    <x v="0"/>
    <x v="0"/>
    <x v="6"/>
    <x v="0"/>
    <x v="0"/>
    <x v="0"/>
    <x v="0"/>
    <x v="0"/>
    <x v="0"/>
    <x v="0"/>
    <x v="0"/>
    <x v="0"/>
    <x v="5"/>
    <x v="0"/>
    <x v="2"/>
    <x v="1"/>
    <x v="5"/>
    <x v="5"/>
    <x v="6"/>
    <x v="6"/>
    <x v="0"/>
    <x v="2"/>
    <x v="2"/>
    <x v="2"/>
    <x v="2"/>
    <x v="0"/>
    <x v="0"/>
    <x v="1"/>
  </r>
  <r>
    <n v="11518115464"/>
    <x v="2"/>
    <x v="4"/>
    <x v="11"/>
    <x v="0"/>
    <x v="0"/>
    <x v="0"/>
    <s v="New Zealand European"/>
    <s v=""/>
    <s v=""/>
    <s v=""/>
    <s v=""/>
    <x v="1"/>
    <x v="0"/>
    <x v="0"/>
    <x v="0"/>
    <x v="6"/>
    <x v="6"/>
    <x v="1"/>
    <x v="6"/>
    <x v="0"/>
    <x v="4"/>
    <x v="0"/>
    <x v="6"/>
    <x v="121"/>
    <x v="5"/>
    <x v="3"/>
    <x v="5"/>
    <x v="3"/>
    <x v="1"/>
    <x v="17"/>
    <x v="0"/>
    <x v="0"/>
    <x v="3"/>
    <x v="0"/>
    <x v="4"/>
    <x v="6"/>
    <x v="6"/>
    <x v="1"/>
    <x v="6"/>
    <x v="0"/>
    <x v="4"/>
    <x v="0"/>
    <x v="6"/>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107006"/>
    <x v="2"/>
    <x v="4"/>
    <x v="9"/>
    <x v="1"/>
    <x v="0"/>
    <x v="0"/>
    <s v=""/>
    <s v="Asian"/>
    <s v=""/>
    <s v=""/>
    <s v=""/>
    <x v="1"/>
    <x v="0"/>
    <x v="0"/>
    <x v="0"/>
    <x v="0"/>
    <x v="2"/>
    <x v="1"/>
    <x v="4"/>
    <x v="0"/>
    <x v="7"/>
    <x v="6"/>
    <x v="0"/>
    <x v="0"/>
    <x v="5"/>
    <x v="0"/>
    <x v="0"/>
    <x v="0"/>
    <x v="0"/>
    <x v="0"/>
    <x v="0"/>
    <x v="0"/>
    <x v="0"/>
    <x v="0"/>
    <x v="4"/>
    <x v="0"/>
    <x v="2"/>
    <x v="1"/>
    <x v="4"/>
    <x v="0"/>
    <x v="7"/>
    <x v="6"/>
    <x v="0"/>
    <x v="2"/>
    <x v="2"/>
    <x v="2"/>
    <x v="2"/>
    <x v="0"/>
    <x v="0"/>
    <x v="2"/>
  </r>
  <r>
    <n v="11518104681"/>
    <x v="3"/>
    <x v="4"/>
    <x v="2"/>
    <x v="1"/>
    <x v="0"/>
    <x v="0"/>
    <s v="New Zealand European"/>
    <s v=""/>
    <s v=""/>
    <s v=""/>
    <s v=""/>
    <x v="1"/>
    <x v="0"/>
    <x v="0"/>
    <x v="0"/>
    <x v="5"/>
    <x v="5"/>
    <x v="1"/>
    <x v="2"/>
    <x v="6"/>
    <x v="4"/>
    <x v="2"/>
    <x v="5"/>
    <x v="0"/>
    <x v="0"/>
    <x v="3"/>
    <x v="0"/>
    <x v="15"/>
    <x v="0"/>
    <x v="0"/>
    <x v="0"/>
    <x v="0"/>
    <x v="0"/>
    <x v="0"/>
    <x v="4"/>
    <x v="5"/>
    <x v="5"/>
    <x v="1"/>
    <x v="5"/>
    <x v="6"/>
    <x v="4"/>
    <x v="2"/>
    <x v="5"/>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8096197"/>
    <x v="2"/>
    <x v="4"/>
    <x v="2"/>
    <x v="1"/>
    <x v="0"/>
    <x v="0"/>
    <s v="New Zealand European"/>
    <s v=""/>
    <s v=""/>
    <s v=""/>
    <s v=""/>
    <x v="0"/>
    <x v="2"/>
    <x v="0"/>
    <x v="0"/>
    <x v="1"/>
    <x v="0"/>
    <x v="1"/>
    <x v="4"/>
    <x v="4"/>
    <x v="4"/>
    <x v="4"/>
    <x v="5"/>
    <x v="0"/>
    <x v="5"/>
    <x v="0"/>
    <x v="0"/>
    <x v="0"/>
    <x v="0"/>
    <x v="0"/>
    <x v="0"/>
    <x v="0"/>
    <x v="0"/>
    <x v="0"/>
    <x v="4"/>
    <x v="1"/>
    <x v="0"/>
    <x v="1"/>
    <x v="4"/>
    <x v="4"/>
    <x v="4"/>
    <x v="4"/>
    <x v="5"/>
    <x v="2"/>
    <x v="2"/>
    <x v="2"/>
    <x v="2"/>
    <x v="0"/>
    <x v="0"/>
    <x v="2"/>
  </r>
  <r>
    <n v="11518095460"/>
    <x v="2"/>
    <x v="4"/>
    <x v="9"/>
    <x v="1"/>
    <x v="0"/>
    <x v="0"/>
    <s v="New Zealand European"/>
    <s v=""/>
    <s v=""/>
    <s v=""/>
    <s v=""/>
    <x v="0"/>
    <x v="2"/>
    <x v="0"/>
    <x v="0"/>
    <x v="0"/>
    <x v="2"/>
    <x v="1"/>
    <x v="5"/>
    <x v="5"/>
    <x v="6"/>
    <x v="6"/>
    <x v="0"/>
    <x v="0"/>
    <x v="5"/>
    <x v="0"/>
    <x v="0"/>
    <x v="0"/>
    <x v="0"/>
    <x v="0"/>
    <x v="0"/>
    <x v="0"/>
    <x v="0"/>
    <x v="0"/>
    <x v="4"/>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093617"/>
    <x v="0"/>
    <x v="0"/>
    <x v="0"/>
    <x v="1"/>
    <x v="0"/>
    <x v="0"/>
    <s v="New Zealand European"/>
    <s v=""/>
    <s v=""/>
    <s v=""/>
    <s v=""/>
    <x v="0"/>
    <x v="0"/>
    <x v="0"/>
    <x v="0"/>
    <x v="0"/>
    <x v="0"/>
    <x v="6"/>
    <x v="4"/>
    <x v="3"/>
    <x v="4"/>
    <x v="0"/>
    <x v="0"/>
    <x v="0"/>
    <x v="0"/>
    <x v="11"/>
    <x v="0"/>
    <x v="0"/>
    <x v="0"/>
    <x v="0"/>
    <x v="0"/>
    <x v="0"/>
    <x v="0"/>
    <x v="0"/>
    <x v="0"/>
    <x v="0"/>
    <x v="0"/>
    <x v="6"/>
    <x v="4"/>
    <x v="3"/>
    <x v="4"/>
    <x v="0"/>
    <x v="0"/>
    <x v="2"/>
    <x v="4"/>
    <x v="5"/>
    <x v="5"/>
    <x v="0"/>
    <x v="0"/>
    <x v="0"/>
  </r>
  <r>
    <n v="11518088954"/>
    <x v="0"/>
    <x v="0"/>
    <x v="0"/>
    <x v="1"/>
    <x v="0"/>
    <x v="0"/>
    <s v="New Zealand European"/>
    <s v=""/>
    <s v=""/>
    <s v=""/>
    <s v=""/>
    <x v="0"/>
    <x v="0"/>
    <x v="0"/>
    <x v="0"/>
    <x v="0"/>
    <x v="5"/>
    <x v="0"/>
    <x v="0"/>
    <x v="6"/>
    <x v="7"/>
    <x v="5"/>
    <x v="0"/>
    <x v="0"/>
    <x v="9"/>
    <x v="14"/>
    <x v="0"/>
    <x v="16"/>
    <x v="0"/>
    <x v="0"/>
    <x v="2"/>
    <x v="0"/>
    <x v="0"/>
    <x v="0"/>
    <x v="0"/>
    <x v="0"/>
    <x v="5"/>
    <x v="0"/>
    <x v="0"/>
    <x v="6"/>
    <x v="7"/>
    <x v="5"/>
    <x v="0"/>
    <x v="2"/>
    <x v="4"/>
    <x v="2"/>
    <x v="5"/>
    <x v="0"/>
    <x v="0"/>
    <x v="0"/>
  </r>
  <r>
    <n v="11518085780"/>
    <x v="2"/>
    <x v="4"/>
    <x v="3"/>
    <x v="0"/>
    <x v="2"/>
    <x v="0"/>
    <s v="New Zealand European"/>
    <s v=""/>
    <s v=""/>
    <s v=""/>
    <s v=""/>
    <x v="0"/>
    <x v="2"/>
    <x v="0"/>
    <x v="0"/>
    <x v="1"/>
    <x v="0"/>
    <x v="1"/>
    <x v="1"/>
    <x v="3"/>
    <x v="4"/>
    <x v="2"/>
    <x v="6"/>
    <x v="0"/>
    <x v="5"/>
    <x v="0"/>
    <x v="0"/>
    <x v="0"/>
    <x v="0"/>
    <x v="0"/>
    <x v="0"/>
    <x v="0"/>
    <x v="0"/>
    <x v="0"/>
    <x v="4"/>
    <x v="1"/>
    <x v="0"/>
    <x v="1"/>
    <x v="1"/>
    <x v="3"/>
    <x v="4"/>
    <x v="2"/>
    <x v="6"/>
    <x v="2"/>
    <x v="13"/>
    <x v="2"/>
    <x v="2"/>
    <x v="0"/>
    <x v="0"/>
    <x v="2"/>
  </r>
  <r>
    <n v="11518080963"/>
    <x v="2"/>
    <x v="3"/>
    <x v="12"/>
    <x v="0"/>
    <x v="0"/>
    <x v="0"/>
    <s v="New Zealand European"/>
    <s v=""/>
    <s v=""/>
    <s v=""/>
    <s v=""/>
    <x v="1"/>
    <x v="0"/>
    <x v="2"/>
    <x v="1"/>
    <x v="1"/>
    <x v="0"/>
    <x v="1"/>
    <x v="1"/>
    <x v="1"/>
    <x v="4"/>
    <x v="0"/>
    <x v="5"/>
    <x v="0"/>
    <x v="5"/>
    <x v="0"/>
    <x v="0"/>
    <x v="0"/>
    <x v="0"/>
    <x v="0"/>
    <x v="0"/>
    <x v="0"/>
    <x v="0"/>
    <x v="0"/>
    <x v="3"/>
    <x v="1"/>
    <x v="0"/>
    <x v="1"/>
    <x v="1"/>
    <x v="1"/>
    <x v="4"/>
    <x v="0"/>
    <x v="5"/>
    <x v="8"/>
    <x v="5"/>
    <x v="2"/>
    <x v="2"/>
    <x v="0"/>
    <x v="0"/>
    <x v="2"/>
  </r>
  <r>
    <m/>
    <x v="1"/>
    <x v="2"/>
    <x v="1"/>
    <x v="2"/>
    <x v="1"/>
    <x v="1"/>
    <m/>
    <m/>
    <m/>
    <m/>
    <m/>
    <x v="2"/>
    <x v="1"/>
    <x v="1"/>
    <x v="2"/>
    <x v="2"/>
    <x v="3"/>
    <x v="2"/>
    <x v="2"/>
    <x v="2"/>
    <x v="2"/>
    <x v="3"/>
    <x v="2"/>
    <x v="2"/>
    <x v="2"/>
    <x v="0"/>
    <x v="0"/>
    <x v="0"/>
    <x v="0"/>
    <x v="0"/>
    <x v="0"/>
    <x v="0"/>
    <x v="0"/>
    <x v="1"/>
    <x v="2"/>
    <x v="2"/>
    <x v="3"/>
    <x v="2"/>
    <x v="2"/>
    <x v="2"/>
    <x v="2"/>
    <x v="3"/>
    <x v="2"/>
    <x v="2"/>
    <x v="2"/>
    <x v="2"/>
    <x v="2"/>
    <x v="0"/>
    <x v="0"/>
    <x v="3"/>
  </r>
  <r>
    <n v="11518075268"/>
    <x v="2"/>
    <x v="0"/>
    <x v="2"/>
    <x v="0"/>
    <x v="0"/>
    <x v="0"/>
    <s v=""/>
    <s v=""/>
    <s v=""/>
    <s v=""/>
    <s v="Indian"/>
    <x v="0"/>
    <x v="2"/>
    <x v="0"/>
    <x v="0"/>
    <x v="1"/>
    <x v="0"/>
    <x v="1"/>
    <x v="4"/>
    <x v="3"/>
    <x v="0"/>
    <x v="4"/>
    <x v="5"/>
    <x v="122"/>
    <x v="5"/>
    <x v="0"/>
    <x v="0"/>
    <x v="0"/>
    <x v="0"/>
    <x v="0"/>
    <x v="0"/>
    <x v="0"/>
    <x v="0"/>
    <x v="0"/>
    <x v="0"/>
    <x v="1"/>
    <x v="0"/>
    <x v="1"/>
    <x v="4"/>
    <x v="3"/>
    <x v="0"/>
    <x v="4"/>
    <x v="5"/>
    <x v="8"/>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8074490"/>
    <x v="2"/>
    <x v="4"/>
    <x v="8"/>
    <x v="1"/>
    <x v="2"/>
    <x v="0"/>
    <s v=""/>
    <s v=""/>
    <s v=""/>
    <s v=""/>
    <s v=""/>
    <x v="1"/>
    <x v="0"/>
    <x v="0"/>
    <x v="0"/>
    <x v="3"/>
    <x v="1"/>
    <x v="1"/>
    <x v="1"/>
    <x v="3"/>
    <x v="4"/>
    <x v="2"/>
    <x v="3"/>
    <x v="0"/>
    <x v="5"/>
    <x v="0"/>
    <x v="0"/>
    <x v="0"/>
    <x v="0"/>
    <x v="0"/>
    <x v="0"/>
    <x v="0"/>
    <x v="0"/>
    <x v="0"/>
    <x v="4"/>
    <x v="3"/>
    <x v="1"/>
    <x v="1"/>
    <x v="1"/>
    <x v="3"/>
    <x v="4"/>
    <x v="2"/>
    <x v="3"/>
    <x v="2"/>
    <x v="2"/>
    <x v="2"/>
    <x v="2"/>
    <x v="0"/>
    <x v="0"/>
    <x v="2"/>
  </r>
  <r>
    <n v="11518074230"/>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8055527"/>
    <x v="2"/>
    <x v="0"/>
    <x v="4"/>
    <x v="0"/>
    <x v="0"/>
    <x v="0"/>
    <s v="New Zealand European"/>
    <s v=""/>
    <s v=""/>
    <s v=""/>
    <s v=""/>
    <x v="0"/>
    <x v="2"/>
    <x v="0"/>
    <x v="0"/>
    <x v="1"/>
    <x v="0"/>
    <x v="1"/>
    <x v="4"/>
    <x v="3"/>
    <x v="3"/>
    <x v="0"/>
    <x v="0"/>
    <x v="123"/>
    <x v="1"/>
    <x v="0"/>
    <x v="0"/>
    <x v="0"/>
    <x v="0"/>
    <x v="0"/>
    <x v="0"/>
    <x v="0"/>
    <x v="0"/>
    <x v="0"/>
    <x v="0"/>
    <x v="1"/>
    <x v="0"/>
    <x v="1"/>
    <x v="4"/>
    <x v="3"/>
    <x v="3"/>
    <x v="0"/>
    <x v="0"/>
    <x v="16"/>
    <x v="9"/>
    <x v="2"/>
    <x v="2"/>
    <x v="0"/>
    <x v="0"/>
    <x v="2"/>
  </r>
  <r>
    <n v="11518052572"/>
    <x v="2"/>
    <x v="5"/>
    <x v="4"/>
    <x v="0"/>
    <x v="0"/>
    <x v="0"/>
    <s v="New Zealand European"/>
    <s v=""/>
    <s v=""/>
    <s v=""/>
    <s v=""/>
    <x v="0"/>
    <x v="2"/>
    <x v="0"/>
    <x v="0"/>
    <x v="0"/>
    <x v="2"/>
    <x v="1"/>
    <x v="5"/>
    <x v="5"/>
    <x v="6"/>
    <x v="6"/>
    <x v="0"/>
    <x v="0"/>
    <x v="1"/>
    <x v="0"/>
    <x v="0"/>
    <x v="0"/>
    <x v="0"/>
    <x v="0"/>
    <x v="0"/>
    <x v="0"/>
    <x v="0"/>
    <x v="0"/>
    <x v="5"/>
    <x v="0"/>
    <x v="2"/>
    <x v="1"/>
    <x v="5"/>
    <x v="5"/>
    <x v="6"/>
    <x v="6"/>
    <x v="0"/>
    <x v="2"/>
    <x v="2"/>
    <x v="2"/>
    <x v="2"/>
    <x v="0"/>
    <x v="0"/>
    <x v="2"/>
  </r>
  <r>
    <n v="11518047913"/>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8033488"/>
    <x v="0"/>
    <x v="5"/>
    <x v="6"/>
    <x v="3"/>
    <x v="0"/>
    <x v="0"/>
    <s v=""/>
    <s v=""/>
    <s v=""/>
    <s v=""/>
    <s v=""/>
    <x v="0"/>
    <x v="0"/>
    <x v="0"/>
    <x v="0"/>
    <x v="0"/>
    <x v="2"/>
    <x v="1"/>
    <x v="5"/>
    <x v="5"/>
    <x v="6"/>
    <x v="6"/>
    <x v="0"/>
    <x v="0"/>
    <x v="6"/>
    <x v="0"/>
    <x v="0"/>
    <x v="0"/>
    <x v="0"/>
    <x v="0"/>
    <x v="0"/>
    <x v="0"/>
    <x v="0"/>
    <x v="0"/>
    <x v="5"/>
    <x v="0"/>
    <x v="2"/>
    <x v="1"/>
    <x v="5"/>
    <x v="5"/>
    <x v="6"/>
    <x v="6"/>
    <x v="0"/>
    <x v="2"/>
    <x v="2"/>
    <x v="2"/>
    <x v="2"/>
    <x v="0"/>
    <x v="0"/>
    <x v="0"/>
  </r>
  <r>
    <n v="11518019194"/>
    <x v="2"/>
    <x v="4"/>
    <x v="6"/>
    <x v="1"/>
    <x v="0"/>
    <x v="0"/>
    <s v="New Zealand European"/>
    <s v=""/>
    <s v=""/>
    <s v=""/>
    <s v="Ngati White"/>
    <x v="1"/>
    <x v="0"/>
    <x v="0"/>
    <x v="0"/>
    <x v="3"/>
    <x v="4"/>
    <x v="0"/>
    <x v="1"/>
    <x v="3"/>
    <x v="7"/>
    <x v="5"/>
    <x v="5"/>
    <x v="0"/>
    <x v="5"/>
    <x v="0"/>
    <x v="0"/>
    <x v="0"/>
    <x v="0"/>
    <x v="0"/>
    <x v="0"/>
    <x v="0"/>
    <x v="0"/>
    <x v="0"/>
    <x v="4"/>
    <x v="3"/>
    <x v="4"/>
    <x v="0"/>
    <x v="1"/>
    <x v="3"/>
    <x v="7"/>
    <x v="5"/>
    <x v="5"/>
    <x v="2"/>
    <x v="1"/>
    <x v="2"/>
    <x v="2"/>
    <x v="0"/>
    <x v="0"/>
    <x v="2"/>
  </r>
  <r>
    <n v="11517872930"/>
    <x v="2"/>
    <x v="4"/>
    <x v="2"/>
    <x v="0"/>
    <x v="0"/>
    <x v="0"/>
    <s v="New Zealand European"/>
    <s v=""/>
    <s v=""/>
    <s v=""/>
    <s v=""/>
    <x v="0"/>
    <x v="2"/>
    <x v="0"/>
    <x v="0"/>
    <x v="3"/>
    <x v="1"/>
    <x v="1"/>
    <x v="3"/>
    <x v="4"/>
    <x v="7"/>
    <x v="4"/>
    <x v="3"/>
    <x v="0"/>
    <x v="1"/>
    <x v="31"/>
    <x v="0"/>
    <x v="0"/>
    <x v="0"/>
    <x v="0"/>
    <x v="0"/>
    <x v="0"/>
    <x v="0"/>
    <x v="0"/>
    <x v="4"/>
    <x v="3"/>
    <x v="1"/>
    <x v="1"/>
    <x v="3"/>
    <x v="4"/>
    <x v="7"/>
    <x v="4"/>
    <x v="3"/>
    <x v="2"/>
    <x v="2"/>
    <x v="2"/>
    <x v="2"/>
    <x v="1"/>
    <x v="0"/>
    <x v="2"/>
  </r>
  <r>
    <n v="11517869573"/>
    <x v="2"/>
    <x v="4"/>
    <x v="4"/>
    <x v="0"/>
    <x v="0"/>
    <x v="0"/>
    <s v="New Zealand European"/>
    <s v=""/>
    <s v=""/>
    <s v=""/>
    <s v=""/>
    <x v="1"/>
    <x v="0"/>
    <x v="0"/>
    <x v="0"/>
    <x v="4"/>
    <x v="1"/>
    <x v="1"/>
    <x v="3"/>
    <x v="3"/>
    <x v="0"/>
    <x v="1"/>
    <x v="4"/>
    <x v="0"/>
    <x v="0"/>
    <x v="0"/>
    <x v="0"/>
    <x v="0"/>
    <x v="0"/>
    <x v="0"/>
    <x v="0"/>
    <x v="0"/>
    <x v="0"/>
    <x v="0"/>
    <x v="4"/>
    <x v="4"/>
    <x v="1"/>
    <x v="1"/>
    <x v="3"/>
    <x v="3"/>
    <x v="0"/>
    <x v="1"/>
    <x v="4"/>
    <x v="2"/>
    <x v="1"/>
    <x v="2"/>
    <x v="2"/>
    <x v="1"/>
    <x v="0"/>
    <x v="2"/>
  </r>
  <r>
    <n v="11517831549"/>
    <x v="2"/>
    <x v="0"/>
    <x v="12"/>
    <x v="0"/>
    <x v="0"/>
    <x v="0"/>
    <s v="New Zealand European"/>
    <s v=""/>
    <s v=""/>
    <s v=""/>
    <s v=""/>
    <x v="1"/>
    <x v="0"/>
    <x v="0"/>
    <x v="0"/>
    <x v="4"/>
    <x v="4"/>
    <x v="1"/>
    <x v="1"/>
    <x v="1"/>
    <x v="3"/>
    <x v="4"/>
    <x v="3"/>
    <x v="0"/>
    <x v="5"/>
    <x v="2"/>
    <x v="0"/>
    <x v="0"/>
    <x v="0"/>
    <x v="0"/>
    <x v="0"/>
    <x v="0"/>
    <x v="0"/>
    <x v="0"/>
    <x v="0"/>
    <x v="4"/>
    <x v="4"/>
    <x v="1"/>
    <x v="1"/>
    <x v="1"/>
    <x v="3"/>
    <x v="4"/>
    <x v="3"/>
    <x v="2"/>
    <x v="2"/>
    <x v="2"/>
    <x v="2"/>
    <x v="1"/>
    <x v="0"/>
    <x v="2"/>
  </r>
  <r>
    <n v="11517679169"/>
    <x v="0"/>
    <x v="0"/>
    <x v="11"/>
    <x v="0"/>
    <x v="0"/>
    <x v="0"/>
    <s v=""/>
    <s v=""/>
    <s v=""/>
    <s v=""/>
    <s v="Mixed - European/Asian"/>
    <x v="0"/>
    <x v="0"/>
    <x v="0"/>
    <x v="0"/>
    <x v="0"/>
    <x v="0"/>
    <x v="0"/>
    <x v="3"/>
    <x v="4"/>
    <x v="0"/>
    <x v="4"/>
    <x v="0"/>
    <x v="0"/>
    <x v="5"/>
    <x v="0"/>
    <x v="0"/>
    <x v="0"/>
    <x v="0"/>
    <x v="0"/>
    <x v="0"/>
    <x v="0"/>
    <x v="0"/>
    <x v="0"/>
    <x v="0"/>
    <x v="0"/>
    <x v="0"/>
    <x v="0"/>
    <x v="3"/>
    <x v="4"/>
    <x v="0"/>
    <x v="4"/>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7368166"/>
    <x v="2"/>
    <x v="4"/>
    <x v="8"/>
    <x v="0"/>
    <x v="0"/>
    <x v="0"/>
    <s v="New Zealand European"/>
    <s v=""/>
    <s v=""/>
    <s v=""/>
    <s v=""/>
    <x v="0"/>
    <x v="2"/>
    <x v="0"/>
    <x v="0"/>
    <x v="3"/>
    <x v="1"/>
    <x v="0"/>
    <x v="1"/>
    <x v="1"/>
    <x v="0"/>
    <x v="4"/>
    <x v="4"/>
    <x v="0"/>
    <x v="9"/>
    <x v="7"/>
    <x v="0"/>
    <x v="0"/>
    <x v="0"/>
    <x v="0"/>
    <x v="0"/>
    <x v="0"/>
    <x v="0"/>
    <x v="0"/>
    <x v="4"/>
    <x v="3"/>
    <x v="1"/>
    <x v="0"/>
    <x v="1"/>
    <x v="1"/>
    <x v="0"/>
    <x v="4"/>
    <x v="4"/>
    <x v="2"/>
    <x v="2"/>
    <x v="2"/>
    <x v="2"/>
    <x v="0"/>
    <x v="0"/>
    <x v="2"/>
  </r>
  <r>
    <n v="11517351336"/>
    <x v="2"/>
    <x v="4"/>
    <x v="0"/>
    <x v="1"/>
    <x v="0"/>
    <x v="0"/>
    <s v="New Zealand European"/>
    <s v=""/>
    <s v=""/>
    <s v=""/>
    <s v=""/>
    <x v="0"/>
    <x v="2"/>
    <x v="0"/>
    <x v="0"/>
    <x v="3"/>
    <x v="1"/>
    <x v="1"/>
    <x v="3"/>
    <x v="4"/>
    <x v="5"/>
    <x v="1"/>
    <x v="4"/>
    <x v="0"/>
    <x v="0"/>
    <x v="0"/>
    <x v="0"/>
    <x v="0"/>
    <x v="0"/>
    <x v="0"/>
    <x v="0"/>
    <x v="0"/>
    <x v="0"/>
    <x v="0"/>
    <x v="4"/>
    <x v="3"/>
    <x v="1"/>
    <x v="1"/>
    <x v="3"/>
    <x v="4"/>
    <x v="5"/>
    <x v="1"/>
    <x v="4"/>
    <x v="3"/>
    <x v="1"/>
    <x v="2"/>
    <x v="2"/>
    <x v="1"/>
    <x v="0"/>
    <x v="2"/>
  </r>
  <r>
    <n v="11517349755"/>
    <x v="3"/>
    <x v="5"/>
    <x v="6"/>
    <x v="3"/>
    <x v="0"/>
    <x v="0"/>
    <s v=""/>
    <s v=""/>
    <s v=""/>
    <s v=""/>
    <s v=""/>
    <x v="0"/>
    <x v="0"/>
    <x v="0"/>
    <x v="0"/>
    <x v="0"/>
    <x v="2"/>
    <x v="1"/>
    <x v="5"/>
    <x v="5"/>
    <x v="6"/>
    <x v="6"/>
    <x v="0"/>
    <x v="0"/>
    <x v="6"/>
    <x v="0"/>
    <x v="0"/>
    <x v="0"/>
    <x v="0"/>
    <x v="0"/>
    <x v="0"/>
    <x v="0"/>
    <x v="0"/>
    <x v="0"/>
    <x v="5"/>
    <x v="0"/>
    <x v="2"/>
    <x v="1"/>
    <x v="5"/>
    <x v="5"/>
    <x v="6"/>
    <x v="6"/>
    <x v="0"/>
    <x v="2"/>
    <x v="2"/>
    <x v="2"/>
    <x v="2"/>
    <x v="0"/>
    <x v="0"/>
    <x v="1"/>
  </r>
  <r>
    <n v="11517313994"/>
    <x v="0"/>
    <x v="0"/>
    <x v="6"/>
    <x v="0"/>
    <x v="2"/>
    <x v="0"/>
    <s v="New Zealand European"/>
    <s v=""/>
    <s v=""/>
    <s v=""/>
    <s v=""/>
    <x v="0"/>
    <x v="0"/>
    <x v="0"/>
    <x v="0"/>
    <x v="0"/>
    <x v="0"/>
    <x v="6"/>
    <x v="1"/>
    <x v="3"/>
    <x v="7"/>
    <x v="5"/>
    <x v="0"/>
    <x v="0"/>
    <x v="5"/>
    <x v="0"/>
    <x v="0"/>
    <x v="0"/>
    <x v="0"/>
    <x v="0"/>
    <x v="0"/>
    <x v="0"/>
    <x v="0"/>
    <x v="0"/>
    <x v="0"/>
    <x v="0"/>
    <x v="0"/>
    <x v="6"/>
    <x v="1"/>
    <x v="3"/>
    <x v="7"/>
    <x v="5"/>
    <x v="0"/>
    <x v="2"/>
    <x v="0"/>
    <x v="2"/>
    <x v="1"/>
    <x v="0"/>
    <x v="0"/>
    <x v="0"/>
  </r>
  <r>
    <n v="11517313236"/>
    <x v="3"/>
    <x v="5"/>
    <x v="7"/>
    <x v="0"/>
    <x v="0"/>
    <x v="0"/>
    <s v=""/>
    <s v=""/>
    <s v=""/>
    <s v=""/>
    <s v="Canadian"/>
    <x v="0"/>
    <x v="0"/>
    <x v="0"/>
    <x v="0"/>
    <x v="0"/>
    <x v="2"/>
    <x v="1"/>
    <x v="5"/>
    <x v="5"/>
    <x v="6"/>
    <x v="6"/>
    <x v="0"/>
    <x v="0"/>
    <x v="9"/>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7275409"/>
    <x v="3"/>
    <x v="4"/>
    <x v="2"/>
    <x v="0"/>
    <x v="2"/>
    <x v="0"/>
    <s v=""/>
    <s v=""/>
    <s v=""/>
    <s v=""/>
    <s v=""/>
    <x v="1"/>
    <x v="0"/>
    <x v="0"/>
    <x v="0"/>
    <x v="1"/>
    <x v="0"/>
    <x v="4"/>
    <x v="1"/>
    <x v="1"/>
    <x v="3"/>
    <x v="1"/>
    <x v="3"/>
    <x v="0"/>
    <x v="1"/>
    <x v="0"/>
    <x v="0"/>
    <x v="0"/>
    <x v="0"/>
    <x v="0"/>
    <x v="0"/>
    <x v="0"/>
    <x v="0"/>
    <x v="0"/>
    <x v="4"/>
    <x v="1"/>
    <x v="0"/>
    <x v="4"/>
    <x v="1"/>
    <x v="1"/>
    <x v="3"/>
    <x v="1"/>
    <x v="3"/>
    <x v="2"/>
    <x v="4"/>
    <x v="2"/>
    <x v="2"/>
    <x v="0"/>
    <x v="0"/>
    <x v="1"/>
  </r>
  <r>
    <n v="11517250848"/>
    <x v="2"/>
    <x v="3"/>
    <x v="4"/>
    <x v="0"/>
    <x v="0"/>
    <x v="0"/>
    <s v="New Zealand European"/>
    <s v=""/>
    <s v=""/>
    <s v=""/>
    <s v=""/>
    <x v="0"/>
    <x v="2"/>
    <x v="2"/>
    <x v="1"/>
    <x v="1"/>
    <x v="5"/>
    <x v="1"/>
    <x v="1"/>
    <x v="1"/>
    <x v="4"/>
    <x v="5"/>
    <x v="1"/>
    <x v="124"/>
    <x v="1"/>
    <x v="3"/>
    <x v="0"/>
    <x v="16"/>
    <x v="0"/>
    <x v="0"/>
    <x v="0"/>
    <x v="8"/>
    <x v="3"/>
    <x v="0"/>
    <x v="3"/>
    <x v="1"/>
    <x v="5"/>
    <x v="1"/>
    <x v="1"/>
    <x v="1"/>
    <x v="4"/>
    <x v="5"/>
    <x v="1"/>
    <x v="2"/>
    <x v="8"/>
    <x v="2"/>
    <x v="2"/>
    <x v="0"/>
    <x v="0"/>
    <x v="2"/>
  </r>
  <r>
    <n v="11517250349"/>
    <x v="2"/>
    <x v="3"/>
    <x v="7"/>
    <x v="1"/>
    <x v="0"/>
    <x v="0"/>
    <s v="New Zealand European"/>
    <s v=""/>
    <s v=""/>
    <s v=""/>
    <s v=""/>
    <x v="1"/>
    <x v="0"/>
    <x v="2"/>
    <x v="1"/>
    <x v="3"/>
    <x v="1"/>
    <x v="1"/>
    <x v="1"/>
    <x v="4"/>
    <x v="1"/>
    <x v="0"/>
    <x v="5"/>
    <x v="0"/>
    <x v="1"/>
    <x v="0"/>
    <x v="0"/>
    <x v="0"/>
    <x v="0"/>
    <x v="0"/>
    <x v="0"/>
    <x v="0"/>
    <x v="0"/>
    <x v="0"/>
    <x v="3"/>
    <x v="3"/>
    <x v="1"/>
    <x v="1"/>
    <x v="1"/>
    <x v="4"/>
    <x v="1"/>
    <x v="0"/>
    <x v="5"/>
    <x v="2"/>
    <x v="1"/>
    <x v="6"/>
    <x v="2"/>
    <x v="0"/>
    <x v="0"/>
    <x v="2"/>
  </r>
  <r>
    <n v="11517249809"/>
    <x v="2"/>
    <x v="4"/>
    <x v="4"/>
    <x v="0"/>
    <x v="0"/>
    <x v="0"/>
    <s v="New Zealand European"/>
    <s v=""/>
    <s v=""/>
    <s v=""/>
    <s v=""/>
    <x v="0"/>
    <x v="2"/>
    <x v="0"/>
    <x v="0"/>
    <x v="0"/>
    <x v="2"/>
    <x v="1"/>
    <x v="3"/>
    <x v="1"/>
    <x v="5"/>
    <x v="1"/>
    <x v="0"/>
    <x v="0"/>
    <x v="14"/>
    <x v="3"/>
    <x v="0"/>
    <x v="0"/>
    <x v="0"/>
    <x v="0"/>
    <x v="0"/>
    <x v="0"/>
    <x v="0"/>
    <x v="0"/>
    <x v="4"/>
    <x v="0"/>
    <x v="2"/>
    <x v="1"/>
    <x v="3"/>
    <x v="1"/>
    <x v="5"/>
    <x v="1"/>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7240991"/>
    <x v="3"/>
    <x v="3"/>
    <x v="12"/>
    <x v="0"/>
    <x v="2"/>
    <x v="0"/>
    <s v="New Zealand European"/>
    <s v=""/>
    <s v=""/>
    <s v=""/>
    <s v=""/>
    <x v="0"/>
    <x v="0"/>
    <x v="0"/>
    <x v="0"/>
    <x v="5"/>
    <x v="0"/>
    <x v="1"/>
    <x v="3"/>
    <x v="3"/>
    <x v="7"/>
    <x v="0"/>
    <x v="3"/>
    <x v="0"/>
    <x v="12"/>
    <x v="27"/>
    <x v="0"/>
    <x v="0"/>
    <x v="0"/>
    <x v="0"/>
    <x v="10"/>
    <x v="0"/>
    <x v="0"/>
    <x v="0"/>
    <x v="3"/>
    <x v="5"/>
    <x v="0"/>
    <x v="1"/>
    <x v="3"/>
    <x v="3"/>
    <x v="7"/>
    <x v="0"/>
    <x v="3"/>
    <x v="2"/>
    <x v="2"/>
    <x v="2"/>
    <x v="2"/>
    <x v="0"/>
    <x v="0"/>
    <x v="1"/>
  </r>
  <r>
    <n v="11517226568"/>
    <x v="3"/>
    <x v="4"/>
    <x v="12"/>
    <x v="0"/>
    <x v="0"/>
    <x v="0"/>
    <s v="New Zealand European"/>
    <s v=""/>
    <s v=""/>
    <s v=""/>
    <s v=""/>
    <x v="1"/>
    <x v="0"/>
    <x v="0"/>
    <x v="1"/>
    <x v="1"/>
    <x v="1"/>
    <x v="1"/>
    <x v="1"/>
    <x v="3"/>
    <x v="7"/>
    <x v="0"/>
    <x v="5"/>
    <x v="125"/>
    <x v="1"/>
    <x v="10"/>
    <x v="0"/>
    <x v="14"/>
    <x v="0"/>
    <x v="0"/>
    <x v="2"/>
    <x v="0"/>
    <x v="3"/>
    <x v="0"/>
    <x v="4"/>
    <x v="1"/>
    <x v="1"/>
    <x v="1"/>
    <x v="1"/>
    <x v="3"/>
    <x v="7"/>
    <x v="0"/>
    <x v="5"/>
    <x v="7"/>
    <x v="2"/>
    <x v="2"/>
    <x v="2"/>
    <x v="0"/>
    <x v="0"/>
    <x v="1"/>
  </r>
  <r>
    <n v="11517224976"/>
    <x v="2"/>
    <x v="3"/>
    <x v="5"/>
    <x v="1"/>
    <x v="0"/>
    <x v="0"/>
    <s v="New Zealand European"/>
    <s v=""/>
    <s v=""/>
    <s v=""/>
    <s v=""/>
    <x v="1"/>
    <x v="2"/>
    <x v="0"/>
    <x v="0"/>
    <x v="3"/>
    <x v="1"/>
    <x v="1"/>
    <x v="4"/>
    <x v="1"/>
    <x v="7"/>
    <x v="4"/>
    <x v="4"/>
    <x v="0"/>
    <x v="5"/>
    <x v="3"/>
    <x v="0"/>
    <x v="0"/>
    <x v="0"/>
    <x v="0"/>
    <x v="0"/>
    <x v="0"/>
    <x v="0"/>
    <x v="0"/>
    <x v="3"/>
    <x v="3"/>
    <x v="1"/>
    <x v="1"/>
    <x v="4"/>
    <x v="1"/>
    <x v="7"/>
    <x v="4"/>
    <x v="4"/>
    <x v="2"/>
    <x v="2"/>
    <x v="2"/>
    <x v="2"/>
    <x v="0"/>
    <x v="0"/>
    <x v="2"/>
  </r>
  <r>
    <n v="11517222897"/>
    <x v="2"/>
    <x v="0"/>
    <x v="5"/>
    <x v="0"/>
    <x v="0"/>
    <x v="0"/>
    <s v="New Zealand European"/>
    <s v=""/>
    <s v=""/>
    <s v=""/>
    <s v=""/>
    <x v="1"/>
    <x v="0"/>
    <x v="0"/>
    <x v="0"/>
    <x v="0"/>
    <x v="5"/>
    <x v="1"/>
    <x v="4"/>
    <x v="4"/>
    <x v="4"/>
    <x v="2"/>
    <x v="1"/>
    <x v="126"/>
    <x v="1"/>
    <x v="2"/>
    <x v="0"/>
    <x v="4"/>
    <x v="0"/>
    <x v="0"/>
    <x v="0"/>
    <x v="8"/>
    <x v="0"/>
    <x v="0"/>
    <x v="0"/>
    <x v="0"/>
    <x v="5"/>
    <x v="1"/>
    <x v="4"/>
    <x v="4"/>
    <x v="4"/>
    <x v="2"/>
    <x v="1"/>
    <x v="2"/>
    <x v="0"/>
    <x v="2"/>
    <x v="2"/>
    <x v="1"/>
    <x v="0"/>
    <x v="2"/>
  </r>
  <r>
    <n v="11517222643"/>
    <x v="3"/>
    <x v="5"/>
    <x v="6"/>
    <x v="3"/>
    <x v="0"/>
    <x v="0"/>
    <s v=""/>
    <s v=""/>
    <s v=""/>
    <s v=""/>
    <s v=""/>
    <x v="0"/>
    <x v="0"/>
    <x v="0"/>
    <x v="0"/>
    <x v="0"/>
    <x v="2"/>
    <x v="1"/>
    <x v="5"/>
    <x v="5"/>
    <x v="6"/>
    <x v="6"/>
    <x v="0"/>
    <x v="0"/>
    <x v="6"/>
    <x v="0"/>
    <x v="0"/>
    <x v="0"/>
    <x v="0"/>
    <x v="0"/>
    <x v="0"/>
    <x v="0"/>
    <x v="0"/>
    <x v="0"/>
    <x v="5"/>
    <x v="0"/>
    <x v="2"/>
    <x v="1"/>
    <x v="5"/>
    <x v="5"/>
    <x v="6"/>
    <x v="6"/>
    <x v="0"/>
    <x v="2"/>
    <x v="2"/>
    <x v="2"/>
    <x v="2"/>
    <x v="0"/>
    <x v="0"/>
    <x v="1"/>
  </r>
  <r>
    <n v="11517205780"/>
    <x v="2"/>
    <x v="4"/>
    <x v="0"/>
    <x v="0"/>
    <x v="0"/>
    <x v="0"/>
    <s v="New Zealand European"/>
    <s v=""/>
    <s v=""/>
    <s v=""/>
    <s v=""/>
    <x v="1"/>
    <x v="0"/>
    <x v="0"/>
    <x v="0"/>
    <x v="4"/>
    <x v="0"/>
    <x v="1"/>
    <x v="4"/>
    <x v="3"/>
    <x v="5"/>
    <x v="1"/>
    <x v="3"/>
    <x v="127"/>
    <x v="9"/>
    <x v="0"/>
    <x v="0"/>
    <x v="0"/>
    <x v="0"/>
    <x v="0"/>
    <x v="0"/>
    <x v="0"/>
    <x v="12"/>
    <x v="0"/>
    <x v="4"/>
    <x v="4"/>
    <x v="0"/>
    <x v="1"/>
    <x v="4"/>
    <x v="3"/>
    <x v="5"/>
    <x v="1"/>
    <x v="3"/>
    <x v="2"/>
    <x v="2"/>
    <x v="2"/>
    <x v="2"/>
    <x v="0"/>
    <x v="0"/>
    <x v="2"/>
  </r>
  <r>
    <n v="11517197854"/>
    <x v="3"/>
    <x v="3"/>
    <x v="0"/>
    <x v="0"/>
    <x v="2"/>
    <x v="0"/>
    <s v=""/>
    <s v=""/>
    <s v=""/>
    <s v=""/>
    <s v=""/>
    <x v="1"/>
    <x v="0"/>
    <x v="2"/>
    <x v="1"/>
    <x v="6"/>
    <x v="0"/>
    <x v="5"/>
    <x v="6"/>
    <x v="0"/>
    <x v="4"/>
    <x v="2"/>
    <x v="1"/>
    <x v="0"/>
    <x v="4"/>
    <x v="0"/>
    <x v="0"/>
    <x v="0"/>
    <x v="0"/>
    <x v="0"/>
    <x v="4"/>
    <x v="0"/>
    <x v="0"/>
    <x v="0"/>
    <x v="3"/>
    <x v="6"/>
    <x v="0"/>
    <x v="5"/>
    <x v="6"/>
    <x v="0"/>
    <x v="4"/>
    <x v="2"/>
    <x v="1"/>
    <x v="13"/>
    <x v="2"/>
    <x v="2"/>
    <x v="2"/>
    <x v="0"/>
    <x v="0"/>
    <x v="1"/>
  </r>
  <r>
    <n v="11517187858"/>
    <x v="3"/>
    <x v="5"/>
    <x v="6"/>
    <x v="3"/>
    <x v="0"/>
    <x v="0"/>
    <s v=""/>
    <s v=""/>
    <s v=""/>
    <s v=""/>
    <s v=""/>
    <x v="0"/>
    <x v="0"/>
    <x v="0"/>
    <x v="0"/>
    <x v="0"/>
    <x v="2"/>
    <x v="1"/>
    <x v="5"/>
    <x v="5"/>
    <x v="6"/>
    <x v="6"/>
    <x v="0"/>
    <x v="0"/>
    <x v="6"/>
    <x v="0"/>
    <x v="0"/>
    <x v="0"/>
    <x v="0"/>
    <x v="0"/>
    <x v="0"/>
    <x v="0"/>
    <x v="0"/>
    <x v="0"/>
    <x v="5"/>
    <x v="0"/>
    <x v="2"/>
    <x v="1"/>
    <x v="5"/>
    <x v="5"/>
    <x v="6"/>
    <x v="6"/>
    <x v="0"/>
    <x v="2"/>
    <x v="2"/>
    <x v="2"/>
    <x v="2"/>
    <x v="0"/>
    <x v="0"/>
    <x v="1"/>
  </r>
  <r>
    <n v="11517186849"/>
    <x v="2"/>
    <x v="4"/>
    <x v="3"/>
    <x v="0"/>
    <x v="0"/>
    <x v="0"/>
    <s v="New Zealand European"/>
    <s v=""/>
    <s v=""/>
    <s v=""/>
    <s v=""/>
    <x v="1"/>
    <x v="0"/>
    <x v="0"/>
    <x v="0"/>
    <x v="3"/>
    <x v="1"/>
    <x v="1"/>
    <x v="3"/>
    <x v="4"/>
    <x v="7"/>
    <x v="1"/>
    <x v="1"/>
    <x v="128"/>
    <x v="0"/>
    <x v="3"/>
    <x v="0"/>
    <x v="0"/>
    <x v="0"/>
    <x v="0"/>
    <x v="0"/>
    <x v="0"/>
    <x v="3"/>
    <x v="0"/>
    <x v="4"/>
    <x v="3"/>
    <x v="1"/>
    <x v="1"/>
    <x v="3"/>
    <x v="4"/>
    <x v="7"/>
    <x v="1"/>
    <x v="1"/>
    <x v="4"/>
    <x v="0"/>
    <x v="4"/>
    <x v="1"/>
    <x v="0"/>
    <x v="0"/>
    <x v="2"/>
  </r>
  <r>
    <n v="11517178636"/>
    <x v="2"/>
    <x v="4"/>
    <x v="3"/>
    <x v="0"/>
    <x v="0"/>
    <x v="0"/>
    <s v="New Zealand European"/>
    <s v=""/>
    <s v=""/>
    <s v=""/>
    <s v=""/>
    <x v="1"/>
    <x v="0"/>
    <x v="0"/>
    <x v="0"/>
    <x v="0"/>
    <x v="2"/>
    <x v="1"/>
    <x v="3"/>
    <x v="4"/>
    <x v="7"/>
    <x v="6"/>
    <x v="0"/>
    <x v="0"/>
    <x v="0"/>
    <x v="0"/>
    <x v="0"/>
    <x v="0"/>
    <x v="0"/>
    <x v="0"/>
    <x v="0"/>
    <x v="0"/>
    <x v="0"/>
    <x v="0"/>
    <x v="4"/>
    <x v="0"/>
    <x v="2"/>
    <x v="1"/>
    <x v="3"/>
    <x v="4"/>
    <x v="7"/>
    <x v="6"/>
    <x v="0"/>
    <x v="2"/>
    <x v="2"/>
    <x v="2"/>
    <x v="2"/>
    <x v="0"/>
    <x v="0"/>
    <x v="2"/>
  </r>
  <r>
    <n v="11517171581"/>
    <x v="2"/>
    <x v="3"/>
    <x v="2"/>
    <x v="0"/>
    <x v="0"/>
    <x v="0"/>
    <s v="New Zealand European"/>
    <s v=""/>
    <s v=""/>
    <s v=""/>
    <s v=""/>
    <x v="1"/>
    <x v="0"/>
    <x v="0"/>
    <x v="0"/>
    <x v="4"/>
    <x v="4"/>
    <x v="1"/>
    <x v="1"/>
    <x v="1"/>
    <x v="7"/>
    <x v="4"/>
    <x v="3"/>
    <x v="129"/>
    <x v="10"/>
    <x v="23"/>
    <x v="0"/>
    <x v="0"/>
    <x v="0"/>
    <x v="0"/>
    <x v="0"/>
    <x v="0"/>
    <x v="11"/>
    <x v="0"/>
    <x v="3"/>
    <x v="4"/>
    <x v="4"/>
    <x v="1"/>
    <x v="1"/>
    <x v="1"/>
    <x v="7"/>
    <x v="4"/>
    <x v="3"/>
    <x v="6"/>
    <x v="4"/>
    <x v="5"/>
    <x v="5"/>
    <x v="1"/>
    <x v="0"/>
    <x v="2"/>
  </r>
  <r>
    <n v="11517170943"/>
    <x v="2"/>
    <x v="4"/>
    <x v="11"/>
    <x v="0"/>
    <x v="0"/>
    <x v="0"/>
    <s v="New Zealand European"/>
    <s v=""/>
    <s v=""/>
    <s v=""/>
    <s v=""/>
    <x v="0"/>
    <x v="2"/>
    <x v="0"/>
    <x v="1"/>
    <x v="3"/>
    <x v="0"/>
    <x v="1"/>
    <x v="3"/>
    <x v="4"/>
    <x v="1"/>
    <x v="1"/>
    <x v="5"/>
    <x v="0"/>
    <x v="12"/>
    <x v="0"/>
    <x v="0"/>
    <x v="0"/>
    <x v="0"/>
    <x v="0"/>
    <x v="0"/>
    <x v="0"/>
    <x v="0"/>
    <x v="0"/>
    <x v="4"/>
    <x v="3"/>
    <x v="0"/>
    <x v="1"/>
    <x v="3"/>
    <x v="4"/>
    <x v="1"/>
    <x v="1"/>
    <x v="5"/>
    <x v="2"/>
    <x v="2"/>
    <x v="2"/>
    <x v="2"/>
    <x v="1"/>
    <x v="0"/>
    <x v="2"/>
  </r>
  <r>
    <n v="11517169867"/>
    <x v="2"/>
    <x v="4"/>
    <x v="7"/>
    <x v="1"/>
    <x v="0"/>
    <x v="0"/>
    <s v="New Zealand European"/>
    <s v=""/>
    <s v=""/>
    <s v=""/>
    <s v=""/>
    <x v="1"/>
    <x v="0"/>
    <x v="2"/>
    <x v="1"/>
    <x v="3"/>
    <x v="4"/>
    <x v="4"/>
    <x v="1"/>
    <x v="4"/>
    <x v="3"/>
    <x v="1"/>
    <x v="3"/>
    <x v="0"/>
    <x v="1"/>
    <x v="7"/>
    <x v="0"/>
    <x v="0"/>
    <x v="0"/>
    <x v="0"/>
    <x v="0"/>
    <x v="0"/>
    <x v="0"/>
    <x v="0"/>
    <x v="4"/>
    <x v="3"/>
    <x v="4"/>
    <x v="4"/>
    <x v="1"/>
    <x v="4"/>
    <x v="3"/>
    <x v="1"/>
    <x v="3"/>
    <x v="2"/>
    <x v="2"/>
    <x v="2"/>
    <x v="3"/>
    <x v="5"/>
    <x v="0"/>
    <x v="2"/>
  </r>
  <r>
    <n v="11517159944"/>
    <x v="3"/>
    <x v="4"/>
    <x v="0"/>
    <x v="0"/>
    <x v="0"/>
    <x v="0"/>
    <s v=""/>
    <s v=""/>
    <s v=""/>
    <s v=""/>
    <s v="South African/European "/>
    <x v="1"/>
    <x v="0"/>
    <x v="0"/>
    <x v="0"/>
    <x v="1"/>
    <x v="0"/>
    <x v="1"/>
    <x v="1"/>
    <x v="1"/>
    <x v="1"/>
    <x v="1"/>
    <x v="3"/>
    <x v="0"/>
    <x v="5"/>
    <x v="0"/>
    <x v="0"/>
    <x v="0"/>
    <x v="0"/>
    <x v="0"/>
    <x v="0"/>
    <x v="0"/>
    <x v="0"/>
    <x v="0"/>
    <x v="4"/>
    <x v="1"/>
    <x v="0"/>
    <x v="1"/>
    <x v="1"/>
    <x v="1"/>
    <x v="1"/>
    <x v="1"/>
    <x v="3"/>
    <x v="2"/>
    <x v="1"/>
    <x v="2"/>
    <x v="2"/>
    <x v="0"/>
    <x v="0"/>
    <x v="1"/>
  </r>
  <r>
    <n v="11517158924"/>
    <x v="2"/>
    <x v="4"/>
    <x v="11"/>
    <x v="0"/>
    <x v="0"/>
    <x v="0"/>
    <s v="New Zealand European"/>
    <s v=""/>
    <s v=""/>
    <s v=""/>
    <s v=""/>
    <x v="1"/>
    <x v="0"/>
    <x v="0"/>
    <x v="0"/>
    <x v="4"/>
    <x v="4"/>
    <x v="1"/>
    <x v="1"/>
    <x v="1"/>
    <x v="5"/>
    <x v="1"/>
    <x v="3"/>
    <x v="0"/>
    <x v="1"/>
    <x v="0"/>
    <x v="0"/>
    <x v="0"/>
    <x v="0"/>
    <x v="0"/>
    <x v="0"/>
    <x v="0"/>
    <x v="0"/>
    <x v="0"/>
    <x v="4"/>
    <x v="4"/>
    <x v="4"/>
    <x v="1"/>
    <x v="1"/>
    <x v="1"/>
    <x v="5"/>
    <x v="1"/>
    <x v="3"/>
    <x v="2"/>
    <x v="2"/>
    <x v="2"/>
    <x v="2"/>
    <x v="0"/>
    <x v="0"/>
    <x v="2"/>
  </r>
  <r>
    <n v="11517149131"/>
    <x v="2"/>
    <x v="4"/>
    <x v="5"/>
    <x v="0"/>
    <x v="0"/>
    <x v="0"/>
    <s v="New Zealand European"/>
    <s v=""/>
    <s v=""/>
    <s v=""/>
    <s v=""/>
    <x v="1"/>
    <x v="0"/>
    <x v="0"/>
    <x v="0"/>
    <x v="1"/>
    <x v="1"/>
    <x v="1"/>
    <x v="1"/>
    <x v="1"/>
    <x v="4"/>
    <x v="4"/>
    <x v="4"/>
    <x v="0"/>
    <x v="0"/>
    <x v="25"/>
    <x v="0"/>
    <x v="0"/>
    <x v="0"/>
    <x v="0"/>
    <x v="0"/>
    <x v="0"/>
    <x v="0"/>
    <x v="0"/>
    <x v="4"/>
    <x v="1"/>
    <x v="1"/>
    <x v="1"/>
    <x v="1"/>
    <x v="1"/>
    <x v="4"/>
    <x v="4"/>
    <x v="4"/>
    <x v="2"/>
    <x v="16"/>
    <x v="2"/>
    <x v="2"/>
    <x v="0"/>
    <x v="0"/>
    <x v="2"/>
  </r>
  <r>
    <n v="11517140295"/>
    <x v="2"/>
    <x v="4"/>
    <x v="7"/>
    <x v="0"/>
    <x v="0"/>
    <x v="0"/>
    <s v="New Zealand European"/>
    <s v=""/>
    <s v=""/>
    <s v=""/>
    <s v=""/>
    <x v="1"/>
    <x v="0"/>
    <x v="0"/>
    <x v="0"/>
    <x v="0"/>
    <x v="2"/>
    <x v="1"/>
    <x v="1"/>
    <x v="1"/>
    <x v="5"/>
    <x v="1"/>
    <x v="0"/>
    <x v="0"/>
    <x v="9"/>
    <x v="3"/>
    <x v="0"/>
    <x v="0"/>
    <x v="0"/>
    <x v="0"/>
    <x v="0"/>
    <x v="0"/>
    <x v="0"/>
    <x v="0"/>
    <x v="4"/>
    <x v="0"/>
    <x v="2"/>
    <x v="1"/>
    <x v="1"/>
    <x v="1"/>
    <x v="5"/>
    <x v="1"/>
    <x v="0"/>
    <x v="2"/>
    <x v="2"/>
    <x v="2"/>
    <x v="2"/>
    <x v="0"/>
    <x v="0"/>
    <x v="2"/>
  </r>
  <r>
    <n v="11517126290"/>
    <x v="2"/>
    <x v="5"/>
    <x v="11"/>
    <x v="0"/>
    <x v="0"/>
    <x v="0"/>
    <s v="New Zealand European"/>
    <s v=""/>
    <s v=""/>
    <s v=""/>
    <s v=""/>
    <x v="0"/>
    <x v="0"/>
    <x v="0"/>
    <x v="0"/>
    <x v="0"/>
    <x v="2"/>
    <x v="1"/>
    <x v="5"/>
    <x v="5"/>
    <x v="6"/>
    <x v="6"/>
    <x v="0"/>
    <x v="0"/>
    <x v="7"/>
    <x v="0"/>
    <x v="0"/>
    <x v="0"/>
    <x v="0"/>
    <x v="0"/>
    <x v="0"/>
    <x v="0"/>
    <x v="0"/>
    <x v="0"/>
    <x v="5"/>
    <x v="0"/>
    <x v="2"/>
    <x v="1"/>
    <x v="5"/>
    <x v="5"/>
    <x v="6"/>
    <x v="6"/>
    <x v="0"/>
    <x v="2"/>
    <x v="2"/>
    <x v="2"/>
    <x v="2"/>
    <x v="0"/>
    <x v="0"/>
    <x v="2"/>
  </r>
  <r>
    <n v="11517125016"/>
    <x v="2"/>
    <x v="3"/>
    <x v="5"/>
    <x v="0"/>
    <x v="0"/>
    <x v="0"/>
    <s v="New Zealand European"/>
    <s v=""/>
    <s v=""/>
    <s v=""/>
    <s v=""/>
    <x v="1"/>
    <x v="0"/>
    <x v="0"/>
    <x v="1"/>
    <x v="1"/>
    <x v="0"/>
    <x v="1"/>
    <x v="1"/>
    <x v="1"/>
    <x v="1"/>
    <x v="5"/>
    <x v="5"/>
    <x v="0"/>
    <x v="0"/>
    <x v="13"/>
    <x v="0"/>
    <x v="0"/>
    <x v="0"/>
    <x v="0"/>
    <x v="0"/>
    <x v="0"/>
    <x v="0"/>
    <x v="0"/>
    <x v="3"/>
    <x v="1"/>
    <x v="0"/>
    <x v="1"/>
    <x v="1"/>
    <x v="1"/>
    <x v="1"/>
    <x v="5"/>
    <x v="5"/>
    <x v="2"/>
    <x v="5"/>
    <x v="2"/>
    <x v="2"/>
    <x v="0"/>
    <x v="0"/>
    <x v="2"/>
  </r>
  <r>
    <m/>
    <x v="1"/>
    <x v="2"/>
    <x v="1"/>
    <x v="2"/>
    <x v="1"/>
    <x v="1"/>
    <m/>
    <m/>
    <m/>
    <m/>
    <m/>
    <x v="2"/>
    <x v="1"/>
    <x v="1"/>
    <x v="2"/>
    <x v="2"/>
    <x v="3"/>
    <x v="2"/>
    <x v="2"/>
    <x v="2"/>
    <x v="2"/>
    <x v="3"/>
    <x v="2"/>
    <x v="2"/>
    <x v="2"/>
    <x v="0"/>
    <x v="0"/>
    <x v="0"/>
    <x v="0"/>
    <x v="0"/>
    <x v="0"/>
    <x v="0"/>
    <x v="0"/>
    <x v="1"/>
    <x v="2"/>
    <x v="2"/>
    <x v="3"/>
    <x v="2"/>
    <x v="2"/>
    <x v="2"/>
    <x v="2"/>
    <x v="3"/>
    <x v="2"/>
    <x v="2"/>
    <x v="2"/>
    <x v="2"/>
    <x v="2"/>
    <x v="0"/>
    <x v="0"/>
    <x v="3"/>
  </r>
  <r>
    <n v="11517107601"/>
    <x v="3"/>
    <x v="5"/>
    <x v="12"/>
    <x v="0"/>
    <x v="0"/>
    <x v="0"/>
    <s v="New Zealand European"/>
    <s v=""/>
    <s v=""/>
    <s v=""/>
    <s v=""/>
    <x v="0"/>
    <x v="0"/>
    <x v="0"/>
    <x v="0"/>
    <x v="0"/>
    <x v="2"/>
    <x v="1"/>
    <x v="5"/>
    <x v="5"/>
    <x v="6"/>
    <x v="6"/>
    <x v="0"/>
    <x v="0"/>
    <x v="12"/>
    <x v="0"/>
    <x v="0"/>
    <x v="0"/>
    <x v="0"/>
    <x v="0"/>
    <x v="0"/>
    <x v="0"/>
    <x v="0"/>
    <x v="0"/>
    <x v="5"/>
    <x v="0"/>
    <x v="2"/>
    <x v="1"/>
    <x v="5"/>
    <x v="5"/>
    <x v="6"/>
    <x v="6"/>
    <x v="0"/>
    <x v="2"/>
    <x v="2"/>
    <x v="2"/>
    <x v="2"/>
    <x v="0"/>
    <x v="0"/>
    <x v="1"/>
  </r>
  <r>
    <n v="11517102542"/>
    <x v="2"/>
    <x v="4"/>
    <x v="0"/>
    <x v="1"/>
    <x v="2"/>
    <x v="0"/>
    <s v=""/>
    <s v=""/>
    <s v=""/>
    <s v=""/>
    <s v=""/>
    <x v="1"/>
    <x v="0"/>
    <x v="0"/>
    <x v="1"/>
    <x v="4"/>
    <x v="4"/>
    <x v="4"/>
    <x v="1"/>
    <x v="1"/>
    <x v="3"/>
    <x v="1"/>
    <x v="4"/>
    <x v="0"/>
    <x v="18"/>
    <x v="3"/>
    <x v="0"/>
    <x v="0"/>
    <x v="0"/>
    <x v="0"/>
    <x v="0"/>
    <x v="0"/>
    <x v="0"/>
    <x v="0"/>
    <x v="4"/>
    <x v="4"/>
    <x v="4"/>
    <x v="4"/>
    <x v="1"/>
    <x v="1"/>
    <x v="3"/>
    <x v="1"/>
    <x v="4"/>
    <x v="2"/>
    <x v="2"/>
    <x v="2"/>
    <x v="2"/>
    <x v="5"/>
    <x v="0"/>
    <x v="2"/>
  </r>
  <r>
    <m/>
    <x v="1"/>
    <x v="2"/>
    <x v="1"/>
    <x v="2"/>
    <x v="1"/>
    <x v="1"/>
    <m/>
    <m/>
    <m/>
    <m/>
    <m/>
    <x v="2"/>
    <x v="1"/>
    <x v="1"/>
    <x v="2"/>
    <x v="2"/>
    <x v="3"/>
    <x v="2"/>
    <x v="2"/>
    <x v="2"/>
    <x v="2"/>
    <x v="3"/>
    <x v="2"/>
    <x v="2"/>
    <x v="2"/>
    <x v="0"/>
    <x v="0"/>
    <x v="0"/>
    <x v="0"/>
    <x v="0"/>
    <x v="0"/>
    <x v="0"/>
    <x v="0"/>
    <x v="1"/>
    <x v="2"/>
    <x v="2"/>
    <x v="3"/>
    <x v="2"/>
    <x v="2"/>
    <x v="2"/>
    <x v="2"/>
    <x v="3"/>
    <x v="2"/>
    <x v="2"/>
    <x v="2"/>
    <x v="2"/>
    <x v="2"/>
    <x v="0"/>
    <x v="0"/>
    <x v="3"/>
  </r>
  <r>
    <n v="11517094622"/>
    <x v="2"/>
    <x v="4"/>
    <x v="4"/>
    <x v="1"/>
    <x v="0"/>
    <x v="0"/>
    <s v=""/>
    <s v=""/>
    <s v=""/>
    <s v=""/>
    <s v="Kiwi"/>
    <x v="1"/>
    <x v="0"/>
    <x v="0"/>
    <x v="0"/>
    <x v="1"/>
    <x v="5"/>
    <x v="5"/>
    <x v="1"/>
    <x v="1"/>
    <x v="4"/>
    <x v="1"/>
    <x v="5"/>
    <x v="0"/>
    <x v="17"/>
    <x v="11"/>
    <x v="0"/>
    <x v="15"/>
    <x v="0"/>
    <x v="0"/>
    <x v="0"/>
    <x v="0"/>
    <x v="0"/>
    <x v="0"/>
    <x v="4"/>
    <x v="1"/>
    <x v="5"/>
    <x v="5"/>
    <x v="1"/>
    <x v="1"/>
    <x v="4"/>
    <x v="1"/>
    <x v="5"/>
    <x v="2"/>
    <x v="4"/>
    <x v="2"/>
    <x v="2"/>
    <x v="0"/>
    <x v="0"/>
    <x v="2"/>
  </r>
  <r>
    <n v="11517084879"/>
    <x v="3"/>
    <x v="4"/>
    <x v="4"/>
    <x v="0"/>
    <x v="0"/>
    <x v="2"/>
    <s v=""/>
    <s v=""/>
    <s v=""/>
    <s v=""/>
    <s v=""/>
    <x v="1"/>
    <x v="0"/>
    <x v="0"/>
    <x v="0"/>
    <x v="3"/>
    <x v="4"/>
    <x v="1"/>
    <x v="3"/>
    <x v="3"/>
    <x v="0"/>
    <x v="0"/>
    <x v="3"/>
    <x v="0"/>
    <x v="5"/>
    <x v="3"/>
    <x v="0"/>
    <x v="0"/>
    <x v="0"/>
    <x v="0"/>
    <x v="0"/>
    <x v="0"/>
    <x v="0"/>
    <x v="0"/>
    <x v="4"/>
    <x v="3"/>
    <x v="4"/>
    <x v="1"/>
    <x v="3"/>
    <x v="3"/>
    <x v="0"/>
    <x v="0"/>
    <x v="3"/>
    <x v="2"/>
    <x v="4"/>
    <x v="6"/>
    <x v="5"/>
    <x v="1"/>
    <x v="0"/>
    <x v="1"/>
  </r>
  <r>
    <n v="11517084441"/>
    <x v="2"/>
    <x v="0"/>
    <x v="0"/>
    <x v="1"/>
    <x v="0"/>
    <x v="0"/>
    <s v="New Zealand European"/>
    <s v=""/>
    <s v=""/>
    <s v=""/>
    <s v=""/>
    <x v="1"/>
    <x v="0"/>
    <x v="0"/>
    <x v="0"/>
    <x v="1"/>
    <x v="0"/>
    <x v="1"/>
    <x v="3"/>
    <x v="3"/>
    <x v="0"/>
    <x v="5"/>
    <x v="5"/>
    <x v="0"/>
    <x v="15"/>
    <x v="2"/>
    <x v="0"/>
    <x v="0"/>
    <x v="0"/>
    <x v="0"/>
    <x v="0"/>
    <x v="0"/>
    <x v="0"/>
    <x v="0"/>
    <x v="0"/>
    <x v="1"/>
    <x v="0"/>
    <x v="1"/>
    <x v="3"/>
    <x v="3"/>
    <x v="0"/>
    <x v="5"/>
    <x v="5"/>
    <x v="6"/>
    <x v="9"/>
    <x v="2"/>
    <x v="3"/>
    <x v="0"/>
    <x v="0"/>
    <x v="2"/>
  </r>
  <r>
    <m/>
    <x v="1"/>
    <x v="2"/>
    <x v="1"/>
    <x v="2"/>
    <x v="1"/>
    <x v="1"/>
    <m/>
    <m/>
    <m/>
    <m/>
    <m/>
    <x v="2"/>
    <x v="1"/>
    <x v="1"/>
    <x v="2"/>
    <x v="2"/>
    <x v="3"/>
    <x v="2"/>
    <x v="2"/>
    <x v="2"/>
    <x v="2"/>
    <x v="3"/>
    <x v="2"/>
    <x v="2"/>
    <x v="2"/>
    <x v="0"/>
    <x v="0"/>
    <x v="0"/>
    <x v="0"/>
    <x v="0"/>
    <x v="0"/>
    <x v="0"/>
    <x v="0"/>
    <x v="1"/>
    <x v="2"/>
    <x v="2"/>
    <x v="3"/>
    <x v="2"/>
    <x v="2"/>
    <x v="2"/>
    <x v="2"/>
    <x v="3"/>
    <x v="2"/>
    <x v="2"/>
    <x v="2"/>
    <x v="2"/>
    <x v="2"/>
    <x v="0"/>
    <x v="0"/>
    <x v="3"/>
  </r>
  <r>
    <n v="11517073884"/>
    <x v="0"/>
    <x v="4"/>
    <x v="5"/>
    <x v="0"/>
    <x v="0"/>
    <x v="0"/>
    <s v="New Zealand European"/>
    <s v=""/>
    <s v=""/>
    <s v=""/>
    <s v=""/>
    <x v="0"/>
    <x v="0"/>
    <x v="0"/>
    <x v="0"/>
    <x v="0"/>
    <x v="4"/>
    <x v="0"/>
    <x v="1"/>
    <x v="3"/>
    <x v="3"/>
    <x v="1"/>
    <x v="0"/>
    <x v="0"/>
    <x v="0"/>
    <x v="0"/>
    <x v="0"/>
    <x v="0"/>
    <x v="0"/>
    <x v="0"/>
    <x v="0"/>
    <x v="0"/>
    <x v="0"/>
    <x v="0"/>
    <x v="4"/>
    <x v="0"/>
    <x v="4"/>
    <x v="0"/>
    <x v="1"/>
    <x v="3"/>
    <x v="3"/>
    <x v="1"/>
    <x v="0"/>
    <x v="8"/>
    <x v="1"/>
    <x v="2"/>
    <x v="2"/>
    <x v="0"/>
    <x v="0"/>
    <x v="0"/>
  </r>
  <r>
    <n v="11517072870"/>
    <x v="3"/>
    <x v="4"/>
    <x v="4"/>
    <x v="1"/>
    <x v="0"/>
    <x v="0"/>
    <s v="New Zealand European"/>
    <s v=""/>
    <s v=""/>
    <s v=""/>
    <s v=""/>
    <x v="1"/>
    <x v="0"/>
    <x v="0"/>
    <x v="0"/>
    <x v="1"/>
    <x v="0"/>
    <x v="1"/>
    <x v="4"/>
    <x v="0"/>
    <x v="1"/>
    <x v="0"/>
    <x v="4"/>
    <x v="0"/>
    <x v="7"/>
    <x v="3"/>
    <x v="0"/>
    <x v="0"/>
    <x v="0"/>
    <x v="0"/>
    <x v="0"/>
    <x v="0"/>
    <x v="0"/>
    <x v="0"/>
    <x v="4"/>
    <x v="1"/>
    <x v="0"/>
    <x v="1"/>
    <x v="4"/>
    <x v="0"/>
    <x v="1"/>
    <x v="0"/>
    <x v="4"/>
    <x v="8"/>
    <x v="3"/>
    <x v="5"/>
    <x v="2"/>
    <x v="0"/>
    <x v="0"/>
    <x v="1"/>
  </r>
  <r>
    <n v="11517067082"/>
    <x v="2"/>
    <x v="4"/>
    <x v="12"/>
    <x v="0"/>
    <x v="0"/>
    <x v="0"/>
    <s v="New Zealand European"/>
    <s v=""/>
    <s v=""/>
    <s v=""/>
    <s v=""/>
    <x v="1"/>
    <x v="0"/>
    <x v="0"/>
    <x v="0"/>
    <x v="4"/>
    <x v="4"/>
    <x v="1"/>
    <x v="1"/>
    <x v="1"/>
    <x v="7"/>
    <x v="1"/>
    <x v="3"/>
    <x v="0"/>
    <x v="15"/>
    <x v="0"/>
    <x v="0"/>
    <x v="0"/>
    <x v="0"/>
    <x v="0"/>
    <x v="0"/>
    <x v="0"/>
    <x v="0"/>
    <x v="0"/>
    <x v="4"/>
    <x v="4"/>
    <x v="4"/>
    <x v="1"/>
    <x v="1"/>
    <x v="1"/>
    <x v="7"/>
    <x v="1"/>
    <x v="3"/>
    <x v="2"/>
    <x v="1"/>
    <x v="2"/>
    <x v="2"/>
    <x v="1"/>
    <x v="0"/>
    <x v="2"/>
  </r>
  <r>
    <m/>
    <x v="1"/>
    <x v="2"/>
    <x v="1"/>
    <x v="2"/>
    <x v="1"/>
    <x v="1"/>
    <m/>
    <m/>
    <m/>
    <m/>
    <m/>
    <x v="2"/>
    <x v="1"/>
    <x v="1"/>
    <x v="2"/>
    <x v="2"/>
    <x v="3"/>
    <x v="2"/>
    <x v="2"/>
    <x v="2"/>
    <x v="2"/>
    <x v="3"/>
    <x v="2"/>
    <x v="2"/>
    <x v="2"/>
    <x v="0"/>
    <x v="0"/>
    <x v="0"/>
    <x v="0"/>
    <x v="0"/>
    <x v="0"/>
    <x v="0"/>
    <x v="0"/>
    <x v="1"/>
    <x v="2"/>
    <x v="2"/>
    <x v="3"/>
    <x v="2"/>
    <x v="2"/>
    <x v="2"/>
    <x v="2"/>
    <x v="3"/>
    <x v="2"/>
    <x v="2"/>
    <x v="2"/>
    <x v="2"/>
    <x v="2"/>
    <x v="0"/>
    <x v="0"/>
    <x v="3"/>
  </r>
  <r>
    <n v="11517050261"/>
    <x v="2"/>
    <x v="3"/>
    <x v="11"/>
    <x v="0"/>
    <x v="0"/>
    <x v="0"/>
    <s v="New Zealand European"/>
    <s v=""/>
    <s v=""/>
    <s v=""/>
    <s v=""/>
    <x v="1"/>
    <x v="0"/>
    <x v="0"/>
    <x v="0"/>
    <x v="4"/>
    <x v="1"/>
    <x v="1"/>
    <x v="1"/>
    <x v="1"/>
    <x v="1"/>
    <x v="4"/>
    <x v="5"/>
    <x v="130"/>
    <x v="1"/>
    <x v="26"/>
    <x v="0"/>
    <x v="0"/>
    <x v="0"/>
    <x v="0"/>
    <x v="0"/>
    <x v="0"/>
    <x v="0"/>
    <x v="0"/>
    <x v="3"/>
    <x v="4"/>
    <x v="1"/>
    <x v="1"/>
    <x v="1"/>
    <x v="1"/>
    <x v="1"/>
    <x v="4"/>
    <x v="5"/>
    <x v="2"/>
    <x v="16"/>
    <x v="2"/>
    <x v="2"/>
    <x v="1"/>
    <x v="0"/>
    <x v="2"/>
  </r>
  <r>
    <m/>
    <x v="1"/>
    <x v="2"/>
    <x v="1"/>
    <x v="2"/>
    <x v="1"/>
    <x v="1"/>
    <m/>
    <m/>
    <m/>
    <m/>
    <m/>
    <x v="2"/>
    <x v="1"/>
    <x v="1"/>
    <x v="2"/>
    <x v="2"/>
    <x v="3"/>
    <x v="2"/>
    <x v="2"/>
    <x v="2"/>
    <x v="2"/>
    <x v="3"/>
    <x v="2"/>
    <x v="2"/>
    <x v="2"/>
    <x v="0"/>
    <x v="0"/>
    <x v="0"/>
    <x v="0"/>
    <x v="0"/>
    <x v="0"/>
    <x v="0"/>
    <x v="0"/>
    <x v="1"/>
    <x v="2"/>
    <x v="2"/>
    <x v="3"/>
    <x v="2"/>
    <x v="2"/>
    <x v="2"/>
    <x v="2"/>
    <x v="3"/>
    <x v="2"/>
    <x v="2"/>
    <x v="2"/>
    <x v="2"/>
    <x v="2"/>
    <x v="0"/>
    <x v="0"/>
    <x v="3"/>
  </r>
  <r>
    <n v="11517048845"/>
    <x v="2"/>
    <x v="3"/>
    <x v="13"/>
    <x v="0"/>
    <x v="0"/>
    <x v="0"/>
    <s v="New Zealand European"/>
    <s v=""/>
    <s v=""/>
    <s v=""/>
    <s v=""/>
    <x v="0"/>
    <x v="2"/>
    <x v="0"/>
    <x v="0"/>
    <x v="0"/>
    <x v="2"/>
    <x v="1"/>
    <x v="3"/>
    <x v="4"/>
    <x v="4"/>
    <x v="5"/>
    <x v="0"/>
    <x v="0"/>
    <x v="0"/>
    <x v="0"/>
    <x v="0"/>
    <x v="0"/>
    <x v="0"/>
    <x v="0"/>
    <x v="0"/>
    <x v="0"/>
    <x v="0"/>
    <x v="0"/>
    <x v="3"/>
    <x v="0"/>
    <x v="2"/>
    <x v="1"/>
    <x v="3"/>
    <x v="4"/>
    <x v="4"/>
    <x v="5"/>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7044887"/>
    <x v="2"/>
    <x v="0"/>
    <x v="7"/>
    <x v="1"/>
    <x v="0"/>
    <x v="0"/>
    <s v="New Zealand European"/>
    <s v=""/>
    <s v=""/>
    <s v=""/>
    <s v=""/>
    <x v="1"/>
    <x v="0"/>
    <x v="0"/>
    <x v="0"/>
    <x v="4"/>
    <x v="4"/>
    <x v="1"/>
    <x v="1"/>
    <x v="1"/>
    <x v="0"/>
    <x v="1"/>
    <x v="3"/>
    <x v="0"/>
    <x v="0"/>
    <x v="7"/>
    <x v="0"/>
    <x v="0"/>
    <x v="0"/>
    <x v="0"/>
    <x v="0"/>
    <x v="0"/>
    <x v="0"/>
    <x v="0"/>
    <x v="0"/>
    <x v="4"/>
    <x v="4"/>
    <x v="1"/>
    <x v="1"/>
    <x v="1"/>
    <x v="0"/>
    <x v="1"/>
    <x v="3"/>
    <x v="2"/>
    <x v="1"/>
    <x v="2"/>
    <x v="2"/>
    <x v="0"/>
    <x v="0"/>
    <x v="2"/>
  </r>
  <r>
    <n v="11517044553"/>
    <x v="2"/>
    <x v="0"/>
    <x v="2"/>
    <x v="1"/>
    <x v="0"/>
    <x v="0"/>
    <s v="New Zealand European"/>
    <s v=""/>
    <s v=""/>
    <s v=""/>
    <s v=""/>
    <x v="1"/>
    <x v="0"/>
    <x v="0"/>
    <x v="0"/>
    <x v="3"/>
    <x v="1"/>
    <x v="1"/>
    <x v="3"/>
    <x v="4"/>
    <x v="0"/>
    <x v="0"/>
    <x v="5"/>
    <x v="0"/>
    <x v="10"/>
    <x v="11"/>
    <x v="0"/>
    <x v="0"/>
    <x v="0"/>
    <x v="0"/>
    <x v="0"/>
    <x v="0"/>
    <x v="0"/>
    <x v="0"/>
    <x v="0"/>
    <x v="3"/>
    <x v="1"/>
    <x v="1"/>
    <x v="3"/>
    <x v="4"/>
    <x v="0"/>
    <x v="0"/>
    <x v="5"/>
    <x v="8"/>
    <x v="5"/>
    <x v="2"/>
    <x v="2"/>
    <x v="1"/>
    <x v="0"/>
    <x v="2"/>
  </r>
  <r>
    <n v="11517040848"/>
    <x v="0"/>
    <x v="0"/>
    <x v="12"/>
    <x v="0"/>
    <x v="0"/>
    <x v="0"/>
    <s v="New Zealand European"/>
    <s v=""/>
    <s v=""/>
    <s v=""/>
    <s v=""/>
    <x v="0"/>
    <x v="0"/>
    <x v="0"/>
    <x v="0"/>
    <x v="0"/>
    <x v="0"/>
    <x v="5"/>
    <x v="3"/>
    <x v="3"/>
    <x v="4"/>
    <x v="5"/>
    <x v="0"/>
    <x v="0"/>
    <x v="6"/>
    <x v="0"/>
    <x v="0"/>
    <x v="0"/>
    <x v="0"/>
    <x v="0"/>
    <x v="0"/>
    <x v="0"/>
    <x v="0"/>
    <x v="0"/>
    <x v="0"/>
    <x v="0"/>
    <x v="0"/>
    <x v="5"/>
    <x v="3"/>
    <x v="3"/>
    <x v="4"/>
    <x v="5"/>
    <x v="0"/>
    <x v="13"/>
    <x v="5"/>
    <x v="2"/>
    <x v="2"/>
    <x v="0"/>
    <x v="0"/>
    <x v="0"/>
  </r>
  <r>
    <n v="11517037212"/>
    <x v="2"/>
    <x v="6"/>
    <x v="7"/>
    <x v="0"/>
    <x v="0"/>
    <x v="0"/>
    <s v="New Zealand European"/>
    <s v=""/>
    <s v=""/>
    <s v=""/>
    <s v=""/>
    <x v="1"/>
    <x v="0"/>
    <x v="0"/>
    <x v="1"/>
    <x v="1"/>
    <x v="5"/>
    <x v="6"/>
    <x v="1"/>
    <x v="4"/>
    <x v="7"/>
    <x v="2"/>
    <x v="1"/>
    <x v="131"/>
    <x v="9"/>
    <x v="2"/>
    <x v="0"/>
    <x v="17"/>
    <x v="0"/>
    <x v="0"/>
    <x v="0"/>
    <x v="12"/>
    <x v="13"/>
    <x v="0"/>
    <x v="6"/>
    <x v="1"/>
    <x v="5"/>
    <x v="6"/>
    <x v="1"/>
    <x v="4"/>
    <x v="7"/>
    <x v="2"/>
    <x v="1"/>
    <x v="10"/>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7035050"/>
    <x v="2"/>
    <x v="4"/>
    <x v="7"/>
    <x v="1"/>
    <x v="0"/>
    <x v="0"/>
    <s v="New Zealand European"/>
    <s v=""/>
    <s v=""/>
    <s v=""/>
    <s v=""/>
    <x v="0"/>
    <x v="0"/>
    <x v="0"/>
    <x v="1"/>
    <x v="4"/>
    <x v="4"/>
    <x v="1"/>
    <x v="4"/>
    <x v="5"/>
    <x v="5"/>
    <x v="1"/>
    <x v="3"/>
    <x v="0"/>
    <x v="1"/>
    <x v="0"/>
    <x v="0"/>
    <x v="0"/>
    <x v="0"/>
    <x v="0"/>
    <x v="0"/>
    <x v="0"/>
    <x v="0"/>
    <x v="0"/>
    <x v="4"/>
    <x v="4"/>
    <x v="4"/>
    <x v="1"/>
    <x v="4"/>
    <x v="5"/>
    <x v="5"/>
    <x v="1"/>
    <x v="3"/>
    <x v="2"/>
    <x v="2"/>
    <x v="2"/>
    <x v="2"/>
    <x v="0"/>
    <x v="0"/>
    <x v="2"/>
  </r>
  <r>
    <n v="11517033410"/>
    <x v="3"/>
    <x v="4"/>
    <x v="11"/>
    <x v="1"/>
    <x v="0"/>
    <x v="0"/>
    <s v="New Zealand European"/>
    <s v=""/>
    <s v=""/>
    <s v=""/>
    <s v=""/>
    <x v="1"/>
    <x v="0"/>
    <x v="0"/>
    <x v="0"/>
    <x v="3"/>
    <x v="0"/>
    <x v="1"/>
    <x v="3"/>
    <x v="0"/>
    <x v="3"/>
    <x v="1"/>
    <x v="3"/>
    <x v="0"/>
    <x v="5"/>
    <x v="3"/>
    <x v="0"/>
    <x v="0"/>
    <x v="0"/>
    <x v="0"/>
    <x v="0"/>
    <x v="0"/>
    <x v="0"/>
    <x v="0"/>
    <x v="4"/>
    <x v="3"/>
    <x v="0"/>
    <x v="1"/>
    <x v="3"/>
    <x v="0"/>
    <x v="3"/>
    <x v="1"/>
    <x v="3"/>
    <x v="13"/>
    <x v="2"/>
    <x v="6"/>
    <x v="2"/>
    <x v="0"/>
    <x v="0"/>
    <x v="1"/>
  </r>
  <r>
    <n v="11517030963"/>
    <x v="2"/>
    <x v="4"/>
    <x v="5"/>
    <x v="0"/>
    <x v="0"/>
    <x v="0"/>
    <s v="New Zealand European"/>
    <s v=""/>
    <s v=""/>
    <s v=""/>
    <s v=""/>
    <x v="0"/>
    <x v="2"/>
    <x v="0"/>
    <x v="0"/>
    <x v="1"/>
    <x v="0"/>
    <x v="1"/>
    <x v="1"/>
    <x v="1"/>
    <x v="0"/>
    <x v="2"/>
    <x v="5"/>
    <x v="0"/>
    <x v="9"/>
    <x v="11"/>
    <x v="0"/>
    <x v="0"/>
    <x v="0"/>
    <x v="0"/>
    <x v="0"/>
    <x v="0"/>
    <x v="0"/>
    <x v="0"/>
    <x v="4"/>
    <x v="1"/>
    <x v="0"/>
    <x v="1"/>
    <x v="1"/>
    <x v="1"/>
    <x v="0"/>
    <x v="2"/>
    <x v="5"/>
    <x v="2"/>
    <x v="1"/>
    <x v="2"/>
    <x v="6"/>
    <x v="0"/>
    <x v="0"/>
    <x v="2"/>
  </r>
  <r>
    <n v="11517023775"/>
    <x v="2"/>
    <x v="4"/>
    <x v="3"/>
    <x v="1"/>
    <x v="0"/>
    <x v="0"/>
    <s v="New Zealand European"/>
    <s v=""/>
    <s v=""/>
    <s v=""/>
    <s v=""/>
    <x v="1"/>
    <x v="0"/>
    <x v="0"/>
    <x v="1"/>
    <x v="4"/>
    <x v="1"/>
    <x v="0"/>
    <x v="4"/>
    <x v="4"/>
    <x v="0"/>
    <x v="1"/>
    <x v="3"/>
    <x v="0"/>
    <x v="9"/>
    <x v="3"/>
    <x v="0"/>
    <x v="0"/>
    <x v="0"/>
    <x v="0"/>
    <x v="0"/>
    <x v="0"/>
    <x v="0"/>
    <x v="0"/>
    <x v="4"/>
    <x v="4"/>
    <x v="1"/>
    <x v="0"/>
    <x v="4"/>
    <x v="4"/>
    <x v="0"/>
    <x v="1"/>
    <x v="3"/>
    <x v="2"/>
    <x v="9"/>
    <x v="2"/>
    <x v="2"/>
    <x v="1"/>
    <x v="0"/>
    <x v="2"/>
  </r>
  <r>
    <m/>
    <x v="1"/>
    <x v="2"/>
    <x v="1"/>
    <x v="2"/>
    <x v="1"/>
    <x v="1"/>
    <m/>
    <m/>
    <m/>
    <m/>
    <m/>
    <x v="2"/>
    <x v="1"/>
    <x v="1"/>
    <x v="2"/>
    <x v="2"/>
    <x v="3"/>
    <x v="2"/>
    <x v="2"/>
    <x v="2"/>
    <x v="2"/>
    <x v="3"/>
    <x v="2"/>
    <x v="2"/>
    <x v="2"/>
    <x v="0"/>
    <x v="0"/>
    <x v="0"/>
    <x v="0"/>
    <x v="0"/>
    <x v="0"/>
    <x v="0"/>
    <x v="0"/>
    <x v="1"/>
    <x v="2"/>
    <x v="2"/>
    <x v="3"/>
    <x v="2"/>
    <x v="2"/>
    <x v="2"/>
    <x v="2"/>
    <x v="3"/>
    <x v="2"/>
    <x v="2"/>
    <x v="2"/>
    <x v="2"/>
    <x v="2"/>
    <x v="0"/>
    <x v="0"/>
    <x v="3"/>
  </r>
  <r>
    <n v="11517021906"/>
    <x v="2"/>
    <x v="4"/>
    <x v="0"/>
    <x v="0"/>
    <x v="0"/>
    <x v="0"/>
    <s v="New Zealand European"/>
    <s v=""/>
    <s v=""/>
    <s v=""/>
    <s v=""/>
    <x v="1"/>
    <x v="0"/>
    <x v="2"/>
    <x v="0"/>
    <x v="0"/>
    <x v="2"/>
    <x v="1"/>
    <x v="1"/>
    <x v="1"/>
    <x v="7"/>
    <x v="0"/>
    <x v="3"/>
    <x v="0"/>
    <x v="10"/>
    <x v="0"/>
    <x v="0"/>
    <x v="0"/>
    <x v="0"/>
    <x v="0"/>
    <x v="0"/>
    <x v="0"/>
    <x v="0"/>
    <x v="0"/>
    <x v="4"/>
    <x v="0"/>
    <x v="2"/>
    <x v="1"/>
    <x v="1"/>
    <x v="1"/>
    <x v="7"/>
    <x v="0"/>
    <x v="3"/>
    <x v="23"/>
    <x v="2"/>
    <x v="2"/>
    <x v="20"/>
    <x v="1"/>
    <x v="0"/>
    <x v="2"/>
  </r>
  <r>
    <n v="11517019937"/>
    <x v="2"/>
    <x v="1"/>
    <x v="8"/>
    <x v="0"/>
    <x v="0"/>
    <x v="0"/>
    <s v="New Zealand European"/>
    <s v=""/>
    <s v=""/>
    <s v=""/>
    <s v=""/>
    <x v="1"/>
    <x v="0"/>
    <x v="0"/>
    <x v="0"/>
    <x v="3"/>
    <x v="0"/>
    <x v="1"/>
    <x v="3"/>
    <x v="3"/>
    <x v="4"/>
    <x v="5"/>
    <x v="4"/>
    <x v="0"/>
    <x v="0"/>
    <x v="8"/>
    <x v="0"/>
    <x v="0"/>
    <x v="0"/>
    <x v="0"/>
    <x v="0"/>
    <x v="0"/>
    <x v="0"/>
    <x v="0"/>
    <x v="1"/>
    <x v="3"/>
    <x v="0"/>
    <x v="1"/>
    <x v="3"/>
    <x v="3"/>
    <x v="4"/>
    <x v="5"/>
    <x v="4"/>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7008204"/>
    <x v="2"/>
    <x v="4"/>
    <x v="8"/>
    <x v="0"/>
    <x v="0"/>
    <x v="0"/>
    <s v="New Zealand European"/>
    <s v=""/>
    <s v=""/>
    <s v=""/>
    <s v=""/>
    <x v="1"/>
    <x v="0"/>
    <x v="0"/>
    <x v="0"/>
    <x v="1"/>
    <x v="5"/>
    <x v="1"/>
    <x v="1"/>
    <x v="1"/>
    <x v="7"/>
    <x v="4"/>
    <x v="3"/>
    <x v="0"/>
    <x v="5"/>
    <x v="0"/>
    <x v="0"/>
    <x v="0"/>
    <x v="0"/>
    <x v="0"/>
    <x v="0"/>
    <x v="0"/>
    <x v="0"/>
    <x v="0"/>
    <x v="4"/>
    <x v="1"/>
    <x v="5"/>
    <x v="1"/>
    <x v="1"/>
    <x v="1"/>
    <x v="7"/>
    <x v="4"/>
    <x v="3"/>
    <x v="13"/>
    <x v="2"/>
    <x v="2"/>
    <x v="2"/>
    <x v="0"/>
    <x v="0"/>
    <x v="2"/>
  </r>
  <r>
    <n v="11517005861"/>
    <x v="2"/>
    <x v="4"/>
    <x v="12"/>
    <x v="1"/>
    <x v="0"/>
    <x v="0"/>
    <s v="New Zealand European"/>
    <s v=""/>
    <s v=""/>
    <s v=""/>
    <s v=""/>
    <x v="1"/>
    <x v="0"/>
    <x v="0"/>
    <x v="0"/>
    <x v="4"/>
    <x v="4"/>
    <x v="4"/>
    <x v="1"/>
    <x v="1"/>
    <x v="5"/>
    <x v="1"/>
    <x v="3"/>
    <x v="0"/>
    <x v="5"/>
    <x v="0"/>
    <x v="0"/>
    <x v="0"/>
    <x v="0"/>
    <x v="0"/>
    <x v="0"/>
    <x v="0"/>
    <x v="0"/>
    <x v="0"/>
    <x v="4"/>
    <x v="4"/>
    <x v="4"/>
    <x v="4"/>
    <x v="1"/>
    <x v="1"/>
    <x v="5"/>
    <x v="1"/>
    <x v="3"/>
    <x v="2"/>
    <x v="2"/>
    <x v="2"/>
    <x v="2"/>
    <x v="0"/>
    <x v="0"/>
    <x v="2"/>
  </r>
  <r>
    <n v="11517001529"/>
    <x v="2"/>
    <x v="0"/>
    <x v="12"/>
    <x v="1"/>
    <x v="2"/>
    <x v="0"/>
    <s v="New Zealand European"/>
    <s v=""/>
    <s v=""/>
    <s v=""/>
    <s v=""/>
    <x v="1"/>
    <x v="0"/>
    <x v="0"/>
    <x v="0"/>
    <x v="1"/>
    <x v="0"/>
    <x v="3"/>
    <x v="3"/>
    <x v="4"/>
    <x v="4"/>
    <x v="2"/>
    <x v="5"/>
    <x v="132"/>
    <x v="1"/>
    <x v="0"/>
    <x v="0"/>
    <x v="0"/>
    <x v="0"/>
    <x v="0"/>
    <x v="0"/>
    <x v="8"/>
    <x v="0"/>
    <x v="0"/>
    <x v="0"/>
    <x v="1"/>
    <x v="0"/>
    <x v="3"/>
    <x v="3"/>
    <x v="4"/>
    <x v="4"/>
    <x v="2"/>
    <x v="5"/>
    <x v="6"/>
    <x v="1"/>
    <x v="2"/>
    <x v="11"/>
    <x v="0"/>
    <x v="0"/>
    <x v="2"/>
  </r>
  <r>
    <n v="11517000908"/>
    <x v="2"/>
    <x v="3"/>
    <x v="4"/>
    <x v="0"/>
    <x v="0"/>
    <x v="0"/>
    <s v="New Zealand European"/>
    <s v=""/>
    <s v=""/>
    <s v=""/>
    <s v=""/>
    <x v="0"/>
    <x v="2"/>
    <x v="0"/>
    <x v="0"/>
    <x v="3"/>
    <x v="1"/>
    <x v="1"/>
    <x v="3"/>
    <x v="4"/>
    <x v="0"/>
    <x v="4"/>
    <x v="3"/>
    <x v="133"/>
    <x v="5"/>
    <x v="32"/>
    <x v="0"/>
    <x v="0"/>
    <x v="0"/>
    <x v="0"/>
    <x v="0"/>
    <x v="0"/>
    <x v="2"/>
    <x v="0"/>
    <x v="3"/>
    <x v="3"/>
    <x v="1"/>
    <x v="1"/>
    <x v="3"/>
    <x v="4"/>
    <x v="0"/>
    <x v="4"/>
    <x v="3"/>
    <x v="2"/>
    <x v="2"/>
    <x v="2"/>
    <x v="2"/>
    <x v="1"/>
    <x v="0"/>
    <x v="2"/>
  </r>
  <r>
    <n v="11516996317"/>
    <x v="2"/>
    <x v="4"/>
    <x v="0"/>
    <x v="0"/>
    <x v="0"/>
    <x v="0"/>
    <s v="New Zealand European"/>
    <s v=""/>
    <s v=""/>
    <s v=""/>
    <s v=""/>
    <x v="1"/>
    <x v="0"/>
    <x v="0"/>
    <x v="0"/>
    <x v="3"/>
    <x v="0"/>
    <x v="1"/>
    <x v="1"/>
    <x v="1"/>
    <x v="5"/>
    <x v="4"/>
    <x v="3"/>
    <x v="0"/>
    <x v="5"/>
    <x v="0"/>
    <x v="0"/>
    <x v="0"/>
    <x v="0"/>
    <x v="0"/>
    <x v="0"/>
    <x v="0"/>
    <x v="0"/>
    <x v="0"/>
    <x v="4"/>
    <x v="3"/>
    <x v="0"/>
    <x v="1"/>
    <x v="1"/>
    <x v="1"/>
    <x v="5"/>
    <x v="4"/>
    <x v="3"/>
    <x v="2"/>
    <x v="2"/>
    <x v="2"/>
    <x v="12"/>
    <x v="1"/>
    <x v="0"/>
    <x v="2"/>
  </r>
  <r>
    <n v="11516995481"/>
    <x v="2"/>
    <x v="3"/>
    <x v="13"/>
    <x v="1"/>
    <x v="0"/>
    <x v="0"/>
    <s v="New Zealand European"/>
    <s v=""/>
    <s v=""/>
    <s v=""/>
    <s v=""/>
    <x v="0"/>
    <x v="2"/>
    <x v="0"/>
    <x v="0"/>
    <x v="3"/>
    <x v="1"/>
    <x v="1"/>
    <x v="1"/>
    <x v="4"/>
    <x v="7"/>
    <x v="4"/>
    <x v="5"/>
    <x v="0"/>
    <x v="0"/>
    <x v="0"/>
    <x v="0"/>
    <x v="0"/>
    <x v="0"/>
    <x v="0"/>
    <x v="0"/>
    <x v="0"/>
    <x v="0"/>
    <x v="0"/>
    <x v="3"/>
    <x v="3"/>
    <x v="1"/>
    <x v="1"/>
    <x v="1"/>
    <x v="4"/>
    <x v="7"/>
    <x v="4"/>
    <x v="5"/>
    <x v="2"/>
    <x v="2"/>
    <x v="2"/>
    <x v="2"/>
    <x v="0"/>
    <x v="0"/>
    <x v="2"/>
  </r>
  <r>
    <n v="11516986458"/>
    <x v="3"/>
    <x v="4"/>
    <x v="7"/>
    <x v="1"/>
    <x v="0"/>
    <x v="0"/>
    <s v="New Zealand European"/>
    <s v=""/>
    <s v=""/>
    <s v=""/>
    <s v=""/>
    <x v="1"/>
    <x v="0"/>
    <x v="0"/>
    <x v="0"/>
    <x v="4"/>
    <x v="1"/>
    <x v="1"/>
    <x v="1"/>
    <x v="1"/>
    <x v="7"/>
    <x v="1"/>
    <x v="3"/>
    <x v="134"/>
    <x v="5"/>
    <x v="3"/>
    <x v="0"/>
    <x v="14"/>
    <x v="0"/>
    <x v="0"/>
    <x v="0"/>
    <x v="0"/>
    <x v="2"/>
    <x v="0"/>
    <x v="4"/>
    <x v="4"/>
    <x v="1"/>
    <x v="1"/>
    <x v="1"/>
    <x v="1"/>
    <x v="7"/>
    <x v="1"/>
    <x v="3"/>
    <x v="2"/>
    <x v="1"/>
    <x v="2"/>
    <x v="2"/>
    <x v="0"/>
    <x v="0"/>
    <x v="1"/>
  </r>
  <r>
    <n v="11516985649"/>
    <x v="2"/>
    <x v="3"/>
    <x v="5"/>
    <x v="0"/>
    <x v="2"/>
    <x v="0"/>
    <s v=""/>
    <s v="Asian"/>
    <s v=""/>
    <s v=""/>
    <s v=""/>
    <x v="1"/>
    <x v="2"/>
    <x v="0"/>
    <x v="1"/>
    <x v="4"/>
    <x v="4"/>
    <x v="1"/>
    <x v="1"/>
    <x v="1"/>
    <x v="5"/>
    <x v="1"/>
    <x v="3"/>
    <x v="0"/>
    <x v="5"/>
    <x v="2"/>
    <x v="0"/>
    <x v="0"/>
    <x v="0"/>
    <x v="0"/>
    <x v="0"/>
    <x v="0"/>
    <x v="0"/>
    <x v="0"/>
    <x v="3"/>
    <x v="4"/>
    <x v="4"/>
    <x v="1"/>
    <x v="1"/>
    <x v="1"/>
    <x v="5"/>
    <x v="1"/>
    <x v="3"/>
    <x v="2"/>
    <x v="1"/>
    <x v="2"/>
    <x v="2"/>
    <x v="0"/>
    <x v="0"/>
    <x v="2"/>
  </r>
  <r>
    <n v="11516983746"/>
    <x v="2"/>
    <x v="3"/>
    <x v="3"/>
    <x v="1"/>
    <x v="0"/>
    <x v="0"/>
    <s v="New Zealand European"/>
    <s v=""/>
    <s v=""/>
    <s v=""/>
    <s v=""/>
    <x v="1"/>
    <x v="2"/>
    <x v="0"/>
    <x v="1"/>
    <x v="3"/>
    <x v="1"/>
    <x v="1"/>
    <x v="3"/>
    <x v="1"/>
    <x v="7"/>
    <x v="0"/>
    <x v="1"/>
    <x v="0"/>
    <x v="10"/>
    <x v="11"/>
    <x v="0"/>
    <x v="0"/>
    <x v="0"/>
    <x v="0"/>
    <x v="0"/>
    <x v="0"/>
    <x v="0"/>
    <x v="0"/>
    <x v="3"/>
    <x v="3"/>
    <x v="1"/>
    <x v="1"/>
    <x v="3"/>
    <x v="1"/>
    <x v="7"/>
    <x v="0"/>
    <x v="1"/>
    <x v="13"/>
    <x v="1"/>
    <x v="2"/>
    <x v="2"/>
    <x v="0"/>
    <x v="0"/>
    <x v="2"/>
  </r>
  <r>
    <n v="11516978374"/>
    <x v="0"/>
    <x v="5"/>
    <x v="6"/>
    <x v="3"/>
    <x v="0"/>
    <x v="0"/>
    <s v=""/>
    <s v=""/>
    <s v=""/>
    <s v=""/>
    <s v=""/>
    <x v="0"/>
    <x v="0"/>
    <x v="0"/>
    <x v="0"/>
    <x v="0"/>
    <x v="2"/>
    <x v="1"/>
    <x v="5"/>
    <x v="5"/>
    <x v="6"/>
    <x v="6"/>
    <x v="0"/>
    <x v="0"/>
    <x v="6"/>
    <x v="0"/>
    <x v="0"/>
    <x v="0"/>
    <x v="0"/>
    <x v="0"/>
    <x v="0"/>
    <x v="0"/>
    <x v="0"/>
    <x v="0"/>
    <x v="5"/>
    <x v="0"/>
    <x v="2"/>
    <x v="1"/>
    <x v="5"/>
    <x v="5"/>
    <x v="6"/>
    <x v="6"/>
    <x v="0"/>
    <x v="2"/>
    <x v="2"/>
    <x v="2"/>
    <x v="2"/>
    <x v="0"/>
    <x v="0"/>
    <x v="0"/>
  </r>
  <r>
    <n v="11516978174"/>
    <x v="2"/>
    <x v="4"/>
    <x v="5"/>
    <x v="0"/>
    <x v="0"/>
    <x v="0"/>
    <s v="New Zealand European"/>
    <s v=""/>
    <s v=""/>
    <s v=""/>
    <s v=""/>
    <x v="1"/>
    <x v="0"/>
    <x v="0"/>
    <x v="1"/>
    <x v="3"/>
    <x v="1"/>
    <x v="1"/>
    <x v="1"/>
    <x v="1"/>
    <x v="5"/>
    <x v="4"/>
    <x v="3"/>
    <x v="0"/>
    <x v="5"/>
    <x v="0"/>
    <x v="0"/>
    <x v="0"/>
    <x v="0"/>
    <x v="0"/>
    <x v="0"/>
    <x v="0"/>
    <x v="0"/>
    <x v="0"/>
    <x v="4"/>
    <x v="3"/>
    <x v="1"/>
    <x v="1"/>
    <x v="1"/>
    <x v="1"/>
    <x v="5"/>
    <x v="4"/>
    <x v="3"/>
    <x v="8"/>
    <x v="2"/>
    <x v="2"/>
    <x v="12"/>
    <x v="1"/>
    <x v="0"/>
    <x v="2"/>
  </r>
  <r>
    <n v="11516972015"/>
    <x v="2"/>
    <x v="3"/>
    <x v="5"/>
    <x v="0"/>
    <x v="2"/>
    <x v="0"/>
    <s v="New Zealand European"/>
    <s v=""/>
    <s v=""/>
    <s v=""/>
    <s v=""/>
    <x v="1"/>
    <x v="0"/>
    <x v="0"/>
    <x v="0"/>
    <x v="3"/>
    <x v="0"/>
    <x v="1"/>
    <x v="4"/>
    <x v="1"/>
    <x v="0"/>
    <x v="2"/>
    <x v="5"/>
    <x v="135"/>
    <x v="5"/>
    <x v="7"/>
    <x v="0"/>
    <x v="0"/>
    <x v="0"/>
    <x v="0"/>
    <x v="0"/>
    <x v="3"/>
    <x v="0"/>
    <x v="0"/>
    <x v="3"/>
    <x v="3"/>
    <x v="0"/>
    <x v="1"/>
    <x v="4"/>
    <x v="1"/>
    <x v="0"/>
    <x v="2"/>
    <x v="5"/>
    <x v="3"/>
    <x v="2"/>
    <x v="2"/>
    <x v="11"/>
    <x v="0"/>
    <x v="0"/>
    <x v="2"/>
  </r>
  <r>
    <n v="11516971665"/>
    <x v="2"/>
    <x v="3"/>
    <x v="5"/>
    <x v="0"/>
    <x v="0"/>
    <x v="0"/>
    <s v="New Zealand European"/>
    <s v=""/>
    <s v=""/>
    <s v=""/>
    <s v=""/>
    <x v="0"/>
    <x v="2"/>
    <x v="2"/>
    <x v="0"/>
    <x v="0"/>
    <x v="4"/>
    <x v="1"/>
    <x v="1"/>
    <x v="1"/>
    <x v="3"/>
    <x v="0"/>
    <x v="3"/>
    <x v="0"/>
    <x v="5"/>
    <x v="32"/>
    <x v="0"/>
    <x v="0"/>
    <x v="0"/>
    <x v="0"/>
    <x v="0"/>
    <x v="0"/>
    <x v="0"/>
    <x v="0"/>
    <x v="3"/>
    <x v="0"/>
    <x v="4"/>
    <x v="1"/>
    <x v="1"/>
    <x v="1"/>
    <x v="3"/>
    <x v="0"/>
    <x v="3"/>
    <x v="2"/>
    <x v="2"/>
    <x v="2"/>
    <x v="5"/>
    <x v="1"/>
    <x v="0"/>
    <x v="2"/>
  </r>
  <r>
    <n v="11516969531"/>
    <x v="2"/>
    <x v="3"/>
    <x v="7"/>
    <x v="0"/>
    <x v="0"/>
    <x v="0"/>
    <s v="New Zealand European"/>
    <s v=""/>
    <s v=""/>
    <s v=""/>
    <s v=""/>
    <x v="1"/>
    <x v="0"/>
    <x v="0"/>
    <x v="0"/>
    <x v="3"/>
    <x v="1"/>
    <x v="1"/>
    <x v="3"/>
    <x v="3"/>
    <x v="4"/>
    <x v="0"/>
    <x v="5"/>
    <x v="136"/>
    <x v="1"/>
    <x v="2"/>
    <x v="0"/>
    <x v="0"/>
    <x v="0"/>
    <x v="14"/>
    <x v="0"/>
    <x v="0"/>
    <x v="0"/>
    <x v="0"/>
    <x v="3"/>
    <x v="3"/>
    <x v="1"/>
    <x v="1"/>
    <x v="3"/>
    <x v="3"/>
    <x v="4"/>
    <x v="0"/>
    <x v="5"/>
    <x v="8"/>
    <x v="1"/>
    <x v="4"/>
    <x v="2"/>
    <x v="0"/>
    <x v="0"/>
    <x v="2"/>
  </r>
  <r>
    <n v="11516967391"/>
    <x v="0"/>
    <x v="5"/>
    <x v="5"/>
    <x v="0"/>
    <x v="0"/>
    <x v="0"/>
    <s v="New Zealand European"/>
    <s v=""/>
    <s v=""/>
    <s v=""/>
    <s v=""/>
    <x v="0"/>
    <x v="0"/>
    <x v="0"/>
    <x v="0"/>
    <x v="0"/>
    <x v="2"/>
    <x v="1"/>
    <x v="5"/>
    <x v="5"/>
    <x v="6"/>
    <x v="6"/>
    <x v="0"/>
    <x v="0"/>
    <x v="5"/>
    <x v="0"/>
    <x v="0"/>
    <x v="0"/>
    <x v="0"/>
    <x v="0"/>
    <x v="0"/>
    <x v="0"/>
    <x v="0"/>
    <x v="0"/>
    <x v="5"/>
    <x v="0"/>
    <x v="2"/>
    <x v="1"/>
    <x v="5"/>
    <x v="5"/>
    <x v="6"/>
    <x v="6"/>
    <x v="0"/>
    <x v="2"/>
    <x v="2"/>
    <x v="2"/>
    <x v="2"/>
    <x v="0"/>
    <x v="0"/>
    <x v="0"/>
  </r>
  <r>
    <n v="11516966321"/>
    <x v="3"/>
    <x v="4"/>
    <x v="0"/>
    <x v="0"/>
    <x v="0"/>
    <x v="0"/>
    <s v="New Zealand European"/>
    <s v=""/>
    <s v=""/>
    <s v=""/>
    <s v=""/>
    <x v="1"/>
    <x v="0"/>
    <x v="0"/>
    <x v="0"/>
    <x v="3"/>
    <x v="4"/>
    <x v="3"/>
    <x v="1"/>
    <x v="4"/>
    <x v="0"/>
    <x v="1"/>
    <x v="3"/>
    <x v="0"/>
    <x v="8"/>
    <x v="3"/>
    <x v="0"/>
    <x v="0"/>
    <x v="0"/>
    <x v="0"/>
    <x v="0"/>
    <x v="0"/>
    <x v="0"/>
    <x v="0"/>
    <x v="4"/>
    <x v="3"/>
    <x v="4"/>
    <x v="3"/>
    <x v="1"/>
    <x v="4"/>
    <x v="0"/>
    <x v="1"/>
    <x v="3"/>
    <x v="2"/>
    <x v="2"/>
    <x v="2"/>
    <x v="2"/>
    <x v="0"/>
    <x v="0"/>
    <x v="1"/>
  </r>
  <r>
    <n v="11516965033"/>
    <x v="2"/>
    <x v="0"/>
    <x v="2"/>
    <x v="1"/>
    <x v="0"/>
    <x v="0"/>
    <s v="New Zealand European"/>
    <s v=""/>
    <s v=""/>
    <s v=""/>
    <s v=""/>
    <x v="1"/>
    <x v="0"/>
    <x v="0"/>
    <x v="1"/>
    <x v="3"/>
    <x v="1"/>
    <x v="1"/>
    <x v="3"/>
    <x v="1"/>
    <x v="4"/>
    <x v="2"/>
    <x v="5"/>
    <x v="0"/>
    <x v="5"/>
    <x v="26"/>
    <x v="0"/>
    <x v="0"/>
    <x v="0"/>
    <x v="0"/>
    <x v="0"/>
    <x v="0"/>
    <x v="0"/>
    <x v="0"/>
    <x v="0"/>
    <x v="3"/>
    <x v="1"/>
    <x v="1"/>
    <x v="3"/>
    <x v="1"/>
    <x v="4"/>
    <x v="2"/>
    <x v="5"/>
    <x v="2"/>
    <x v="9"/>
    <x v="4"/>
    <x v="2"/>
    <x v="1"/>
    <x v="0"/>
    <x v="2"/>
  </r>
  <r>
    <n v="11516963310"/>
    <x v="3"/>
    <x v="5"/>
    <x v="6"/>
    <x v="0"/>
    <x v="0"/>
    <x v="0"/>
    <s v="New Zealand European"/>
    <s v=""/>
    <s v=""/>
    <s v=""/>
    <s v=""/>
    <x v="0"/>
    <x v="0"/>
    <x v="0"/>
    <x v="0"/>
    <x v="0"/>
    <x v="2"/>
    <x v="1"/>
    <x v="5"/>
    <x v="5"/>
    <x v="6"/>
    <x v="6"/>
    <x v="0"/>
    <x v="0"/>
    <x v="1"/>
    <x v="0"/>
    <x v="0"/>
    <x v="0"/>
    <x v="0"/>
    <x v="0"/>
    <x v="0"/>
    <x v="0"/>
    <x v="0"/>
    <x v="0"/>
    <x v="5"/>
    <x v="0"/>
    <x v="2"/>
    <x v="1"/>
    <x v="5"/>
    <x v="5"/>
    <x v="6"/>
    <x v="6"/>
    <x v="0"/>
    <x v="2"/>
    <x v="2"/>
    <x v="2"/>
    <x v="2"/>
    <x v="0"/>
    <x v="0"/>
    <x v="1"/>
  </r>
  <r>
    <n v="11516961180"/>
    <x v="2"/>
    <x v="5"/>
    <x v="12"/>
    <x v="0"/>
    <x v="0"/>
    <x v="0"/>
    <s v="New Zealand European"/>
    <s v=""/>
    <s v=""/>
    <s v=""/>
    <s v=""/>
    <x v="1"/>
    <x v="0"/>
    <x v="0"/>
    <x v="0"/>
    <x v="0"/>
    <x v="2"/>
    <x v="1"/>
    <x v="5"/>
    <x v="5"/>
    <x v="6"/>
    <x v="6"/>
    <x v="0"/>
    <x v="0"/>
    <x v="12"/>
    <x v="0"/>
    <x v="0"/>
    <x v="0"/>
    <x v="0"/>
    <x v="0"/>
    <x v="0"/>
    <x v="0"/>
    <x v="0"/>
    <x v="0"/>
    <x v="5"/>
    <x v="0"/>
    <x v="2"/>
    <x v="1"/>
    <x v="5"/>
    <x v="5"/>
    <x v="6"/>
    <x v="6"/>
    <x v="0"/>
    <x v="2"/>
    <x v="2"/>
    <x v="2"/>
    <x v="2"/>
    <x v="0"/>
    <x v="0"/>
    <x v="2"/>
  </r>
  <r>
    <n v="11516959190"/>
    <x v="2"/>
    <x v="4"/>
    <x v="4"/>
    <x v="1"/>
    <x v="0"/>
    <x v="0"/>
    <s v="New Zealand European"/>
    <s v=""/>
    <s v=""/>
    <s v=""/>
    <s v=""/>
    <x v="1"/>
    <x v="0"/>
    <x v="0"/>
    <x v="1"/>
    <x v="3"/>
    <x v="0"/>
    <x v="1"/>
    <x v="3"/>
    <x v="1"/>
    <x v="7"/>
    <x v="0"/>
    <x v="4"/>
    <x v="137"/>
    <x v="0"/>
    <x v="33"/>
    <x v="0"/>
    <x v="0"/>
    <x v="0"/>
    <x v="0"/>
    <x v="0"/>
    <x v="0"/>
    <x v="0"/>
    <x v="0"/>
    <x v="4"/>
    <x v="3"/>
    <x v="0"/>
    <x v="1"/>
    <x v="3"/>
    <x v="1"/>
    <x v="7"/>
    <x v="0"/>
    <x v="4"/>
    <x v="8"/>
    <x v="2"/>
    <x v="2"/>
    <x v="2"/>
    <x v="0"/>
    <x v="0"/>
    <x v="2"/>
  </r>
  <r>
    <n v="11516956790"/>
    <x v="2"/>
    <x v="4"/>
    <x v="2"/>
    <x v="0"/>
    <x v="0"/>
    <x v="0"/>
    <s v=""/>
    <s v=""/>
    <s v=""/>
    <s v="Prefer not to say"/>
    <s v=""/>
    <x v="0"/>
    <x v="2"/>
    <x v="0"/>
    <x v="0"/>
    <x v="5"/>
    <x v="0"/>
    <x v="1"/>
    <x v="1"/>
    <x v="1"/>
    <x v="1"/>
    <x v="1"/>
    <x v="3"/>
    <x v="0"/>
    <x v="10"/>
    <x v="0"/>
    <x v="26"/>
    <x v="0"/>
    <x v="0"/>
    <x v="0"/>
    <x v="0"/>
    <x v="0"/>
    <x v="0"/>
    <x v="0"/>
    <x v="4"/>
    <x v="5"/>
    <x v="0"/>
    <x v="1"/>
    <x v="1"/>
    <x v="1"/>
    <x v="1"/>
    <x v="1"/>
    <x v="3"/>
    <x v="2"/>
    <x v="2"/>
    <x v="2"/>
    <x v="2"/>
    <x v="0"/>
    <x v="0"/>
    <x v="2"/>
  </r>
  <r>
    <n v="11516955867"/>
    <x v="0"/>
    <x v="0"/>
    <x v="0"/>
    <x v="1"/>
    <x v="0"/>
    <x v="0"/>
    <s v="New Zealand European"/>
    <s v=""/>
    <s v=""/>
    <s v=""/>
    <s v=""/>
    <x v="0"/>
    <x v="0"/>
    <x v="0"/>
    <x v="0"/>
    <x v="0"/>
    <x v="0"/>
    <x v="6"/>
    <x v="3"/>
    <x v="4"/>
    <x v="4"/>
    <x v="4"/>
    <x v="0"/>
    <x v="0"/>
    <x v="5"/>
    <x v="27"/>
    <x v="0"/>
    <x v="0"/>
    <x v="0"/>
    <x v="0"/>
    <x v="0"/>
    <x v="0"/>
    <x v="0"/>
    <x v="0"/>
    <x v="0"/>
    <x v="0"/>
    <x v="0"/>
    <x v="6"/>
    <x v="3"/>
    <x v="4"/>
    <x v="4"/>
    <x v="4"/>
    <x v="0"/>
    <x v="2"/>
    <x v="2"/>
    <x v="2"/>
    <x v="2"/>
    <x v="0"/>
    <x v="0"/>
    <x v="0"/>
  </r>
  <r>
    <n v="11516952237"/>
    <x v="2"/>
    <x v="4"/>
    <x v="2"/>
    <x v="0"/>
    <x v="0"/>
    <x v="0"/>
    <s v="New Zealand European"/>
    <s v=""/>
    <s v=""/>
    <s v=""/>
    <s v=""/>
    <x v="0"/>
    <x v="2"/>
    <x v="0"/>
    <x v="1"/>
    <x v="3"/>
    <x v="1"/>
    <x v="1"/>
    <x v="3"/>
    <x v="4"/>
    <x v="0"/>
    <x v="4"/>
    <x v="4"/>
    <x v="0"/>
    <x v="5"/>
    <x v="0"/>
    <x v="0"/>
    <x v="0"/>
    <x v="0"/>
    <x v="0"/>
    <x v="0"/>
    <x v="0"/>
    <x v="0"/>
    <x v="0"/>
    <x v="4"/>
    <x v="3"/>
    <x v="1"/>
    <x v="1"/>
    <x v="3"/>
    <x v="4"/>
    <x v="0"/>
    <x v="4"/>
    <x v="4"/>
    <x v="2"/>
    <x v="0"/>
    <x v="2"/>
    <x v="19"/>
    <x v="0"/>
    <x v="0"/>
    <x v="2"/>
  </r>
  <r>
    <n v="11516951946"/>
    <x v="2"/>
    <x v="0"/>
    <x v="7"/>
    <x v="3"/>
    <x v="0"/>
    <x v="0"/>
    <s v="New Zealand European"/>
    <s v=""/>
    <s v=""/>
    <s v=""/>
    <s v="Newzealander"/>
    <x v="1"/>
    <x v="0"/>
    <x v="0"/>
    <x v="1"/>
    <x v="0"/>
    <x v="2"/>
    <x v="1"/>
    <x v="5"/>
    <x v="1"/>
    <x v="5"/>
    <x v="2"/>
    <x v="0"/>
    <x v="0"/>
    <x v="5"/>
    <x v="31"/>
    <x v="0"/>
    <x v="0"/>
    <x v="0"/>
    <x v="0"/>
    <x v="0"/>
    <x v="0"/>
    <x v="0"/>
    <x v="0"/>
    <x v="0"/>
    <x v="0"/>
    <x v="2"/>
    <x v="1"/>
    <x v="5"/>
    <x v="1"/>
    <x v="5"/>
    <x v="2"/>
    <x v="0"/>
    <x v="2"/>
    <x v="2"/>
    <x v="2"/>
    <x v="2"/>
    <x v="0"/>
    <x v="0"/>
    <x v="2"/>
  </r>
  <r>
    <n v="11516949803"/>
    <x v="2"/>
    <x v="4"/>
    <x v="8"/>
    <x v="0"/>
    <x v="0"/>
    <x v="0"/>
    <s v="New Zealand European"/>
    <s v=""/>
    <s v=""/>
    <s v=""/>
    <s v=""/>
    <x v="0"/>
    <x v="2"/>
    <x v="0"/>
    <x v="1"/>
    <x v="3"/>
    <x v="1"/>
    <x v="1"/>
    <x v="1"/>
    <x v="1"/>
    <x v="0"/>
    <x v="4"/>
    <x v="3"/>
    <x v="138"/>
    <x v="9"/>
    <x v="0"/>
    <x v="0"/>
    <x v="0"/>
    <x v="0"/>
    <x v="0"/>
    <x v="0"/>
    <x v="0"/>
    <x v="2"/>
    <x v="0"/>
    <x v="4"/>
    <x v="3"/>
    <x v="1"/>
    <x v="1"/>
    <x v="1"/>
    <x v="1"/>
    <x v="0"/>
    <x v="4"/>
    <x v="3"/>
    <x v="8"/>
    <x v="1"/>
    <x v="2"/>
    <x v="11"/>
    <x v="0"/>
    <x v="0"/>
    <x v="2"/>
  </r>
  <r>
    <m/>
    <x v="1"/>
    <x v="2"/>
    <x v="1"/>
    <x v="2"/>
    <x v="1"/>
    <x v="1"/>
    <m/>
    <m/>
    <m/>
    <m/>
    <m/>
    <x v="2"/>
    <x v="1"/>
    <x v="1"/>
    <x v="2"/>
    <x v="2"/>
    <x v="3"/>
    <x v="2"/>
    <x v="2"/>
    <x v="2"/>
    <x v="2"/>
    <x v="3"/>
    <x v="2"/>
    <x v="2"/>
    <x v="2"/>
    <x v="0"/>
    <x v="0"/>
    <x v="0"/>
    <x v="0"/>
    <x v="0"/>
    <x v="0"/>
    <x v="0"/>
    <x v="0"/>
    <x v="1"/>
    <x v="2"/>
    <x v="2"/>
    <x v="3"/>
    <x v="2"/>
    <x v="2"/>
    <x v="2"/>
    <x v="2"/>
    <x v="3"/>
    <x v="2"/>
    <x v="2"/>
    <x v="2"/>
    <x v="2"/>
    <x v="2"/>
    <x v="0"/>
    <x v="0"/>
    <x v="3"/>
  </r>
  <r>
    <n v="11516944944"/>
    <x v="2"/>
    <x v="4"/>
    <x v="9"/>
    <x v="0"/>
    <x v="2"/>
    <x v="0"/>
    <s v=""/>
    <s v=""/>
    <s v=""/>
    <s v=""/>
    <s v="American "/>
    <x v="1"/>
    <x v="0"/>
    <x v="0"/>
    <x v="0"/>
    <x v="3"/>
    <x v="0"/>
    <x v="1"/>
    <x v="1"/>
    <x v="1"/>
    <x v="1"/>
    <x v="4"/>
    <x v="1"/>
    <x v="0"/>
    <x v="6"/>
    <x v="0"/>
    <x v="0"/>
    <x v="0"/>
    <x v="0"/>
    <x v="0"/>
    <x v="0"/>
    <x v="0"/>
    <x v="0"/>
    <x v="0"/>
    <x v="4"/>
    <x v="3"/>
    <x v="0"/>
    <x v="1"/>
    <x v="1"/>
    <x v="1"/>
    <x v="1"/>
    <x v="4"/>
    <x v="1"/>
    <x v="2"/>
    <x v="2"/>
    <x v="2"/>
    <x v="2"/>
    <x v="0"/>
    <x v="0"/>
    <x v="2"/>
  </r>
  <r>
    <n v="11516941162"/>
    <x v="2"/>
    <x v="4"/>
    <x v="13"/>
    <x v="1"/>
    <x v="0"/>
    <x v="0"/>
    <s v=""/>
    <s v=""/>
    <s v=""/>
    <s v=""/>
    <s v="Sri Lankan Tamil"/>
    <x v="1"/>
    <x v="2"/>
    <x v="0"/>
    <x v="0"/>
    <x v="4"/>
    <x v="4"/>
    <x v="1"/>
    <x v="1"/>
    <x v="1"/>
    <x v="5"/>
    <x v="1"/>
    <x v="5"/>
    <x v="0"/>
    <x v="5"/>
    <x v="0"/>
    <x v="0"/>
    <x v="0"/>
    <x v="0"/>
    <x v="0"/>
    <x v="0"/>
    <x v="0"/>
    <x v="0"/>
    <x v="0"/>
    <x v="4"/>
    <x v="4"/>
    <x v="4"/>
    <x v="1"/>
    <x v="1"/>
    <x v="1"/>
    <x v="5"/>
    <x v="1"/>
    <x v="5"/>
    <x v="8"/>
    <x v="2"/>
    <x v="0"/>
    <x v="20"/>
    <x v="0"/>
    <x v="0"/>
    <x v="2"/>
  </r>
  <r>
    <m/>
    <x v="1"/>
    <x v="2"/>
    <x v="1"/>
    <x v="2"/>
    <x v="1"/>
    <x v="1"/>
    <m/>
    <m/>
    <m/>
    <m/>
    <m/>
    <x v="2"/>
    <x v="1"/>
    <x v="1"/>
    <x v="2"/>
    <x v="2"/>
    <x v="3"/>
    <x v="2"/>
    <x v="2"/>
    <x v="2"/>
    <x v="2"/>
    <x v="3"/>
    <x v="2"/>
    <x v="2"/>
    <x v="2"/>
    <x v="0"/>
    <x v="0"/>
    <x v="0"/>
    <x v="0"/>
    <x v="0"/>
    <x v="0"/>
    <x v="0"/>
    <x v="0"/>
    <x v="1"/>
    <x v="2"/>
    <x v="2"/>
    <x v="3"/>
    <x v="2"/>
    <x v="2"/>
    <x v="2"/>
    <x v="2"/>
    <x v="3"/>
    <x v="2"/>
    <x v="2"/>
    <x v="2"/>
    <x v="2"/>
    <x v="2"/>
    <x v="0"/>
    <x v="0"/>
    <x v="3"/>
  </r>
  <r>
    <n v="11516937994"/>
    <x v="2"/>
    <x v="4"/>
    <x v="4"/>
    <x v="1"/>
    <x v="0"/>
    <x v="0"/>
    <s v="New Zealand European"/>
    <s v=""/>
    <s v=""/>
    <s v=""/>
    <s v=""/>
    <x v="1"/>
    <x v="0"/>
    <x v="0"/>
    <x v="0"/>
    <x v="4"/>
    <x v="4"/>
    <x v="1"/>
    <x v="3"/>
    <x v="1"/>
    <x v="5"/>
    <x v="4"/>
    <x v="5"/>
    <x v="0"/>
    <x v="5"/>
    <x v="7"/>
    <x v="0"/>
    <x v="0"/>
    <x v="0"/>
    <x v="0"/>
    <x v="0"/>
    <x v="0"/>
    <x v="0"/>
    <x v="0"/>
    <x v="4"/>
    <x v="4"/>
    <x v="4"/>
    <x v="1"/>
    <x v="3"/>
    <x v="1"/>
    <x v="5"/>
    <x v="4"/>
    <x v="5"/>
    <x v="2"/>
    <x v="2"/>
    <x v="2"/>
    <x v="2"/>
    <x v="0"/>
    <x v="0"/>
    <x v="2"/>
  </r>
  <r>
    <n v="11516936192"/>
    <x v="2"/>
    <x v="1"/>
    <x v="0"/>
    <x v="0"/>
    <x v="2"/>
    <x v="0"/>
    <s v=""/>
    <s v=""/>
    <s v=""/>
    <s v=""/>
    <s v="Aboriginal, Navajo, Sami"/>
    <x v="1"/>
    <x v="2"/>
    <x v="2"/>
    <x v="0"/>
    <x v="1"/>
    <x v="5"/>
    <x v="6"/>
    <x v="1"/>
    <x v="1"/>
    <x v="4"/>
    <x v="2"/>
    <x v="3"/>
    <x v="0"/>
    <x v="5"/>
    <x v="27"/>
    <x v="0"/>
    <x v="16"/>
    <x v="0"/>
    <x v="0"/>
    <x v="0"/>
    <x v="0"/>
    <x v="0"/>
    <x v="0"/>
    <x v="1"/>
    <x v="1"/>
    <x v="5"/>
    <x v="6"/>
    <x v="1"/>
    <x v="1"/>
    <x v="4"/>
    <x v="2"/>
    <x v="3"/>
    <x v="2"/>
    <x v="4"/>
    <x v="2"/>
    <x v="5"/>
    <x v="0"/>
    <x v="0"/>
    <x v="2"/>
  </r>
  <r>
    <m/>
    <x v="1"/>
    <x v="2"/>
    <x v="1"/>
    <x v="2"/>
    <x v="1"/>
    <x v="1"/>
    <m/>
    <m/>
    <m/>
    <m/>
    <m/>
    <x v="2"/>
    <x v="1"/>
    <x v="1"/>
    <x v="2"/>
    <x v="2"/>
    <x v="3"/>
    <x v="2"/>
    <x v="2"/>
    <x v="2"/>
    <x v="2"/>
    <x v="3"/>
    <x v="2"/>
    <x v="2"/>
    <x v="2"/>
    <x v="0"/>
    <x v="0"/>
    <x v="0"/>
    <x v="0"/>
    <x v="0"/>
    <x v="0"/>
    <x v="0"/>
    <x v="0"/>
    <x v="1"/>
    <x v="2"/>
    <x v="2"/>
    <x v="3"/>
    <x v="2"/>
    <x v="2"/>
    <x v="2"/>
    <x v="2"/>
    <x v="3"/>
    <x v="2"/>
    <x v="2"/>
    <x v="2"/>
    <x v="2"/>
    <x v="2"/>
    <x v="0"/>
    <x v="0"/>
    <x v="3"/>
  </r>
  <r>
    <n v="11516900884"/>
    <x v="0"/>
    <x v="0"/>
    <x v="4"/>
    <x v="0"/>
    <x v="0"/>
    <x v="0"/>
    <s v=""/>
    <s v=""/>
    <s v=""/>
    <s v=""/>
    <s v="European"/>
    <x v="0"/>
    <x v="0"/>
    <x v="0"/>
    <x v="0"/>
    <x v="0"/>
    <x v="5"/>
    <x v="0"/>
    <x v="3"/>
    <x v="3"/>
    <x v="0"/>
    <x v="1"/>
    <x v="0"/>
    <x v="0"/>
    <x v="9"/>
    <x v="0"/>
    <x v="0"/>
    <x v="10"/>
    <x v="0"/>
    <x v="0"/>
    <x v="0"/>
    <x v="0"/>
    <x v="0"/>
    <x v="0"/>
    <x v="0"/>
    <x v="0"/>
    <x v="5"/>
    <x v="0"/>
    <x v="3"/>
    <x v="3"/>
    <x v="0"/>
    <x v="1"/>
    <x v="0"/>
    <x v="6"/>
    <x v="2"/>
    <x v="2"/>
    <x v="2"/>
    <x v="0"/>
    <x v="0"/>
    <x v="0"/>
  </r>
  <r>
    <n v="11516899562"/>
    <x v="3"/>
    <x v="3"/>
    <x v="8"/>
    <x v="0"/>
    <x v="0"/>
    <x v="0"/>
    <s v="New Zealand European"/>
    <s v=""/>
    <s v=""/>
    <s v=""/>
    <s v=""/>
    <x v="1"/>
    <x v="0"/>
    <x v="0"/>
    <x v="0"/>
    <x v="5"/>
    <x v="0"/>
    <x v="1"/>
    <x v="1"/>
    <x v="3"/>
    <x v="7"/>
    <x v="0"/>
    <x v="6"/>
    <x v="0"/>
    <x v="7"/>
    <x v="3"/>
    <x v="0"/>
    <x v="0"/>
    <x v="0"/>
    <x v="0"/>
    <x v="4"/>
    <x v="11"/>
    <x v="0"/>
    <x v="0"/>
    <x v="3"/>
    <x v="5"/>
    <x v="0"/>
    <x v="1"/>
    <x v="1"/>
    <x v="3"/>
    <x v="7"/>
    <x v="0"/>
    <x v="6"/>
    <x v="2"/>
    <x v="2"/>
    <x v="2"/>
    <x v="2"/>
    <x v="0"/>
    <x v="0"/>
    <x v="1"/>
  </r>
  <r>
    <n v="11516888542"/>
    <x v="3"/>
    <x v="5"/>
    <x v="6"/>
    <x v="3"/>
    <x v="0"/>
    <x v="0"/>
    <s v=""/>
    <s v=""/>
    <s v=""/>
    <s v=""/>
    <s v=""/>
    <x v="0"/>
    <x v="0"/>
    <x v="0"/>
    <x v="0"/>
    <x v="0"/>
    <x v="2"/>
    <x v="1"/>
    <x v="5"/>
    <x v="5"/>
    <x v="6"/>
    <x v="6"/>
    <x v="0"/>
    <x v="0"/>
    <x v="6"/>
    <x v="0"/>
    <x v="0"/>
    <x v="0"/>
    <x v="0"/>
    <x v="0"/>
    <x v="0"/>
    <x v="0"/>
    <x v="0"/>
    <x v="0"/>
    <x v="5"/>
    <x v="0"/>
    <x v="2"/>
    <x v="1"/>
    <x v="5"/>
    <x v="5"/>
    <x v="6"/>
    <x v="6"/>
    <x v="0"/>
    <x v="2"/>
    <x v="2"/>
    <x v="2"/>
    <x v="2"/>
    <x v="0"/>
    <x v="0"/>
    <x v="1"/>
  </r>
  <r>
    <n v="11516873731"/>
    <x v="3"/>
    <x v="5"/>
    <x v="6"/>
    <x v="3"/>
    <x v="0"/>
    <x v="0"/>
    <s v="New Zealand European"/>
    <s v=""/>
    <s v=""/>
    <s v=""/>
    <s v=""/>
    <x v="0"/>
    <x v="0"/>
    <x v="0"/>
    <x v="0"/>
    <x v="0"/>
    <x v="2"/>
    <x v="1"/>
    <x v="5"/>
    <x v="5"/>
    <x v="6"/>
    <x v="6"/>
    <x v="0"/>
    <x v="0"/>
    <x v="5"/>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6861732"/>
    <x v="3"/>
    <x v="5"/>
    <x v="0"/>
    <x v="0"/>
    <x v="0"/>
    <x v="0"/>
    <s v=""/>
    <s v=""/>
    <s v=""/>
    <s v=""/>
    <s v="English "/>
    <x v="0"/>
    <x v="0"/>
    <x v="0"/>
    <x v="1"/>
    <x v="0"/>
    <x v="2"/>
    <x v="1"/>
    <x v="5"/>
    <x v="5"/>
    <x v="6"/>
    <x v="6"/>
    <x v="0"/>
    <x v="0"/>
    <x v="5"/>
    <x v="0"/>
    <x v="0"/>
    <x v="0"/>
    <x v="0"/>
    <x v="0"/>
    <x v="0"/>
    <x v="0"/>
    <x v="0"/>
    <x v="0"/>
    <x v="5"/>
    <x v="0"/>
    <x v="2"/>
    <x v="1"/>
    <x v="5"/>
    <x v="5"/>
    <x v="6"/>
    <x v="6"/>
    <x v="0"/>
    <x v="2"/>
    <x v="2"/>
    <x v="2"/>
    <x v="2"/>
    <x v="0"/>
    <x v="0"/>
    <x v="1"/>
  </r>
  <r>
    <n v="11516834236"/>
    <x v="3"/>
    <x v="5"/>
    <x v="6"/>
    <x v="3"/>
    <x v="0"/>
    <x v="0"/>
    <s v=""/>
    <s v=""/>
    <s v=""/>
    <s v=""/>
    <s v=""/>
    <x v="0"/>
    <x v="0"/>
    <x v="0"/>
    <x v="0"/>
    <x v="0"/>
    <x v="2"/>
    <x v="1"/>
    <x v="5"/>
    <x v="5"/>
    <x v="6"/>
    <x v="6"/>
    <x v="0"/>
    <x v="0"/>
    <x v="6"/>
    <x v="0"/>
    <x v="0"/>
    <x v="0"/>
    <x v="0"/>
    <x v="0"/>
    <x v="0"/>
    <x v="0"/>
    <x v="0"/>
    <x v="0"/>
    <x v="5"/>
    <x v="0"/>
    <x v="2"/>
    <x v="1"/>
    <x v="5"/>
    <x v="5"/>
    <x v="6"/>
    <x v="6"/>
    <x v="0"/>
    <x v="2"/>
    <x v="2"/>
    <x v="2"/>
    <x v="2"/>
    <x v="0"/>
    <x v="0"/>
    <x v="1"/>
  </r>
  <r>
    <n v="11516831171"/>
    <x v="2"/>
    <x v="4"/>
    <x v="2"/>
    <x v="0"/>
    <x v="0"/>
    <x v="0"/>
    <s v="New Zealand European"/>
    <s v=""/>
    <s v=""/>
    <s v=""/>
    <s v=""/>
    <x v="1"/>
    <x v="0"/>
    <x v="0"/>
    <x v="0"/>
    <x v="3"/>
    <x v="0"/>
    <x v="1"/>
    <x v="1"/>
    <x v="1"/>
    <x v="7"/>
    <x v="2"/>
    <x v="1"/>
    <x v="139"/>
    <x v="10"/>
    <x v="0"/>
    <x v="0"/>
    <x v="0"/>
    <x v="0"/>
    <x v="0"/>
    <x v="0"/>
    <x v="8"/>
    <x v="19"/>
    <x v="0"/>
    <x v="4"/>
    <x v="3"/>
    <x v="0"/>
    <x v="1"/>
    <x v="1"/>
    <x v="1"/>
    <x v="7"/>
    <x v="2"/>
    <x v="1"/>
    <x v="13"/>
    <x v="1"/>
    <x v="5"/>
    <x v="11"/>
    <x v="0"/>
    <x v="0"/>
    <x v="2"/>
  </r>
  <r>
    <n v="11516828895"/>
    <x v="3"/>
    <x v="0"/>
    <x v="10"/>
    <x v="0"/>
    <x v="0"/>
    <x v="0"/>
    <s v="New Zealand European"/>
    <s v=""/>
    <s v=""/>
    <s v=""/>
    <s v=""/>
    <x v="1"/>
    <x v="0"/>
    <x v="0"/>
    <x v="0"/>
    <x v="6"/>
    <x v="6"/>
    <x v="1"/>
    <x v="4"/>
    <x v="0"/>
    <x v="7"/>
    <x v="0"/>
    <x v="6"/>
    <x v="0"/>
    <x v="9"/>
    <x v="26"/>
    <x v="22"/>
    <x v="5"/>
    <x v="0"/>
    <x v="0"/>
    <x v="0"/>
    <x v="0"/>
    <x v="0"/>
    <x v="0"/>
    <x v="0"/>
    <x v="6"/>
    <x v="6"/>
    <x v="1"/>
    <x v="4"/>
    <x v="0"/>
    <x v="7"/>
    <x v="0"/>
    <x v="6"/>
    <x v="2"/>
    <x v="2"/>
    <x v="3"/>
    <x v="2"/>
    <x v="0"/>
    <x v="0"/>
    <x v="1"/>
  </r>
  <r>
    <n v="11516825132"/>
    <x v="3"/>
    <x v="5"/>
    <x v="0"/>
    <x v="0"/>
    <x v="0"/>
    <x v="0"/>
    <s v="New Zealand European"/>
    <s v=""/>
    <s v=""/>
    <s v=""/>
    <s v=""/>
    <x v="0"/>
    <x v="0"/>
    <x v="0"/>
    <x v="0"/>
    <x v="0"/>
    <x v="2"/>
    <x v="1"/>
    <x v="5"/>
    <x v="5"/>
    <x v="6"/>
    <x v="6"/>
    <x v="0"/>
    <x v="0"/>
    <x v="9"/>
    <x v="0"/>
    <x v="0"/>
    <x v="0"/>
    <x v="0"/>
    <x v="0"/>
    <x v="0"/>
    <x v="0"/>
    <x v="0"/>
    <x v="0"/>
    <x v="5"/>
    <x v="0"/>
    <x v="2"/>
    <x v="1"/>
    <x v="5"/>
    <x v="5"/>
    <x v="6"/>
    <x v="6"/>
    <x v="0"/>
    <x v="2"/>
    <x v="2"/>
    <x v="2"/>
    <x v="2"/>
    <x v="0"/>
    <x v="0"/>
    <x v="1"/>
  </r>
  <r>
    <n v="11516820901"/>
    <x v="3"/>
    <x v="5"/>
    <x v="6"/>
    <x v="3"/>
    <x v="0"/>
    <x v="0"/>
    <s v=""/>
    <s v=""/>
    <s v=""/>
    <s v=""/>
    <s v=""/>
    <x v="0"/>
    <x v="0"/>
    <x v="0"/>
    <x v="0"/>
    <x v="0"/>
    <x v="2"/>
    <x v="1"/>
    <x v="5"/>
    <x v="5"/>
    <x v="6"/>
    <x v="6"/>
    <x v="0"/>
    <x v="0"/>
    <x v="6"/>
    <x v="0"/>
    <x v="0"/>
    <x v="0"/>
    <x v="0"/>
    <x v="0"/>
    <x v="0"/>
    <x v="0"/>
    <x v="0"/>
    <x v="0"/>
    <x v="5"/>
    <x v="0"/>
    <x v="2"/>
    <x v="1"/>
    <x v="5"/>
    <x v="5"/>
    <x v="6"/>
    <x v="6"/>
    <x v="0"/>
    <x v="2"/>
    <x v="2"/>
    <x v="2"/>
    <x v="2"/>
    <x v="0"/>
    <x v="0"/>
    <x v="1"/>
  </r>
  <r>
    <n v="11516808053"/>
    <x v="3"/>
    <x v="5"/>
    <x v="6"/>
    <x v="3"/>
    <x v="0"/>
    <x v="0"/>
    <s v=""/>
    <s v=""/>
    <s v=""/>
    <s v=""/>
    <s v=""/>
    <x v="0"/>
    <x v="0"/>
    <x v="0"/>
    <x v="0"/>
    <x v="0"/>
    <x v="2"/>
    <x v="1"/>
    <x v="5"/>
    <x v="5"/>
    <x v="6"/>
    <x v="6"/>
    <x v="0"/>
    <x v="0"/>
    <x v="6"/>
    <x v="0"/>
    <x v="0"/>
    <x v="0"/>
    <x v="0"/>
    <x v="0"/>
    <x v="0"/>
    <x v="0"/>
    <x v="0"/>
    <x v="0"/>
    <x v="5"/>
    <x v="0"/>
    <x v="2"/>
    <x v="1"/>
    <x v="5"/>
    <x v="5"/>
    <x v="6"/>
    <x v="6"/>
    <x v="0"/>
    <x v="2"/>
    <x v="2"/>
    <x v="2"/>
    <x v="2"/>
    <x v="0"/>
    <x v="0"/>
    <x v="1"/>
  </r>
  <r>
    <n v="11516807510"/>
    <x v="2"/>
    <x v="0"/>
    <x v="6"/>
    <x v="0"/>
    <x v="0"/>
    <x v="0"/>
    <s v="New Zealand European"/>
    <s v=""/>
    <s v=""/>
    <s v=""/>
    <s v=""/>
    <x v="0"/>
    <x v="2"/>
    <x v="0"/>
    <x v="0"/>
    <x v="5"/>
    <x v="5"/>
    <x v="1"/>
    <x v="3"/>
    <x v="4"/>
    <x v="4"/>
    <x v="5"/>
    <x v="5"/>
    <x v="0"/>
    <x v="6"/>
    <x v="26"/>
    <x v="26"/>
    <x v="10"/>
    <x v="0"/>
    <x v="0"/>
    <x v="0"/>
    <x v="0"/>
    <x v="0"/>
    <x v="0"/>
    <x v="0"/>
    <x v="5"/>
    <x v="5"/>
    <x v="1"/>
    <x v="3"/>
    <x v="4"/>
    <x v="4"/>
    <x v="5"/>
    <x v="5"/>
    <x v="2"/>
    <x v="0"/>
    <x v="2"/>
    <x v="2"/>
    <x v="0"/>
    <x v="0"/>
    <x v="2"/>
  </r>
  <r>
    <n v="11516802085"/>
    <x v="3"/>
    <x v="5"/>
    <x v="10"/>
    <x v="0"/>
    <x v="0"/>
    <x v="0"/>
    <s v="New Zealand European"/>
    <s v=""/>
    <s v=""/>
    <s v=""/>
    <s v=""/>
    <x v="0"/>
    <x v="0"/>
    <x v="0"/>
    <x v="0"/>
    <x v="0"/>
    <x v="2"/>
    <x v="1"/>
    <x v="5"/>
    <x v="5"/>
    <x v="6"/>
    <x v="6"/>
    <x v="0"/>
    <x v="0"/>
    <x v="9"/>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6783182"/>
    <x v="0"/>
    <x v="0"/>
    <x v="0"/>
    <x v="0"/>
    <x v="0"/>
    <x v="0"/>
    <s v="New Zealand European"/>
    <s v=""/>
    <s v=""/>
    <s v=""/>
    <s v=""/>
    <x v="0"/>
    <x v="0"/>
    <x v="0"/>
    <x v="0"/>
    <x v="0"/>
    <x v="1"/>
    <x v="3"/>
    <x v="3"/>
    <x v="4"/>
    <x v="0"/>
    <x v="5"/>
    <x v="0"/>
    <x v="0"/>
    <x v="7"/>
    <x v="0"/>
    <x v="0"/>
    <x v="0"/>
    <x v="0"/>
    <x v="0"/>
    <x v="0"/>
    <x v="0"/>
    <x v="0"/>
    <x v="0"/>
    <x v="0"/>
    <x v="0"/>
    <x v="1"/>
    <x v="3"/>
    <x v="3"/>
    <x v="4"/>
    <x v="0"/>
    <x v="5"/>
    <x v="0"/>
    <x v="2"/>
    <x v="14"/>
    <x v="2"/>
    <x v="3"/>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6775168"/>
    <x v="2"/>
    <x v="1"/>
    <x v="7"/>
    <x v="0"/>
    <x v="0"/>
    <x v="0"/>
    <s v="New Zealand European"/>
    <s v=""/>
    <s v=""/>
    <s v=""/>
    <s v=""/>
    <x v="1"/>
    <x v="0"/>
    <x v="0"/>
    <x v="0"/>
    <x v="1"/>
    <x v="0"/>
    <x v="3"/>
    <x v="3"/>
    <x v="1"/>
    <x v="4"/>
    <x v="5"/>
    <x v="5"/>
    <x v="140"/>
    <x v="5"/>
    <x v="34"/>
    <x v="0"/>
    <x v="0"/>
    <x v="0"/>
    <x v="0"/>
    <x v="0"/>
    <x v="0"/>
    <x v="0"/>
    <x v="0"/>
    <x v="1"/>
    <x v="1"/>
    <x v="0"/>
    <x v="3"/>
    <x v="3"/>
    <x v="1"/>
    <x v="4"/>
    <x v="5"/>
    <x v="5"/>
    <x v="2"/>
    <x v="2"/>
    <x v="3"/>
    <x v="2"/>
    <x v="0"/>
    <x v="0"/>
    <x v="2"/>
  </r>
  <r>
    <n v="11516751099"/>
    <x v="0"/>
    <x v="5"/>
    <x v="6"/>
    <x v="0"/>
    <x v="2"/>
    <x v="2"/>
    <s v=""/>
    <s v=""/>
    <s v=""/>
    <s v=""/>
    <s v=""/>
    <x v="0"/>
    <x v="0"/>
    <x v="0"/>
    <x v="0"/>
    <x v="0"/>
    <x v="2"/>
    <x v="1"/>
    <x v="5"/>
    <x v="5"/>
    <x v="6"/>
    <x v="6"/>
    <x v="0"/>
    <x v="0"/>
    <x v="9"/>
    <x v="0"/>
    <x v="0"/>
    <x v="0"/>
    <x v="0"/>
    <x v="0"/>
    <x v="0"/>
    <x v="0"/>
    <x v="0"/>
    <x v="0"/>
    <x v="5"/>
    <x v="0"/>
    <x v="2"/>
    <x v="1"/>
    <x v="5"/>
    <x v="5"/>
    <x v="6"/>
    <x v="6"/>
    <x v="0"/>
    <x v="2"/>
    <x v="2"/>
    <x v="2"/>
    <x v="2"/>
    <x v="0"/>
    <x v="0"/>
    <x v="0"/>
  </r>
  <r>
    <n v="11516748194"/>
    <x v="3"/>
    <x v="5"/>
    <x v="6"/>
    <x v="3"/>
    <x v="0"/>
    <x v="0"/>
    <s v=""/>
    <s v=""/>
    <s v=""/>
    <s v=""/>
    <s v=""/>
    <x v="0"/>
    <x v="0"/>
    <x v="0"/>
    <x v="0"/>
    <x v="0"/>
    <x v="2"/>
    <x v="1"/>
    <x v="5"/>
    <x v="5"/>
    <x v="6"/>
    <x v="6"/>
    <x v="0"/>
    <x v="0"/>
    <x v="6"/>
    <x v="0"/>
    <x v="0"/>
    <x v="0"/>
    <x v="0"/>
    <x v="0"/>
    <x v="0"/>
    <x v="0"/>
    <x v="0"/>
    <x v="0"/>
    <x v="5"/>
    <x v="0"/>
    <x v="2"/>
    <x v="1"/>
    <x v="5"/>
    <x v="5"/>
    <x v="6"/>
    <x v="6"/>
    <x v="0"/>
    <x v="2"/>
    <x v="2"/>
    <x v="2"/>
    <x v="2"/>
    <x v="0"/>
    <x v="0"/>
    <x v="1"/>
  </r>
  <r>
    <n v="11516746321"/>
    <x v="2"/>
    <x v="4"/>
    <x v="5"/>
    <x v="1"/>
    <x v="0"/>
    <x v="0"/>
    <s v="New Zealand European"/>
    <s v=""/>
    <s v=""/>
    <s v=""/>
    <s v=""/>
    <x v="0"/>
    <x v="2"/>
    <x v="0"/>
    <x v="0"/>
    <x v="4"/>
    <x v="4"/>
    <x v="1"/>
    <x v="1"/>
    <x v="1"/>
    <x v="1"/>
    <x v="6"/>
    <x v="3"/>
    <x v="141"/>
    <x v="9"/>
    <x v="7"/>
    <x v="0"/>
    <x v="0"/>
    <x v="0"/>
    <x v="0"/>
    <x v="0"/>
    <x v="0"/>
    <x v="0"/>
    <x v="0"/>
    <x v="4"/>
    <x v="4"/>
    <x v="4"/>
    <x v="1"/>
    <x v="1"/>
    <x v="1"/>
    <x v="1"/>
    <x v="6"/>
    <x v="3"/>
    <x v="8"/>
    <x v="1"/>
    <x v="4"/>
    <x v="1"/>
    <x v="1"/>
    <x v="0"/>
    <x v="2"/>
  </r>
  <r>
    <m/>
    <x v="1"/>
    <x v="2"/>
    <x v="1"/>
    <x v="2"/>
    <x v="1"/>
    <x v="1"/>
    <m/>
    <m/>
    <m/>
    <m/>
    <m/>
    <x v="2"/>
    <x v="1"/>
    <x v="1"/>
    <x v="2"/>
    <x v="2"/>
    <x v="3"/>
    <x v="2"/>
    <x v="2"/>
    <x v="2"/>
    <x v="2"/>
    <x v="3"/>
    <x v="2"/>
    <x v="2"/>
    <x v="2"/>
    <x v="0"/>
    <x v="0"/>
    <x v="0"/>
    <x v="0"/>
    <x v="0"/>
    <x v="0"/>
    <x v="0"/>
    <x v="0"/>
    <x v="1"/>
    <x v="2"/>
    <x v="2"/>
    <x v="3"/>
    <x v="2"/>
    <x v="2"/>
    <x v="2"/>
    <x v="2"/>
    <x v="3"/>
    <x v="2"/>
    <x v="2"/>
    <x v="2"/>
    <x v="2"/>
    <x v="2"/>
    <x v="0"/>
    <x v="0"/>
    <x v="3"/>
  </r>
  <r>
    <n v="11516737369"/>
    <x v="3"/>
    <x v="5"/>
    <x v="6"/>
    <x v="3"/>
    <x v="0"/>
    <x v="0"/>
    <s v=""/>
    <s v=""/>
    <s v=""/>
    <s v=""/>
    <s v=""/>
    <x v="0"/>
    <x v="0"/>
    <x v="0"/>
    <x v="0"/>
    <x v="0"/>
    <x v="2"/>
    <x v="1"/>
    <x v="5"/>
    <x v="5"/>
    <x v="6"/>
    <x v="6"/>
    <x v="0"/>
    <x v="0"/>
    <x v="6"/>
    <x v="0"/>
    <x v="0"/>
    <x v="0"/>
    <x v="0"/>
    <x v="0"/>
    <x v="0"/>
    <x v="0"/>
    <x v="0"/>
    <x v="0"/>
    <x v="5"/>
    <x v="0"/>
    <x v="2"/>
    <x v="1"/>
    <x v="5"/>
    <x v="5"/>
    <x v="6"/>
    <x v="6"/>
    <x v="0"/>
    <x v="2"/>
    <x v="2"/>
    <x v="2"/>
    <x v="2"/>
    <x v="0"/>
    <x v="0"/>
    <x v="1"/>
  </r>
  <r>
    <n v="11516706787"/>
    <x v="3"/>
    <x v="3"/>
    <x v="0"/>
    <x v="0"/>
    <x v="0"/>
    <x v="0"/>
    <s v="New Zealand European"/>
    <s v=""/>
    <s v=""/>
    <s v=""/>
    <s v=""/>
    <x v="0"/>
    <x v="0"/>
    <x v="0"/>
    <x v="0"/>
    <x v="1"/>
    <x v="1"/>
    <x v="0"/>
    <x v="1"/>
    <x v="1"/>
    <x v="0"/>
    <x v="0"/>
    <x v="4"/>
    <x v="142"/>
    <x v="0"/>
    <x v="10"/>
    <x v="0"/>
    <x v="0"/>
    <x v="0"/>
    <x v="0"/>
    <x v="0"/>
    <x v="13"/>
    <x v="0"/>
    <x v="0"/>
    <x v="3"/>
    <x v="1"/>
    <x v="1"/>
    <x v="0"/>
    <x v="1"/>
    <x v="1"/>
    <x v="0"/>
    <x v="0"/>
    <x v="4"/>
    <x v="2"/>
    <x v="5"/>
    <x v="2"/>
    <x v="2"/>
    <x v="0"/>
    <x v="0"/>
    <x v="1"/>
  </r>
  <r>
    <n v="11516706125"/>
    <x v="0"/>
    <x v="0"/>
    <x v="5"/>
    <x v="0"/>
    <x v="0"/>
    <x v="0"/>
    <s v="New Zealand European"/>
    <s v=""/>
    <s v=""/>
    <s v=""/>
    <s v=""/>
    <x v="0"/>
    <x v="0"/>
    <x v="0"/>
    <x v="0"/>
    <x v="0"/>
    <x v="5"/>
    <x v="5"/>
    <x v="3"/>
    <x v="4"/>
    <x v="4"/>
    <x v="0"/>
    <x v="0"/>
    <x v="0"/>
    <x v="10"/>
    <x v="0"/>
    <x v="0"/>
    <x v="0"/>
    <x v="0"/>
    <x v="0"/>
    <x v="0"/>
    <x v="0"/>
    <x v="0"/>
    <x v="0"/>
    <x v="0"/>
    <x v="0"/>
    <x v="5"/>
    <x v="5"/>
    <x v="3"/>
    <x v="4"/>
    <x v="4"/>
    <x v="0"/>
    <x v="0"/>
    <x v="2"/>
    <x v="2"/>
    <x v="2"/>
    <x v="2"/>
    <x v="0"/>
    <x v="0"/>
    <x v="0"/>
  </r>
  <r>
    <n v="11516703440"/>
    <x v="2"/>
    <x v="4"/>
    <x v="12"/>
    <x v="0"/>
    <x v="0"/>
    <x v="0"/>
    <s v="New Zealand European"/>
    <s v=""/>
    <s v=""/>
    <s v=""/>
    <s v=""/>
    <x v="0"/>
    <x v="2"/>
    <x v="0"/>
    <x v="0"/>
    <x v="3"/>
    <x v="1"/>
    <x v="1"/>
    <x v="1"/>
    <x v="1"/>
    <x v="5"/>
    <x v="6"/>
    <x v="3"/>
    <x v="143"/>
    <x v="9"/>
    <x v="0"/>
    <x v="0"/>
    <x v="0"/>
    <x v="0"/>
    <x v="0"/>
    <x v="0"/>
    <x v="0"/>
    <x v="11"/>
    <x v="0"/>
    <x v="4"/>
    <x v="3"/>
    <x v="1"/>
    <x v="1"/>
    <x v="1"/>
    <x v="1"/>
    <x v="5"/>
    <x v="6"/>
    <x v="3"/>
    <x v="2"/>
    <x v="2"/>
    <x v="2"/>
    <x v="2"/>
    <x v="0"/>
    <x v="0"/>
    <x v="2"/>
  </r>
  <r>
    <n v="11516693759"/>
    <x v="2"/>
    <x v="4"/>
    <x v="5"/>
    <x v="0"/>
    <x v="0"/>
    <x v="0"/>
    <s v="New Zealand European"/>
    <s v=""/>
    <s v=""/>
    <s v=""/>
    <s v=""/>
    <x v="0"/>
    <x v="2"/>
    <x v="0"/>
    <x v="0"/>
    <x v="4"/>
    <x v="4"/>
    <x v="1"/>
    <x v="1"/>
    <x v="1"/>
    <x v="5"/>
    <x v="1"/>
    <x v="4"/>
    <x v="144"/>
    <x v="12"/>
    <x v="33"/>
    <x v="0"/>
    <x v="0"/>
    <x v="0"/>
    <x v="0"/>
    <x v="0"/>
    <x v="0"/>
    <x v="0"/>
    <x v="0"/>
    <x v="4"/>
    <x v="4"/>
    <x v="4"/>
    <x v="1"/>
    <x v="1"/>
    <x v="1"/>
    <x v="5"/>
    <x v="1"/>
    <x v="4"/>
    <x v="2"/>
    <x v="19"/>
    <x v="2"/>
    <x v="21"/>
    <x v="0"/>
    <x v="0"/>
    <x v="2"/>
  </r>
  <r>
    <n v="11516665170"/>
    <x v="2"/>
    <x v="4"/>
    <x v="4"/>
    <x v="0"/>
    <x v="0"/>
    <x v="0"/>
    <s v="New Zealand European"/>
    <s v=""/>
    <s v=""/>
    <s v=""/>
    <s v=""/>
    <x v="1"/>
    <x v="0"/>
    <x v="0"/>
    <x v="1"/>
    <x v="3"/>
    <x v="1"/>
    <x v="1"/>
    <x v="1"/>
    <x v="1"/>
    <x v="7"/>
    <x v="1"/>
    <x v="3"/>
    <x v="0"/>
    <x v="5"/>
    <x v="0"/>
    <x v="0"/>
    <x v="0"/>
    <x v="0"/>
    <x v="0"/>
    <x v="0"/>
    <x v="0"/>
    <x v="0"/>
    <x v="0"/>
    <x v="4"/>
    <x v="3"/>
    <x v="1"/>
    <x v="1"/>
    <x v="1"/>
    <x v="1"/>
    <x v="7"/>
    <x v="1"/>
    <x v="3"/>
    <x v="2"/>
    <x v="2"/>
    <x v="2"/>
    <x v="2"/>
    <x v="0"/>
    <x v="0"/>
    <x v="2"/>
  </r>
  <r>
    <n v="11516664854"/>
    <x v="0"/>
    <x v="6"/>
    <x v="5"/>
    <x v="0"/>
    <x v="2"/>
    <x v="0"/>
    <s v="New Zealand European"/>
    <s v=""/>
    <s v=""/>
    <s v=""/>
    <s v=""/>
    <x v="0"/>
    <x v="0"/>
    <x v="0"/>
    <x v="0"/>
    <x v="0"/>
    <x v="6"/>
    <x v="5"/>
    <x v="4"/>
    <x v="3"/>
    <x v="4"/>
    <x v="5"/>
    <x v="0"/>
    <x v="0"/>
    <x v="4"/>
    <x v="35"/>
    <x v="0"/>
    <x v="10"/>
    <x v="0"/>
    <x v="0"/>
    <x v="2"/>
    <x v="0"/>
    <x v="0"/>
    <x v="0"/>
    <x v="6"/>
    <x v="0"/>
    <x v="6"/>
    <x v="5"/>
    <x v="4"/>
    <x v="3"/>
    <x v="4"/>
    <x v="5"/>
    <x v="0"/>
    <x v="2"/>
    <x v="1"/>
    <x v="2"/>
    <x v="2"/>
    <x v="3"/>
    <x v="0"/>
    <x v="0"/>
  </r>
  <r>
    <n v="11516641842"/>
    <x v="3"/>
    <x v="1"/>
    <x v="0"/>
    <x v="0"/>
    <x v="0"/>
    <x v="0"/>
    <s v="New Zealand European"/>
    <s v=""/>
    <s v=""/>
    <s v=""/>
    <s v=""/>
    <x v="1"/>
    <x v="0"/>
    <x v="0"/>
    <x v="1"/>
    <x v="0"/>
    <x v="0"/>
    <x v="1"/>
    <x v="1"/>
    <x v="4"/>
    <x v="4"/>
    <x v="2"/>
    <x v="5"/>
    <x v="0"/>
    <x v="4"/>
    <x v="13"/>
    <x v="0"/>
    <x v="18"/>
    <x v="0"/>
    <x v="0"/>
    <x v="0"/>
    <x v="0"/>
    <x v="0"/>
    <x v="0"/>
    <x v="1"/>
    <x v="0"/>
    <x v="0"/>
    <x v="1"/>
    <x v="1"/>
    <x v="4"/>
    <x v="4"/>
    <x v="2"/>
    <x v="5"/>
    <x v="2"/>
    <x v="2"/>
    <x v="2"/>
    <x v="2"/>
    <x v="0"/>
    <x v="0"/>
    <x v="1"/>
  </r>
  <r>
    <n v="11516639091"/>
    <x v="2"/>
    <x v="0"/>
    <x v="9"/>
    <x v="0"/>
    <x v="0"/>
    <x v="0"/>
    <s v="New Zealand European"/>
    <s v=""/>
    <s v=""/>
    <s v=""/>
    <s v=""/>
    <x v="1"/>
    <x v="0"/>
    <x v="0"/>
    <x v="0"/>
    <x v="5"/>
    <x v="5"/>
    <x v="4"/>
    <x v="1"/>
    <x v="4"/>
    <x v="5"/>
    <x v="1"/>
    <x v="6"/>
    <x v="0"/>
    <x v="7"/>
    <x v="0"/>
    <x v="0"/>
    <x v="0"/>
    <x v="0"/>
    <x v="0"/>
    <x v="0"/>
    <x v="0"/>
    <x v="0"/>
    <x v="0"/>
    <x v="0"/>
    <x v="5"/>
    <x v="5"/>
    <x v="4"/>
    <x v="1"/>
    <x v="4"/>
    <x v="5"/>
    <x v="1"/>
    <x v="6"/>
    <x v="2"/>
    <x v="16"/>
    <x v="2"/>
    <x v="2"/>
    <x v="0"/>
    <x v="0"/>
    <x v="2"/>
  </r>
  <r>
    <n v="11516616357"/>
    <x v="2"/>
    <x v="3"/>
    <x v="4"/>
    <x v="0"/>
    <x v="0"/>
    <x v="0"/>
    <s v="New Zealand European"/>
    <s v=""/>
    <s v=""/>
    <s v=""/>
    <s v=""/>
    <x v="0"/>
    <x v="2"/>
    <x v="0"/>
    <x v="0"/>
    <x v="3"/>
    <x v="1"/>
    <x v="1"/>
    <x v="3"/>
    <x v="4"/>
    <x v="1"/>
    <x v="1"/>
    <x v="3"/>
    <x v="0"/>
    <x v="3"/>
    <x v="17"/>
    <x v="0"/>
    <x v="0"/>
    <x v="0"/>
    <x v="0"/>
    <x v="0"/>
    <x v="0"/>
    <x v="0"/>
    <x v="0"/>
    <x v="3"/>
    <x v="3"/>
    <x v="1"/>
    <x v="1"/>
    <x v="3"/>
    <x v="4"/>
    <x v="1"/>
    <x v="1"/>
    <x v="3"/>
    <x v="2"/>
    <x v="1"/>
    <x v="2"/>
    <x v="2"/>
    <x v="0"/>
    <x v="0"/>
    <x v="2"/>
  </r>
  <r>
    <n v="11516611990"/>
    <x v="2"/>
    <x v="3"/>
    <x v="4"/>
    <x v="0"/>
    <x v="0"/>
    <x v="0"/>
    <s v="New Zealand European"/>
    <s v=""/>
    <s v=""/>
    <s v=""/>
    <s v=""/>
    <x v="1"/>
    <x v="0"/>
    <x v="0"/>
    <x v="0"/>
    <x v="3"/>
    <x v="5"/>
    <x v="3"/>
    <x v="3"/>
    <x v="1"/>
    <x v="4"/>
    <x v="1"/>
    <x v="4"/>
    <x v="0"/>
    <x v="10"/>
    <x v="0"/>
    <x v="0"/>
    <x v="0"/>
    <x v="0"/>
    <x v="0"/>
    <x v="0"/>
    <x v="0"/>
    <x v="0"/>
    <x v="0"/>
    <x v="3"/>
    <x v="3"/>
    <x v="5"/>
    <x v="3"/>
    <x v="3"/>
    <x v="1"/>
    <x v="4"/>
    <x v="1"/>
    <x v="4"/>
    <x v="2"/>
    <x v="0"/>
    <x v="2"/>
    <x v="2"/>
    <x v="5"/>
    <x v="0"/>
    <x v="2"/>
  </r>
  <r>
    <n v="11516572451"/>
    <x v="2"/>
    <x v="5"/>
    <x v="6"/>
    <x v="3"/>
    <x v="0"/>
    <x v="0"/>
    <s v=""/>
    <s v=""/>
    <s v=""/>
    <s v=""/>
    <s v=""/>
    <x v="0"/>
    <x v="0"/>
    <x v="0"/>
    <x v="0"/>
    <x v="0"/>
    <x v="2"/>
    <x v="1"/>
    <x v="5"/>
    <x v="5"/>
    <x v="6"/>
    <x v="6"/>
    <x v="0"/>
    <x v="0"/>
    <x v="6"/>
    <x v="0"/>
    <x v="0"/>
    <x v="0"/>
    <x v="0"/>
    <x v="0"/>
    <x v="0"/>
    <x v="0"/>
    <x v="0"/>
    <x v="0"/>
    <x v="5"/>
    <x v="0"/>
    <x v="2"/>
    <x v="1"/>
    <x v="5"/>
    <x v="5"/>
    <x v="6"/>
    <x v="6"/>
    <x v="0"/>
    <x v="2"/>
    <x v="2"/>
    <x v="2"/>
    <x v="2"/>
    <x v="0"/>
    <x v="0"/>
    <x v="2"/>
  </r>
  <r>
    <n v="11516568585"/>
    <x v="2"/>
    <x v="4"/>
    <x v="8"/>
    <x v="3"/>
    <x v="0"/>
    <x v="0"/>
    <s v="New Zealand European"/>
    <s v=""/>
    <s v=""/>
    <s v=""/>
    <s v=""/>
    <x v="0"/>
    <x v="2"/>
    <x v="0"/>
    <x v="0"/>
    <x v="1"/>
    <x v="4"/>
    <x v="1"/>
    <x v="1"/>
    <x v="4"/>
    <x v="0"/>
    <x v="5"/>
    <x v="4"/>
    <x v="0"/>
    <x v="0"/>
    <x v="7"/>
    <x v="0"/>
    <x v="0"/>
    <x v="0"/>
    <x v="0"/>
    <x v="0"/>
    <x v="0"/>
    <x v="0"/>
    <x v="0"/>
    <x v="4"/>
    <x v="1"/>
    <x v="4"/>
    <x v="1"/>
    <x v="1"/>
    <x v="4"/>
    <x v="0"/>
    <x v="5"/>
    <x v="4"/>
    <x v="2"/>
    <x v="2"/>
    <x v="2"/>
    <x v="7"/>
    <x v="0"/>
    <x v="0"/>
    <x v="2"/>
  </r>
  <r>
    <n v="11516567014"/>
    <x v="2"/>
    <x v="4"/>
    <x v="12"/>
    <x v="0"/>
    <x v="0"/>
    <x v="0"/>
    <s v="New Zealand European"/>
    <s v=""/>
    <s v=""/>
    <s v=""/>
    <s v=""/>
    <x v="1"/>
    <x v="0"/>
    <x v="0"/>
    <x v="0"/>
    <x v="4"/>
    <x v="4"/>
    <x v="1"/>
    <x v="1"/>
    <x v="4"/>
    <x v="1"/>
    <x v="1"/>
    <x v="4"/>
    <x v="145"/>
    <x v="3"/>
    <x v="7"/>
    <x v="0"/>
    <x v="0"/>
    <x v="0"/>
    <x v="0"/>
    <x v="0"/>
    <x v="0"/>
    <x v="0"/>
    <x v="0"/>
    <x v="4"/>
    <x v="4"/>
    <x v="4"/>
    <x v="1"/>
    <x v="1"/>
    <x v="4"/>
    <x v="1"/>
    <x v="1"/>
    <x v="4"/>
    <x v="2"/>
    <x v="9"/>
    <x v="2"/>
    <x v="2"/>
    <x v="1"/>
    <x v="0"/>
    <x v="2"/>
  </r>
  <r>
    <n v="11516554310"/>
    <x v="2"/>
    <x v="4"/>
    <x v="2"/>
    <x v="1"/>
    <x v="2"/>
    <x v="0"/>
    <s v="New Zealand European"/>
    <s v=""/>
    <s v=""/>
    <s v=""/>
    <s v=""/>
    <x v="1"/>
    <x v="2"/>
    <x v="2"/>
    <x v="1"/>
    <x v="1"/>
    <x v="0"/>
    <x v="4"/>
    <x v="1"/>
    <x v="1"/>
    <x v="0"/>
    <x v="4"/>
    <x v="3"/>
    <x v="146"/>
    <x v="12"/>
    <x v="3"/>
    <x v="0"/>
    <x v="0"/>
    <x v="0"/>
    <x v="0"/>
    <x v="0"/>
    <x v="0"/>
    <x v="2"/>
    <x v="0"/>
    <x v="4"/>
    <x v="1"/>
    <x v="0"/>
    <x v="4"/>
    <x v="1"/>
    <x v="1"/>
    <x v="0"/>
    <x v="4"/>
    <x v="3"/>
    <x v="19"/>
    <x v="2"/>
    <x v="2"/>
    <x v="2"/>
    <x v="0"/>
    <x v="0"/>
    <x v="2"/>
  </r>
  <r>
    <n v="11516550359"/>
    <x v="3"/>
    <x v="3"/>
    <x v="2"/>
    <x v="0"/>
    <x v="0"/>
    <x v="0"/>
    <s v="New Zealand European"/>
    <s v=""/>
    <s v=""/>
    <s v=""/>
    <s v=""/>
    <x v="1"/>
    <x v="0"/>
    <x v="0"/>
    <x v="0"/>
    <x v="6"/>
    <x v="0"/>
    <x v="5"/>
    <x v="3"/>
    <x v="0"/>
    <x v="1"/>
    <x v="2"/>
    <x v="3"/>
    <x v="0"/>
    <x v="9"/>
    <x v="0"/>
    <x v="0"/>
    <x v="0"/>
    <x v="0"/>
    <x v="0"/>
    <x v="0"/>
    <x v="0"/>
    <x v="0"/>
    <x v="0"/>
    <x v="3"/>
    <x v="6"/>
    <x v="0"/>
    <x v="5"/>
    <x v="3"/>
    <x v="0"/>
    <x v="1"/>
    <x v="2"/>
    <x v="3"/>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6511238"/>
    <x v="0"/>
    <x v="0"/>
    <x v="0"/>
    <x v="0"/>
    <x v="0"/>
    <x v="0"/>
    <s v="New Zealand European"/>
    <s v=""/>
    <s v=""/>
    <s v=""/>
    <s v=""/>
    <x v="0"/>
    <x v="0"/>
    <x v="0"/>
    <x v="0"/>
    <x v="0"/>
    <x v="1"/>
    <x v="0"/>
    <x v="3"/>
    <x v="3"/>
    <x v="3"/>
    <x v="4"/>
    <x v="0"/>
    <x v="0"/>
    <x v="15"/>
    <x v="0"/>
    <x v="0"/>
    <x v="0"/>
    <x v="0"/>
    <x v="0"/>
    <x v="0"/>
    <x v="0"/>
    <x v="0"/>
    <x v="0"/>
    <x v="0"/>
    <x v="0"/>
    <x v="1"/>
    <x v="0"/>
    <x v="3"/>
    <x v="3"/>
    <x v="3"/>
    <x v="4"/>
    <x v="0"/>
    <x v="2"/>
    <x v="9"/>
    <x v="2"/>
    <x v="3"/>
    <x v="1"/>
    <x v="0"/>
    <x v="0"/>
  </r>
  <r>
    <n v="11516459284"/>
    <x v="2"/>
    <x v="4"/>
    <x v="7"/>
    <x v="1"/>
    <x v="0"/>
    <x v="0"/>
    <s v="New Zealand European"/>
    <s v=""/>
    <s v=""/>
    <s v=""/>
    <s v=""/>
    <x v="0"/>
    <x v="0"/>
    <x v="0"/>
    <x v="0"/>
    <x v="1"/>
    <x v="4"/>
    <x v="1"/>
    <x v="1"/>
    <x v="4"/>
    <x v="5"/>
    <x v="1"/>
    <x v="3"/>
    <x v="147"/>
    <x v="5"/>
    <x v="3"/>
    <x v="0"/>
    <x v="0"/>
    <x v="0"/>
    <x v="0"/>
    <x v="0"/>
    <x v="0"/>
    <x v="2"/>
    <x v="0"/>
    <x v="4"/>
    <x v="1"/>
    <x v="4"/>
    <x v="1"/>
    <x v="1"/>
    <x v="4"/>
    <x v="5"/>
    <x v="1"/>
    <x v="3"/>
    <x v="8"/>
    <x v="2"/>
    <x v="2"/>
    <x v="2"/>
    <x v="0"/>
    <x v="0"/>
    <x v="2"/>
  </r>
  <r>
    <n v="11516453503"/>
    <x v="2"/>
    <x v="1"/>
    <x v="8"/>
    <x v="0"/>
    <x v="0"/>
    <x v="0"/>
    <s v="New Zealand European"/>
    <s v=""/>
    <s v=""/>
    <s v=""/>
    <s v=""/>
    <x v="1"/>
    <x v="2"/>
    <x v="0"/>
    <x v="0"/>
    <x v="5"/>
    <x v="6"/>
    <x v="1"/>
    <x v="4"/>
    <x v="3"/>
    <x v="7"/>
    <x v="4"/>
    <x v="5"/>
    <x v="0"/>
    <x v="1"/>
    <x v="0"/>
    <x v="0"/>
    <x v="0"/>
    <x v="0"/>
    <x v="0"/>
    <x v="0"/>
    <x v="0"/>
    <x v="0"/>
    <x v="0"/>
    <x v="1"/>
    <x v="5"/>
    <x v="6"/>
    <x v="1"/>
    <x v="4"/>
    <x v="3"/>
    <x v="7"/>
    <x v="4"/>
    <x v="5"/>
    <x v="2"/>
    <x v="8"/>
    <x v="2"/>
    <x v="2"/>
    <x v="0"/>
    <x v="0"/>
    <x v="2"/>
  </r>
  <r>
    <n v="11516449509"/>
    <x v="2"/>
    <x v="3"/>
    <x v="5"/>
    <x v="0"/>
    <x v="2"/>
    <x v="0"/>
    <s v="New Zealand European"/>
    <s v="Asian"/>
    <s v=""/>
    <s v=""/>
    <s v=""/>
    <x v="1"/>
    <x v="0"/>
    <x v="2"/>
    <x v="0"/>
    <x v="1"/>
    <x v="6"/>
    <x v="1"/>
    <x v="3"/>
    <x v="4"/>
    <x v="5"/>
    <x v="0"/>
    <x v="6"/>
    <x v="148"/>
    <x v="15"/>
    <x v="13"/>
    <x v="0"/>
    <x v="15"/>
    <x v="0"/>
    <x v="0"/>
    <x v="0"/>
    <x v="0"/>
    <x v="3"/>
    <x v="0"/>
    <x v="3"/>
    <x v="1"/>
    <x v="6"/>
    <x v="1"/>
    <x v="3"/>
    <x v="4"/>
    <x v="5"/>
    <x v="0"/>
    <x v="6"/>
    <x v="2"/>
    <x v="0"/>
    <x v="2"/>
    <x v="6"/>
    <x v="0"/>
    <x v="0"/>
    <x v="2"/>
  </r>
  <r>
    <n v="11516439210"/>
    <x v="3"/>
    <x v="5"/>
    <x v="9"/>
    <x v="0"/>
    <x v="0"/>
    <x v="2"/>
    <s v=""/>
    <s v=""/>
    <s v=""/>
    <s v=""/>
    <s v=""/>
    <x v="0"/>
    <x v="0"/>
    <x v="0"/>
    <x v="0"/>
    <x v="0"/>
    <x v="2"/>
    <x v="1"/>
    <x v="5"/>
    <x v="5"/>
    <x v="6"/>
    <x v="6"/>
    <x v="0"/>
    <x v="0"/>
    <x v="9"/>
    <x v="0"/>
    <x v="0"/>
    <x v="0"/>
    <x v="0"/>
    <x v="0"/>
    <x v="0"/>
    <x v="0"/>
    <x v="0"/>
    <x v="0"/>
    <x v="5"/>
    <x v="0"/>
    <x v="2"/>
    <x v="1"/>
    <x v="5"/>
    <x v="5"/>
    <x v="6"/>
    <x v="6"/>
    <x v="0"/>
    <x v="2"/>
    <x v="2"/>
    <x v="2"/>
    <x v="2"/>
    <x v="0"/>
    <x v="0"/>
    <x v="1"/>
  </r>
  <r>
    <n v="11516436801"/>
    <x v="2"/>
    <x v="4"/>
    <x v="0"/>
    <x v="0"/>
    <x v="0"/>
    <x v="0"/>
    <s v="New Zealand European"/>
    <s v=""/>
    <s v=""/>
    <s v=""/>
    <s v=""/>
    <x v="1"/>
    <x v="0"/>
    <x v="0"/>
    <x v="0"/>
    <x v="0"/>
    <x v="1"/>
    <x v="1"/>
    <x v="1"/>
    <x v="1"/>
    <x v="5"/>
    <x v="1"/>
    <x v="3"/>
    <x v="149"/>
    <x v="11"/>
    <x v="0"/>
    <x v="0"/>
    <x v="0"/>
    <x v="0"/>
    <x v="0"/>
    <x v="0"/>
    <x v="0"/>
    <x v="2"/>
    <x v="0"/>
    <x v="4"/>
    <x v="0"/>
    <x v="1"/>
    <x v="1"/>
    <x v="1"/>
    <x v="1"/>
    <x v="5"/>
    <x v="1"/>
    <x v="3"/>
    <x v="2"/>
    <x v="0"/>
    <x v="2"/>
    <x v="14"/>
    <x v="0"/>
    <x v="0"/>
    <x v="2"/>
  </r>
  <r>
    <n v="11516426170"/>
    <x v="3"/>
    <x v="3"/>
    <x v="12"/>
    <x v="0"/>
    <x v="0"/>
    <x v="0"/>
    <s v="New Zealand European"/>
    <s v=""/>
    <s v=""/>
    <s v=""/>
    <s v=""/>
    <x v="1"/>
    <x v="0"/>
    <x v="2"/>
    <x v="1"/>
    <x v="1"/>
    <x v="1"/>
    <x v="1"/>
    <x v="3"/>
    <x v="4"/>
    <x v="0"/>
    <x v="0"/>
    <x v="4"/>
    <x v="150"/>
    <x v="5"/>
    <x v="20"/>
    <x v="0"/>
    <x v="10"/>
    <x v="0"/>
    <x v="0"/>
    <x v="0"/>
    <x v="1"/>
    <x v="0"/>
    <x v="0"/>
    <x v="3"/>
    <x v="1"/>
    <x v="1"/>
    <x v="1"/>
    <x v="3"/>
    <x v="4"/>
    <x v="0"/>
    <x v="0"/>
    <x v="4"/>
    <x v="20"/>
    <x v="17"/>
    <x v="13"/>
    <x v="2"/>
    <x v="0"/>
    <x v="0"/>
    <x v="1"/>
  </r>
  <r>
    <m/>
    <x v="1"/>
    <x v="2"/>
    <x v="1"/>
    <x v="2"/>
    <x v="1"/>
    <x v="1"/>
    <m/>
    <m/>
    <m/>
    <m/>
    <m/>
    <x v="2"/>
    <x v="1"/>
    <x v="1"/>
    <x v="2"/>
    <x v="2"/>
    <x v="3"/>
    <x v="2"/>
    <x v="2"/>
    <x v="2"/>
    <x v="2"/>
    <x v="3"/>
    <x v="2"/>
    <x v="2"/>
    <x v="2"/>
    <x v="0"/>
    <x v="0"/>
    <x v="0"/>
    <x v="0"/>
    <x v="0"/>
    <x v="0"/>
    <x v="0"/>
    <x v="0"/>
    <x v="1"/>
    <x v="2"/>
    <x v="2"/>
    <x v="3"/>
    <x v="2"/>
    <x v="2"/>
    <x v="2"/>
    <x v="2"/>
    <x v="3"/>
    <x v="2"/>
    <x v="2"/>
    <x v="2"/>
    <x v="2"/>
    <x v="2"/>
    <x v="0"/>
    <x v="0"/>
    <x v="3"/>
  </r>
  <r>
    <n v="11516401785"/>
    <x v="2"/>
    <x v="4"/>
    <x v="5"/>
    <x v="0"/>
    <x v="0"/>
    <x v="0"/>
    <s v=""/>
    <s v=""/>
    <s v=""/>
    <s v=""/>
    <s v=""/>
    <x v="1"/>
    <x v="0"/>
    <x v="0"/>
    <x v="0"/>
    <x v="3"/>
    <x v="1"/>
    <x v="1"/>
    <x v="3"/>
    <x v="4"/>
    <x v="0"/>
    <x v="4"/>
    <x v="5"/>
    <x v="0"/>
    <x v="0"/>
    <x v="0"/>
    <x v="0"/>
    <x v="0"/>
    <x v="0"/>
    <x v="0"/>
    <x v="0"/>
    <x v="0"/>
    <x v="0"/>
    <x v="0"/>
    <x v="4"/>
    <x v="3"/>
    <x v="1"/>
    <x v="1"/>
    <x v="3"/>
    <x v="4"/>
    <x v="0"/>
    <x v="4"/>
    <x v="5"/>
    <x v="3"/>
    <x v="1"/>
    <x v="4"/>
    <x v="2"/>
    <x v="0"/>
    <x v="0"/>
    <x v="2"/>
  </r>
  <r>
    <m/>
    <x v="1"/>
    <x v="2"/>
    <x v="1"/>
    <x v="2"/>
    <x v="1"/>
    <x v="1"/>
    <m/>
    <m/>
    <m/>
    <m/>
    <m/>
    <x v="2"/>
    <x v="1"/>
    <x v="1"/>
    <x v="2"/>
    <x v="2"/>
    <x v="3"/>
    <x v="2"/>
    <x v="2"/>
    <x v="2"/>
    <x v="2"/>
    <x v="3"/>
    <x v="2"/>
    <x v="2"/>
    <x v="2"/>
    <x v="0"/>
    <x v="0"/>
    <x v="0"/>
    <x v="0"/>
    <x v="0"/>
    <x v="0"/>
    <x v="0"/>
    <x v="0"/>
    <x v="1"/>
    <x v="2"/>
    <x v="2"/>
    <x v="3"/>
    <x v="2"/>
    <x v="2"/>
    <x v="2"/>
    <x v="2"/>
    <x v="3"/>
    <x v="2"/>
    <x v="2"/>
    <x v="2"/>
    <x v="2"/>
    <x v="2"/>
    <x v="0"/>
    <x v="0"/>
    <x v="3"/>
  </r>
  <r>
    <n v="11516236802"/>
    <x v="2"/>
    <x v="4"/>
    <x v="8"/>
    <x v="0"/>
    <x v="0"/>
    <x v="0"/>
    <s v="New Zealand European"/>
    <s v=""/>
    <s v=""/>
    <s v=""/>
    <s v=""/>
    <x v="0"/>
    <x v="2"/>
    <x v="0"/>
    <x v="0"/>
    <x v="3"/>
    <x v="1"/>
    <x v="1"/>
    <x v="1"/>
    <x v="4"/>
    <x v="3"/>
    <x v="4"/>
    <x v="5"/>
    <x v="0"/>
    <x v="3"/>
    <x v="0"/>
    <x v="0"/>
    <x v="0"/>
    <x v="0"/>
    <x v="0"/>
    <x v="0"/>
    <x v="0"/>
    <x v="0"/>
    <x v="0"/>
    <x v="4"/>
    <x v="3"/>
    <x v="1"/>
    <x v="1"/>
    <x v="1"/>
    <x v="4"/>
    <x v="3"/>
    <x v="4"/>
    <x v="5"/>
    <x v="8"/>
    <x v="8"/>
    <x v="2"/>
    <x v="2"/>
    <x v="0"/>
    <x v="0"/>
    <x v="2"/>
  </r>
  <r>
    <n v="11516204732"/>
    <x v="3"/>
    <x v="5"/>
    <x v="6"/>
    <x v="3"/>
    <x v="0"/>
    <x v="0"/>
    <s v=""/>
    <s v=""/>
    <s v=""/>
    <s v=""/>
    <s v=""/>
    <x v="0"/>
    <x v="0"/>
    <x v="0"/>
    <x v="0"/>
    <x v="0"/>
    <x v="2"/>
    <x v="1"/>
    <x v="5"/>
    <x v="5"/>
    <x v="6"/>
    <x v="6"/>
    <x v="0"/>
    <x v="0"/>
    <x v="6"/>
    <x v="0"/>
    <x v="0"/>
    <x v="0"/>
    <x v="0"/>
    <x v="0"/>
    <x v="0"/>
    <x v="0"/>
    <x v="0"/>
    <x v="0"/>
    <x v="5"/>
    <x v="0"/>
    <x v="2"/>
    <x v="1"/>
    <x v="5"/>
    <x v="5"/>
    <x v="6"/>
    <x v="6"/>
    <x v="0"/>
    <x v="2"/>
    <x v="2"/>
    <x v="2"/>
    <x v="2"/>
    <x v="0"/>
    <x v="0"/>
    <x v="1"/>
  </r>
  <r>
    <n v="11516145163"/>
    <x v="2"/>
    <x v="4"/>
    <x v="13"/>
    <x v="0"/>
    <x v="2"/>
    <x v="0"/>
    <s v="New Zealand European"/>
    <s v=""/>
    <s v=""/>
    <s v=""/>
    <s v=""/>
    <x v="1"/>
    <x v="0"/>
    <x v="0"/>
    <x v="0"/>
    <x v="0"/>
    <x v="5"/>
    <x v="1"/>
    <x v="3"/>
    <x v="4"/>
    <x v="5"/>
    <x v="5"/>
    <x v="3"/>
    <x v="0"/>
    <x v="1"/>
    <x v="0"/>
    <x v="0"/>
    <x v="19"/>
    <x v="0"/>
    <x v="0"/>
    <x v="0"/>
    <x v="0"/>
    <x v="0"/>
    <x v="0"/>
    <x v="4"/>
    <x v="0"/>
    <x v="5"/>
    <x v="1"/>
    <x v="3"/>
    <x v="4"/>
    <x v="5"/>
    <x v="5"/>
    <x v="3"/>
    <x v="2"/>
    <x v="2"/>
    <x v="2"/>
    <x v="2"/>
    <x v="0"/>
    <x v="0"/>
    <x v="2"/>
  </r>
  <r>
    <n v="11516062601"/>
    <x v="3"/>
    <x v="3"/>
    <x v="7"/>
    <x v="0"/>
    <x v="0"/>
    <x v="0"/>
    <s v="New Zealand European"/>
    <s v=""/>
    <s v=""/>
    <s v=""/>
    <s v=""/>
    <x v="0"/>
    <x v="0"/>
    <x v="0"/>
    <x v="0"/>
    <x v="3"/>
    <x v="1"/>
    <x v="1"/>
    <x v="4"/>
    <x v="3"/>
    <x v="1"/>
    <x v="0"/>
    <x v="5"/>
    <x v="0"/>
    <x v="5"/>
    <x v="0"/>
    <x v="0"/>
    <x v="0"/>
    <x v="0"/>
    <x v="0"/>
    <x v="0"/>
    <x v="0"/>
    <x v="0"/>
    <x v="0"/>
    <x v="3"/>
    <x v="3"/>
    <x v="1"/>
    <x v="1"/>
    <x v="4"/>
    <x v="3"/>
    <x v="1"/>
    <x v="0"/>
    <x v="5"/>
    <x v="2"/>
    <x v="2"/>
    <x v="2"/>
    <x v="2"/>
    <x v="0"/>
    <x v="0"/>
    <x v="1"/>
  </r>
  <r>
    <n v="11515747033"/>
    <x v="2"/>
    <x v="4"/>
    <x v="3"/>
    <x v="0"/>
    <x v="0"/>
    <x v="0"/>
    <s v="New Zealand European"/>
    <s v=""/>
    <s v=""/>
    <s v=""/>
    <s v=""/>
    <x v="1"/>
    <x v="0"/>
    <x v="0"/>
    <x v="0"/>
    <x v="1"/>
    <x v="5"/>
    <x v="1"/>
    <x v="1"/>
    <x v="1"/>
    <x v="0"/>
    <x v="4"/>
    <x v="4"/>
    <x v="151"/>
    <x v="0"/>
    <x v="0"/>
    <x v="0"/>
    <x v="3"/>
    <x v="0"/>
    <x v="0"/>
    <x v="0"/>
    <x v="0"/>
    <x v="0"/>
    <x v="0"/>
    <x v="4"/>
    <x v="1"/>
    <x v="5"/>
    <x v="1"/>
    <x v="1"/>
    <x v="1"/>
    <x v="0"/>
    <x v="4"/>
    <x v="4"/>
    <x v="2"/>
    <x v="2"/>
    <x v="2"/>
    <x v="2"/>
    <x v="0"/>
    <x v="0"/>
    <x v="2"/>
  </r>
  <r>
    <n v="11515661049"/>
    <x v="2"/>
    <x v="3"/>
    <x v="0"/>
    <x v="0"/>
    <x v="0"/>
    <x v="0"/>
    <s v="New Zealand European"/>
    <s v=""/>
    <s v=""/>
    <s v=""/>
    <s v=""/>
    <x v="0"/>
    <x v="2"/>
    <x v="0"/>
    <x v="0"/>
    <x v="3"/>
    <x v="0"/>
    <x v="1"/>
    <x v="4"/>
    <x v="3"/>
    <x v="4"/>
    <x v="4"/>
    <x v="1"/>
    <x v="0"/>
    <x v="0"/>
    <x v="0"/>
    <x v="0"/>
    <x v="0"/>
    <x v="0"/>
    <x v="0"/>
    <x v="0"/>
    <x v="0"/>
    <x v="0"/>
    <x v="0"/>
    <x v="3"/>
    <x v="3"/>
    <x v="0"/>
    <x v="1"/>
    <x v="4"/>
    <x v="3"/>
    <x v="4"/>
    <x v="4"/>
    <x v="1"/>
    <x v="2"/>
    <x v="4"/>
    <x v="2"/>
    <x v="5"/>
    <x v="0"/>
    <x v="0"/>
    <x v="2"/>
  </r>
  <r>
    <n v="11515585055"/>
    <x v="2"/>
    <x v="5"/>
    <x v="13"/>
    <x v="1"/>
    <x v="0"/>
    <x v="0"/>
    <s v="New Zealand European"/>
    <s v=""/>
    <s v=""/>
    <s v=""/>
    <s v=""/>
    <x v="1"/>
    <x v="0"/>
    <x v="0"/>
    <x v="0"/>
    <x v="0"/>
    <x v="2"/>
    <x v="1"/>
    <x v="5"/>
    <x v="5"/>
    <x v="6"/>
    <x v="6"/>
    <x v="0"/>
    <x v="0"/>
    <x v="5"/>
    <x v="0"/>
    <x v="0"/>
    <x v="0"/>
    <x v="0"/>
    <x v="0"/>
    <x v="0"/>
    <x v="0"/>
    <x v="0"/>
    <x v="0"/>
    <x v="5"/>
    <x v="0"/>
    <x v="2"/>
    <x v="1"/>
    <x v="5"/>
    <x v="5"/>
    <x v="6"/>
    <x v="6"/>
    <x v="0"/>
    <x v="2"/>
    <x v="2"/>
    <x v="2"/>
    <x v="2"/>
    <x v="0"/>
    <x v="0"/>
    <x v="2"/>
  </r>
  <r>
    <n v="11515559437"/>
    <x v="3"/>
    <x v="5"/>
    <x v="0"/>
    <x v="0"/>
    <x v="0"/>
    <x v="0"/>
    <s v="New Zealand European"/>
    <s v=""/>
    <s v=""/>
    <s v=""/>
    <s v=""/>
    <x v="0"/>
    <x v="0"/>
    <x v="0"/>
    <x v="0"/>
    <x v="0"/>
    <x v="2"/>
    <x v="1"/>
    <x v="5"/>
    <x v="5"/>
    <x v="6"/>
    <x v="6"/>
    <x v="0"/>
    <x v="0"/>
    <x v="7"/>
    <x v="0"/>
    <x v="0"/>
    <x v="0"/>
    <x v="0"/>
    <x v="0"/>
    <x v="0"/>
    <x v="0"/>
    <x v="0"/>
    <x v="0"/>
    <x v="5"/>
    <x v="0"/>
    <x v="2"/>
    <x v="1"/>
    <x v="5"/>
    <x v="5"/>
    <x v="6"/>
    <x v="6"/>
    <x v="0"/>
    <x v="2"/>
    <x v="2"/>
    <x v="2"/>
    <x v="2"/>
    <x v="0"/>
    <x v="0"/>
    <x v="1"/>
  </r>
  <r>
    <n v="11515537992"/>
    <x v="0"/>
    <x v="1"/>
    <x v="14"/>
    <x v="0"/>
    <x v="0"/>
    <x v="0"/>
    <s v="New Zealand European"/>
    <s v=""/>
    <s v=""/>
    <s v=""/>
    <s v=""/>
    <x v="0"/>
    <x v="0"/>
    <x v="0"/>
    <x v="0"/>
    <x v="0"/>
    <x v="1"/>
    <x v="5"/>
    <x v="1"/>
    <x v="6"/>
    <x v="4"/>
    <x v="0"/>
    <x v="0"/>
    <x v="0"/>
    <x v="9"/>
    <x v="35"/>
    <x v="0"/>
    <x v="0"/>
    <x v="0"/>
    <x v="0"/>
    <x v="0"/>
    <x v="0"/>
    <x v="0"/>
    <x v="0"/>
    <x v="1"/>
    <x v="0"/>
    <x v="1"/>
    <x v="5"/>
    <x v="1"/>
    <x v="6"/>
    <x v="4"/>
    <x v="0"/>
    <x v="0"/>
    <x v="9"/>
    <x v="8"/>
    <x v="2"/>
    <x v="5"/>
    <x v="0"/>
    <x v="0"/>
    <x v="0"/>
  </r>
  <r>
    <n v="11515523364"/>
    <x v="2"/>
    <x v="4"/>
    <x v="2"/>
    <x v="0"/>
    <x v="0"/>
    <x v="0"/>
    <s v=""/>
    <s v=""/>
    <s v=""/>
    <s v=""/>
    <s v="Pakeha"/>
    <x v="1"/>
    <x v="2"/>
    <x v="0"/>
    <x v="0"/>
    <x v="4"/>
    <x v="0"/>
    <x v="5"/>
    <x v="1"/>
    <x v="1"/>
    <x v="1"/>
    <x v="1"/>
    <x v="5"/>
    <x v="152"/>
    <x v="10"/>
    <x v="7"/>
    <x v="0"/>
    <x v="0"/>
    <x v="0"/>
    <x v="0"/>
    <x v="0"/>
    <x v="0"/>
    <x v="0"/>
    <x v="0"/>
    <x v="4"/>
    <x v="4"/>
    <x v="0"/>
    <x v="5"/>
    <x v="1"/>
    <x v="1"/>
    <x v="1"/>
    <x v="1"/>
    <x v="5"/>
    <x v="2"/>
    <x v="0"/>
    <x v="2"/>
    <x v="2"/>
    <x v="11"/>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5501521"/>
    <x v="2"/>
    <x v="4"/>
    <x v="4"/>
    <x v="0"/>
    <x v="0"/>
    <x v="0"/>
    <s v="New Zealand European"/>
    <s v=""/>
    <s v=""/>
    <s v=""/>
    <s v=""/>
    <x v="1"/>
    <x v="0"/>
    <x v="0"/>
    <x v="0"/>
    <x v="0"/>
    <x v="2"/>
    <x v="1"/>
    <x v="1"/>
    <x v="1"/>
    <x v="1"/>
    <x v="4"/>
    <x v="0"/>
    <x v="0"/>
    <x v="9"/>
    <x v="0"/>
    <x v="0"/>
    <x v="0"/>
    <x v="0"/>
    <x v="0"/>
    <x v="0"/>
    <x v="0"/>
    <x v="0"/>
    <x v="0"/>
    <x v="4"/>
    <x v="0"/>
    <x v="2"/>
    <x v="1"/>
    <x v="1"/>
    <x v="1"/>
    <x v="1"/>
    <x v="4"/>
    <x v="0"/>
    <x v="2"/>
    <x v="2"/>
    <x v="2"/>
    <x v="2"/>
    <x v="0"/>
    <x v="0"/>
    <x v="2"/>
  </r>
  <r>
    <n v="11515466402"/>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5411153"/>
    <x v="2"/>
    <x v="5"/>
    <x v="0"/>
    <x v="1"/>
    <x v="0"/>
    <x v="0"/>
    <s v=""/>
    <s v=""/>
    <s v=""/>
    <s v="Prefer not to say"/>
    <s v=""/>
    <x v="1"/>
    <x v="2"/>
    <x v="0"/>
    <x v="0"/>
    <x v="0"/>
    <x v="2"/>
    <x v="1"/>
    <x v="5"/>
    <x v="5"/>
    <x v="6"/>
    <x v="6"/>
    <x v="0"/>
    <x v="0"/>
    <x v="0"/>
    <x v="0"/>
    <x v="0"/>
    <x v="0"/>
    <x v="0"/>
    <x v="0"/>
    <x v="0"/>
    <x v="0"/>
    <x v="0"/>
    <x v="0"/>
    <x v="5"/>
    <x v="0"/>
    <x v="2"/>
    <x v="1"/>
    <x v="5"/>
    <x v="5"/>
    <x v="6"/>
    <x v="6"/>
    <x v="0"/>
    <x v="2"/>
    <x v="2"/>
    <x v="2"/>
    <x v="2"/>
    <x v="0"/>
    <x v="0"/>
    <x v="2"/>
  </r>
  <r>
    <n v="11515403250"/>
    <x v="2"/>
    <x v="4"/>
    <x v="3"/>
    <x v="0"/>
    <x v="0"/>
    <x v="0"/>
    <s v="New Zealand European"/>
    <s v=""/>
    <s v=""/>
    <s v=""/>
    <s v=""/>
    <x v="1"/>
    <x v="0"/>
    <x v="0"/>
    <x v="0"/>
    <x v="3"/>
    <x v="5"/>
    <x v="1"/>
    <x v="1"/>
    <x v="4"/>
    <x v="5"/>
    <x v="4"/>
    <x v="5"/>
    <x v="0"/>
    <x v="9"/>
    <x v="0"/>
    <x v="0"/>
    <x v="0"/>
    <x v="0"/>
    <x v="0"/>
    <x v="0"/>
    <x v="0"/>
    <x v="0"/>
    <x v="0"/>
    <x v="4"/>
    <x v="3"/>
    <x v="5"/>
    <x v="1"/>
    <x v="1"/>
    <x v="4"/>
    <x v="5"/>
    <x v="4"/>
    <x v="5"/>
    <x v="6"/>
    <x v="4"/>
    <x v="2"/>
    <x v="2"/>
    <x v="1"/>
    <x v="0"/>
    <x v="2"/>
  </r>
  <r>
    <n v="11515401225"/>
    <x v="2"/>
    <x v="1"/>
    <x v="0"/>
    <x v="1"/>
    <x v="0"/>
    <x v="0"/>
    <s v=""/>
    <s v=""/>
    <s v=""/>
    <s v=""/>
    <s v="European &amp; Maori "/>
    <x v="1"/>
    <x v="0"/>
    <x v="0"/>
    <x v="0"/>
    <x v="1"/>
    <x v="0"/>
    <x v="1"/>
    <x v="3"/>
    <x v="4"/>
    <x v="7"/>
    <x v="0"/>
    <x v="4"/>
    <x v="0"/>
    <x v="5"/>
    <x v="27"/>
    <x v="0"/>
    <x v="0"/>
    <x v="0"/>
    <x v="0"/>
    <x v="0"/>
    <x v="0"/>
    <x v="0"/>
    <x v="0"/>
    <x v="1"/>
    <x v="1"/>
    <x v="0"/>
    <x v="1"/>
    <x v="3"/>
    <x v="4"/>
    <x v="7"/>
    <x v="0"/>
    <x v="4"/>
    <x v="2"/>
    <x v="4"/>
    <x v="2"/>
    <x v="2"/>
    <x v="1"/>
    <x v="0"/>
    <x v="2"/>
  </r>
  <r>
    <n v="11515379544"/>
    <x v="3"/>
    <x v="0"/>
    <x v="0"/>
    <x v="0"/>
    <x v="0"/>
    <x v="0"/>
    <s v="New Zealand European"/>
    <s v=""/>
    <s v=""/>
    <s v=""/>
    <s v=""/>
    <x v="1"/>
    <x v="0"/>
    <x v="0"/>
    <x v="1"/>
    <x v="6"/>
    <x v="5"/>
    <x v="1"/>
    <x v="4"/>
    <x v="6"/>
    <x v="4"/>
    <x v="2"/>
    <x v="6"/>
    <x v="0"/>
    <x v="1"/>
    <x v="36"/>
    <x v="0"/>
    <x v="4"/>
    <x v="0"/>
    <x v="0"/>
    <x v="0"/>
    <x v="0"/>
    <x v="0"/>
    <x v="0"/>
    <x v="0"/>
    <x v="6"/>
    <x v="5"/>
    <x v="1"/>
    <x v="4"/>
    <x v="6"/>
    <x v="4"/>
    <x v="2"/>
    <x v="6"/>
    <x v="2"/>
    <x v="1"/>
    <x v="2"/>
    <x v="2"/>
    <x v="0"/>
    <x v="0"/>
    <x v="1"/>
  </r>
  <r>
    <m/>
    <x v="1"/>
    <x v="2"/>
    <x v="1"/>
    <x v="2"/>
    <x v="1"/>
    <x v="1"/>
    <m/>
    <m/>
    <m/>
    <m/>
    <m/>
    <x v="2"/>
    <x v="1"/>
    <x v="1"/>
    <x v="2"/>
    <x v="2"/>
    <x v="3"/>
    <x v="2"/>
    <x v="2"/>
    <x v="2"/>
    <x v="2"/>
    <x v="3"/>
    <x v="2"/>
    <x v="2"/>
    <x v="2"/>
    <x v="0"/>
    <x v="0"/>
    <x v="0"/>
    <x v="0"/>
    <x v="0"/>
    <x v="0"/>
    <x v="0"/>
    <x v="0"/>
    <x v="1"/>
    <x v="2"/>
    <x v="2"/>
    <x v="3"/>
    <x v="2"/>
    <x v="2"/>
    <x v="2"/>
    <x v="2"/>
    <x v="3"/>
    <x v="2"/>
    <x v="2"/>
    <x v="2"/>
    <x v="2"/>
    <x v="2"/>
    <x v="0"/>
    <x v="0"/>
    <x v="3"/>
  </r>
  <r>
    <n v="11515362960"/>
    <x v="2"/>
    <x v="4"/>
    <x v="0"/>
    <x v="0"/>
    <x v="0"/>
    <x v="0"/>
    <s v="New Zealand European"/>
    <s v=""/>
    <s v=""/>
    <s v=""/>
    <s v=""/>
    <x v="1"/>
    <x v="0"/>
    <x v="0"/>
    <x v="0"/>
    <x v="0"/>
    <x v="0"/>
    <x v="1"/>
    <x v="1"/>
    <x v="4"/>
    <x v="4"/>
    <x v="0"/>
    <x v="1"/>
    <x v="153"/>
    <x v="5"/>
    <x v="0"/>
    <x v="0"/>
    <x v="0"/>
    <x v="0"/>
    <x v="0"/>
    <x v="0"/>
    <x v="0"/>
    <x v="6"/>
    <x v="0"/>
    <x v="4"/>
    <x v="0"/>
    <x v="0"/>
    <x v="1"/>
    <x v="1"/>
    <x v="4"/>
    <x v="4"/>
    <x v="0"/>
    <x v="1"/>
    <x v="2"/>
    <x v="1"/>
    <x v="4"/>
    <x v="5"/>
    <x v="0"/>
    <x v="0"/>
    <x v="2"/>
  </r>
  <r>
    <n v="11515362274"/>
    <x v="2"/>
    <x v="4"/>
    <x v="8"/>
    <x v="0"/>
    <x v="0"/>
    <x v="0"/>
    <s v="New Zealand European"/>
    <s v=""/>
    <s v=""/>
    <s v=""/>
    <s v=""/>
    <x v="0"/>
    <x v="2"/>
    <x v="0"/>
    <x v="0"/>
    <x v="3"/>
    <x v="1"/>
    <x v="1"/>
    <x v="1"/>
    <x v="4"/>
    <x v="7"/>
    <x v="4"/>
    <x v="5"/>
    <x v="0"/>
    <x v="0"/>
    <x v="0"/>
    <x v="0"/>
    <x v="0"/>
    <x v="0"/>
    <x v="0"/>
    <x v="0"/>
    <x v="0"/>
    <x v="0"/>
    <x v="0"/>
    <x v="4"/>
    <x v="3"/>
    <x v="1"/>
    <x v="1"/>
    <x v="1"/>
    <x v="4"/>
    <x v="7"/>
    <x v="4"/>
    <x v="5"/>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5320108"/>
    <x v="2"/>
    <x v="4"/>
    <x v="5"/>
    <x v="0"/>
    <x v="0"/>
    <x v="0"/>
    <s v="New Zealand European"/>
    <s v=""/>
    <s v=""/>
    <s v=""/>
    <s v=""/>
    <x v="1"/>
    <x v="0"/>
    <x v="0"/>
    <x v="0"/>
    <x v="3"/>
    <x v="5"/>
    <x v="1"/>
    <x v="1"/>
    <x v="1"/>
    <x v="5"/>
    <x v="4"/>
    <x v="4"/>
    <x v="154"/>
    <x v="11"/>
    <x v="0"/>
    <x v="0"/>
    <x v="0"/>
    <x v="0"/>
    <x v="0"/>
    <x v="0"/>
    <x v="0"/>
    <x v="0"/>
    <x v="0"/>
    <x v="4"/>
    <x v="3"/>
    <x v="5"/>
    <x v="1"/>
    <x v="1"/>
    <x v="1"/>
    <x v="5"/>
    <x v="4"/>
    <x v="4"/>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n v="11515307838"/>
    <x v="2"/>
    <x v="3"/>
    <x v="2"/>
    <x v="0"/>
    <x v="0"/>
    <x v="0"/>
    <s v="New Zealand European"/>
    <s v=""/>
    <s v=""/>
    <s v=""/>
    <s v=""/>
    <x v="0"/>
    <x v="2"/>
    <x v="0"/>
    <x v="0"/>
    <x v="3"/>
    <x v="1"/>
    <x v="4"/>
    <x v="1"/>
    <x v="1"/>
    <x v="1"/>
    <x v="4"/>
    <x v="3"/>
    <x v="0"/>
    <x v="9"/>
    <x v="17"/>
    <x v="0"/>
    <x v="0"/>
    <x v="0"/>
    <x v="0"/>
    <x v="0"/>
    <x v="0"/>
    <x v="0"/>
    <x v="0"/>
    <x v="3"/>
    <x v="3"/>
    <x v="1"/>
    <x v="4"/>
    <x v="1"/>
    <x v="1"/>
    <x v="1"/>
    <x v="4"/>
    <x v="3"/>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5291290"/>
    <x v="2"/>
    <x v="4"/>
    <x v="0"/>
    <x v="1"/>
    <x v="0"/>
    <x v="0"/>
    <s v="New Zealand European"/>
    <s v=""/>
    <s v=""/>
    <s v=""/>
    <s v=""/>
    <x v="1"/>
    <x v="0"/>
    <x v="0"/>
    <x v="0"/>
    <x v="4"/>
    <x v="4"/>
    <x v="1"/>
    <x v="1"/>
    <x v="1"/>
    <x v="5"/>
    <x v="1"/>
    <x v="3"/>
    <x v="0"/>
    <x v="0"/>
    <x v="3"/>
    <x v="0"/>
    <x v="0"/>
    <x v="0"/>
    <x v="0"/>
    <x v="0"/>
    <x v="0"/>
    <x v="0"/>
    <x v="0"/>
    <x v="4"/>
    <x v="4"/>
    <x v="4"/>
    <x v="1"/>
    <x v="1"/>
    <x v="1"/>
    <x v="5"/>
    <x v="1"/>
    <x v="3"/>
    <x v="8"/>
    <x v="1"/>
    <x v="2"/>
    <x v="5"/>
    <x v="0"/>
    <x v="0"/>
    <x v="2"/>
  </r>
  <r>
    <m/>
    <x v="1"/>
    <x v="2"/>
    <x v="1"/>
    <x v="2"/>
    <x v="1"/>
    <x v="1"/>
    <m/>
    <m/>
    <m/>
    <m/>
    <m/>
    <x v="2"/>
    <x v="1"/>
    <x v="1"/>
    <x v="2"/>
    <x v="2"/>
    <x v="3"/>
    <x v="2"/>
    <x v="2"/>
    <x v="2"/>
    <x v="2"/>
    <x v="3"/>
    <x v="2"/>
    <x v="2"/>
    <x v="2"/>
    <x v="0"/>
    <x v="0"/>
    <x v="0"/>
    <x v="0"/>
    <x v="0"/>
    <x v="0"/>
    <x v="0"/>
    <x v="0"/>
    <x v="1"/>
    <x v="2"/>
    <x v="2"/>
    <x v="3"/>
    <x v="2"/>
    <x v="2"/>
    <x v="2"/>
    <x v="2"/>
    <x v="3"/>
    <x v="2"/>
    <x v="2"/>
    <x v="2"/>
    <x v="2"/>
    <x v="2"/>
    <x v="0"/>
    <x v="0"/>
    <x v="3"/>
  </r>
  <r>
    <n v="11515243219"/>
    <x v="2"/>
    <x v="4"/>
    <x v="12"/>
    <x v="0"/>
    <x v="0"/>
    <x v="0"/>
    <s v=""/>
    <s v=""/>
    <s v=""/>
    <s v=""/>
    <s v="Irish"/>
    <x v="1"/>
    <x v="0"/>
    <x v="0"/>
    <x v="0"/>
    <x v="1"/>
    <x v="0"/>
    <x v="1"/>
    <x v="3"/>
    <x v="1"/>
    <x v="4"/>
    <x v="4"/>
    <x v="5"/>
    <x v="0"/>
    <x v="14"/>
    <x v="7"/>
    <x v="0"/>
    <x v="0"/>
    <x v="0"/>
    <x v="0"/>
    <x v="0"/>
    <x v="0"/>
    <x v="0"/>
    <x v="0"/>
    <x v="4"/>
    <x v="1"/>
    <x v="0"/>
    <x v="1"/>
    <x v="3"/>
    <x v="1"/>
    <x v="4"/>
    <x v="4"/>
    <x v="5"/>
    <x v="8"/>
    <x v="0"/>
    <x v="2"/>
    <x v="2"/>
    <x v="0"/>
    <x v="0"/>
    <x v="2"/>
  </r>
  <r>
    <n v="11515243007"/>
    <x v="3"/>
    <x v="5"/>
    <x v="6"/>
    <x v="3"/>
    <x v="0"/>
    <x v="0"/>
    <s v=""/>
    <s v=""/>
    <s v=""/>
    <s v=""/>
    <s v=""/>
    <x v="0"/>
    <x v="0"/>
    <x v="0"/>
    <x v="0"/>
    <x v="0"/>
    <x v="2"/>
    <x v="1"/>
    <x v="5"/>
    <x v="5"/>
    <x v="6"/>
    <x v="6"/>
    <x v="0"/>
    <x v="0"/>
    <x v="6"/>
    <x v="0"/>
    <x v="0"/>
    <x v="0"/>
    <x v="0"/>
    <x v="0"/>
    <x v="0"/>
    <x v="0"/>
    <x v="0"/>
    <x v="0"/>
    <x v="5"/>
    <x v="0"/>
    <x v="2"/>
    <x v="1"/>
    <x v="5"/>
    <x v="5"/>
    <x v="6"/>
    <x v="6"/>
    <x v="0"/>
    <x v="2"/>
    <x v="2"/>
    <x v="2"/>
    <x v="2"/>
    <x v="0"/>
    <x v="0"/>
    <x v="1"/>
  </r>
  <r>
    <n v="11515231208"/>
    <x v="2"/>
    <x v="1"/>
    <x v="11"/>
    <x v="0"/>
    <x v="2"/>
    <x v="0"/>
    <s v=""/>
    <s v=""/>
    <s v=""/>
    <s v=""/>
    <s v=""/>
    <x v="0"/>
    <x v="2"/>
    <x v="0"/>
    <x v="0"/>
    <x v="1"/>
    <x v="0"/>
    <x v="1"/>
    <x v="1"/>
    <x v="1"/>
    <x v="0"/>
    <x v="0"/>
    <x v="1"/>
    <x v="0"/>
    <x v="9"/>
    <x v="5"/>
    <x v="0"/>
    <x v="0"/>
    <x v="0"/>
    <x v="0"/>
    <x v="0"/>
    <x v="0"/>
    <x v="0"/>
    <x v="0"/>
    <x v="1"/>
    <x v="1"/>
    <x v="0"/>
    <x v="1"/>
    <x v="1"/>
    <x v="1"/>
    <x v="0"/>
    <x v="0"/>
    <x v="1"/>
    <x v="2"/>
    <x v="2"/>
    <x v="2"/>
    <x v="2"/>
    <x v="0"/>
    <x v="0"/>
    <x v="2"/>
  </r>
  <r>
    <n v="11515230228"/>
    <x v="2"/>
    <x v="4"/>
    <x v="9"/>
    <x v="0"/>
    <x v="0"/>
    <x v="0"/>
    <s v="New Zealand European"/>
    <s v=""/>
    <s v=""/>
    <s v=""/>
    <s v="British"/>
    <x v="1"/>
    <x v="0"/>
    <x v="2"/>
    <x v="0"/>
    <x v="1"/>
    <x v="5"/>
    <x v="1"/>
    <x v="1"/>
    <x v="1"/>
    <x v="4"/>
    <x v="2"/>
    <x v="5"/>
    <x v="0"/>
    <x v="0"/>
    <x v="7"/>
    <x v="0"/>
    <x v="16"/>
    <x v="0"/>
    <x v="0"/>
    <x v="0"/>
    <x v="0"/>
    <x v="0"/>
    <x v="0"/>
    <x v="4"/>
    <x v="1"/>
    <x v="5"/>
    <x v="1"/>
    <x v="1"/>
    <x v="1"/>
    <x v="4"/>
    <x v="2"/>
    <x v="5"/>
    <x v="2"/>
    <x v="0"/>
    <x v="2"/>
    <x v="6"/>
    <x v="0"/>
    <x v="0"/>
    <x v="2"/>
  </r>
  <r>
    <n v="11515229905"/>
    <x v="2"/>
    <x v="4"/>
    <x v="3"/>
    <x v="1"/>
    <x v="0"/>
    <x v="0"/>
    <s v="New Zealand European"/>
    <s v=""/>
    <s v=""/>
    <s v=""/>
    <s v=""/>
    <x v="1"/>
    <x v="0"/>
    <x v="0"/>
    <x v="0"/>
    <x v="3"/>
    <x v="1"/>
    <x v="0"/>
    <x v="1"/>
    <x v="4"/>
    <x v="7"/>
    <x v="5"/>
    <x v="3"/>
    <x v="0"/>
    <x v="10"/>
    <x v="0"/>
    <x v="0"/>
    <x v="0"/>
    <x v="0"/>
    <x v="0"/>
    <x v="0"/>
    <x v="0"/>
    <x v="0"/>
    <x v="0"/>
    <x v="4"/>
    <x v="3"/>
    <x v="1"/>
    <x v="0"/>
    <x v="1"/>
    <x v="4"/>
    <x v="7"/>
    <x v="5"/>
    <x v="3"/>
    <x v="2"/>
    <x v="0"/>
    <x v="2"/>
    <x v="2"/>
    <x v="0"/>
    <x v="0"/>
    <x v="2"/>
  </r>
  <r>
    <n v="11515224391"/>
    <x v="2"/>
    <x v="3"/>
    <x v="0"/>
    <x v="0"/>
    <x v="0"/>
    <x v="0"/>
    <s v="New Zealand European"/>
    <s v=""/>
    <s v=""/>
    <s v=""/>
    <s v=""/>
    <x v="1"/>
    <x v="0"/>
    <x v="2"/>
    <x v="1"/>
    <x v="4"/>
    <x v="4"/>
    <x v="1"/>
    <x v="4"/>
    <x v="1"/>
    <x v="7"/>
    <x v="4"/>
    <x v="4"/>
    <x v="155"/>
    <x v="0"/>
    <x v="27"/>
    <x v="0"/>
    <x v="0"/>
    <x v="0"/>
    <x v="0"/>
    <x v="0"/>
    <x v="2"/>
    <x v="0"/>
    <x v="0"/>
    <x v="3"/>
    <x v="4"/>
    <x v="4"/>
    <x v="1"/>
    <x v="4"/>
    <x v="1"/>
    <x v="7"/>
    <x v="4"/>
    <x v="4"/>
    <x v="2"/>
    <x v="4"/>
    <x v="2"/>
    <x v="5"/>
    <x v="1"/>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5186731"/>
    <x v="2"/>
    <x v="0"/>
    <x v="5"/>
    <x v="0"/>
    <x v="0"/>
    <x v="0"/>
    <s v="New Zealand European"/>
    <s v=""/>
    <s v=""/>
    <s v=""/>
    <s v=""/>
    <x v="1"/>
    <x v="0"/>
    <x v="0"/>
    <x v="0"/>
    <x v="3"/>
    <x v="5"/>
    <x v="1"/>
    <x v="4"/>
    <x v="4"/>
    <x v="4"/>
    <x v="0"/>
    <x v="3"/>
    <x v="156"/>
    <x v="9"/>
    <x v="31"/>
    <x v="0"/>
    <x v="2"/>
    <x v="0"/>
    <x v="0"/>
    <x v="0"/>
    <x v="0"/>
    <x v="18"/>
    <x v="0"/>
    <x v="0"/>
    <x v="3"/>
    <x v="5"/>
    <x v="1"/>
    <x v="4"/>
    <x v="4"/>
    <x v="4"/>
    <x v="0"/>
    <x v="3"/>
    <x v="8"/>
    <x v="4"/>
    <x v="2"/>
    <x v="20"/>
    <x v="0"/>
    <x v="0"/>
    <x v="2"/>
  </r>
  <r>
    <m/>
    <x v="1"/>
    <x v="2"/>
    <x v="1"/>
    <x v="2"/>
    <x v="1"/>
    <x v="1"/>
    <m/>
    <m/>
    <m/>
    <m/>
    <m/>
    <x v="2"/>
    <x v="1"/>
    <x v="1"/>
    <x v="2"/>
    <x v="2"/>
    <x v="3"/>
    <x v="2"/>
    <x v="2"/>
    <x v="2"/>
    <x v="2"/>
    <x v="3"/>
    <x v="2"/>
    <x v="2"/>
    <x v="2"/>
    <x v="0"/>
    <x v="0"/>
    <x v="0"/>
    <x v="0"/>
    <x v="0"/>
    <x v="0"/>
    <x v="0"/>
    <x v="0"/>
    <x v="1"/>
    <x v="2"/>
    <x v="2"/>
    <x v="3"/>
    <x v="2"/>
    <x v="2"/>
    <x v="2"/>
    <x v="2"/>
    <x v="3"/>
    <x v="2"/>
    <x v="2"/>
    <x v="2"/>
    <x v="2"/>
    <x v="2"/>
    <x v="0"/>
    <x v="0"/>
    <x v="3"/>
  </r>
  <r>
    <n v="11515166263"/>
    <x v="3"/>
    <x v="5"/>
    <x v="6"/>
    <x v="3"/>
    <x v="0"/>
    <x v="0"/>
    <s v=""/>
    <s v=""/>
    <s v=""/>
    <s v=""/>
    <s v=""/>
    <x v="0"/>
    <x v="0"/>
    <x v="0"/>
    <x v="0"/>
    <x v="0"/>
    <x v="2"/>
    <x v="1"/>
    <x v="5"/>
    <x v="5"/>
    <x v="6"/>
    <x v="6"/>
    <x v="0"/>
    <x v="0"/>
    <x v="6"/>
    <x v="0"/>
    <x v="0"/>
    <x v="0"/>
    <x v="0"/>
    <x v="0"/>
    <x v="0"/>
    <x v="0"/>
    <x v="0"/>
    <x v="0"/>
    <x v="5"/>
    <x v="0"/>
    <x v="2"/>
    <x v="1"/>
    <x v="5"/>
    <x v="5"/>
    <x v="6"/>
    <x v="6"/>
    <x v="0"/>
    <x v="2"/>
    <x v="2"/>
    <x v="2"/>
    <x v="2"/>
    <x v="0"/>
    <x v="0"/>
    <x v="1"/>
  </r>
  <r>
    <n v="11515162142"/>
    <x v="3"/>
    <x v="5"/>
    <x v="6"/>
    <x v="3"/>
    <x v="0"/>
    <x v="0"/>
    <s v=""/>
    <s v=""/>
    <s v=""/>
    <s v=""/>
    <s v=""/>
    <x v="0"/>
    <x v="0"/>
    <x v="0"/>
    <x v="0"/>
    <x v="0"/>
    <x v="2"/>
    <x v="1"/>
    <x v="5"/>
    <x v="5"/>
    <x v="6"/>
    <x v="6"/>
    <x v="0"/>
    <x v="0"/>
    <x v="6"/>
    <x v="0"/>
    <x v="0"/>
    <x v="0"/>
    <x v="0"/>
    <x v="0"/>
    <x v="0"/>
    <x v="0"/>
    <x v="0"/>
    <x v="0"/>
    <x v="5"/>
    <x v="0"/>
    <x v="2"/>
    <x v="1"/>
    <x v="5"/>
    <x v="5"/>
    <x v="6"/>
    <x v="6"/>
    <x v="0"/>
    <x v="2"/>
    <x v="2"/>
    <x v="2"/>
    <x v="2"/>
    <x v="0"/>
    <x v="0"/>
    <x v="1"/>
  </r>
  <r>
    <n v="11515156726"/>
    <x v="2"/>
    <x v="4"/>
    <x v="11"/>
    <x v="0"/>
    <x v="0"/>
    <x v="0"/>
    <s v="New Zealand European"/>
    <s v=""/>
    <s v=""/>
    <s v=""/>
    <s v=""/>
    <x v="1"/>
    <x v="0"/>
    <x v="0"/>
    <x v="0"/>
    <x v="3"/>
    <x v="5"/>
    <x v="1"/>
    <x v="1"/>
    <x v="4"/>
    <x v="5"/>
    <x v="4"/>
    <x v="5"/>
    <x v="157"/>
    <x v="0"/>
    <x v="0"/>
    <x v="0"/>
    <x v="15"/>
    <x v="0"/>
    <x v="0"/>
    <x v="0"/>
    <x v="0"/>
    <x v="0"/>
    <x v="0"/>
    <x v="4"/>
    <x v="3"/>
    <x v="5"/>
    <x v="1"/>
    <x v="1"/>
    <x v="4"/>
    <x v="5"/>
    <x v="4"/>
    <x v="5"/>
    <x v="4"/>
    <x v="4"/>
    <x v="2"/>
    <x v="2"/>
    <x v="0"/>
    <x v="0"/>
    <x v="2"/>
  </r>
  <r>
    <n v="11515149992"/>
    <x v="3"/>
    <x v="5"/>
    <x v="0"/>
    <x v="0"/>
    <x v="2"/>
    <x v="0"/>
    <s v="New Zealand European"/>
    <s v=""/>
    <s v=""/>
    <s v=""/>
    <s v=""/>
    <x v="0"/>
    <x v="0"/>
    <x v="0"/>
    <x v="0"/>
    <x v="0"/>
    <x v="2"/>
    <x v="1"/>
    <x v="5"/>
    <x v="5"/>
    <x v="6"/>
    <x v="6"/>
    <x v="0"/>
    <x v="0"/>
    <x v="4"/>
    <x v="0"/>
    <x v="0"/>
    <x v="0"/>
    <x v="0"/>
    <x v="0"/>
    <x v="0"/>
    <x v="0"/>
    <x v="0"/>
    <x v="0"/>
    <x v="5"/>
    <x v="0"/>
    <x v="2"/>
    <x v="1"/>
    <x v="5"/>
    <x v="5"/>
    <x v="6"/>
    <x v="6"/>
    <x v="0"/>
    <x v="2"/>
    <x v="2"/>
    <x v="2"/>
    <x v="2"/>
    <x v="0"/>
    <x v="0"/>
    <x v="1"/>
  </r>
  <r>
    <n v="11515138844"/>
    <x v="2"/>
    <x v="3"/>
    <x v="10"/>
    <x v="0"/>
    <x v="0"/>
    <x v="0"/>
    <s v="New Zealand European"/>
    <s v=""/>
    <s v=""/>
    <s v=""/>
    <s v=""/>
    <x v="1"/>
    <x v="0"/>
    <x v="0"/>
    <x v="0"/>
    <x v="0"/>
    <x v="2"/>
    <x v="1"/>
    <x v="5"/>
    <x v="5"/>
    <x v="6"/>
    <x v="6"/>
    <x v="0"/>
    <x v="0"/>
    <x v="5"/>
    <x v="0"/>
    <x v="0"/>
    <x v="0"/>
    <x v="0"/>
    <x v="0"/>
    <x v="0"/>
    <x v="0"/>
    <x v="0"/>
    <x v="0"/>
    <x v="3"/>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5131647"/>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5124709"/>
    <x v="0"/>
    <x v="5"/>
    <x v="6"/>
    <x v="3"/>
    <x v="0"/>
    <x v="0"/>
    <s v=""/>
    <s v=""/>
    <s v=""/>
    <s v=""/>
    <s v=""/>
    <x v="0"/>
    <x v="0"/>
    <x v="0"/>
    <x v="0"/>
    <x v="0"/>
    <x v="2"/>
    <x v="1"/>
    <x v="5"/>
    <x v="5"/>
    <x v="6"/>
    <x v="6"/>
    <x v="0"/>
    <x v="0"/>
    <x v="6"/>
    <x v="0"/>
    <x v="0"/>
    <x v="0"/>
    <x v="0"/>
    <x v="0"/>
    <x v="0"/>
    <x v="0"/>
    <x v="0"/>
    <x v="0"/>
    <x v="5"/>
    <x v="0"/>
    <x v="2"/>
    <x v="1"/>
    <x v="5"/>
    <x v="5"/>
    <x v="6"/>
    <x v="6"/>
    <x v="0"/>
    <x v="2"/>
    <x v="2"/>
    <x v="2"/>
    <x v="2"/>
    <x v="0"/>
    <x v="0"/>
    <x v="0"/>
  </r>
  <r>
    <n v="11515119232"/>
    <x v="2"/>
    <x v="3"/>
    <x v="7"/>
    <x v="0"/>
    <x v="0"/>
    <x v="0"/>
    <s v="New Zealand European"/>
    <s v=""/>
    <s v=""/>
    <s v=""/>
    <s v=""/>
    <x v="0"/>
    <x v="2"/>
    <x v="0"/>
    <x v="1"/>
    <x v="3"/>
    <x v="4"/>
    <x v="1"/>
    <x v="1"/>
    <x v="1"/>
    <x v="5"/>
    <x v="1"/>
    <x v="4"/>
    <x v="158"/>
    <x v="7"/>
    <x v="17"/>
    <x v="0"/>
    <x v="0"/>
    <x v="0"/>
    <x v="0"/>
    <x v="0"/>
    <x v="0"/>
    <x v="0"/>
    <x v="0"/>
    <x v="3"/>
    <x v="3"/>
    <x v="4"/>
    <x v="1"/>
    <x v="1"/>
    <x v="1"/>
    <x v="5"/>
    <x v="1"/>
    <x v="4"/>
    <x v="2"/>
    <x v="13"/>
    <x v="2"/>
    <x v="2"/>
    <x v="0"/>
    <x v="0"/>
    <x v="2"/>
  </r>
  <r>
    <n v="11515118707"/>
    <x v="0"/>
    <x v="3"/>
    <x v="4"/>
    <x v="0"/>
    <x v="0"/>
    <x v="0"/>
    <s v="New Zealand European"/>
    <s v=""/>
    <s v=""/>
    <s v=""/>
    <s v=""/>
    <x v="0"/>
    <x v="0"/>
    <x v="0"/>
    <x v="0"/>
    <x v="0"/>
    <x v="5"/>
    <x v="6"/>
    <x v="0"/>
    <x v="0"/>
    <x v="7"/>
    <x v="4"/>
    <x v="0"/>
    <x v="0"/>
    <x v="9"/>
    <x v="0"/>
    <x v="0"/>
    <x v="0"/>
    <x v="0"/>
    <x v="0"/>
    <x v="0"/>
    <x v="0"/>
    <x v="0"/>
    <x v="0"/>
    <x v="3"/>
    <x v="0"/>
    <x v="5"/>
    <x v="6"/>
    <x v="0"/>
    <x v="0"/>
    <x v="7"/>
    <x v="4"/>
    <x v="0"/>
    <x v="2"/>
    <x v="2"/>
    <x v="2"/>
    <x v="2"/>
    <x v="0"/>
    <x v="0"/>
    <x v="0"/>
  </r>
  <r>
    <n v="11515108841"/>
    <x v="2"/>
    <x v="5"/>
    <x v="2"/>
    <x v="0"/>
    <x v="0"/>
    <x v="0"/>
    <s v="New Zealand European"/>
    <s v=""/>
    <s v=""/>
    <s v=""/>
    <s v=""/>
    <x v="0"/>
    <x v="0"/>
    <x v="0"/>
    <x v="0"/>
    <x v="0"/>
    <x v="2"/>
    <x v="1"/>
    <x v="5"/>
    <x v="5"/>
    <x v="6"/>
    <x v="6"/>
    <x v="0"/>
    <x v="0"/>
    <x v="18"/>
    <x v="0"/>
    <x v="0"/>
    <x v="0"/>
    <x v="0"/>
    <x v="0"/>
    <x v="0"/>
    <x v="0"/>
    <x v="0"/>
    <x v="0"/>
    <x v="5"/>
    <x v="0"/>
    <x v="2"/>
    <x v="1"/>
    <x v="5"/>
    <x v="5"/>
    <x v="6"/>
    <x v="6"/>
    <x v="0"/>
    <x v="2"/>
    <x v="2"/>
    <x v="2"/>
    <x v="2"/>
    <x v="0"/>
    <x v="0"/>
    <x v="2"/>
  </r>
  <r>
    <n v="11515088061"/>
    <x v="3"/>
    <x v="5"/>
    <x v="6"/>
    <x v="3"/>
    <x v="0"/>
    <x v="0"/>
    <s v=""/>
    <s v=""/>
    <s v=""/>
    <s v=""/>
    <s v=""/>
    <x v="0"/>
    <x v="0"/>
    <x v="0"/>
    <x v="0"/>
    <x v="0"/>
    <x v="2"/>
    <x v="1"/>
    <x v="5"/>
    <x v="5"/>
    <x v="6"/>
    <x v="6"/>
    <x v="0"/>
    <x v="0"/>
    <x v="6"/>
    <x v="0"/>
    <x v="0"/>
    <x v="0"/>
    <x v="0"/>
    <x v="0"/>
    <x v="0"/>
    <x v="0"/>
    <x v="0"/>
    <x v="0"/>
    <x v="5"/>
    <x v="0"/>
    <x v="2"/>
    <x v="1"/>
    <x v="5"/>
    <x v="5"/>
    <x v="6"/>
    <x v="6"/>
    <x v="0"/>
    <x v="2"/>
    <x v="2"/>
    <x v="2"/>
    <x v="2"/>
    <x v="0"/>
    <x v="0"/>
    <x v="1"/>
  </r>
  <r>
    <n v="11515086094"/>
    <x v="2"/>
    <x v="0"/>
    <x v="12"/>
    <x v="0"/>
    <x v="0"/>
    <x v="0"/>
    <s v="New Zealand European"/>
    <s v=""/>
    <s v=""/>
    <s v=""/>
    <s v=""/>
    <x v="1"/>
    <x v="0"/>
    <x v="0"/>
    <x v="0"/>
    <x v="0"/>
    <x v="1"/>
    <x v="1"/>
    <x v="1"/>
    <x v="1"/>
    <x v="1"/>
    <x v="0"/>
    <x v="3"/>
    <x v="159"/>
    <x v="9"/>
    <x v="0"/>
    <x v="0"/>
    <x v="0"/>
    <x v="0"/>
    <x v="0"/>
    <x v="0"/>
    <x v="0"/>
    <x v="18"/>
    <x v="0"/>
    <x v="0"/>
    <x v="0"/>
    <x v="1"/>
    <x v="1"/>
    <x v="1"/>
    <x v="1"/>
    <x v="1"/>
    <x v="0"/>
    <x v="3"/>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5074771"/>
    <x v="2"/>
    <x v="4"/>
    <x v="4"/>
    <x v="0"/>
    <x v="0"/>
    <x v="0"/>
    <s v="New Zealand European"/>
    <s v=""/>
    <s v=""/>
    <s v=""/>
    <s v=""/>
    <x v="0"/>
    <x v="2"/>
    <x v="0"/>
    <x v="0"/>
    <x v="0"/>
    <x v="2"/>
    <x v="1"/>
    <x v="1"/>
    <x v="1"/>
    <x v="0"/>
    <x v="1"/>
    <x v="0"/>
    <x v="0"/>
    <x v="5"/>
    <x v="0"/>
    <x v="0"/>
    <x v="0"/>
    <x v="0"/>
    <x v="0"/>
    <x v="0"/>
    <x v="0"/>
    <x v="0"/>
    <x v="0"/>
    <x v="4"/>
    <x v="0"/>
    <x v="2"/>
    <x v="1"/>
    <x v="1"/>
    <x v="1"/>
    <x v="0"/>
    <x v="1"/>
    <x v="0"/>
    <x v="2"/>
    <x v="2"/>
    <x v="2"/>
    <x v="2"/>
    <x v="0"/>
    <x v="0"/>
    <x v="2"/>
  </r>
  <r>
    <n v="11515067248"/>
    <x v="0"/>
    <x v="0"/>
    <x v="5"/>
    <x v="0"/>
    <x v="0"/>
    <x v="0"/>
    <s v="New Zealand European"/>
    <s v=""/>
    <s v=""/>
    <s v=""/>
    <s v=""/>
    <x v="0"/>
    <x v="0"/>
    <x v="0"/>
    <x v="0"/>
    <x v="0"/>
    <x v="1"/>
    <x v="6"/>
    <x v="3"/>
    <x v="3"/>
    <x v="0"/>
    <x v="4"/>
    <x v="0"/>
    <x v="0"/>
    <x v="12"/>
    <x v="0"/>
    <x v="0"/>
    <x v="0"/>
    <x v="0"/>
    <x v="0"/>
    <x v="0"/>
    <x v="0"/>
    <x v="0"/>
    <x v="0"/>
    <x v="0"/>
    <x v="0"/>
    <x v="1"/>
    <x v="6"/>
    <x v="3"/>
    <x v="3"/>
    <x v="0"/>
    <x v="4"/>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15059288"/>
    <x v="2"/>
    <x v="4"/>
    <x v="0"/>
    <x v="0"/>
    <x v="0"/>
    <x v="0"/>
    <s v="New Zealand European"/>
    <s v=""/>
    <s v=""/>
    <s v=""/>
    <s v=""/>
    <x v="1"/>
    <x v="0"/>
    <x v="0"/>
    <x v="0"/>
    <x v="0"/>
    <x v="2"/>
    <x v="1"/>
    <x v="1"/>
    <x v="1"/>
    <x v="0"/>
    <x v="0"/>
    <x v="3"/>
    <x v="0"/>
    <x v="10"/>
    <x v="0"/>
    <x v="0"/>
    <x v="0"/>
    <x v="0"/>
    <x v="0"/>
    <x v="0"/>
    <x v="0"/>
    <x v="0"/>
    <x v="0"/>
    <x v="4"/>
    <x v="0"/>
    <x v="2"/>
    <x v="1"/>
    <x v="1"/>
    <x v="1"/>
    <x v="0"/>
    <x v="0"/>
    <x v="3"/>
    <x v="2"/>
    <x v="2"/>
    <x v="2"/>
    <x v="2"/>
    <x v="1"/>
    <x v="0"/>
    <x v="2"/>
  </r>
  <r>
    <n v="11515056215"/>
    <x v="2"/>
    <x v="5"/>
    <x v="5"/>
    <x v="0"/>
    <x v="0"/>
    <x v="0"/>
    <s v="New Zealand European"/>
    <s v=""/>
    <s v=""/>
    <s v=""/>
    <s v=""/>
    <x v="0"/>
    <x v="2"/>
    <x v="0"/>
    <x v="0"/>
    <x v="0"/>
    <x v="2"/>
    <x v="1"/>
    <x v="5"/>
    <x v="5"/>
    <x v="6"/>
    <x v="6"/>
    <x v="0"/>
    <x v="0"/>
    <x v="12"/>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5042433"/>
    <x v="3"/>
    <x v="4"/>
    <x v="0"/>
    <x v="0"/>
    <x v="0"/>
    <x v="0"/>
    <s v="New Zealand European"/>
    <s v=""/>
    <s v=""/>
    <s v=""/>
    <s v=""/>
    <x v="1"/>
    <x v="0"/>
    <x v="2"/>
    <x v="0"/>
    <x v="1"/>
    <x v="1"/>
    <x v="1"/>
    <x v="1"/>
    <x v="4"/>
    <x v="6"/>
    <x v="0"/>
    <x v="4"/>
    <x v="160"/>
    <x v="5"/>
    <x v="0"/>
    <x v="0"/>
    <x v="9"/>
    <x v="0"/>
    <x v="0"/>
    <x v="0"/>
    <x v="0"/>
    <x v="0"/>
    <x v="0"/>
    <x v="4"/>
    <x v="1"/>
    <x v="1"/>
    <x v="1"/>
    <x v="1"/>
    <x v="4"/>
    <x v="6"/>
    <x v="0"/>
    <x v="4"/>
    <x v="2"/>
    <x v="2"/>
    <x v="2"/>
    <x v="2"/>
    <x v="0"/>
    <x v="0"/>
    <x v="1"/>
  </r>
  <r>
    <n v="11515039702"/>
    <x v="0"/>
    <x v="3"/>
    <x v="0"/>
    <x v="0"/>
    <x v="0"/>
    <x v="0"/>
    <s v="New Zealand European"/>
    <s v=""/>
    <s v=""/>
    <s v=""/>
    <s v=""/>
    <x v="0"/>
    <x v="0"/>
    <x v="0"/>
    <x v="0"/>
    <x v="0"/>
    <x v="1"/>
    <x v="6"/>
    <x v="0"/>
    <x v="3"/>
    <x v="5"/>
    <x v="4"/>
    <x v="0"/>
    <x v="0"/>
    <x v="0"/>
    <x v="0"/>
    <x v="0"/>
    <x v="0"/>
    <x v="0"/>
    <x v="0"/>
    <x v="0"/>
    <x v="0"/>
    <x v="0"/>
    <x v="0"/>
    <x v="3"/>
    <x v="0"/>
    <x v="1"/>
    <x v="6"/>
    <x v="0"/>
    <x v="3"/>
    <x v="5"/>
    <x v="4"/>
    <x v="0"/>
    <x v="2"/>
    <x v="2"/>
    <x v="4"/>
    <x v="2"/>
    <x v="0"/>
    <x v="0"/>
    <x v="0"/>
  </r>
  <r>
    <m/>
    <x v="1"/>
    <x v="2"/>
    <x v="1"/>
    <x v="2"/>
    <x v="1"/>
    <x v="1"/>
    <m/>
    <m/>
    <m/>
    <m/>
    <m/>
    <x v="2"/>
    <x v="1"/>
    <x v="1"/>
    <x v="2"/>
    <x v="2"/>
    <x v="3"/>
    <x v="2"/>
    <x v="2"/>
    <x v="2"/>
    <x v="2"/>
    <x v="3"/>
    <x v="2"/>
    <x v="2"/>
    <x v="2"/>
    <x v="0"/>
    <x v="0"/>
    <x v="0"/>
    <x v="0"/>
    <x v="0"/>
    <x v="0"/>
    <x v="0"/>
    <x v="0"/>
    <x v="1"/>
    <x v="2"/>
    <x v="2"/>
    <x v="3"/>
    <x v="2"/>
    <x v="2"/>
    <x v="2"/>
    <x v="2"/>
    <x v="3"/>
    <x v="2"/>
    <x v="2"/>
    <x v="2"/>
    <x v="2"/>
    <x v="2"/>
    <x v="0"/>
    <x v="0"/>
    <x v="3"/>
  </r>
  <r>
    <n v="11515033832"/>
    <x v="2"/>
    <x v="4"/>
    <x v="12"/>
    <x v="1"/>
    <x v="0"/>
    <x v="0"/>
    <s v=""/>
    <s v=""/>
    <s v=""/>
    <s v=""/>
    <s v="Pakeha"/>
    <x v="1"/>
    <x v="0"/>
    <x v="0"/>
    <x v="0"/>
    <x v="4"/>
    <x v="4"/>
    <x v="5"/>
    <x v="1"/>
    <x v="1"/>
    <x v="0"/>
    <x v="5"/>
    <x v="3"/>
    <x v="161"/>
    <x v="1"/>
    <x v="7"/>
    <x v="0"/>
    <x v="0"/>
    <x v="0"/>
    <x v="0"/>
    <x v="0"/>
    <x v="0"/>
    <x v="18"/>
    <x v="0"/>
    <x v="4"/>
    <x v="4"/>
    <x v="4"/>
    <x v="5"/>
    <x v="1"/>
    <x v="1"/>
    <x v="0"/>
    <x v="5"/>
    <x v="3"/>
    <x v="2"/>
    <x v="2"/>
    <x v="2"/>
    <x v="2"/>
    <x v="0"/>
    <x v="0"/>
    <x v="2"/>
  </r>
  <r>
    <n v="11515033125"/>
    <x v="2"/>
    <x v="3"/>
    <x v="2"/>
    <x v="0"/>
    <x v="2"/>
    <x v="0"/>
    <s v=""/>
    <s v=""/>
    <s v=""/>
    <s v=""/>
    <s v=""/>
    <x v="1"/>
    <x v="2"/>
    <x v="2"/>
    <x v="1"/>
    <x v="3"/>
    <x v="1"/>
    <x v="1"/>
    <x v="1"/>
    <x v="1"/>
    <x v="3"/>
    <x v="1"/>
    <x v="3"/>
    <x v="162"/>
    <x v="5"/>
    <x v="31"/>
    <x v="0"/>
    <x v="0"/>
    <x v="0"/>
    <x v="0"/>
    <x v="0"/>
    <x v="0"/>
    <x v="0"/>
    <x v="0"/>
    <x v="3"/>
    <x v="3"/>
    <x v="1"/>
    <x v="1"/>
    <x v="1"/>
    <x v="1"/>
    <x v="3"/>
    <x v="1"/>
    <x v="3"/>
    <x v="2"/>
    <x v="1"/>
    <x v="7"/>
    <x v="5"/>
    <x v="1"/>
    <x v="0"/>
    <x v="2"/>
  </r>
  <r>
    <n v="11515031551"/>
    <x v="3"/>
    <x v="5"/>
    <x v="6"/>
    <x v="3"/>
    <x v="0"/>
    <x v="0"/>
    <s v=""/>
    <s v=""/>
    <s v=""/>
    <s v=""/>
    <s v=""/>
    <x v="0"/>
    <x v="0"/>
    <x v="0"/>
    <x v="0"/>
    <x v="0"/>
    <x v="2"/>
    <x v="1"/>
    <x v="5"/>
    <x v="5"/>
    <x v="6"/>
    <x v="6"/>
    <x v="0"/>
    <x v="0"/>
    <x v="6"/>
    <x v="0"/>
    <x v="0"/>
    <x v="0"/>
    <x v="0"/>
    <x v="0"/>
    <x v="0"/>
    <x v="0"/>
    <x v="0"/>
    <x v="0"/>
    <x v="5"/>
    <x v="0"/>
    <x v="2"/>
    <x v="1"/>
    <x v="5"/>
    <x v="5"/>
    <x v="6"/>
    <x v="6"/>
    <x v="0"/>
    <x v="2"/>
    <x v="2"/>
    <x v="2"/>
    <x v="2"/>
    <x v="0"/>
    <x v="0"/>
    <x v="1"/>
  </r>
  <r>
    <n v="11515027390"/>
    <x v="2"/>
    <x v="4"/>
    <x v="11"/>
    <x v="4"/>
    <x v="0"/>
    <x v="0"/>
    <s v=""/>
    <s v=""/>
    <s v=""/>
    <s v=""/>
    <s v="German PÄkehÄ"/>
    <x v="1"/>
    <x v="0"/>
    <x v="0"/>
    <x v="1"/>
    <x v="5"/>
    <x v="0"/>
    <x v="1"/>
    <x v="3"/>
    <x v="4"/>
    <x v="0"/>
    <x v="4"/>
    <x v="5"/>
    <x v="163"/>
    <x v="5"/>
    <x v="0"/>
    <x v="15"/>
    <x v="0"/>
    <x v="0"/>
    <x v="0"/>
    <x v="0"/>
    <x v="0"/>
    <x v="0"/>
    <x v="0"/>
    <x v="4"/>
    <x v="5"/>
    <x v="0"/>
    <x v="1"/>
    <x v="3"/>
    <x v="4"/>
    <x v="0"/>
    <x v="4"/>
    <x v="5"/>
    <x v="2"/>
    <x v="15"/>
    <x v="5"/>
    <x v="2"/>
    <x v="1"/>
    <x v="0"/>
    <x v="2"/>
  </r>
  <r>
    <n v="11515027026"/>
    <x v="3"/>
    <x v="4"/>
    <x v="5"/>
    <x v="0"/>
    <x v="0"/>
    <x v="0"/>
    <s v="New Zealand European"/>
    <s v=""/>
    <s v=""/>
    <s v=""/>
    <s v=""/>
    <x v="1"/>
    <x v="0"/>
    <x v="0"/>
    <x v="0"/>
    <x v="1"/>
    <x v="0"/>
    <x v="1"/>
    <x v="4"/>
    <x v="4"/>
    <x v="0"/>
    <x v="0"/>
    <x v="5"/>
    <x v="164"/>
    <x v="9"/>
    <x v="3"/>
    <x v="0"/>
    <x v="3"/>
    <x v="0"/>
    <x v="0"/>
    <x v="0"/>
    <x v="0"/>
    <x v="3"/>
    <x v="0"/>
    <x v="4"/>
    <x v="1"/>
    <x v="0"/>
    <x v="1"/>
    <x v="4"/>
    <x v="4"/>
    <x v="0"/>
    <x v="0"/>
    <x v="5"/>
    <x v="3"/>
    <x v="2"/>
    <x v="5"/>
    <x v="2"/>
    <x v="0"/>
    <x v="0"/>
    <x v="1"/>
  </r>
  <r>
    <n v="11515023264"/>
    <x v="2"/>
    <x v="4"/>
    <x v="9"/>
    <x v="1"/>
    <x v="2"/>
    <x v="0"/>
    <s v="New Zealand European"/>
    <s v=""/>
    <s v=""/>
    <s v=""/>
    <s v=""/>
    <x v="1"/>
    <x v="2"/>
    <x v="0"/>
    <x v="0"/>
    <x v="0"/>
    <x v="2"/>
    <x v="1"/>
    <x v="1"/>
    <x v="5"/>
    <x v="6"/>
    <x v="6"/>
    <x v="0"/>
    <x v="0"/>
    <x v="1"/>
    <x v="0"/>
    <x v="0"/>
    <x v="0"/>
    <x v="0"/>
    <x v="0"/>
    <x v="0"/>
    <x v="0"/>
    <x v="0"/>
    <x v="0"/>
    <x v="4"/>
    <x v="0"/>
    <x v="2"/>
    <x v="1"/>
    <x v="1"/>
    <x v="5"/>
    <x v="6"/>
    <x v="6"/>
    <x v="0"/>
    <x v="2"/>
    <x v="2"/>
    <x v="2"/>
    <x v="2"/>
    <x v="0"/>
    <x v="0"/>
    <x v="2"/>
  </r>
  <r>
    <n v="11515018364"/>
    <x v="3"/>
    <x v="3"/>
    <x v="7"/>
    <x v="0"/>
    <x v="2"/>
    <x v="0"/>
    <s v=""/>
    <s v=""/>
    <s v=""/>
    <s v=""/>
    <s v=""/>
    <x v="1"/>
    <x v="0"/>
    <x v="0"/>
    <x v="0"/>
    <x v="1"/>
    <x v="0"/>
    <x v="4"/>
    <x v="3"/>
    <x v="3"/>
    <x v="1"/>
    <x v="2"/>
    <x v="1"/>
    <x v="0"/>
    <x v="7"/>
    <x v="0"/>
    <x v="0"/>
    <x v="0"/>
    <x v="0"/>
    <x v="0"/>
    <x v="0"/>
    <x v="0"/>
    <x v="0"/>
    <x v="0"/>
    <x v="3"/>
    <x v="1"/>
    <x v="0"/>
    <x v="4"/>
    <x v="3"/>
    <x v="3"/>
    <x v="1"/>
    <x v="2"/>
    <x v="1"/>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5008903"/>
    <x v="2"/>
    <x v="3"/>
    <x v="2"/>
    <x v="0"/>
    <x v="0"/>
    <x v="0"/>
    <s v="New Zealand European"/>
    <s v=""/>
    <s v=""/>
    <s v=""/>
    <s v=""/>
    <x v="1"/>
    <x v="0"/>
    <x v="0"/>
    <x v="0"/>
    <x v="3"/>
    <x v="1"/>
    <x v="1"/>
    <x v="3"/>
    <x v="4"/>
    <x v="1"/>
    <x v="4"/>
    <x v="4"/>
    <x v="0"/>
    <x v="9"/>
    <x v="0"/>
    <x v="0"/>
    <x v="0"/>
    <x v="0"/>
    <x v="0"/>
    <x v="0"/>
    <x v="0"/>
    <x v="0"/>
    <x v="0"/>
    <x v="3"/>
    <x v="3"/>
    <x v="1"/>
    <x v="1"/>
    <x v="3"/>
    <x v="4"/>
    <x v="1"/>
    <x v="4"/>
    <x v="4"/>
    <x v="6"/>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4999887"/>
    <x v="2"/>
    <x v="3"/>
    <x v="4"/>
    <x v="0"/>
    <x v="0"/>
    <x v="0"/>
    <s v="New Zealand European"/>
    <s v=""/>
    <s v=""/>
    <s v=""/>
    <s v=""/>
    <x v="0"/>
    <x v="0"/>
    <x v="0"/>
    <x v="0"/>
    <x v="6"/>
    <x v="5"/>
    <x v="4"/>
    <x v="1"/>
    <x v="1"/>
    <x v="4"/>
    <x v="5"/>
    <x v="5"/>
    <x v="165"/>
    <x v="0"/>
    <x v="26"/>
    <x v="3"/>
    <x v="5"/>
    <x v="0"/>
    <x v="0"/>
    <x v="0"/>
    <x v="0"/>
    <x v="0"/>
    <x v="0"/>
    <x v="3"/>
    <x v="6"/>
    <x v="5"/>
    <x v="4"/>
    <x v="1"/>
    <x v="1"/>
    <x v="4"/>
    <x v="5"/>
    <x v="5"/>
    <x v="5"/>
    <x v="1"/>
    <x v="4"/>
    <x v="3"/>
    <x v="0"/>
    <x v="0"/>
    <x v="2"/>
  </r>
  <r>
    <n v="11514995402"/>
    <x v="2"/>
    <x v="4"/>
    <x v="5"/>
    <x v="0"/>
    <x v="2"/>
    <x v="0"/>
    <s v=""/>
    <s v=""/>
    <s v=""/>
    <s v=""/>
    <s v=""/>
    <x v="0"/>
    <x v="2"/>
    <x v="0"/>
    <x v="0"/>
    <x v="0"/>
    <x v="0"/>
    <x v="1"/>
    <x v="5"/>
    <x v="5"/>
    <x v="7"/>
    <x v="5"/>
    <x v="0"/>
    <x v="0"/>
    <x v="15"/>
    <x v="0"/>
    <x v="0"/>
    <x v="0"/>
    <x v="0"/>
    <x v="0"/>
    <x v="0"/>
    <x v="0"/>
    <x v="0"/>
    <x v="0"/>
    <x v="4"/>
    <x v="0"/>
    <x v="0"/>
    <x v="1"/>
    <x v="5"/>
    <x v="5"/>
    <x v="7"/>
    <x v="5"/>
    <x v="0"/>
    <x v="2"/>
    <x v="2"/>
    <x v="2"/>
    <x v="2"/>
    <x v="0"/>
    <x v="0"/>
    <x v="2"/>
  </r>
  <r>
    <n v="11514994349"/>
    <x v="3"/>
    <x v="5"/>
    <x v="6"/>
    <x v="3"/>
    <x v="0"/>
    <x v="0"/>
    <s v=""/>
    <s v=""/>
    <s v=""/>
    <s v=""/>
    <s v=""/>
    <x v="0"/>
    <x v="0"/>
    <x v="0"/>
    <x v="0"/>
    <x v="0"/>
    <x v="2"/>
    <x v="1"/>
    <x v="5"/>
    <x v="5"/>
    <x v="6"/>
    <x v="6"/>
    <x v="0"/>
    <x v="0"/>
    <x v="6"/>
    <x v="0"/>
    <x v="0"/>
    <x v="0"/>
    <x v="0"/>
    <x v="0"/>
    <x v="0"/>
    <x v="0"/>
    <x v="0"/>
    <x v="0"/>
    <x v="5"/>
    <x v="0"/>
    <x v="2"/>
    <x v="1"/>
    <x v="5"/>
    <x v="5"/>
    <x v="6"/>
    <x v="6"/>
    <x v="0"/>
    <x v="2"/>
    <x v="2"/>
    <x v="2"/>
    <x v="2"/>
    <x v="0"/>
    <x v="0"/>
    <x v="1"/>
  </r>
  <r>
    <n v="11514991559"/>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4986428"/>
    <x v="2"/>
    <x v="4"/>
    <x v="7"/>
    <x v="0"/>
    <x v="0"/>
    <x v="0"/>
    <s v="New Zealand European"/>
    <s v=""/>
    <s v=""/>
    <s v=""/>
    <s v=""/>
    <x v="1"/>
    <x v="0"/>
    <x v="2"/>
    <x v="1"/>
    <x v="0"/>
    <x v="1"/>
    <x v="1"/>
    <x v="1"/>
    <x v="1"/>
    <x v="1"/>
    <x v="1"/>
    <x v="4"/>
    <x v="0"/>
    <x v="0"/>
    <x v="25"/>
    <x v="0"/>
    <x v="0"/>
    <x v="0"/>
    <x v="0"/>
    <x v="0"/>
    <x v="0"/>
    <x v="0"/>
    <x v="0"/>
    <x v="4"/>
    <x v="0"/>
    <x v="1"/>
    <x v="1"/>
    <x v="1"/>
    <x v="1"/>
    <x v="1"/>
    <x v="1"/>
    <x v="4"/>
    <x v="8"/>
    <x v="1"/>
    <x v="2"/>
    <x v="2"/>
    <x v="1"/>
    <x v="0"/>
    <x v="2"/>
  </r>
  <r>
    <n v="11514982781"/>
    <x v="0"/>
    <x v="5"/>
    <x v="5"/>
    <x v="0"/>
    <x v="2"/>
    <x v="0"/>
    <s v=""/>
    <s v=""/>
    <s v=""/>
    <s v=""/>
    <s v=""/>
    <x v="0"/>
    <x v="0"/>
    <x v="0"/>
    <x v="0"/>
    <x v="0"/>
    <x v="2"/>
    <x v="1"/>
    <x v="5"/>
    <x v="5"/>
    <x v="6"/>
    <x v="6"/>
    <x v="0"/>
    <x v="0"/>
    <x v="15"/>
    <x v="0"/>
    <x v="0"/>
    <x v="0"/>
    <x v="0"/>
    <x v="0"/>
    <x v="0"/>
    <x v="0"/>
    <x v="0"/>
    <x v="0"/>
    <x v="5"/>
    <x v="0"/>
    <x v="2"/>
    <x v="1"/>
    <x v="5"/>
    <x v="5"/>
    <x v="6"/>
    <x v="6"/>
    <x v="0"/>
    <x v="2"/>
    <x v="2"/>
    <x v="2"/>
    <x v="2"/>
    <x v="0"/>
    <x v="0"/>
    <x v="0"/>
  </r>
  <r>
    <n v="11514981929"/>
    <x v="2"/>
    <x v="3"/>
    <x v="0"/>
    <x v="0"/>
    <x v="0"/>
    <x v="0"/>
    <s v="New Zealand European"/>
    <s v=""/>
    <s v=""/>
    <s v=""/>
    <s v=""/>
    <x v="0"/>
    <x v="2"/>
    <x v="0"/>
    <x v="0"/>
    <x v="3"/>
    <x v="0"/>
    <x v="1"/>
    <x v="1"/>
    <x v="4"/>
    <x v="5"/>
    <x v="1"/>
    <x v="4"/>
    <x v="166"/>
    <x v="9"/>
    <x v="0"/>
    <x v="0"/>
    <x v="0"/>
    <x v="0"/>
    <x v="0"/>
    <x v="0"/>
    <x v="9"/>
    <x v="0"/>
    <x v="0"/>
    <x v="3"/>
    <x v="3"/>
    <x v="0"/>
    <x v="1"/>
    <x v="1"/>
    <x v="4"/>
    <x v="5"/>
    <x v="1"/>
    <x v="4"/>
    <x v="3"/>
    <x v="9"/>
    <x v="2"/>
    <x v="2"/>
    <x v="0"/>
    <x v="0"/>
    <x v="2"/>
  </r>
  <r>
    <n v="11514980477"/>
    <x v="2"/>
    <x v="4"/>
    <x v="7"/>
    <x v="0"/>
    <x v="0"/>
    <x v="0"/>
    <s v="New Zealand European"/>
    <s v=""/>
    <s v=""/>
    <s v=""/>
    <s v=""/>
    <x v="0"/>
    <x v="2"/>
    <x v="0"/>
    <x v="1"/>
    <x v="0"/>
    <x v="2"/>
    <x v="1"/>
    <x v="3"/>
    <x v="1"/>
    <x v="5"/>
    <x v="1"/>
    <x v="0"/>
    <x v="0"/>
    <x v="5"/>
    <x v="0"/>
    <x v="0"/>
    <x v="0"/>
    <x v="0"/>
    <x v="0"/>
    <x v="0"/>
    <x v="0"/>
    <x v="0"/>
    <x v="0"/>
    <x v="4"/>
    <x v="0"/>
    <x v="2"/>
    <x v="1"/>
    <x v="3"/>
    <x v="1"/>
    <x v="5"/>
    <x v="1"/>
    <x v="0"/>
    <x v="2"/>
    <x v="2"/>
    <x v="2"/>
    <x v="2"/>
    <x v="0"/>
    <x v="0"/>
    <x v="2"/>
  </r>
  <r>
    <n v="11514972265"/>
    <x v="2"/>
    <x v="4"/>
    <x v="4"/>
    <x v="1"/>
    <x v="0"/>
    <x v="0"/>
    <s v="New Zealand European"/>
    <s v=""/>
    <s v=""/>
    <s v=""/>
    <s v=""/>
    <x v="1"/>
    <x v="0"/>
    <x v="0"/>
    <x v="0"/>
    <x v="3"/>
    <x v="0"/>
    <x v="1"/>
    <x v="1"/>
    <x v="3"/>
    <x v="1"/>
    <x v="1"/>
    <x v="5"/>
    <x v="0"/>
    <x v="0"/>
    <x v="7"/>
    <x v="0"/>
    <x v="0"/>
    <x v="0"/>
    <x v="0"/>
    <x v="0"/>
    <x v="0"/>
    <x v="0"/>
    <x v="0"/>
    <x v="4"/>
    <x v="3"/>
    <x v="0"/>
    <x v="1"/>
    <x v="1"/>
    <x v="3"/>
    <x v="1"/>
    <x v="1"/>
    <x v="5"/>
    <x v="3"/>
    <x v="2"/>
    <x v="2"/>
    <x v="2"/>
    <x v="0"/>
    <x v="0"/>
    <x v="2"/>
  </r>
  <r>
    <n v="11514972254"/>
    <x v="3"/>
    <x v="4"/>
    <x v="7"/>
    <x v="0"/>
    <x v="0"/>
    <x v="0"/>
    <s v="New Zealand European"/>
    <s v=""/>
    <s v=""/>
    <s v=""/>
    <s v=""/>
    <x v="1"/>
    <x v="0"/>
    <x v="0"/>
    <x v="1"/>
    <x v="1"/>
    <x v="5"/>
    <x v="1"/>
    <x v="1"/>
    <x v="3"/>
    <x v="0"/>
    <x v="0"/>
    <x v="5"/>
    <x v="0"/>
    <x v="1"/>
    <x v="3"/>
    <x v="0"/>
    <x v="0"/>
    <x v="0"/>
    <x v="0"/>
    <x v="0"/>
    <x v="0"/>
    <x v="0"/>
    <x v="0"/>
    <x v="4"/>
    <x v="1"/>
    <x v="5"/>
    <x v="1"/>
    <x v="1"/>
    <x v="3"/>
    <x v="0"/>
    <x v="0"/>
    <x v="5"/>
    <x v="2"/>
    <x v="9"/>
    <x v="2"/>
    <x v="2"/>
    <x v="0"/>
    <x v="0"/>
    <x v="1"/>
  </r>
  <r>
    <n v="11514967507"/>
    <x v="2"/>
    <x v="3"/>
    <x v="12"/>
    <x v="0"/>
    <x v="0"/>
    <x v="0"/>
    <s v="New Zealand European"/>
    <s v=""/>
    <s v=""/>
    <s v=""/>
    <s v=""/>
    <x v="0"/>
    <x v="2"/>
    <x v="0"/>
    <x v="0"/>
    <x v="3"/>
    <x v="0"/>
    <x v="1"/>
    <x v="4"/>
    <x v="4"/>
    <x v="7"/>
    <x v="4"/>
    <x v="5"/>
    <x v="0"/>
    <x v="5"/>
    <x v="0"/>
    <x v="0"/>
    <x v="0"/>
    <x v="0"/>
    <x v="0"/>
    <x v="0"/>
    <x v="0"/>
    <x v="0"/>
    <x v="0"/>
    <x v="3"/>
    <x v="3"/>
    <x v="0"/>
    <x v="1"/>
    <x v="4"/>
    <x v="4"/>
    <x v="7"/>
    <x v="4"/>
    <x v="5"/>
    <x v="8"/>
    <x v="2"/>
    <x v="2"/>
    <x v="2"/>
    <x v="0"/>
    <x v="0"/>
    <x v="2"/>
  </r>
  <r>
    <n v="11514963684"/>
    <x v="2"/>
    <x v="5"/>
    <x v="6"/>
    <x v="3"/>
    <x v="0"/>
    <x v="2"/>
    <s v=""/>
    <s v=""/>
    <s v=""/>
    <s v=""/>
    <s v=""/>
    <x v="0"/>
    <x v="2"/>
    <x v="2"/>
    <x v="1"/>
    <x v="3"/>
    <x v="2"/>
    <x v="1"/>
    <x v="5"/>
    <x v="6"/>
    <x v="4"/>
    <x v="6"/>
    <x v="0"/>
    <x v="167"/>
    <x v="6"/>
    <x v="0"/>
    <x v="0"/>
    <x v="0"/>
    <x v="0"/>
    <x v="18"/>
    <x v="0"/>
    <x v="0"/>
    <x v="0"/>
    <x v="0"/>
    <x v="5"/>
    <x v="3"/>
    <x v="2"/>
    <x v="1"/>
    <x v="5"/>
    <x v="6"/>
    <x v="4"/>
    <x v="6"/>
    <x v="0"/>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4954571"/>
    <x v="3"/>
    <x v="5"/>
    <x v="6"/>
    <x v="3"/>
    <x v="0"/>
    <x v="0"/>
    <s v=""/>
    <s v=""/>
    <s v=""/>
    <s v=""/>
    <s v=""/>
    <x v="0"/>
    <x v="0"/>
    <x v="0"/>
    <x v="0"/>
    <x v="0"/>
    <x v="2"/>
    <x v="1"/>
    <x v="5"/>
    <x v="5"/>
    <x v="6"/>
    <x v="6"/>
    <x v="0"/>
    <x v="0"/>
    <x v="6"/>
    <x v="0"/>
    <x v="0"/>
    <x v="0"/>
    <x v="0"/>
    <x v="0"/>
    <x v="0"/>
    <x v="0"/>
    <x v="0"/>
    <x v="0"/>
    <x v="5"/>
    <x v="0"/>
    <x v="2"/>
    <x v="1"/>
    <x v="5"/>
    <x v="5"/>
    <x v="6"/>
    <x v="6"/>
    <x v="0"/>
    <x v="2"/>
    <x v="2"/>
    <x v="2"/>
    <x v="2"/>
    <x v="0"/>
    <x v="0"/>
    <x v="1"/>
  </r>
  <r>
    <n v="11514945614"/>
    <x v="2"/>
    <x v="4"/>
    <x v="11"/>
    <x v="1"/>
    <x v="2"/>
    <x v="2"/>
    <s v=""/>
    <s v=""/>
    <s v=""/>
    <s v=""/>
    <s v=""/>
    <x v="1"/>
    <x v="0"/>
    <x v="0"/>
    <x v="0"/>
    <x v="0"/>
    <x v="2"/>
    <x v="1"/>
    <x v="5"/>
    <x v="5"/>
    <x v="6"/>
    <x v="6"/>
    <x v="0"/>
    <x v="0"/>
    <x v="9"/>
    <x v="0"/>
    <x v="0"/>
    <x v="0"/>
    <x v="0"/>
    <x v="0"/>
    <x v="0"/>
    <x v="0"/>
    <x v="0"/>
    <x v="0"/>
    <x v="4"/>
    <x v="0"/>
    <x v="2"/>
    <x v="1"/>
    <x v="5"/>
    <x v="5"/>
    <x v="6"/>
    <x v="6"/>
    <x v="0"/>
    <x v="2"/>
    <x v="2"/>
    <x v="2"/>
    <x v="2"/>
    <x v="0"/>
    <x v="0"/>
    <x v="2"/>
  </r>
  <r>
    <n v="11514937542"/>
    <x v="2"/>
    <x v="3"/>
    <x v="0"/>
    <x v="0"/>
    <x v="0"/>
    <x v="0"/>
    <s v="New Zealand European"/>
    <s v=""/>
    <s v=""/>
    <s v=""/>
    <s v=""/>
    <x v="0"/>
    <x v="2"/>
    <x v="0"/>
    <x v="0"/>
    <x v="3"/>
    <x v="1"/>
    <x v="1"/>
    <x v="3"/>
    <x v="1"/>
    <x v="7"/>
    <x v="2"/>
    <x v="1"/>
    <x v="0"/>
    <x v="0"/>
    <x v="0"/>
    <x v="0"/>
    <x v="0"/>
    <x v="0"/>
    <x v="0"/>
    <x v="0"/>
    <x v="0"/>
    <x v="0"/>
    <x v="0"/>
    <x v="3"/>
    <x v="3"/>
    <x v="1"/>
    <x v="1"/>
    <x v="3"/>
    <x v="1"/>
    <x v="7"/>
    <x v="2"/>
    <x v="1"/>
    <x v="2"/>
    <x v="4"/>
    <x v="2"/>
    <x v="2"/>
    <x v="0"/>
    <x v="0"/>
    <x v="2"/>
  </r>
  <r>
    <n v="11514927520"/>
    <x v="0"/>
    <x v="0"/>
    <x v="6"/>
    <x v="3"/>
    <x v="0"/>
    <x v="0"/>
    <s v=""/>
    <s v=""/>
    <s v=""/>
    <s v=""/>
    <s v=""/>
    <x v="0"/>
    <x v="0"/>
    <x v="0"/>
    <x v="0"/>
    <x v="0"/>
    <x v="5"/>
    <x v="6"/>
    <x v="0"/>
    <x v="0"/>
    <x v="3"/>
    <x v="4"/>
    <x v="0"/>
    <x v="0"/>
    <x v="6"/>
    <x v="0"/>
    <x v="0"/>
    <x v="0"/>
    <x v="0"/>
    <x v="0"/>
    <x v="0"/>
    <x v="0"/>
    <x v="0"/>
    <x v="0"/>
    <x v="0"/>
    <x v="0"/>
    <x v="5"/>
    <x v="6"/>
    <x v="0"/>
    <x v="0"/>
    <x v="3"/>
    <x v="4"/>
    <x v="0"/>
    <x v="2"/>
    <x v="2"/>
    <x v="2"/>
    <x v="2"/>
    <x v="0"/>
    <x v="0"/>
    <x v="0"/>
  </r>
  <r>
    <n v="11514920720"/>
    <x v="2"/>
    <x v="4"/>
    <x v="3"/>
    <x v="0"/>
    <x v="0"/>
    <x v="0"/>
    <s v="New Zealand European"/>
    <s v=""/>
    <s v=""/>
    <s v=""/>
    <s v=""/>
    <x v="1"/>
    <x v="0"/>
    <x v="0"/>
    <x v="0"/>
    <x v="3"/>
    <x v="1"/>
    <x v="1"/>
    <x v="1"/>
    <x v="1"/>
    <x v="7"/>
    <x v="4"/>
    <x v="5"/>
    <x v="0"/>
    <x v="9"/>
    <x v="0"/>
    <x v="0"/>
    <x v="0"/>
    <x v="0"/>
    <x v="0"/>
    <x v="0"/>
    <x v="0"/>
    <x v="0"/>
    <x v="0"/>
    <x v="4"/>
    <x v="3"/>
    <x v="1"/>
    <x v="1"/>
    <x v="1"/>
    <x v="1"/>
    <x v="7"/>
    <x v="4"/>
    <x v="5"/>
    <x v="2"/>
    <x v="2"/>
    <x v="2"/>
    <x v="2"/>
    <x v="0"/>
    <x v="0"/>
    <x v="2"/>
  </r>
  <r>
    <n v="11514920478"/>
    <x v="3"/>
    <x v="5"/>
    <x v="6"/>
    <x v="3"/>
    <x v="0"/>
    <x v="0"/>
    <s v=""/>
    <s v=""/>
    <s v=""/>
    <s v=""/>
    <s v=""/>
    <x v="0"/>
    <x v="0"/>
    <x v="0"/>
    <x v="0"/>
    <x v="0"/>
    <x v="2"/>
    <x v="1"/>
    <x v="5"/>
    <x v="5"/>
    <x v="6"/>
    <x v="6"/>
    <x v="0"/>
    <x v="0"/>
    <x v="6"/>
    <x v="0"/>
    <x v="0"/>
    <x v="0"/>
    <x v="0"/>
    <x v="0"/>
    <x v="0"/>
    <x v="0"/>
    <x v="0"/>
    <x v="0"/>
    <x v="5"/>
    <x v="0"/>
    <x v="2"/>
    <x v="1"/>
    <x v="5"/>
    <x v="5"/>
    <x v="6"/>
    <x v="6"/>
    <x v="0"/>
    <x v="2"/>
    <x v="2"/>
    <x v="2"/>
    <x v="2"/>
    <x v="0"/>
    <x v="0"/>
    <x v="1"/>
  </r>
  <r>
    <n v="11514918927"/>
    <x v="2"/>
    <x v="4"/>
    <x v="7"/>
    <x v="0"/>
    <x v="0"/>
    <x v="0"/>
    <s v="New Zealand European"/>
    <s v=""/>
    <s v=""/>
    <s v=""/>
    <s v=""/>
    <x v="0"/>
    <x v="2"/>
    <x v="0"/>
    <x v="0"/>
    <x v="3"/>
    <x v="4"/>
    <x v="1"/>
    <x v="1"/>
    <x v="1"/>
    <x v="1"/>
    <x v="4"/>
    <x v="4"/>
    <x v="0"/>
    <x v="15"/>
    <x v="13"/>
    <x v="0"/>
    <x v="0"/>
    <x v="0"/>
    <x v="0"/>
    <x v="0"/>
    <x v="0"/>
    <x v="0"/>
    <x v="0"/>
    <x v="4"/>
    <x v="3"/>
    <x v="4"/>
    <x v="1"/>
    <x v="1"/>
    <x v="1"/>
    <x v="1"/>
    <x v="4"/>
    <x v="4"/>
    <x v="2"/>
    <x v="19"/>
    <x v="2"/>
    <x v="2"/>
    <x v="1"/>
    <x v="0"/>
    <x v="2"/>
  </r>
  <r>
    <n v="11514902512"/>
    <x v="0"/>
    <x v="0"/>
    <x v="0"/>
    <x v="0"/>
    <x v="0"/>
    <x v="0"/>
    <s v="New Zealand European"/>
    <s v=""/>
    <s v=""/>
    <s v=""/>
    <s v=""/>
    <x v="0"/>
    <x v="0"/>
    <x v="0"/>
    <x v="0"/>
    <x v="0"/>
    <x v="0"/>
    <x v="3"/>
    <x v="3"/>
    <x v="4"/>
    <x v="0"/>
    <x v="0"/>
    <x v="0"/>
    <x v="0"/>
    <x v="12"/>
    <x v="0"/>
    <x v="0"/>
    <x v="0"/>
    <x v="0"/>
    <x v="0"/>
    <x v="0"/>
    <x v="0"/>
    <x v="0"/>
    <x v="0"/>
    <x v="0"/>
    <x v="0"/>
    <x v="0"/>
    <x v="3"/>
    <x v="3"/>
    <x v="4"/>
    <x v="0"/>
    <x v="0"/>
    <x v="0"/>
    <x v="2"/>
    <x v="0"/>
    <x v="2"/>
    <x v="2"/>
    <x v="0"/>
    <x v="0"/>
    <x v="0"/>
  </r>
  <r>
    <m/>
    <x v="1"/>
    <x v="2"/>
    <x v="1"/>
    <x v="2"/>
    <x v="1"/>
    <x v="1"/>
    <m/>
    <m/>
    <m/>
    <m/>
    <m/>
    <x v="2"/>
    <x v="1"/>
    <x v="1"/>
    <x v="2"/>
    <x v="2"/>
    <x v="3"/>
    <x v="2"/>
    <x v="2"/>
    <x v="2"/>
    <x v="2"/>
    <x v="3"/>
    <x v="2"/>
    <x v="2"/>
    <x v="2"/>
    <x v="0"/>
    <x v="0"/>
    <x v="0"/>
    <x v="0"/>
    <x v="0"/>
    <x v="0"/>
    <x v="0"/>
    <x v="0"/>
    <x v="1"/>
    <x v="2"/>
    <x v="2"/>
    <x v="3"/>
    <x v="2"/>
    <x v="2"/>
    <x v="2"/>
    <x v="2"/>
    <x v="3"/>
    <x v="2"/>
    <x v="2"/>
    <x v="2"/>
    <x v="2"/>
    <x v="2"/>
    <x v="0"/>
    <x v="0"/>
    <x v="3"/>
  </r>
  <r>
    <n v="11514896786"/>
    <x v="2"/>
    <x v="4"/>
    <x v="7"/>
    <x v="0"/>
    <x v="0"/>
    <x v="0"/>
    <s v="New Zealand European"/>
    <s v=""/>
    <s v=""/>
    <s v=""/>
    <s v=""/>
    <x v="1"/>
    <x v="2"/>
    <x v="0"/>
    <x v="0"/>
    <x v="1"/>
    <x v="4"/>
    <x v="1"/>
    <x v="1"/>
    <x v="1"/>
    <x v="7"/>
    <x v="5"/>
    <x v="3"/>
    <x v="168"/>
    <x v="12"/>
    <x v="25"/>
    <x v="0"/>
    <x v="0"/>
    <x v="0"/>
    <x v="0"/>
    <x v="0"/>
    <x v="0"/>
    <x v="2"/>
    <x v="0"/>
    <x v="4"/>
    <x v="1"/>
    <x v="4"/>
    <x v="1"/>
    <x v="1"/>
    <x v="1"/>
    <x v="7"/>
    <x v="5"/>
    <x v="3"/>
    <x v="8"/>
    <x v="16"/>
    <x v="2"/>
    <x v="2"/>
    <x v="0"/>
    <x v="0"/>
    <x v="2"/>
  </r>
  <r>
    <n v="11514892552"/>
    <x v="2"/>
    <x v="4"/>
    <x v="6"/>
    <x v="0"/>
    <x v="0"/>
    <x v="0"/>
    <s v="New Zealand European"/>
    <s v=""/>
    <s v=""/>
    <s v=""/>
    <s v=""/>
    <x v="0"/>
    <x v="2"/>
    <x v="0"/>
    <x v="0"/>
    <x v="4"/>
    <x v="4"/>
    <x v="1"/>
    <x v="1"/>
    <x v="4"/>
    <x v="5"/>
    <x v="1"/>
    <x v="4"/>
    <x v="169"/>
    <x v="14"/>
    <x v="0"/>
    <x v="0"/>
    <x v="0"/>
    <x v="0"/>
    <x v="0"/>
    <x v="0"/>
    <x v="0"/>
    <x v="0"/>
    <x v="0"/>
    <x v="4"/>
    <x v="4"/>
    <x v="4"/>
    <x v="1"/>
    <x v="1"/>
    <x v="4"/>
    <x v="5"/>
    <x v="1"/>
    <x v="4"/>
    <x v="3"/>
    <x v="1"/>
    <x v="2"/>
    <x v="2"/>
    <x v="0"/>
    <x v="0"/>
    <x v="2"/>
  </r>
  <r>
    <n v="11514891428"/>
    <x v="2"/>
    <x v="4"/>
    <x v="2"/>
    <x v="0"/>
    <x v="0"/>
    <x v="0"/>
    <s v="New Zealand European"/>
    <s v=""/>
    <s v=""/>
    <s v=""/>
    <s v=""/>
    <x v="0"/>
    <x v="2"/>
    <x v="0"/>
    <x v="0"/>
    <x v="3"/>
    <x v="1"/>
    <x v="1"/>
    <x v="1"/>
    <x v="1"/>
    <x v="0"/>
    <x v="4"/>
    <x v="3"/>
    <x v="0"/>
    <x v="1"/>
    <x v="0"/>
    <x v="0"/>
    <x v="0"/>
    <x v="0"/>
    <x v="0"/>
    <x v="0"/>
    <x v="0"/>
    <x v="0"/>
    <x v="0"/>
    <x v="4"/>
    <x v="3"/>
    <x v="1"/>
    <x v="1"/>
    <x v="1"/>
    <x v="1"/>
    <x v="0"/>
    <x v="4"/>
    <x v="3"/>
    <x v="2"/>
    <x v="2"/>
    <x v="6"/>
    <x v="2"/>
    <x v="0"/>
    <x v="0"/>
    <x v="2"/>
  </r>
  <r>
    <n v="11514888690"/>
    <x v="0"/>
    <x v="3"/>
    <x v="7"/>
    <x v="1"/>
    <x v="0"/>
    <x v="0"/>
    <s v="New Zealand European"/>
    <s v=""/>
    <s v=""/>
    <s v=""/>
    <s v=""/>
    <x v="0"/>
    <x v="0"/>
    <x v="0"/>
    <x v="0"/>
    <x v="0"/>
    <x v="1"/>
    <x v="3"/>
    <x v="3"/>
    <x v="4"/>
    <x v="7"/>
    <x v="1"/>
    <x v="0"/>
    <x v="0"/>
    <x v="3"/>
    <x v="0"/>
    <x v="0"/>
    <x v="0"/>
    <x v="0"/>
    <x v="0"/>
    <x v="0"/>
    <x v="0"/>
    <x v="0"/>
    <x v="0"/>
    <x v="3"/>
    <x v="0"/>
    <x v="1"/>
    <x v="3"/>
    <x v="3"/>
    <x v="4"/>
    <x v="7"/>
    <x v="1"/>
    <x v="0"/>
    <x v="10"/>
    <x v="1"/>
    <x v="2"/>
    <x v="2"/>
    <x v="0"/>
    <x v="0"/>
    <x v="0"/>
  </r>
  <r>
    <n v="11514885721"/>
    <x v="0"/>
    <x v="3"/>
    <x v="2"/>
    <x v="0"/>
    <x v="0"/>
    <x v="0"/>
    <s v="New Zealand European"/>
    <s v=""/>
    <s v=""/>
    <s v=""/>
    <s v=""/>
    <x v="0"/>
    <x v="0"/>
    <x v="0"/>
    <x v="0"/>
    <x v="0"/>
    <x v="1"/>
    <x v="3"/>
    <x v="3"/>
    <x v="4"/>
    <x v="0"/>
    <x v="4"/>
    <x v="0"/>
    <x v="0"/>
    <x v="5"/>
    <x v="27"/>
    <x v="0"/>
    <x v="0"/>
    <x v="0"/>
    <x v="0"/>
    <x v="0"/>
    <x v="0"/>
    <x v="0"/>
    <x v="0"/>
    <x v="3"/>
    <x v="0"/>
    <x v="1"/>
    <x v="3"/>
    <x v="3"/>
    <x v="4"/>
    <x v="0"/>
    <x v="4"/>
    <x v="0"/>
    <x v="24"/>
    <x v="4"/>
    <x v="5"/>
    <x v="2"/>
    <x v="0"/>
    <x v="0"/>
    <x v="0"/>
  </r>
  <r>
    <n v="11514878471"/>
    <x v="2"/>
    <x v="0"/>
    <x v="0"/>
    <x v="0"/>
    <x v="0"/>
    <x v="0"/>
    <s v="New Zealand European"/>
    <s v=""/>
    <s v=""/>
    <s v=""/>
    <s v=""/>
    <x v="1"/>
    <x v="0"/>
    <x v="0"/>
    <x v="0"/>
    <x v="0"/>
    <x v="2"/>
    <x v="1"/>
    <x v="3"/>
    <x v="4"/>
    <x v="0"/>
    <x v="0"/>
    <x v="0"/>
    <x v="0"/>
    <x v="7"/>
    <x v="37"/>
    <x v="0"/>
    <x v="0"/>
    <x v="0"/>
    <x v="0"/>
    <x v="0"/>
    <x v="0"/>
    <x v="0"/>
    <x v="0"/>
    <x v="0"/>
    <x v="0"/>
    <x v="2"/>
    <x v="1"/>
    <x v="3"/>
    <x v="4"/>
    <x v="0"/>
    <x v="0"/>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4854389"/>
    <x v="2"/>
    <x v="3"/>
    <x v="8"/>
    <x v="0"/>
    <x v="0"/>
    <x v="0"/>
    <s v="New Zealand European"/>
    <s v=""/>
    <s v=""/>
    <s v=""/>
    <s v=""/>
    <x v="1"/>
    <x v="0"/>
    <x v="0"/>
    <x v="0"/>
    <x v="0"/>
    <x v="1"/>
    <x v="1"/>
    <x v="4"/>
    <x v="4"/>
    <x v="5"/>
    <x v="1"/>
    <x v="5"/>
    <x v="0"/>
    <x v="9"/>
    <x v="13"/>
    <x v="0"/>
    <x v="0"/>
    <x v="0"/>
    <x v="0"/>
    <x v="0"/>
    <x v="2"/>
    <x v="0"/>
    <x v="0"/>
    <x v="3"/>
    <x v="0"/>
    <x v="1"/>
    <x v="1"/>
    <x v="4"/>
    <x v="4"/>
    <x v="5"/>
    <x v="1"/>
    <x v="5"/>
    <x v="3"/>
    <x v="1"/>
    <x v="4"/>
    <x v="2"/>
    <x v="0"/>
    <x v="0"/>
    <x v="2"/>
  </r>
  <r>
    <n v="11514850228"/>
    <x v="0"/>
    <x v="0"/>
    <x v="5"/>
    <x v="0"/>
    <x v="0"/>
    <x v="0"/>
    <s v="New Zealand European"/>
    <s v=""/>
    <s v=""/>
    <s v=""/>
    <s v=""/>
    <x v="0"/>
    <x v="0"/>
    <x v="0"/>
    <x v="0"/>
    <x v="0"/>
    <x v="5"/>
    <x v="6"/>
    <x v="3"/>
    <x v="0"/>
    <x v="3"/>
    <x v="4"/>
    <x v="0"/>
    <x v="0"/>
    <x v="3"/>
    <x v="0"/>
    <x v="0"/>
    <x v="10"/>
    <x v="0"/>
    <x v="0"/>
    <x v="0"/>
    <x v="0"/>
    <x v="0"/>
    <x v="0"/>
    <x v="0"/>
    <x v="0"/>
    <x v="5"/>
    <x v="6"/>
    <x v="3"/>
    <x v="0"/>
    <x v="3"/>
    <x v="4"/>
    <x v="0"/>
    <x v="2"/>
    <x v="1"/>
    <x v="2"/>
    <x v="3"/>
    <x v="0"/>
    <x v="0"/>
    <x v="0"/>
  </r>
  <r>
    <n v="11514849117"/>
    <x v="2"/>
    <x v="3"/>
    <x v="0"/>
    <x v="0"/>
    <x v="0"/>
    <x v="0"/>
    <s v="New Zealand European"/>
    <s v=""/>
    <s v=""/>
    <s v=""/>
    <s v=""/>
    <x v="1"/>
    <x v="0"/>
    <x v="0"/>
    <x v="0"/>
    <x v="1"/>
    <x v="0"/>
    <x v="0"/>
    <x v="3"/>
    <x v="1"/>
    <x v="7"/>
    <x v="0"/>
    <x v="5"/>
    <x v="170"/>
    <x v="5"/>
    <x v="3"/>
    <x v="0"/>
    <x v="0"/>
    <x v="0"/>
    <x v="0"/>
    <x v="0"/>
    <x v="0"/>
    <x v="0"/>
    <x v="0"/>
    <x v="3"/>
    <x v="1"/>
    <x v="0"/>
    <x v="0"/>
    <x v="3"/>
    <x v="1"/>
    <x v="7"/>
    <x v="0"/>
    <x v="5"/>
    <x v="2"/>
    <x v="2"/>
    <x v="2"/>
    <x v="2"/>
    <x v="0"/>
    <x v="0"/>
    <x v="2"/>
  </r>
  <r>
    <n v="11514848263"/>
    <x v="2"/>
    <x v="6"/>
    <x v="5"/>
    <x v="0"/>
    <x v="0"/>
    <x v="0"/>
    <s v="New Zealand European"/>
    <s v=""/>
    <s v=""/>
    <s v=""/>
    <s v=""/>
    <x v="1"/>
    <x v="0"/>
    <x v="0"/>
    <x v="0"/>
    <x v="3"/>
    <x v="5"/>
    <x v="3"/>
    <x v="3"/>
    <x v="4"/>
    <x v="5"/>
    <x v="4"/>
    <x v="1"/>
    <x v="171"/>
    <x v="9"/>
    <x v="13"/>
    <x v="0"/>
    <x v="17"/>
    <x v="0"/>
    <x v="0"/>
    <x v="0"/>
    <x v="0"/>
    <x v="1"/>
    <x v="0"/>
    <x v="6"/>
    <x v="3"/>
    <x v="5"/>
    <x v="3"/>
    <x v="3"/>
    <x v="4"/>
    <x v="5"/>
    <x v="4"/>
    <x v="1"/>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n v="11514840230"/>
    <x v="2"/>
    <x v="5"/>
    <x v="6"/>
    <x v="3"/>
    <x v="0"/>
    <x v="0"/>
    <s v=""/>
    <s v=""/>
    <s v=""/>
    <s v=""/>
    <s v=""/>
    <x v="0"/>
    <x v="0"/>
    <x v="0"/>
    <x v="0"/>
    <x v="0"/>
    <x v="2"/>
    <x v="1"/>
    <x v="5"/>
    <x v="5"/>
    <x v="6"/>
    <x v="6"/>
    <x v="0"/>
    <x v="0"/>
    <x v="6"/>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4831990"/>
    <x v="3"/>
    <x v="4"/>
    <x v="3"/>
    <x v="1"/>
    <x v="0"/>
    <x v="2"/>
    <s v="New Zealand European"/>
    <s v=""/>
    <s v=""/>
    <s v=""/>
    <s v=""/>
    <x v="1"/>
    <x v="0"/>
    <x v="0"/>
    <x v="0"/>
    <x v="4"/>
    <x v="1"/>
    <x v="1"/>
    <x v="1"/>
    <x v="0"/>
    <x v="7"/>
    <x v="0"/>
    <x v="5"/>
    <x v="172"/>
    <x v="9"/>
    <x v="3"/>
    <x v="0"/>
    <x v="9"/>
    <x v="0"/>
    <x v="0"/>
    <x v="0"/>
    <x v="0"/>
    <x v="0"/>
    <x v="0"/>
    <x v="4"/>
    <x v="4"/>
    <x v="1"/>
    <x v="1"/>
    <x v="1"/>
    <x v="0"/>
    <x v="7"/>
    <x v="0"/>
    <x v="5"/>
    <x v="2"/>
    <x v="11"/>
    <x v="6"/>
    <x v="2"/>
    <x v="0"/>
    <x v="0"/>
    <x v="1"/>
  </r>
  <r>
    <n v="11514825221"/>
    <x v="2"/>
    <x v="5"/>
    <x v="6"/>
    <x v="3"/>
    <x v="0"/>
    <x v="0"/>
    <s v=""/>
    <s v=""/>
    <s v=""/>
    <s v=""/>
    <s v=""/>
    <x v="0"/>
    <x v="2"/>
    <x v="0"/>
    <x v="1"/>
    <x v="0"/>
    <x v="2"/>
    <x v="1"/>
    <x v="5"/>
    <x v="5"/>
    <x v="6"/>
    <x v="6"/>
    <x v="0"/>
    <x v="0"/>
    <x v="6"/>
    <x v="0"/>
    <x v="0"/>
    <x v="0"/>
    <x v="0"/>
    <x v="0"/>
    <x v="0"/>
    <x v="0"/>
    <x v="0"/>
    <x v="0"/>
    <x v="5"/>
    <x v="0"/>
    <x v="2"/>
    <x v="1"/>
    <x v="5"/>
    <x v="5"/>
    <x v="6"/>
    <x v="6"/>
    <x v="0"/>
    <x v="2"/>
    <x v="2"/>
    <x v="2"/>
    <x v="2"/>
    <x v="0"/>
    <x v="0"/>
    <x v="2"/>
  </r>
  <r>
    <n v="11514821552"/>
    <x v="2"/>
    <x v="4"/>
    <x v="12"/>
    <x v="0"/>
    <x v="0"/>
    <x v="0"/>
    <s v=""/>
    <s v=""/>
    <s v=""/>
    <s v=""/>
    <s v="Canadian"/>
    <x v="1"/>
    <x v="0"/>
    <x v="0"/>
    <x v="0"/>
    <x v="0"/>
    <x v="1"/>
    <x v="1"/>
    <x v="1"/>
    <x v="1"/>
    <x v="1"/>
    <x v="1"/>
    <x v="3"/>
    <x v="173"/>
    <x v="9"/>
    <x v="7"/>
    <x v="0"/>
    <x v="0"/>
    <x v="0"/>
    <x v="0"/>
    <x v="0"/>
    <x v="0"/>
    <x v="18"/>
    <x v="0"/>
    <x v="4"/>
    <x v="0"/>
    <x v="1"/>
    <x v="1"/>
    <x v="1"/>
    <x v="1"/>
    <x v="1"/>
    <x v="1"/>
    <x v="3"/>
    <x v="6"/>
    <x v="13"/>
    <x v="2"/>
    <x v="5"/>
    <x v="0"/>
    <x v="0"/>
    <x v="2"/>
  </r>
  <r>
    <n v="11514816535"/>
    <x v="2"/>
    <x v="0"/>
    <x v="5"/>
    <x v="1"/>
    <x v="0"/>
    <x v="0"/>
    <s v="New Zealand European"/>
    <s v=""/>
    <s v=""/>
    <s v=""/>
    <s v=""/>
    <x v="1"/>
    <x v="0"/>
    <x v="0"/>
    <x v="0"/>
    <x v="1"/>
    <x v="0"/>
    <x v="1"/>
    <x v="3"/>
    <x v="1"/>
    <x v="3"/>
    <x v="4"/>
    <x v="5"/>
    <x v="0"/>
    <x v="1"/>
    <x v="5"/>
    <x v="0"/>
    <x v="0"/>
    <x v="0"/>
    <x v="0"/>
    <x v="0"/>
    <x v="0"/>
    <x v="0"/>
    <x v="0"/>
    <x v="0"/>
    <x v="1"/>
    <x v="0"/>
    <x v="1"/>
    <x v="3"/>
    <x v="1"/>
    <x v="3"/>
    <x v="4"/>
    <x v="5"/>
    <x v="3"/>
    <x v="2"/>
    <x v="2"/>
    <x v="2"/>
    <x v="1"/>
    <x v="0"/>
    <x v="2"/>
  </r>
  <r>
    <n v="11514812852"/>
    <x v="3"/>
    <x v="5"/>
    <x v="6"/>
    <x v="3"/>
    <x v="0"/>
    <x v="0"/>
    <s v=""/>
    <s v=""/>
    <s v=""/>
    <s v=""/>
    <s v=""/>
    <x v="0"/>
    <x v="0"/>
    <x v="0"/>
    <x v="0"/>
    <x v="0"/>
    <x v="2"/>
    <x v="1"/>
    <x v="5"/>
    <x v="5"/>
    <x v="6"/>
    <x v="6"/>
    <x v="0"/>
    <x v="0"/>
    <x v="6"/>
    <x v="0"/>
    <x v="0"/>
    <x v="0"/>
    <x v="0"/>
    <x v="0"/>
    <x v="0"/>
    <x v="0"/>
    <x v="0"/>
    <x v="0"/>
    <x v="5"/>
    <x v="0"/>
    <x v="2"/>
    <x v="1"/>
    <x v="5"/>
    <x v="5"/>
    <x v="6"/>
    <x v="6"/>
    <x v="0"/>
    <x v="2"/>
    <x v="2"/>
    <x v="2"/>
    <x v="2"/>
    <x v="0"/>
    <x v="0"/>
    <x v="1"/>
  </r>
  <r>
    <n v="11514800783"/>
    <x v="2"/>
    <x v="3"/>
    <x v="7"/>
    <x v="0"/>
    <x v="0"/>
    <x v="0"/>
    <s v="New Zealand European"/>
    <s v=""/>
    <s v=""/>
    <s v=""/>
    <s v=""/>
    <x v="1"/>
    <x v="0"/>
    <x v="0"/>
    <x v="0"/>
    <x v="1"/>
    <x v="0"/>
    <x v="1"/>
    <x v="1"/>
    <x v="1"/>
    <x v="5"/>
    <x v="0"/>
    <x v="4"/>
    <x v="174"/>
    <x v="9"/>
    <x v="26"/>
    <x v="0"/>
    <x v="0"/>
    <x v="0"/>
    <x v="0"/>
    <x v="0"/>
    <x v="0"/>
    <x v="0"/>
    <x v="0"/>
    <x v="3"/>
    <x v="1"/>
    <x v="0"/>
    <x v="1"/>
    <x v="1"/>
    <x v="1"/>
    <x v="5"/>
    <x v="0"/>
    <x v="4"/>
    <x v="2"/>
    <x v="1"/>
    <x v="4"/>
    <x v="1"/>
    <x v="0"/>
    <x v="0"/>
    <x v="2"/>
  </r>
  <r>
    <n v="11514798732"/>
    <x v="2"/>
    <x v="1"/>
    <x v="5"/>
    <x v="1"/>
    <x v="2"/>
    <x v="0"/>
    <s v="New Zealand European"/>
    <s v=""/>
    <s v=""/>
    <s v=""/>
    <s v=""/>
    <x v="1"/>
    <x v="0"/>
    <x v="2"/>
    <x v="1"/>
    <x v="1"/>
    <x v="1"/>
    <x v="1"/>
    <x v="3"/>
    <x v="4"/>
    <x v="4"/>
    <x v="2"/>
    <x v="4"/>
    <x v="0"/>
    <x v="4"/>
    <x v="0"/>
    <x v="0"/>
    <x v="0"/>
    <x v="0"/>
    <x v="0"/>
    <x v="0"/>
    <x v="10"/>
    <x v="0"/>
    <x v="0"/>
    <x v="1"/>
    <x v="1"/>
    <x v="1"/>
    <x v="1"/>
    <x v="3"/>
    <x v="4"/>
    <x v="4"/>
    <x v="2"/>
    <x v="4"/>
    <x v="2"/>
    <x v="4"/>
    <x v="2"/>
    <x v="2"/>
    <x v="0"/>
    <x v="0"/>
    <x v="2"/>
  </r>
  <r>
    <n v="11514797710"/>
    <x v="2"/>
    <x v="5"/>
    <x v="2"/>
    <x v="0"/>
    <x v="0"/>
    <x v="0"/>
    <s v="New Zealand European"/>
    <s v=""/>
    <s v=""/>
    <s v=""/>
    <s v=""/>
    <x v="1"/>
    <x v="0"/>
    <x v="0"/>
    <x v="0"/>
    <x v="0"/>
    <x v="2"/>
    <x v="1"/>
    <x v="5"/>
    <x v="5"/>
    <x v="6"/>
    <x v="6"/>
    <x v="0"/>
    <x v="0"/>
    <x v="4"/>
    <x v="0"/>
    <x v="0"/>
    <x v="0"/>
    <x v="0"/>
    <x v="0"/>
    <x v="0"/>
    <x v="0"/>
    <x v="0"/>
    <x v="0"/>
    <x v="5"/>
    <x v="0"/>
    <x v="2"/>
    <x v="1"/>
    <x v="5"/>
    <x v="5"/>
    <x v="6"/>
    <x v="6"/>
    <x v="0"/>
    <x v="2"/>
    <x v="2"/>
    <x v="2"/>
    <x v="2"/>
    <x v="0"/>
    <x v="0"/>
    <x v="2"/>
  </r>
  <r>
    <n v="11514792292"/>
    <x v="2"/>
    <x v="5"/>
    <x v="7"/>
    <x v="0"/>
    <x v="0"/>
    <x v="0"/>
    <s v="New Zealand European"/>
    <s v=""/>
    <s v=""/>
    <s v=""/>
    <s v=""/>
    <x v="1"/>
    <x v="0"/>
    <x v="0"/>
    <x v="0"/>
    <x v="0"/>
    <x v="2"/>
    <x v="1"/>
    <x v="5"/>
    <x v="5"/>
    <x v="6"/>
    <x v="6"/>
    <x v="0"/>
    <x v="0"/>
    <x v="1"/>
    <x v="0"/>
    <x v="0"/>
    <x v="0"/>
    <x v="0"/>
    <x v="0"/>
    <x v="0"/>
    <x v="0"/>
    <x v="0"/>
    <x v="0"/>
    <x v="5"/>
    <x v="0"/>
    <x v="2"/>
    <x v="1"/>
    <x v="5"/>
    <x v="5"/>
    <x v="6"/>
    <x v="6"/>
    <x v="0"/>
    <x v="2"/>
    <x v="2"/>
    <x v="2"/>
    <x v="2"/>
    <x v="0"/>
    <x v="0"/>
    <x v="2"/>
  </r>
  <r>
    <n v="11514771985"/>
    <x v="2"/>
    <x v="1"/>
    <x v="0"/>
    <x v="0"/>
    <x v="0"/>
    <x v="0"/>
    <s v="New Zealand European"/>
    <s v=""/>
    <s v=""/>
    <s v=""/>
    <s v=""/>
    <x v="0"/>
    <x v="2"/>
    <x v="0"/>
    <x v="0"/>
    <x v="5"/>
    <x v="5"/>
    <x v="0"/>
    <x v="3"/>
    <x v="1"/>
    <x v="4"/>
    <x v="2"/>
    <x v="3"/>
    <x v="0"/>
    <x v="0"/>
    <x v="11"/>
    <x v="12"/>
    <x v="15"/>
    <x v="0"/>
    <x v="0"/>
    <x v="0"/>
    <x v="10"/>
    <x v="0"/>
    <x v="0"/>
    <x v="1"/>
    <x v="5"/>
    <x v="5"/>
    <x v="0"/>
    <x v="3"/>
    <x v="1"/>
    <x v="4"/>
    <x v="2"/>
    <x v="3"/>
    <x v="2"/>
    <x v="4"/>
    <x v="2"/>
    <x v="5"/>
    <x v="0"/>
    <x v="0"/>
    <x v="2"/>
  </r>
  <r>
    <n v="11514771936"/>
    <x v="2"/>
    <x v="5"/>
    <x v="6"/>
    <x v="3"/>
    <x v="0"/>
    <x v="0"/>
    <s v=""/>
    <s v=""/>
    <s v=""/>
    <s v=""/>
    <s v=""/>
    <x v="0"/>
    <x v="0"/>
    <x v="0"/>
    <x v="0"/>
    <x v="0"/>
    <x v="2"/>
    <x v="1"/>
    <x v="5"/>
    <x v="5"/>
    <x v="6"/>
    <x v="6"/>
    <x v="0"/>
    <x v="0"/>
    <x v="6"/>
    <x v="0"/>
    <x v="0"/>
    <x v="0"/>
    <x v="0"/>
    <x v="0"/>
    <x v="0"/>
    <x v="0"/>
    <x v="0"/>
    <x v="0"/>
    <x v="5"/>
    <x v="0"/>
    <x v="2"/>
    <x v="1"/>
    <x v="5"/>
    <x v="5"/>
    <x v="6"/>
    <x v="6"/>
    <x v="0"/>
    <x v="2"/>
    <x v="2"/>
    <x v="2"/>
    <x v="2"/>
    <x v="0"/>
    <x v="0"/>
    <x v="2"/>
  </r>
  <r>
    <n v="11514765235"/>
    <x v="2"/>
    <x v="3"/>
    <x v="2"/>
    <x v="0"/>
    <x v="0"/>
    <x v="0"/>
    <s v="New Zealand European"/>
    <s v=""/>
    <s v=""/>
    <s v=""/>
    <s v=""/>
    <x v="1"/>
    <x v="0"/>
    <x v="0"/>
    <x v="0"/>
    <x v="1"/>
    <x v="5"/>
    <x v="1"/>
    <x v="1"/>
    <x v="1"/>
    <x v="7"/>
    <x v="0"/>
    <x v="4"/>
    <x v="175"/>
    <x v="0"/>
    <x v="11"/>
    <x v="0"/>
    <x v="5"/>
    <x v="0"/>
    <x v="0"/>
    <x v="0"/>
    <x v="0"/>
    <x v="0"/>
    <x v="0"/>
    <x v="3"/>
    <x v="1"/>
    <x v="5"/>
    <x v="1"/>
    <x v="1"/>
    <x v="1"/>
    <x v="7"/>
    <x v="0"/>
    <x v="4"/>
    <x v="2"/>
    <x v="5"/>
    <x v="2"/>
    <x v="2"/>
    <x v="1"/>
    <x v="0"/>
    <x v="2"/>
  </r>
  <r>
    <n v="11514760716"/>
    <x v="3"/>
    <x v="4"/>
    <x v="2"/>
    <x v="0"/>
    <x v="0"/>
    <x v="0"/>
    <s v="New Zealand European"/>
    <s v=""/>
    <s v=""/>
    <s v=""/>
    <s v=""/>
    <x v="1"/>
    <x v="0"/>
    <x v="0"/>
    <x v="0"/>
    <x v="0"/>
    <x v="2"/>
    <x v="1"/>
    <x v="1"/>
    <x v="1"/>
    <x v="4"/>
    <x v="6"/>
    <x v="0"/>
    <x v="0"/>
    <x v="4"/>
    <x v="7"/>
    <x v="0"/>
    <x v="0"/>
    <x v="0"/>
    <x v="0"/>
    <x v="11"/>
    <x v="0"/>
    <x v="0"/>
    <x v="0"/>
    <x v="4"/>
    <x v="0"/>
    <x v="2"/>
    <x v="1"/>
    <x v="1"/>
    <x v="1"/>
    <x v="4"/>
    <x v="6"/>
    <x v="0"/>
    <x v="2"/>
    <x v="2"/>
    <x v="2"/>
    <x v="2"/>
    <x v="0"/>
    <x v="0"/>
    <x v="1"/>
  </r>
  <r>
    <n v="11514758470"/>
    <x v="2"/>
    <x v="3"/>
    <x v="0"/>
    <x v="0"/>
    <x v="0"/>
    <x v="0"/>
    <s v="New Zealand European"/>
    <s v=""/>
    <s v=""/>
    <s v=""/>
    <s v=""/>
    <x v="0"/>
    <x v="2"/>
    <x v="0"/>
    <x v="0"/>
    <x v="6"/>
    <x v="6"/>
    <x v="1"/>
    <x v="5"/>
    <x v="4"/>
    <x v="4"/>
    <x v="4"/>
    <x v="1"/>
    <x v="176"/>
    <x v="4"/>
    <x v="0"/>
    <x v="0"/>
    <x v="0"/>
    <x v="18"/>
    <x v="0"/>
    <x v="0"/>
    <x v="0"/>
    <x v="0"/>
    <x v="0"/>
    <x v="3"/>
    <x v="6"/>
    <x v="6"/>
    <x v="1"/>
    <x v="5"/>
    <x v="4"/>
    <x v="4"/>
    <x v="4"/>
    <x v="1"/>
    <x v="2"/>
    <x v="2"/>
    <x v="2"/>
    <x v="2"/>
    <x v="0"/>
    <x v="0"/>
    <x v="2"/>
  </r>
  <r>
    <n v="11514742605"/>
    <x v="2"/>
    <x v="4"/>
    <x v="0"/>
    <x v="0"/>
    <x v="0"/>
    <x v="0"/>
    <s v="New Zealand European"/>
    <s v=""/>
    <s v=""/>
    <s v=""/>
    <s v=""/>
    <x v="0"/>
    <x v="2"/>
    <x v="0"/>
    <x v="0"/>
    <x v="3"/>
    <x v="1"/>
    <x v="3"/>
    <x v="1"/>
    <x v="1"/>
    <x v="1"/>
    <x v="4"/>
    <x v="4"/>
    <x v="0"/>
    <x v="0"/>
    <x v="11"/>
    <x v="0"/>
    <x v="0"/>
    <x v="0"/>
    <x v="0"/>
    <x v="0"/>
    <x v="0"/>
    <x v="0"/>
    <x v="0"/>
    <x v="4"/>
    <x v="3"/>
    <x v="1"/>
    <x v="3"/>
    <x v="1"/>
    <x v="1"/>
    <x v="1"/>
    <x v="4"/>
    <x v="4"/>
    <x v="4"/>
    <x v="4"/>
    <x v="2"/>
    <x v="5"/>
    <x v="0"/>
    <x v="0"/>
    <x v="2"/>
  </r>
  <r>
    <m/>
    <x v="1"/>
    <x v="2"/>
    <x v="1"/>
    <x v="2"/>
    <x v="1"/>
    <x v="1"/>
    <m/>
    <m/>
    <m/>
    <m/>
    <m/>
    <x v="2"/>
    <x v="1"/>
    <x v="1"/>
    <x v="2"/>
    <x v="2"/>
    <x v="3"/>
    <x v="2"/>
    <x v="2"/>
    <x v="2"/>
    <x v="2"/>
    <x v="3"/>
    <x v="2"/>
    <x v="2"/>
    <x v="2"/>
    <x v="0"/>
    <x v="0"/>
    <x v="0"/>
    <x v="0"/>
    <x v="0"/>
    <x v="0"/>
    <x v="0"/>
    <x v="0"/>
    <x v="1"/>
    <x v="2"/>
    <x v="2"/>
    <x v="3"/>
    <x v="2"/>
    <x v="2"/>
    <x v="2"/>
    <x v="2"/>
    <x v="3"/>
    <x v="2"/>
    <x v="2"/>
    <x v="2"/>
    <x v="2"/>
    <x v="2"/>
    <x v="0"/>
    <x v="0"/>
    <x v="3"/>
  </r>
  <r>
    <n v="11514736828"/>
    <x v="2"/>
    <x v="4"/>
    <x v="2"/>
    <x v="0"/>
    <x v="0"/>
    <x v="0"/>
    <s v="New Zealand European"/>
    <s v=""/>
    <s v=""/>
    <s v=""/>
    <s v=""/>
    <x v="1"/>
    <x v="0"/>
    <x v="0"/>
    <x v="0"/>
    <x v="3"/>
    <x v="1"/>
    <x v="1"/>
    <x v="3"/>
    <x v="3"/>
    <x v="0"/>
    <x v="4"/>
    <x v="4"/>
    <x v="0"/>
    <x v="0"/>
    <x v="0"/>
    <x v="0"/>
    <x v="0"/>
    <x v="0"/>
    <x v="0"/>
    <x v="0"/>
    <x v="0"/>
    <x v="0"/>
    <x v="0"/>
    <x v="4"/>
    <x v="3"/>
    <x v="1"/>
    <x v="1"/>
    <x v="3"/>
    <x v="3"/>
    <x v="0"/>
    <x v="4"/>
    <x v="4"/>
    <x v="2"/>
    <x v="1"/>
    <x v="4"/>
    <x v="2"/>
    <x v="1"/>
    <x v="0"/>
    <x v="2"/>
  </r>
  <r>
    <n v="11514734076"/>
    <x v="2"/>
    <x v="4"/>
    <x v="2"/>
    <x v="1"/>
    <x v="0"/>
    <x v="0"/>
    <s v="New Zealand European"/>
    <s v=""/>
    <s v=""/>
    <s v=""/>
    <s v=""/>
    <x v="0"/>
    <x v="2"/>
    <x v="0"/>
    <x v="0"/>
    <x v="3"/>
    <x v="5"/>
    <x v="1"/>
    <x v="1"/>
    <x v="4"/>
    <x v="1"/>
    <x v="5"/>
    <x v="5"/>
    <x v="177"/>
    <x v="5"/>
    <x v="7"/>
    <x v="0"/>
    <x v="2"/>
    <x v="0"/>
    <x v="0"/>
    <x v="0"/>
    <x v="0"/>
    <x v="0"/>
    <x v="0"/>
    <x v="4"/>
    <x v="3"/>
    <x v="5"/>
    <x v="1"/>
    <x v="1"/>
    <x v="4"/>
    <x v="1"/>
    <x v="5"/>
    <x v="5"/>
    <x v="2"/>
    <x v="1"/>
    <x v="2"/>
    <x v="2"/>
    <x v="0"/>
    <x v="0"/>
    <x v="2"/>
  </r>
  <r>
    <n v="11514730961"/>
    <x v="2"/>
    <x v="4"/>
    <x v="4"/>
    <x v="0"/>
    <x v="0"/>
    <x v="0"/>
    <s v="New Zealand European"/>
    <s v=""/>
    <s v=""/>
    <s v=""/>
    <s v=""/>
    <x v="1"/>
    <x v="0"/>
    <x v="0"/>
    <x v="0"/>
    <x v="3"/>
    <x v="0"/>
    <x v="1"/>
    <x v="1"/>
    <x v="1"/>
    <x v="1"/>
    <x v="1"/>
    <x v="3"/>
    <x v="0"/>
    <x v="0"/>
    <x v="0"/>
    <x v="0"/>
    <x v="0"/>
    <x v="0"/>
    <x v="0"/>
    <x v="0"/>
    <x v="0"/>
    <x v="0"/>
    <x v="0"/>
    <x v="4"/>
    <x v="3"/>
    <x v="0"/>
    <x v="1"/>
    <x v="1"/>
    <x v="1"/>
    <x v="1"/>
    <x v="1"/>
    <x v="3"/>
    <x v="2"/>
    <x v="2"/>
    <x v="2"/>
    <x v="2"/>
    <x v="1"/>
    <x v="0"/>
    <x v="2"/>
  </r>
  <r>
    <n v="11514727681"/>
    <x v="2"/>
    <x v="5"/>
    <x v="4"/>
    <x v="0"/>
    <x v="0"/>
    <x v="0"/>
    <s v="New Zealand European"/>
    <s v=""/>
    <s v=""/>
    <s v=""/>
    <s v=""/>
    <x v="1"/>
    <x v="0"/>
    <x v="0"/>
    <x v="0"/>
    <x v="0"/>
    <x v="2"/>
    <x v="1"/>
    <x v="5"/>
    <x v="5"/>
    <x v="6"/>
    <x v="6"/>
    <x v="0"/>
    <x v="0"/>
    <x v="0"/>
    <x v="0"/>
    <x v="0"/>
    <x v="0"/>
    <x v="0"/>
    <x v="0"/>
    <x v="0"/>
    <x v="0"/>
    <x v="0"/>
    <x v="0"/>
    <x v="5"/>
    <x v="0"/>
    <x v="2"/>
    <x v="1"/>
    <x v="5"/>
    <x v="5"/>
    <x v="6"/>
    <x v="6"/>
    <x v="0"/>
    <x v="2"/>
    <x v="2"/>
    <x v="2"/>
    <x v="2"/>
    <x v="0"/>
    <x v="0"/>
    <x v="2"/>
  </r>
  <r>
    <n v="11514701707"/>
    <x v="2"/>
    <x v="4"/>
    <x v="8"/>
    <x v="0"/>
    <x v="2"/>
    <x v="0"/>
    <s v="New Zealand European"/>
    <s v=""/>
    <s v=""/>
    <s v=""/>
    <s v=""/>
    <x v="1"/>
    <x v="0"/>
    <x v="2"/>
    <x v="0"/>
    <x v="3"/>
    <x v="5"/>
    <x v="1"/>
    <x v="1"/>
    <x v="4"/>
    <x v="4"/>
    <x v="2"/>
    <x v="5"/>
    <x v="0"/>
    <x v="0"/>
    <x v="0"/>
    <x v="0"/>
    <x v="8"/>
    <x v="0"/>
    <x v="0"/>
    <x v="0"/>
    <x v="13"/>
    <x v="0"/>
    <x v="0"/>
    <x v="4"/>
    <x v="3"/>
    <x v="5"/>
    <x v="1"/>
    <x v="1"/>
    <x v="4"/>
    <x v="4"/>
    <x v="2"/>
    <x v="5"/>
    <x v="2"/>
    <x v="4"/>
    <x v="2"/>
    <x v="5"/>
    <x v="0"/>
    <x v="0"/>
    <x v="2"/>
  </r>
  <r>
    <n v="11514691989"/>
    <x v="2"/>
    <x v="4"/>
    <x v="8"/>
    <x v="1"/>
    <x v="0"/>
    <x v="0"/>
    <s v="New Zealand European"/>
    <s v=""/>
    <s v=""/>
    <s v=""/>
    <s v=""/>
    <x v="1"/>
    <x v="0"/>
    <x v="0"/>
    <x v="0"/>
    <x v="5"/>
    <x v="5"/>
    <x v="1"/>
    <x v="4"/>
    <x v="1"/>
    <x v="0"/>
    <x v="5"/>
    <x v="4"/>
    <x v="0"/>
    <x v="9"/>
    <x v="0"/>
    <x v="0"/>
    <x v="0"/>
    <x v="0"/>
    <x v="0"/>
    <x v="0"/>
    <x v="0"/>
    <x v="0"/>
    <x v="0"/>
    <x v="4"/>
    <x v="5"/>
    <x v="5"/>
    <x v="1"/>
    <x v="4"/>
    <x v="1"/>
    <x v="0"/>
    <x v="5"/>
    <x v="4"/>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n v="11514674585"/>
    <x v="2"/>
    <x v="5"/>
    <x v="6"/>
    <x v="3"/>
    <x v="0"/>
    <x v="0"/>
    <s v=""/>
    <s v=""/>
    <s v=""/>
    <s v=""/>
    <s v=""/>
    <x v="0"/>
    <x v="0"/>
    <x v="0"/>
    <x v="0"/>
    <x v="0"/>
    <x v="2"/>
    <x v="1"/>
    <x v="5"/>
    <x v="5"/>
    <x v="6"/>
    <x v="6"/>
    <x v="0"/>
    <x v="0"/>
    <x v="6"/>
    <x v="0"/>
    <x v="0"/>
    <x v="0"/>
    <x v="0"/>
    <x v="0"/>
    <x v="0"/>
    <x v="0"/>
    <x v="0"/>
    <x v="0"/>
    <x v="5"/>
    <x v="0"/>
    <x v="2"/>
    <x v="1"/>
    <x v="5"/>
    <x v="5"/>
    <x v="6"/>
    <x v="6"/>
    <x v="0"/>
    <x v="2"/>
    <x v="2"/>
    <x v="2"/>
    <x v="2"/>
    <x v="0"/>
    <x v="0"/>
    <x v="2"/>
  </r>
  <r>
    <n v="11514673996"/>
    <x v="2"/>
    <x v="4"/>
    <x v="7"/>
    <x v="1"/>
    <x v="0"/>
    <x v="0"/>
    <s v="New Zealand European"/>
    <s v=""/>
    <s v=""/>
    <s v=""/>
    <s v=""/>
    <x v="0"/>
    <x v="0"/>
    <x v="0"/>
    <x v="0"/>
    <x v="3"/>
    <x v="1"/>
    <x v="1"/>
    <x v="1"/>
    <x v="4"/>
    <x v="7"/>
    <x v="4"/>
    <x v="5"/>
    <x v="0"/>
    <x v="9"/>
    <x v="0"/>
    <x v="0"/>
    <x v="0"/>
    <x v="0"/>
    <x v="0"/>
    <x v="0"/>
    <x v="0"/>
    <x v="0"/>
    <x v="0"/>
    <x v="4"/>
    <x v="3"/>
    <x v="1"/>
    <x v="1"/>
    <x v="1"/>
    <x v="4"/>
    <x v="7"/>
    <x v="4"/>
    <x v="5"/>
    <x v="2"/>
    <x v="2"/>
    <x v="2"/>
    <x v="2"/>
    <x v="0"/>
    <x v="0"/>
    <x v="2"/>
  </r>
  <r>
    <n v="11514661624"/>
    <x v="2"/>
    <x v="5"/>
    <x v="0"/>
    <x v="0"/>
    <x v="0"/>
    <x v="0"/>
    <s v="New Zealand European"/>
    <s v=""/>
    <s v=""/>
    <s v=""/>
    <s v=""/>
    <x v="1"/>
    <x v="2"/>
    <x v="0"/>
    <x v="0"/>
    <x v="0"/>
    <x v="2"/>
    <x v="1"/>
    <x v="5"/>
    <x v="5"/>
    <x v="6"/>
    <x v="6"/>
    <x v="0"/>
    <x v="0"/>
    <x v="0"/>
    <x v="0"/>
    <x v="0"/>
    <x v="0"/>
    <x v="0"/>
    <x v="0"/>
    <x v="0"/>
    <x v="0"/>
    <x v="0"/>
    <x v="0"/>
    <x v="5"/>
    <x v="0"/>
    <x v="2"/>
    <x v="1"/>
    <x v="5"/>
    <x v="5"/>
    <x v="6"/>
    <x v="6"/>
    <x v="0"/>
    <x v="2"/>
    <x v="2"/>
    <x v="2"/>
    <x v="2"/>
    <x v="0"/>
    <x v="0"/>
    <x v="2"/>
  </r>
  <r>
    <n v="11514642122"/>
    <x v="2"/>
    <x v="4"/>
    <x v="3"/>
    <x v="0"/>
    <x v="0"/>
    <x v="0"/>
    <s v="New Zealand European"/>
    <s v=""/>
    <s v=""/>
    <s v=""/>
    <s v=""/>
    <x v="1"/>
    <x v="0"/>
    <x v="0"/>
    <x v="0"/>
    <x v="3"/>
    <x v="0"/>
    <x v="1"/>
    <x v="1"/>
    <x v="4"/>
    <x v="4"/>
    <x v="0"/>
    <x v="1"/>
    <x v="0"/>
    <x v="9"/>
    <x v="0"/>
    <x v="0"/>
    <x v="0"/>
    <x v="0"/>
    <x v="0"/>
    <x v="0"/>
    <x v="0"/>
    <x v="0"/>
    <x v="0"/>
    <x v="4"/>
    <x v="3"/>
    <x v="0"/>
    <x v="1"/>
    <x v="1"/>
    <x v="4"/>
    <x v="4"/>
    <x v="0"/>
    <x v="1"/>
    <x v="2"/>
    <x v="16"/>
    <x v="2"/>
    <x v="2"/>
    <x v="0"/>
    <x v="0"/>
    <x v="2"/>
  </r>
  <r>
    <n v="11514634517"/>
    <x v="3"/>
    <x v="5"/>
    <x v="6"/>
    <x v="3"/>
    <x v="0"/>
    <x v="0"/>
    <s v=""/>
    <s v=""/>
    <s v=""/>
    <s v=""/>
    <s v=""/>
    <x v="0"/>
    <x v="0"/>
    <x v="0"/>
    <x v="0"/>
    <x v="0"/>
    <x v="2"/>
    <x v="1"/>
    <x v="5"/>
    <x v="5"/>
    <x v="6"/>
    <x v="6"/>
    <x v="0"/>
    <x v="0"/>
    <x v="6"/>
    <x v="0"/>
    <x v="0"/>
    <x v="0"/>
    <x v="0"/>
    <x v="0"/>
    <x v="0"/>
    <x v="0"/>
    <x v="0"/>
    <x v="0"/>
    <x v="5"/>
    <x v="0"/>
    <x v="2"/>
    <x v="1"/>
    <x v="5"/>
    <x v="5"/>
    <x v="6"/>
    <x v="6"/>
    <x v="0"/>
    <x v="2"/>
    <x v="2"/>
    <x v="2"/>
    <x v="2"/>
    <x v="0"/>
    <x v="0"/>
    <x v="1"/>
  </r>
  <r>
    <n v="11514633701"/>
    <x v="2"/>
    <x v="0"/>
    <x v="2"/>
    <x v="0"/>
    <x v="0"/>
    <x v="0"/>
    <s v=""/>
    <s v=""/>
    <s v=""/>
    <s v=""/>
    <s v="German"/>
    <x v="1"/>
    <x v="0"/>
    <x v="0"/>
    <x v="0"/>
    <x v="3"/>
    <x v="0"/>
    <x v="1"/>
    <x v="3"/>
    <x v="3"/>
    <x v="4"/>
    <x v="2"/>
    <x v="6"/>
    <x v="0"/>
    <x v="1"/>
    <x v="0"/>
    <x v="0"/>
    <x v="0"/>
    <x v="0"/>
    <x v="0"/>
    <x v="0"/>
    <x v="0"/>
    <x v="0"/>
    <x v="0"/>
    <x v="0"/>
    <x v="3"/>
    <x v="0"/>
    <x v="1"/>
    <x v="3"/>
    <x v="3"/>
    <x v="4"/>
    <x v="2"/>
    <x v="6"/>
    <x v="8"/>
    <x v="9"/>
    <x v="2"/>
    <x v="2"/>
    <x v="0"/>
    <x v="0"/>
    <x v="2"/>
  </r>
  <r>
    <n v="11514627866"/>
    <x v="2"/>
    <x v="4"/>
    <x v="13"/>
    <x v="1"/>
    <x v="0"/>
    <x v="0"/>
    <s v="New Zealand European"/>
    <s v="Asian"/>
    <s v=""/>
    <s v=""/>
    <s v=""/>
    <x v="1"/>
    <x v="0"/>
    <x v="0"/>
    <x v="0"/>
    <x v="3"/>
    <x v="1"/>
    <x v="1"/>
    <x v="3"/>
    <x v="4"/>
    <x v="1"/>
    <x v="1"/>
    <x v="4"/>
    <x v="0"/>
    <x v="9"/>
    <x v="0"/>
    <x v="0"/>
    <x v="0"/>
    <x v="0"/>
    <x v="0"/>
    <x v="0"/>
    <x v="0"/>
    <x v="0"/>
    <x v="0"/>
    <x v="4"/>
    <x v="3"/>
    <x v="1"/>
    <x v="1"/>
    <x v="3"/>
    <x v="4"/>
    <x v="1"/>
    <x v="1"/>
    <x v="4"/>
    <x v="2"/>
    <x v="2"/>
    <x v="2"/>
    <x v="2"/>
    <x v="0"/>
    <x v="0"/>
    <x v="2"/>
  </r>
  <r>
    <n v="11514626557"/>
    <x v="2"/>
    <x v="3"/>
    <x v="0"/>
    <x v="1"/>
    <x v="0"/>
    <x v="0"/>
    <s v="New Zealand European"/>
    <s v=""/>
    <s v=""/>
    <s v=""/>
    <s v=""/>
    <x v="1"/>
    <x v="0"/>
    <x v="0"/>
    <x v="0"/>
    <x v="1"/>
    <x v="0"/>
    <x v="1"/>
    <x v="3"/>
    <x v="3"/>
    <x v="4"/>
    <x v="4"/>
    <x v="5"/>
    <x v="0"/>
    <x v="9"/>
    <x v="0"/>
    <x v="0"/>
    <x v="0"/>
    <x v="0"/>
    <x v="0"/>
    <x v="0"/>
    <x v="0"/>
    <x v="0"/>
    <x v="0"/>
    <x v="3"/>
    <x v="1"/>
    <x v="0"/>
    <x v="1"/>
    <x v="3"/>
    <x v="3"/>
    <x v="4"/>
    <x v="4"/>
    <x v="5"/>
    <x v="2"/>
    <x v="2"/>
    <x v="2"/>
    <x v="2"/>
    <x v="0"/>
    <x v="0"/>
    <x v="2"/>
  </r>
  <r>
    <n v="11514625893"/>
    <x v="2"/>
    <x v="4"/>
    <x v="8"/>
    <x v="0"/>
    <x v="0"/>
    <x v="0"/>
    <s v=""/>
    <s v="Asian"/>
    <s v=""/>
    <s v=""/>
    <s v=""/>
    <x v="1"/>
    <x v="0"/>
    <x v="0"/>
    <x v="0"/>
    <x v="3"/>
    <x v="6"/>
    <x v="1"/>
    <x v="4"/>
    <x v="3"/>
    <x v="7"/>
    <x v="5"/>
    <x v="4"/>
    <x v="0"/>
    <x v="5"/>
    <x v="0"/>
    <x v="0"/>
    <x v="0"/>
    <x v="0"/>
    <x v="0"/>
    <x v="0"/>
    <x v="0"/>
    <x v="0"/>
    <x v="0"/>
    <x v="4"/>
    <x v="3"/>
    <x v="6"/>
    <x v="1"/>
    <x v="4"/>
    <x v="3"/>
    <x v="7"/>
    <x v="5"/>
    <x v="4"/>
    <x v="2"/>
    <x v="2"/>
    <x v="2"/>
    <x v="2"/>
    <x v="1"/>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4612611"/>
    <x v="2"/>
    <x v="3"/>
    <x v="5"/>
    <x v="0"/>
    <x v="0"/>
    <x v="0"/>
    <s v=""/>
    <s v=""/>
    <s v=""/>
    <s v=""/>
    <s v="European"/>
    <x v="1"/>
    <x v="0"/>
    <x v="0"/>
    <x v="0"/>
    <x v="0"/>
    <x v="5"/>
    <x v="1"/>
    <x v="4"/>
    <x v="1"/>
    <x v="5"/>
    <x v="4"/>
    <x v="1"/>
    <x v="0"/>
    <x v="9"/>
    <x v="0"/>
    <x v="0"/>
    <x v="4"/>
    <x v="0"/>
    <x v="0"/>
    <x v="0"/>
    <x v="0"/>
    <x v="0"/>
    <x v="0"/>
    <x v="3"/>
    <x v="0"/>
    <x v="5"/>
    <x v="1"/>
    <x v="4"/>
    <x v="1"/>
    <x v="5"/>
    <x v="4"/>
    <x v="1"/>
    <x v="8"/>
    <x v="2"/>
    <x v="2"/>
    <x v="2"/>
    <x v="0"/>
    <x v="0"/>
    <x v="2"/>
  </r>
  <r>
    <n v="11514612252"/>
    <x v="2"/>
    <x v="4"/>
    <x v="9"/>
    <x v="0"/>
    <x v="0"/>
    <x v="0"/>
    <s v="New Zealand European"/>
    <s v=""/>
    <s v=""/>
    <s v=""/>
    <s v=""/>
    <x v="1"/>
    <x v="0"/>
    <x v="0"/>
    <x v="0"/>
    <x v="3"/>
    <x v="5"/>
    <x v="1"/>
    <x v="4"/>
    <x v="4"/>
    <x v="0"/>
    <x v="4"/>
    <x v="4"/>
    <x v="0"/>
    <x v="1"/>
    <x v="0"/>
    <x v="0"/>
    <x v="15"/>
    <x v="0"/>
    <x v="0"/>
    <x v="0"/>
    <x v="0"/>
    <x v="0"/>
    <x v="0"/>
    <x v="4"/>
    <x v="3"/>
    <x v="5"/>
    <x v="1"/>
    <x v="4"/>
    <x v="4"/>
    <x v="0"/>
    <x v="4"/>
    <x v="4"/>
    <x v="3"/>
    <x v="9"/>
    <x v="2"/>
    <x v="2"/>
    <x v="0"/>
    <x v="0"/>
    <x v="2"/>
  </r>
  <r>
    <m/>
    <x v="1"/>
    <x v="2"/>
    <x v="1"/>
    <x v="2"/>
    <x v="1"/>
    <x v="1"/>
    <m/>
    <m/>
    <m/>
    <m/>
    <m/>
    <x v="2"/>
    <x v="1"/>
    <x v="1"/>
    <x v="2"/>
    <x v="2"/>
    <x v="3"/>
    <x v="2"/>
    <x v="2"/>
    <x v="2"/>
    <x v="2"/>
    <x v="3"/>
    <x v="2"/>
    <x v="2"/>
    <x v="2"/>
    <x v="0"/>
    <x v="0"/>
    <x v="0"/>
    <x v="0"/>
    <x v="0"/>
    <x v="0"/>
    <x v="0"/>
    <x v="0"/>
    <x v="1"/>
    <x v="2"/>
    <x v="2"/>
    <x v="3"/>
    <x v="2"/>
    <x v="2"/>
    <x v="2"/>
    <x v="2"/>
    <x v="3"/>
    <x v="2"/>
    <x v="2"/>
    <x v="2"/>
    <x v="2"/>
    <x v="2"/>
    <x v="0"/>
    <x v="0"/>
    <x v="3"/>
  </r>
  <r>
    <n v="11514607971"/>
    <x v="2"/>
    <x v="4"/>
    <x v="9"/>
    <x v="0"/>
    <x v="0"/>
    <x v="0"/>
    <s v="New Zealand European"/>
    <s v=""/>
    <s v=""/>
    <s v=""/>
    <s v=""/>
    <x v="1"/>
    <x v="0"/>
    <x v="0"/>
    <x v="0"/>
    <x v="3"/>
    <x v="1"/>
    <x v="1"/>
    <x v="1"/>
    <x v="1"/>
    <x v="0"/>
    <x v="1"/>
    <x v="4"/>
    <x v="0"/>
    <x v="9"/>
    <x v="3"/>
    <x v="0"/>
    <x v="0"/>
    <x v="0"/>
    <x v="0"/>
    <x v="0"/>
    <x v="0"/>
    <x v="0"/>
    <x v="0"/>
    <x v="4"/>
    <x v="3"/>
    <x v="1"/>
    <x v="1"/>
    <x v="1"/>
    <x v="1"/>
    <x v="0"/>
    <x v="1"/>
    <x v="4"/>
    <x v="4"/>
    <x v="4"/>
    <x v="6"/>
    <x v="5"/>
    <x v="0"/>
    <x v="0"/>
    <x v="2"/>
  </r>
  <r>
    <n v="11514590318"/>
    <x v="3"/>
    <x v="5"/>
    <x v="6"/>
    <x v="3"/>
    <x v="0"/>
    <x v="0"/>
    <s v=""/>
    <s v=""/>
    <s v=""/>
    <s v=""/>
    <s v=""/>
    <x v="0"/>
    <x v="0"/>
    <x v="0"/>
    <x v="0"/>
    <x v="0"/>
    <x v="2"/>
    <x v="1"/>
    <x v="5"/>
    <x v="5"/>
    <x v="6"/>
    <x v="6"/>
    <x v="0"/>
    <x v="0"/>
    <x v="6"/>
    <x v="0"/>
    <x v="0"/>
    <x v="0"/>
    <x v="0"/>
    <x v="0"/>
    <x v="0"/>
    <x v="0"/>
    <x v="0"/>
    <x v="0"/>
    <x v="5"/>
    <x v="0"/>
    <x v="2"/>
    <x v="1"/>
    <x v="5"/>
    <x v="5"/>
    <x v="6"/>
    <x v="6"/>
    <x v="0"/>
    <x v="2"/>
    <x v="2"/>
    <x v="2"/>
    <x v="2"/>
    <x v="0"/>
    <x v="0"/>
    <x v="1"/>
  </r>
  <r>
    <n v="11514587935"/>
    <x v="2"/>
    <x v="3"/>
    <x v="5"/>
    <x v="0"/>
    <x v="0"/>
    <x v="0"/>
    <s v=""/>
    <s v=""/>
    <s v=""/>
    <s v=""/>
    <s v="South Pacific Pakeha"/>
    <x v="1"/>
    <x v="2"/>
    <x v="2"/>
    <x v="1"/>
    <x v="6"/>
    <x v="0"/>
    <x v="3"/>
    <x v="1"/>
    <x v="4"/>
    <x v="7"/>
    <x v="5"/>
    <x v="1"/>
    <x v="178"/>
    <x v="5"/>
    <x v="2"/>
    <x v="5"/>
    <x v="0"/>
    <x v="0"/>
    <x v="0"/>
    <x v="0"/>
    <x v="0"/>
    <x v="20"/>
    <x v="0"/>
    <x v="3"/>
    <x v="6"/>
    <x v="0"/>
    <x v="3"/>
    <x v="1"/>
    <x v="4"/>
    <x v="7"/>
    <x v="5"/>
    <x v="1"/>
    <x v="2"/>
    <x v="4"/>
    <x v="2"/>
    <x v="2"/>
    <x v="0"/>
    <x v="0"/>
    <x v="2"/>
  </r>
  <r>
    <m/>
    <x v="1"/>
    <x v="2"/>
    <x v="1"/>
    <x v="2"/>
    <x v="1"/>
    <x v="1"/>
    <m/>
    <m/>
    <m/>
    <m/>
    <m/>
    <x v="2"/>
    <x v="1"/>
    <x v="1"/>
    <x v="2"/>
    <x v="2"/>
    <x v="3"/>
    <x v="2"/>
    <x v="2"/>
    <x v="2"/>
    <x v="2"/>
    <x v="3"/>
    <x v="2"/>
    <x v="2"/>
    <x v="2"/>
    <x v="0"/>
    <x v="0"/>
    <x v="0"/>
    <x v="0"/>
    <x v="0"/>
    <x v="0"/>
    <x v="0"/>
    <x v="0"/>
    <x v="1"/>
    <x v="2"/>
    <x v="2"/>
    <x v="3"/>
    <x v="2"/>
    <x v="2"/>
    <x v="2"/>
    <x v="2"/>
    <x v="3"/>
    <x v="2"/>
    <x v="2"/>
    <x v="2"/>
    <x v="2"/>
    <x v="2"/>
    <x v="0"/>
    <x v="0"/>
    <x v="3"/>
  </r>
  <r>
    <n v="11514585365"/>
    <x v="3"/>
    <x v="5"/>
    <x v="6"/>
    <x v="3"/>
    <x v="0"/>
    <x v="0"/>
    <s v=""/>
    <s v=""/>
    <s v=""/>
    <s v=""/>
    <s v=""/>
    <x v="0"/>
    <x v="0"/>
    <x v="0"/>
    <x v="0"/>
    <x v="0"/>
    <x v="2"/>
    <x v="1"/>
    <x v="5"/>
    <x v="5"/>
    <x v="6"/>
    <x v="6"/>
    <x v="0"/>
    <x v="0"/>
    <x v="6"/>
    <x v="0"/>
    <x v="0"/>
    <x v="0"/>
    <x v="0"/>
    <x v="0"/>
    <x v="0"/>
    <x v="0"/>
    <x v="0"/>
    <x v="0"/>
    <x v="5"/>
    <x v="0"/>
    <x v="2"/>
    <x v="1"/>
    <x v="5"/>
    <x v="5"/>
    <x v="6"/>
    <x v="6"/>
    <x v="0"/>
    <x v="2"/>
    <x v="2"/>
    <x v="2"/>
    <x v="2"/>
    <x v="0"/>
    <x v="0"/>
    <x v="1"/>
  </r>
  <r>
    <n v="11514578006"/>
    <x v="2"/>
    <x v="4"/>
    <x v="4"/>
    <x v="0"/>
    <x v="0"/>
    <x v="0"/>
    <s v="New Zealand European"/>
    <s v=""/>
    <s v=""/>
    <s v=""/>
    <s v=""/>
    <x v="0"/>
    <x v="2"/>
    <x v="0"/>
    <x v="0"/>
    <x v="0"/>
    <x v="2"/>
    <x v="1"/>
    <x v="1"/>
    <x v="1"/>
    <x v="0"/>
    <x v="1"/>
    <x v="0"/>
    <x v="0"/>
    <x v="9"/>
    <x v="0"/>
    <x v="0"/>
    <x v="0"/>
    <x v="0"/>
    <x v="0"/>
    <x v="0"/>
    <x v="0"/>
    <x v="0"/>
    <x v="0"/>
    <x v="4"/>
    <x v="0"/>
    <x v="2"/>
    <x v="1"/>
    <x v="1"/>
    <x v="1"/>
    <x v="0"/>
    <x v="1"/>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4572239"/>
    <x v="2"/>
    <x v="3"/>
    <x v="9"/>
    <x v="0"/>
    <x v="2"/>
    <x v="0"/>
    <s v=""/>
    <s v=""/>
    <s v=""/>
    <s v=""/>
    <s v=""/>
    <x v="1"/>
    <x v="0"/>
    <x v="0"/>
    <x v="0"/>
    <x v="3"/>
    <x v="5"/>
    <x v="1"/>
    <x v="1"/>
    <x v="1"/>
    <x v="3"/>
    <x v="5"/>
    <x v="5"/>
    <x v="179"/>
    <x v="5"/>
    <x v="7"/>
    <x v="0"/>
    <x v="20"/>
    <x v="0"/>
    <x v="0"/>
    <x v="0"/>
    <x v="0"/>
    <x v="0"/>
    <x v="0"/>
    <x v="3"/>
    <x v="3"/>
    <x v="5"/>
    <x v="1"/>
    <x v="1"/>
    <x v="1"/>
    <x v="3"/>
    <x v="5"/>
    <x v="5"/>
    <x v="6"/>
    <x v="4"/>
    <x v="2"/>
    <x v="5"/>
    <x v="0"/>
    <x v="0"/>
    <x v="2"/>
  </r>
  <r>
    <n v="11514571573"/>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4559097"/>
    <x v="2"/>
    <x v="3"/>
    <x v="3"/>
    <x v="0"/>
    <x v="0"/>
    <x v="0"/>
    <s v="New Zealand European"/>
    <s v=""/>
    <s v=""/>
    <s v=""/>
    <s v=""/>
    <x v="1"/>
    <x v="0"/>
    <x v="2"/>
    <x v="1"/>
    <x v="3"/>
    <x v="1"/>
    <x v="1"/>
    <x v="4"/>
    <x v="4"/>
    <x v="1"/>
    <x v="4"/>
    <x v="5"/>
    <x v="0"/>
    <x v="9"/>
    <x v="0"/>
    <x v="0"/>
    <x v="0"/>
    <x v="0"/>
    <x v="0"/>
    <x v="0"/>
    <x v="0"/>
    <x v="0"/>
    <x v="0"/>
    <x v="3"/>
    <x v="3"/>
    <x v="1"/>
    <x v="1"/>
    <x v="4"/>
    <x v="4"/>
    <x v="1"/>
    <x v="4"/>
    <x v="5"/>
    <x v="4"/>
    <x v="2"/>
    <x v="2"/>
    <x v="2"/>
    <x v="0"/>
    <x v="0"/>
    <x v="2"/>
  </r>
  <r>
    <n v="11514551525"/>
    <x v="2"/>
    <x v="3"/>
    <x v="12"/>
    <x v="0"/>
    <x v="0"/>
    <x v="0"/>
    <s v="New Zealand European"/>
    <s v=""/>
    <s v=""/>
    <s v=""/>
    <s v=""/>
    <x v="1"/>
    <x v="0"/>
    <x v="0"/>
    <x v="0"/>
    <x v="3"/>
    <x v="1"/>
    <x v="4"/>
    <x v="3"/>
    <x v="4"/>
    <x v="7"/>
    <x v="4"/>
    <x v="5"/>
    <x v="0"/>
    <x v="0"/>
    <x v="2"/>
    <x v="0"/>
    <x v="0"/>
    <x v="0"/>
    <x v="0"/>
    <x v="0"/>
    <x v="0"/>
    <x v="0"/>
    <x v="0"/>
    <x v="3"/>
    <x v="3"/>
    <x v="1"/>
    <x v="4"/>
    <x v="3"/>
    <x v="4"/>
    <x v="7"/>
    <x v="4"/>
    <x v="5"/>
    <x v="19"/>
    <x v="2"/>
    <x v="2"/>
    <x v="2"/>
    <x v="0"/>
    <x v="0"/>
    <x v="2"/>
  </r>
  <r>
    <n v="11514533678"/>
    <x v="2"/>
    <x v="1"/>
    <x v="5"/>
    <x v="0"/>
    <x v="0"/>
    <x v="0"/>
    <s v=""/>
    <s v=""/>
    <s v=""/>
    <s v=""/>
    <s v="American"/>
    <x v="0"/>
    <x v="2"/>
    <x v="0"/>
    <x v="0"/>
    <x v="5"/>
    <x v="5"/>
    <x v="1"/>
    <x v="3"/>
    <x v="4"/>
    <x v="4"/>
    <x v="4"/>
    <x v="5"/>
    <x v="0"/>
    <x v="0"/>
    <x v="27"/>
    <x v="0"/>
    <x v="5"/>
    <x v="0"/>
    <x v="0"/>
    <x v="0"/>
    <x v="0"/>
    <x v="0"/>
    <x v="0"/>
    <x v="1"/>
    <x v="5"/>
    <x v="5"/>
    <x v="1"/>
    <x v="3"/>
    <x v="4"/>
    <x v="4"/>
    <x v="4"/>
    <x v="5"/>
    <x v="19"/>
    <x v="1"/>
    <x v="4"/>
    <x v="2"/>
    <x v="0"/>
    <x v="0"/>
    <x v="2"/>
  </r>
  <r>
    <n v="11514532851"/>
    <x v="2"/>
    <x v="3"/>
    <x v="3"/>
    <x v="0"/>
    <x v="0"/>
    <x v="0"/>
    <s v="New Zealand European"/>
    <s v=""/>
    <s v=""/>
    <s v=""/>
    <s v=""/>
    <x v="1"/>
    <x v="0"/>
    <x v="0"/>
    <x v="0"/>
    <x v="1"/>
    <x v="5"/>
    <x v="1"/>
    <x v="1"/>
    <x v="1"/>
    <x v="0"/>
    <x v="5"/>
    <x v="5"/>
    <x v="180"/>
    <x v="0"/>
    <x v="38"/>
    <x v="0"/>
    <x v="21"/>
    <x v="0"/>
    <x v="0"/>
    <x v="0"/>
    <x v="0"/>
    <x v="0"/>
    <x v="0"/>
    <x v="3"/>
    <x v="1"/>
    <x v="5"/>
    <x v="1"/>
    <x v="1"/>
    <x v="1"/>
    <x v="0"/>
    <x v="5"/>
    <x v="5"/>
    <x v="4"/>
    <x v="1"/>
    <x v="4"/>
    <x v="1"/>
    <x v="1"/>
    <x v="0"/>
    <x v="2"/>
  </r>
  <r>
    <n v="11514513721"/>
    <x v="2"/>
    <x v="4"/>
    <x v="11"/>
    <x v="0"/>
    <x v="0"/>
    <x v="0"/>
    <s v="New Zealand European"/>
    <s v=""/>
    <s v=""/>
    <s v=""/>
    <s v=""/>
    <x v="1"/>
    <x v="0"/>
    <x v="0"/>
    <x v="0"/>
    <x v="3"/>
    <x v="0"/>
    <x v="1"/>
    <x v="1"/>
    <x v="1"/>
    <x v="7"/>
    <x v="4"/>
    <x v="4"/>
    <x v="181"/>
    <x v="9"/>
    <x v="7"/>
    <x v="0"/>
    <x v="0"/>
    <x v="0"/>
    <x v="0"/>
    <x v="0"/>
    <x v="0"/>
    <x v="0"/>
    <x v="0"/>
    <x v="4"/>
    <x v="3"/>
    <x v="0"/>
    <x v="1"/>
    <x v="1"/>
    <x v="1"/>
    <x v="7"/>
    <x v="4"/>
    <x v="4"/>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4495631"/>
    <x v="3"/>
    <x v="3"/>
    <x v="5"/>
    <x v="0"/>
    <x v="0"/>
    <x v="0"/>
    <s v="New Zealand European"/>
    <s v=""/>
    <s v=""/>
    <s v=""/>
    <s v=""/>
    <x v="1"/>
    <x v="0"/>
    <x v="0"/>
    <x v="0"/>
    <x v="5"/>
    <x v="0"/>
    <x v="0"/>
    <x v="1"/>
    <x v="1"/>
    <x v="4"/>
    <x v="0"/>
    <x v="5"/>
    <x v="182"/>
    <x v="12"/>
    <x v="0"/>
    <x v="13"/>
    <x v="14"/>
    <x v="0"/>
    <x v="0"/>
    <x v="0"/>
    <x v="0"/>
    <x v="0"/>
    <x v="0"/>
    <x v="3"/>
    <x v="5"/>
    <x v="0"/>
    <x v="0"/>
    <x v="1"/>
    <x v="1"/>
    <x v="4"/>
    <x v="0"/>
    <x v="5"/>
    <x v="10"/>
    <x v="9"/>
    <x v="2"/>
    <x v="2"/>
    <x v="1"/>
    <x v="0"/>
    <x v="1"/>
  </r>
  <r>
    <m/>
    <x v="1"/>
    <x v="2"/>
    <x v="1"/>
    <x v="2"/>
    <x v="1"/>
    <x v="1"/>
    <m/>
    <m/>
    <m/>
    <m/>
    <m/>
    <x v="2"/>
    <x v="1"/>
    <x v="1"/>
    <x v="2"/>
    <x v="2"/>
    <x v="3"/>
    <x v="2"/>
    <x v="2"/>
    <x v="2"/>
    <x v="2"/>
    <x v="3"/>
    <x v="2"/>
    <x v="2"/>
    <x v="2"/>
    <x v="0"/>
    <x v="0"/>
    <x v="0"/>
    <x v="0"/>
    <x v="0"/>
    <x v="0"/>
    <x v="0"/>
    <x v="0"/>
    <x v="1"/>
    <x v="2"/>
    <x v="2"/>
    <x v="3"/>
    <x v="2"/>
    <x v="2"/>
    <x v="2"/>
    <x v="2"/>
    <x v="3"/>
    <x v="2"/>
    <x v="2"/>
    <x v="2"/>
    <x v="2"/>
    <x v="2"/>
    <x v="0"/>
    <x v="0"/>
    <x v="3"/>
  </r>
  <r>
    <n v="11514494558"/>
    <x v="0"/>
    <x v="0"/>
    <x v="4"/>
    <x v="0"/>
    <x v="0"/>
    <x v="0"/>
    <s v="New Zealand European"/>
    <s v=""/>
    <s v=""/>
    <s v=""/>
    <s v=""/>
    <x v="0"/>
    <x v="0"/>
    <x v="0"/>
    <x v="0"/>
    <x v="0"/>
    <x v="4"/>
    <x v="0"/>
    <x v="3"/>
    <x v="4"/>
    <x v="0"/>
    <x v="0"/>
    <x v="0"/>
    <x v="0"/>
    <x v="10"/>
    <x v="0"/>
    <x v="0"/>
    <x v="0"/>
    <x v="0"/>
    <x v="0"/>
    <x v="0"/>
    <x v="0"/>
    <x v="0"/>
    <x v="0"/>
    <x v="0"/>
    <x v="0"/>
    <x v="4"/>
    <x v="0"/>
    <x v="3"/>
    <x v="4"/>
    <x v="0"/>
    <x v="0"/>
    <x v="0"/>
    <x v="2"/>
    <x v="9"/>
    <x v="14"/>
    <x v="2"/>
    <x v="1"/>
    <x v="0"/>
    <x v="0"/>
  </r>
  <r>
    <n v="11514486927"/>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4466708"/>
    <x v="2"/>
    <x v="3"/>
    <x v="14"/>
    <x v="0"/>
    <x v="0"/>
    <x v="0"/>
    <s v="New Zealand European"/>
    <s v=""/>
    <s v=""/>
    <s v=""/>
    <s v=""/>
    <x v="1"/>
    <x v="0"/>
    <x v="0"/>
    <x v="0"/>
    <x v="3"/>
    <x v="1"/>
    <x v="4"/>
    <x v="1"/>
    <x v="1"/>
    <x v="5"/>
    <x v="0"/>
    <x v="5"/>
    <x v="0"/>
    <x v="1"/>
    <x v="5"/>
    <x v="0"/>
    <x v="0"/>
    <x v="0"/>
    <x v="0"/>
    <x v="0"/>
    <x v="0"/>
    <x v="0"/>
    <x v="0"/>
    <x v="3"/>
    <x v="3"/>
    <x v="1"/>
    <x v="4"/>
    <x v="1"/>
    <x v="1"/>
    <x v="5"/>
    <x v="0"/>
    <x v="5"/>
    <x v="2"/>
    <x v="1"/>
    <x v="4"/>
    <x v="2"/>
    <x v="0"/>
    <x v="0"/>
    <x v="2"/>
  </r>
  <r>
    <n v="11514462557"/>
    <x v="3"/>
    <x v="5"/>
    <x v="7"/>
    <x v="1"/>
    <x v="0"/>
    <x v="0"/>
    <s v="New Zealand European"/>
    <s v=""/>
    <s v=""/>
    <s v=""/>
    <s v=""/>
    <x v="1"/>
    <x v="0"/>
    <x v="0"/>
    <x v="0"/>
    <x v="0"/>
    <x v="2"/>
    <x v="1"/>
    <x v="5"/>
    <x v="5"/>
    <x v="6"/>
    <x v="6"/>
    <x v="0"/>
    <x v="0"/>
    <x v="8"/>
    <x v="0"/>
    <x v="0"/>
    <x v="0"/>
    <x v="0"/>
    <x v="0"/>
    <x v="0"/>
    <x v="0"/>
    <x v="0"/>
    <x v="0"/>
    <x v="5"/>
    <x v="0"/>
    <x v="2"/>
    <x v="1"/>
    <x v="5"/>
    <x v="5"/>
    <x v="6"/>
    <x v="6"/>
    <x v="0"/>
    <x v="2"/>
    <x v="2"/>
    <x v="2"/>
    <x v="2"/>
    <x v="0"/>
    <x v="0"/>
    <x v="1"/>
  </r>
  <r>
    <n v="11514439965"/>
    <x v="2"/>
    <x v="3"/>
    <x v="4"/>
    <x v="0"/>
    <x v="0"/>
    <x v="0"/>
    <s v="New Zealand European"/>
    <s v=""/>
    <s v=""/>
    <s v=""/>
    <s v=""/>
    <x v="0"/>
    <x v="2"/>
    <x v="0"/>
    <x v="0"/>
    <x v="1"/>
    <x v="1"/>
    <x v="1"/>
    <x v="4"/>
    <x v="4"/>
    <x v="1"/>
    <x v="0"/>
    <x v="3"/>
    <x v="0"/>
    <x v="9"/>
    <x v="0"/>
    <x v="0"/>
    <x v="0"/>
    <x v="0"/>
    <x v="0"/>
    <x v="0"/>
    <x v="0"/>
    <x v="0"/>
    <x v="0"/>
    <x v="3"/>
    <x v="1"/>
    <x v="1"/>
    <x v="1"/>
    <x v="4"/>
    <x v="4"/>
    <x v="1"/>
    <x v="0"/>
    <x v="3"/>
    <x v="2"/>
    <x v="2"/>
    <x v="2"/>
    <x v="2"/>
    <x v="0"/>
    <x v="0"/>
    <x v="2"/>
  </r>
  <r>
    <n v="11514437797"/>
    <x v="2"/>
    <x v="5"/>
    <x v="6"/>
    <x v="3"/>
    <x v="0"/>
    <x v="0"/>
    <s v=""/>
    <s v=""/>
    <s v=""/>
    <s v=""/>
    <s v=""/>
    <x v="0"/>
    <x v="0"/>
    <x v="0"/>
    <x v="0"/>
    <x v="0"/>
    <x v="2"/>
    <x v="1"/>
    <x v="5"/>
    <x v="5"/>
    <x v="6"/>
    <x v="6"/>
    <x v="0"/>
    <x v="0"/>
    <x v="6"/>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4428315"/>
    <x v="2"/>
    <x v="4"/>
    <x v="5"/>
    <x v="0"/>
    <x v="0"/>
    <x v="0"/>
    <s v="New Zealand European"/>
    <s v=""/>
    <s v=""/>
    <s v=""/>
    <s v=""/>
    <x v="0"/>
    <x v="2"/>
    <x v="0"/>
    <x v="0"/>
    <x v="1"/>
    <x v="0"/>
    <x v="1"/>
    <x v="1"/>
    <x v="1"/>
    <x v="4"/>
    <x v="2"/>
    <x v="5"/>
    <x v="0"/>
    <x v="12"/>
    <x v="7"/>
    <x v="0"/>
    <x v="0"/>
    <x v="0"/>
    <x v="0"/>
    <x v="0"/>
    <x v="0"/>
    <x v="0"/>
    <x v="0"/>
    <x v="4"/>
    <x v="1"/>
    <x v="0"/>
    <x v="1"/>
    <x v="1"/>
    <x v="1"/>
    <x v="4"/>
    <x v="2"/>
    <x v="5"/>
    <x v="2"/>
    <x v="2"/>
    <x v="2"/>
    <x v="2"/>
    <x v="0"/>
    <x v="0"/>
    <x v="2"/>
  </r>
  <r>
    <n v="11514424652"/>
    <x v="2"/>
    <x v="4"/>
    <x v="4"/>
    <x v="0"/>
    <x v="2"/>
    <x v="0"/>
    <s v="New Zealand European"/>
    <s v=""/>
    <s v=""/>
    <s v=""/>
    <s v=""/>
    <x v="0"/>
    <x v="2"/>
    <x v="0"/>
    <x v="0"/>
    <x v="1"/>
    <x v="0"/>
    <x v="1"/>
    <x v="4"/>
    <x v="4"/>
    <x v="4"/>
    <x v="4"/>
    <x v="4"/>
    <x v="0"/>
    <x v="5"/>
    <x v="0"/>
    <x v="0"/>
    <x v="0"/>
    <x v="0"/>
    <x v="0"/>
    <x v="0"/>
    <x v="0"/>
    <x v="0"/>
    <x v="0"/>
    <x v="4"/>
    <x v="1"/>
    <x v="0"/>
    <x v="1"/>
    <x v="4"/>
    <x v="4"/>
    <x v="4"/>
    <x v="4"/>
    <x v="4"/>
    <x v="8"/>
    <x v="6"/>
    <x v="2"/>
    <x v="6"/>
    <x v="0"/>
    <x v="0"/>
    <x v="2"/>
  </r>
  <r>
    <n v="11514409451"/>
    <x v="2"/>
    <x v="3"/>
    <x v="5"/>
    <x v="0"/>
    <x v="2"/>
    <x v="0"/>
    <s v="New Zealand European"/>
    <s v=""/>
    <s v=""/>
    <s v=""/>
    <s v=""/>
    <x v="1"/>
    <x v="0"/>
    <x v="0"/>
    <x v="0"/>
    <x v="1"/>
    <x v="6"/>
    <x v="1"/>
    <x v="3"/>
    <x v="1"/>
    <x v="7"/>
    <x v="4"/>
    <x v="5"/>
    <x v="183"/>
    <x v="3"/>
    <x v="7"/>
    <x v="0"/>
    <x v="17"/>
    <x v="0"/>
    <x v="0"/>
    <x v="0"/>
    <x v="0"/>
    <x v="0"/>
    <x v="0"/>
    <x v="3"/>
    <x v="1"/>
    <x v="6"/>
    <x v="1"/>
    <x v="3"/>
    <x v="1"/>
    <x v="7"/>
    <x v="4"/>
    <x v="5"/>
    <x v="2"/>
    <x v="4"/>
    <x v="2"/>
    <x v="2"/>
    <x v="1"/>
    <x v="0"/>
    <x v="2"/>
  </r>
  <r>
    <n v="11514396262"/>
    <x v="3"/>
    <x v="4"/>
    <x v="0"/>
    <x v="0"/>
    <x v="0"/>
    <x v="0"/>
    <s v="New Zealand European"/>
    <s v=""/>
    <s v=""/>
    <s v=""/>
    <s v=""/>
    <x v="1"/>
    <x v="0"/>
    <x v="0"/>
    <x v="0"/>
    <x v="3"/>
    <x v="1"/>
    <x v="1"/>
    <x v="0"/>
    <x v="4"/>
    <x v="7"/>
    <x v="0"/>
    <x v="5"/>
    <x v="184"/>
    <x v="14"/>
    <x v="0"/>
    <x v="0"/>
    <x v="0"/>
    <x v="19"/>
    <x v="0"/>
    <x v="0"/>
    <x v="0"/>
    <x v="6"/>
    <x v="0"/>
    <x v="4"/>
    <x v="3"/>
    <x v="1"/>
    <x v="1"/>
    <x v="0"/>
    <x v="4"/>
    <x v="7"/>
    <x v="0"/>
    <x v="5"/>
    <x v="8"/>
    <x v="12"/>
    <x v="4"/>
    <x v="2"/>
    <x v="0"/>
    <x v="0"/>
    <x v="1"/>
  </r>
  <r>
    <n v="11514395957"/>
    <x v="2"/>
    <x v="3"/>
    <x v="4"/>
    <x v="0"/>
    <x v="0"/>
    <x v="0"/>
    <s v="New Zealand European"/>
    <s v=""/>
    <s v=""/>
    <s v=""/>
    <s v=""/>
    <x v="1"/>
    <x v="2"/>
    <x v="2"/>
    <x v="0"/>
    <x v="3"/>
    <x v="1"/>
    <x v="1"/>
    <x v="1"/>
    <x v="4"/>
    <x v="5"/>
    <x v="1"/>
    <x v="4"/>
    <x v="0"/>
    <x v="9"/>
    <x v="0"/>
    <x v="0"/>
    <x v="0"/>
    <x v="0"/>
    <x v="0"/>
    <x v="0"/>
    <x v="0"/>
    <x v="0"/>
    <x v="0"/>
    <x v="3"/>
    <x v="3"/>
    <x v="1"/>
    <x v="1"/>
    <x v="1"/>
    <x v="4"/>
    <x v="5"/>
    <x v="1"/>
    <x v="4"/>
    <x v="2"/>
    <x v="2"/>
    <x v="2"/>
    <x v="2"/>
    <x v="0"/>
    <x v="0"/>
    <x v="2"/>
  </r>
  <r>
    <n v="11514390511"/>
    <x v="0"/>
    <x v="4"/>
    <x v="11"/>
    <x v="0"/>
    <x v="0"/>
    <x v="0"/>
    <s v=""/>
    <s v=""/>
    <s v=""/>
    <s v=""/>
    <s v="New Zealander"/>
    <x v="0"/>
    <x v="0"/>
    <x v="0"/>
    <x v="0"/>
    <x v="0"/>
    <x v="2"/>
    <x v="1"/>
    <x v="4"/>
    <x v="6"/>
    <x v="5"/>
    <x v="4"/>
    <x v="0"/>
    <x v="0"/>
    <x v="3"/>
    <x v="0"/>
    <x v="0"/>
    <x v="0"/>
    <x v="0"/>
    <x v="0"/>
    <x v="0"/>
    <x v="0"/>
    <x v="0"/>
    <x v="0"/>
    <x v="4"/>
    <x v="0"/>
    <x v="2"/>
    <x v="1"/>
    <x v="4"/>
    <x v="6"/>
    <x v="5"/>
    <x v="4"/>
    <x v="0"/>
    <x v="2"/>
    <x v="2"/>
    <x v="2"/>
    <x v="2"/>
    <x v="0"/>
    <x v="0"/>
    <x v="0"/>
  </r>
  <r>
    <n v="11514362415"/>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4333990"/>
    <x v="3"/>
    <x v="3"/>
    <x v="7"/>
    <x v="0"/>
    <x v="0"/>
    <x v="0"/>
    <s v=""/>
    <s v=""/>
    <s v=""/>
    <s v=""/>
    <s v="Filipino"/>
    <x v="0"/>
    <x v="0"/>
    <x v="0"/>
    <x v="0"/>
    <x v="1"/>
    <x v="0"/>
    <x v="1"/>
    <x v="1"/>
    <x v="3"/>
    <x v="4"/>
    <x v="0"/>
    <x v="5"/>
    <x v="0"/>
    <x v="3"/>
    <x v="3"/>
    <x v="0"/>
    <x v="0"/>
    <x v="0"/>
    <x v="0"/>
    <x v="0"/>
    <x v="0"/>
    <x v="0"/>
    <x v="0"/>
    <x v="3"/>
    <x v="1"/>
    <x v="0"/>
    <x v="1"/>
    <x v="1"/>
    <x v="3"/>
    <x v="4"/>
    <x v="0"/>
    <x v="5"/>
    <x v="13"/>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4324292"/>
    <x v="2"/>
    <x v="4"/>
    <x v="11"/>
    <x v="0"/>
    <x v="0"/>
    <x v="0"/>
    <s v="New Zealand European"/>
    <s v=""/>
    <s v=""/>
    <s v=""/>
    <s v=""/>
    <x v="1"/>
    <x v="0"/>
    <x v="0"/>
    <x v="0"/>
    <x v="5"/>
    <x v="0"/>
    <x v="0"/>
    <x v="0"/>
    <x v="0"/>
    <x v="4"/>
    <x v="4"/>
    <x v="5"/>
    <x v="0"/>
    <x v="7"/>
    <x v="7"/>
    <x v="15"/>
    <x v="0"/>
    <x v="0"/>
    <x v="0"/>
    <x v="0"/>
    <x v="0"/>
    <x v="0"/>
    <x v="0"/>
    <x v="4"/>
    <x v="5"/>
    <x v="0"/>
    <x v="0"/>
    <x v="0"/>
    <x v="0"/>
    <x v="4"/>
    <x v="4"/>
    <x v="5"/>
    <x v="2"/>
    <x v="8"/>
    <x v="4"/>
    <x v="2"/>
    <x v="0"/>
    <x v="0"/>
    <x v="2"/>
  </r>
  <r>
    <n v="11514323372"/>
    <x v="2"/>
    <x v="4"/>
    <x v="7"/>
    <x v="0"/>
    <x v="0"/>
    <x v="0"/>
    <s v=""/>
    <s v=""/>
    <s v=""/>
    <s v=""/>
    <s v="British"/>
    <x v="1"/>
    <x v="2"/>
    <x v="0"/>
    <x v="1"/>
    <x v="3"/>
    <x v="1"/>
    <x v="1"/>
    <x v="3"/>
    <x v="1"/>
    <x v="7"/>
    <x v="5"/>
    <x v="4"/>
    <x v="185"/>
    <x v="1"/>
    <x v="7"/>
    <x v="0"/>
    <x v="0"/>
    <x v="0"/>
    <x v="0"/>
    <x v="0"/>
    <x v="0"/>
    <x v="0"/>
    <x v="0"/>
    <x v="4"/>
    <x v="3"/>
    <x v="1"/>
    <x v="1"/>
    <x v="3"/>
    <x v="1"/>
    <x v="7"/>
    <x v="5"/>
    <x v="4"/>
    <x v="2"/>
    <x v="1"/>
    <x v="15"/>
    <x v="11"/>
    <x v="0"/>
    <x v="0"/>
    <x v="2"/>
  </r>
  <r>
    <n v="11514284661"/>
    <x v="2"/>
    <x v="4"/>
    <x v="0"/>
    <x v="1"/>
    <x v="2"/>
    <x v="0"/>
    <s v="New Zealand European"/>
    <s v=""/>
    <s v=""/>
    <s v=""/>
    <s v=""/>
    <x v="1"/>
    <x v="0"/>
    <x v="2"/>
    <x v="1"/>
    <x v="3"/>
    <x v="1"/>
    <x v="1"/>
    <x v="4"/>
    <x v="4"/>
    <x v="0"/>
    <x v="1"/>
    <x v="4"/>
    <x v="186"/>
    <x v="0"/>
    <x v="7"/>
    <x v="0"/>
    <x v="0"/>
    <x v="0"/>
    <x v="0"/>
    <x v="0"/>
    <x v="0"/>
    <x v="0"/>
    <x v="0"/>
    <x v="4"/>
    <x v="3"/>
    <x v="1"/>
    <x v="1"/>
    <x v="4"/>
    <x v="4"/>
    <x v="0"/>
    <x v="1"/>
    <x v="4"/>
    <x v="1"/>
    <x v="4"/>
    <x v="4"/>
    <x v="2"/>
    <x v="0"/>
    <x v="0"/>
    <x v="2"/>
  </r>
  <r>
    <n v="11514268615"/>
    <x v="2"/>
    <x v="3"/>
    <x v="5"/>
    <x v="1"/>
    <x v="0"/>
    <x v="0"/>
    <s v="New Zealand European"/>
    <s v=""/>
    <s v=""/>
    <s v=""/>
    <s v=""/>
    <x v="0"/>
    <x v="2"/>
    <x v="0"/>
    <x v="0"/>
    <x v="3"/>
    <x v="1"/>
    <x v="0"/>
    <x v="1"/>
    <x v="1"/>
    <x v="7"/>
    <x v="4"/>
    <x v="4"/>
    <x v="0"/>
    <x v="4"/>
    <x v="0"/>
    <x v="0"/>
    <x v="0"/>
    <x v="0"/>
    <x v="0"/>
    <x v="0"/>
    <x v="0"/>
    <x v="0"/>
    <x v="0"/>
    <x v="3"/>
    <x v="3"/>
    <x v="1"/>
    <x v="0"/>
    <x v="1"/>
    <x v="1"/>
    <x v="7"/>
    <x v="4"/>
    <x v="4"/>
    <x v="2"/>
    <x v="11"/>
    <x v="2"/>
    <x v="2"/>
    <x v="0"/>
    <x v="0"/>
    <x v="2"/>
  </r>
  <r>
    <n v="11514226640"/>
    <x v="2"/>
    <x v="4"/>
    <x v="0"/>
    <x v="0"/>
    <x v="0"/>
    <x v="0"/>
    <s v=""/>
    <s v=""/>
    <s v=""/>
    <s v=""/>
    <s v="pakeha"/>
    <x v="0"/>
    <x v="2"/>
    <x v="0"/>
    <x v="0"/>
    <x v="0"/>
    <x v="2"/>
    <x v="1"/>
    <x v="5"/>
    <x v="5"/>
    <x v="6"/>
    <x v="6"/>
    <x v="0"/>
    <x v="0"/>
    <x v="0"/>
    <x v="3"/>
    <x v="0"/>
    <x v="0"/>
    <x v="0"/>
    <x v="0"/>
    <x v="0"/>
    <x v="0"/>
    <x v="0"/>
    <x v="0"/>
    <x v="4"/>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4148775"/>
    <x v="2"/>
    <x v="3"/>
    <x v="7"/>
    <x v="0"/>
    <x v="0"/>
    <x v="0"/>
    <s v="New Zealand European"/>
    <s v=""/>
    <s v=""/>
    <s v=""/>
    <s v=""/>
    <x v="1"/>
    <x v="0"/>
    <x v="0"/>
    <x v="0"/>
    <x v="3"/>
    <x v="1"/>
    <x v="1"/>
    <x v="3"/>
    <x v="4"/>
    <x v="7"/>
    <x v="4"/>
    <x v="4"/>
    <x v="0"/>
    <x v="1"/>
    <x v="3"/>
    <x v="0"/>
    <x v="0"/>
    <x v="0"/>
    <x v="0"/>
    <x v="0"/>
    <x v="0"/>
    <x v="0"/>
    <x v="0"/>
    <x v="3"/>
    <x v="3"/>
    <x v="1"/>
    <x v="1"/>
    <x v="3"/>
    <x v="4"/>
    <x v="7"/>
    <x v="4"/>
    <x v="4"/>
    <x v="2"/>
    <x v="2"/>
    <x v="2"/>
    <x v="2"/>
    <x v="1"/>
    <x v="0"/>
    <x v="2"/>
  </r>
  <r>
    <m/>
    <x v="1"/>
    <x v="2"/>
    <x v="1"/>
    <x v="2"/>
    <x v="1"/>
    <x v="1"/>
    <m/>
    <m/>
    <m/>
    <m/>
    <m/>
    <x v="2"/>
    <x v="1"/>
    <x v="1"/>
    <x v="2"/>
    <x v="2"/>
    <x v="3"/>
    <x v="2"/>
    <x v="2"/>
    <x v="2"/>
    <x v="2"/>
    <x v="3"/>
    <x v="2"/>
    <x v="2"/>
    <x v="2"/>
    <x v="0"/>
    <x v="0"/>
    <x v="0"/>
    <x v="0"/>
    <x v="0"/>
    <x v="0"/>
    <x v="0"/>
    <x v="0"/>
    <x v="1"/>
    <x v="2"/>
    <x v="2"/>
    <x v="3"/>
    <x v="2"/>
    <x v="2"/>
    <x v="2"/>
    <x v="2"/>
    <x v="3"/>
    <x v="2"/>
    <x v="2"/>
    <x v="2"/>
    <x v="2"/>
    <x v="2"/>
    <x v="0"/>
    <x v="0"/>
    <x v="3"/>
  </r>
  <r>
    <n v="11514116772"/>
    <x v="2"/>
    <x v="4"/>
    <x v="5"/>
    <x v="0"/>
    <x v="0"/>
    <x v="0"/>
    <s v="New Zealand European"/>
    <s v=""/>
    <s v=""/>
    <s v=""/>
    <s v=""/>
    <x v="0"/>
    <x v="2"/>
    <x v="0"/>
    <x v="0"/>
    <x v="3"/>
    <x v="1"/>
    <x v="1"/>
    <x v="1"/>
    <x v="4"/>
    <x v="1"/>
    <x v="4"/>
    <x v="3"/>
    <x v="187"/>
    <x v="9"/>
    <x v="7"/>
    <x v="0"/>
    <x v="0"/>
    <x v="0"/>
    <x v="0"/>
    <x v="0"/>
    <x v="0"/>
    <x v="2"/>
    <x v="0"/>
    <x v="4"/>
    <x v="3"/>
    <x v="1"/>
    <x v="1"/>
    <x v="1"/>
    <x v="4"/>
    <x v="1"/>
    <x v="4"/>
    <x v="3"/>
    <x v="2"/>
    <x v="5"/>
    <x v="2"/>
    <x v="8"/>
    <x v="0"/>
    <x v="0"/>
    <x v="2"/>
  </r>
  <r>
    <n v="11514109363"/>
    <x v="3"/>
    <x v="5"/>
    <x v="6"/>
    <x v="3"/>
    <x v="0"/>
    <x v="0"/>
    <s v=""/>
    <s v=""/>
    <s v=""/>
    <s v=""/>
    <s v=""/>
    <x v="0"/>
    <x v="0"/>
    <x v="0"/>
    <x v="0"/>
    <x v="0"/>
    <x v="2"/>
    <x v="1"/>
    <x v="5"/>
    <x v="5"/>
    <x v="6"/>
    <x v="6"/>
    <x v="0"/>
    <x v="0"/>
    <x v="6"/>
    <x v="0"/>
    <x v="0"/>
    <x v="0"/>
    <x v="0"/>
    <x v="0"/>
    <x v="0"/>
    <x v="0"/>
    <x v="0"/>
    <x v="0"/>
    <x v="5"/>
    <x v="0"/>
    <x v="2"/>
    <x v="1"/>
    <x v="5"/>
    <x v="5"/>
    <x v="6"/>
    <x v="6"/>
    <x v="0"/>
    <x v="2"/>
    <x v="2"/>
    <x v="2"/>
    <x v="2"/>
    <x v="0"/>
    <x v="0"/>
    <x v="1"/>
  </r>
  <r>
    <n v="11514101688"/>
    <x v="2"/>
    <x v="4"/>
    <x v="6"/>
    <x v="1"/>
    <x v="0"/>
    <x v="0"/>
    <s v=""/>
    <s v=""/>
    <s v=""/>
    <s v=""/>
    <s v="Japanese- New Zealand "/>
    <x v="0"/>
    <x v="2"/>
    <x v="0"/>
    <x v="0"/>
    <x v="3"/>
    <x v="0"/>
    <x v="1"/>
    <x v="1"/>
    <x v="1"/>
    <x v="1"/>
    <x v="4"/>
    <x v="3"/>
    <x v="0"/>
    <x v="0"/>
    <x v="39"/>
    <x v="0"/>
    <x v="0"/>
    <x v="0"/>
    <x v="0"/>
    <x v="0"/>
    <x v="0"/>
    <x v="0"/>
    <x v="0"/>
    <x v="4"/>
    <x v="3"/>
    <x v="0"/>
    <x v="1"/>
    <x v="1"/>
    <x v="1"/>
    <x v="1"/>
    <x v="4"/>
    <x v="3"/>
    <x v="2"/>
    <x v="0"/>
    <x v="2"/>
    <x v="8"/>
    <x v="0"/>
    <x v="0"/>
    <x v="2"/>
  </r>
  <r>
    <n v="11514059844"/>
    <x v="2"/>
    <x v="4"/>
    <x v="2"/>
    <x v="0"/>
    <x v="0"/>
    <x v="0"/>
    <s v="New Zealand European"/>
    <s v=""/>
    <s v=""/>
    <s v=""/>
    <s v=""/>
    <x v="0"/>
    <x v="2"/>
    <x v="0"/>
    <x v="0"/>
    <x v="5"/>
    <x v="5"/>
    <x v="0"/>
    <x v="1"/>
    <x v="4"/>
    <x v="4"/>
    <x v="4"/>
    <x v="5"/>
    <x v="188"/>
    <x v="12"/>
    <x v="0"/>
    <x v="27"/>
    <x v="15"/>
    <x v="0"/>
    <x v="0"/>
    <x v="0"/>
    <x v="0"/>
    <x v="0"/>
    <x v="0"/>
    <x v="4"/>
    <x v="5"/>
    <x v="5"/>
    <x v="0"/>
    <x v="1"/>
    <x v="4"/>
    <x v="4"/>
    <x v="4"/>
    <x v="5"/>
    <x v="2"/>
    <x v="5"/>
    <x v="2"/>
    <x v="2"/>
    <x v="0"/>
    <x v="0"/>
    <x v="2"/>
  </r>
  <r>
    <n v="11514054181"/>
    <x v="3"/>
    <x v="4"/>
    <x v="0"/>
    <x v="0"/>
    <x v="0"/>
    <x v="0"/>
    <s v="New Zealand European"/>
    <s v=""/>
    <s v=""/>
    <s v=""/>
    <s v=""/>
    <x v="1"/>
    <x v="0"/>
    <x v="0"/>
    <x v="0"/>
    <x v="3"/>
    <x v="1"/>
    <x v="1"/>
    <x v="1"/>
    <x v="3"/>
    <x v="4"/>
    <x v="0"/>
    <x v="5"/>
    <x v="0"/>
    <x v="7"/>
    <x v="3"/>
    <x v="0"/>
    <x v="0"/>
    <x v="0"/>
    <x v="0"/>
    <x v="0"/>
    <x v="0"/>
    <x v="0"/>
    <x v="0"/>
    <x v="4"/>
    <x v="3"/>
    <x v="1"/>
    <x v="1"/>
    <x v="1"/>
    <x v="3"/>
    <x v="4"/>
    <x v="0"/>
    <x v="5"/>
    <x v="2"/>
    <x v="1"/>
    <x v="2"/>
    <x v="22"/>
    <x v="0"/>
    <x v="0"/>
    <x v="1"/>
  </r>
  <r>
    <n v="11514033863"/>
    <x v="2"/>
    <x v="3"/>
    <x v="7"/>
    <x v="0"/>
    <x v="0"/>
    <x v="0"/>
    <s v="New Zealand European"/>
    <s v=""/>
    <s v=""/>
    <s v=""/>
    <s v=""/>
    <x v="0"/>
    <x v="2"/>
    <x v="0"/>
    <x v="1"/>
    <x v="3"/>
    <x v="1"/>
    <x v="1"/>
    <x v="4"/>
    <x v="4"/>
    <x v="0"/>
    <x v="0"/>
    <x v="4"/>
    <x v="0"/>
    <x v="12"/>
    <x v="40"/>
    <x v="0"/>
    <x v="0"/>
    <x v="0"/>
    <x v="0"/>
    <x v="0"/>
    <x v="0"/>
    <x v="0"/>
    <x v="0"/>
    <x v="3"/>
    <x v="3"/>
    <x v="1"/>
    <x v="1"/>
    <x v="4"/>
    <x v="4"/>
    <x v="0"/>
    <x v="0"/>
    <x v="4"/>
    <x v="2"/>
    <x v="2"/>
    <x v="4"/>
    <x v="2"/>
    <x v="0"/>
    <x v="0"/>
    <x v="2"/>
  </r>
  <r>
    <m/>
    <x v="1"/>
    <x v="2"/>
    <x v="1"/>
    <x v="2"/>
    <x v="1"/>
    <x v="1"/>
    <m/>
    <m/>
    <m/>
    <m/>
    <m/>
    <x v="2"/>
    <x v="1"/>
    <x v="1"/>
    <x v="2"/>
    <x v="2"/>
    <x v="3"/>
    <x v="2"/>
    <x v="2"/>
    <x v="2"/>
    <x v="2"/>
    <x v="3"/>
    <x v="2"/>
    <x v="2"/>
    <x v="2"/>
    <x v="0"/>
    <x v="0"/>
    <x v="0"/>
    <x v="0"/>
    <x v="0"/>
    <x v="0"/>
    <x v="0"/>
    <x v="0"/>
    <x v="1"/>
    <x v="2"/>
    <x v="2"/>
    <x v="3"/>
    <x v="2"/>
    <x v="2"/>
    <x v="2"/>
    <x v="2"/>
    <x v="3"/>
    <x v="2"/>
    <x v="2"/>
    <x v="2"/>
    <x v="2"/>
    <x v="2"/>
    <x v="0"/>
    <x v="0"/>
    <x v="3"/>
  </r>
  <r>
    <n v="11514018870"/>
    <x v="0"/>
    <x v="1"/>
    <x v="6"/>
    <x v="0"/>
    <x v="2"/>
    <x v="0"/>
    <s v=""/>
    <s v=""/>
    <s v=""/>
    <s v=""/>
    <s v=""/>
    <x v="0"/>
    <x v="0"/>
    <x v="0"/>
    <x v="0"/>
    <x v="0"/>
    <x v="0"/>
    <x v="6"/>
    <x v="3"/>
    <x v="4"/>
    <x v="7"/>
    <x v="4"/>
    <x v="0"/>
    <x v="0"/>
    <x v="5"/>
    <x v="0"/>
    <x v="0"/>
    <x v="0"/>
    <x v="0"/>
    <x v="0"/>
    <x v="0"/>
    <x v="0"/>
    <x v="0"/>
    <x v="0"/>
    <x v="1"/>
    <x v="0"/>
    <x v="0"/>
    <x v="6"/>
    <x v="3"/>
    <x v="4"/>
    <x v="7"/>
    <x v="4"/>
    <x v="0"/>
    <x v="2"/>
    <x v="1"/>
    <x v="2"/>
    <x v="2"/>
    <x v="0"/>
    <x v="0"/>
    <x v="0"/>
  </r>
  <r>
    <n v="11513993911"/>
    <x v="3"/>
    <x v="1"/>
    <x v="12"/>
    <x v="0"/>
    <x v="0"/>
    <x v="0"/>
    <s v="New Zealand European"/>
    <s v=""/>
    <s v=""/>
    <s v=""/>
    <s v=""/>
    <x v="1"/>
    <x v="0"/>
    <x v="0"/>
    <x v="0"/>
    <x v="1"/>
    <x v="0"/>
    <x v="1"/>
    <x v="4"/>
    <x v="3"/>
    <x v="4"/>
    <x v="0"/>
    <x v="1"/>
    <x v="189"/>
    <x v="1"/>
    <x v="36"/>
    <x v="0"/>
    <x v="0"/>
    <x v="0"/>
    <x v="0"/>
    <x v="2"/>
    <x v="0"/>
    <x v="21"/>
    <x v="0"/>
    <x v="1"/>
    <x v="1"/>
    <x v="0"/>
    <x v="1"/>
    <x v="4"/>
    <x v="3"/>
    <x v="4"/>
    <x v="0"/>
    <x v="1"/>
    <x v="4"/>
    <x v="1"/>
    <x v="4"/>
    <x v="2"/>
    <x v="0"/>
    <x v="0"/>
    <x v="1"/>
  </r>
  <r>
    <n v="11513976032"/>
    <x v="2"/>
    <x v="4"/>
    <x v="8"/>
    <x v="1"/>
    <x v="2"/>
    <x v="0"/>
    <s v="New Zealand European"/>
    <s v=""/>
    <s v=""/>
    <s v=""/>
    <s v=""/>
    <x v="0"/>
    <x v="2"/>
    <x v="0"/>
    <x v="0"/>
    <x v="1"/>
    <x v="0"/>
    <x v="1"/>
    <x v="4"/>
    <x v="0"/>
    <x v="5"/>
    <x v="0"/>
    <x v="1"/>
    <x v="190"/>
    <x v="5"/>
    <x v="12"/>
    <x v="0"/>
    <x v="0"/>
    <x v="0"/>
    <x v="0"/>
    <x v="0"/>
    <x v="0"/>
    <x v="0"/>
    <x v="0"/>
    <x v="4"/>
    <x v="1"/>
    <x v="0"/>
    <x v="1"/>
    <x v="4"/>
    <x v="0"/>
    <x v="5"/>
    <x v="0"/>
    <x v="1"/>
    <x v="2"/>
    <x v="1"/>
    <x v="2"/>
    <x v="6"/>
    <x v="1"/>
    <x v="0"/>
    <x v="2"/>
  </r>
  <r>
    <n v="11513964342"/>
    <x v="2"/>
    <x v="0"/>
    <x v="8"/>
    <x v="0"/>
    <x v="0"/>
    <x v="0"/>
    <s v=""/>
    <s v=""/>
    <s v=""/>
    <s v="Prefer not to say"/>
    <s v=""/>
    <x v="0"/>
    <x v="2"/>
    <x v="0"/>
    <x v="0"/>
    <x v="1"/>
    <x v="5"/>
    <x v="1"/>
    <x v="1"/>
    <x v="1"/>
    <x v="7"/>
    <x v="5"/>
    <x v="5"/>
    <x v="191"/>
    <x v="12"/>
    <x v="8"/>
    <x v="0"/>
    <x v="16"/>
    <x v="0"/>
    <x v="0"/>
    <x v="0"/>
    <x v="13"/>
    <x v="0"/>
    <x v="0"/>
    <x v="0"/>
    <x v="1"/>
    <x v="5"/>
    <x v="1"/>
    <x v="1"/>
    <x v="1"/>
    <x v="7"/>
    <x v="5"/>
    <x v="5"/>
    <x v="2"/>
    <x v="2"/>
    <x v="2"/>
    <x v="11"/>
    <x v="0"/>
    <x v="0"/>
    <x v="2"/>
  </r>
  <r>
    <m/>
    <x v="1"/>
    <x v="2"/>
    <x v="1"/>
    <x v="2"/>
    <x v="1"/>
    <x v="1"/>
    <m/>
    <m/>
    <m/>
    <m/>
    <m/>
    <x v="2"/>
    <x v="1"/>
    <x v="1"/>
    <x v="2"/>
    <x v="2"/>
    <x v="3"/>
    <x v="2"/>
    <x v="2"/>
    <x v="2"/>
    <x v="2"/>
    <x v="3"/>
    <x v="2"/>
    <x v="2"/>
    <x v="2"/>
    <x v="0"/>
    <x v="0"/>
    <x v="0"/>
    <x v="0"/>
    <x v="0"/>
    <x v="0"/>
    <x v="0"/>
    <x v="0"/>
    <x v="1"/>
    <x v="2"/>
    <x v="2"/>
    <x v="3"/>
    <x v="2"/>
    <x v="2"/>
    <x v="2"/>
    <x v="2"/>
    <x v="3"/>
    <x v="2"/>
    <x v="2"/>
    <x v="2"/>
    <x v="2"/>
    <x v="2"/>
    <x v="0"/>
    <x v="0"/>
    <x v="3"/>
  </r>
  <r>
    <n v="11513930320"/>
    <x v="3"/>
    <x v="3"/>
    <x v="5"/>
    <x v="0"/>
    <x v="2"/>
    <x v="0"/>
    <s v="New Zealand European"/>
    <s v=""/>
    <s v=""/>
    <s v=""/>
    <s v=""/>
    <x v="1"/>
    <x v="0"/>
    <x v="0"/>
    <x v="0"/>
    <x v="5"/>
    <x v="5"/>
    <x v="6"/>
    <x v="4"/>
    <x v="3"/>
    <x v="4"/>
    <x v="2"/>
    <x v="4"/>
    <x v="0"/>
    <x v="1"/>
    <x v="0"/>
    <x v="23"/>
    <x v="10"/>
    <x v="0"/>
    <x v="0"/>
    <x v="0"/>
    <x v="0"/>
    <x v="0"/>
    <x v="0"/>
    <x v="3"/>
    <x v="5"/>
    <x v="5"/>
    <x v="6"/>
    <x v="4"/>
    <x v="3"/>
    <x v="4"/>
    <x v="2"/>
    <x v="4"/>
    <x v="2"/>
    <x v="2"/>
    <x v="2"/>
    <x v="2"/>
    <x v="0"/>
    <x v="0"/>
    <x v="1"/>
  </r>
  <r>
    <n v="11513895960"/>
    <x v="2"/>
    <x v="4"/>
    <x v="0"/>
    <x v="0"/>
    <x v="0"/>
    <x v="0"/>
    <s v="New Zealand European"/>
    <s v=""/>
    <s v=""/>
    <s v=""/>
    <s v=""/>
    <x v="0"/>
    <x v="2"/>
    <x v="0"/>
    <x v="0"/>
    <x v="1"/>
    <x v="1"/>
    <x v="1"/>
    <x v="1"/>
    <x v="1"/>
    <x v="3"/>
    <x v="4"/>
    <x v="5"/>
    <x v="0"/>
    <x v="15"/>
    <x v="0"/>
    <x v="0"/>
    <x v="0"/>
    <x v="0"/>
    <x v="0"/>
    <x v="0"/>
    <x v="0"/>
    <x v="0"/>
    <x v="0"/>
    <x v="4"/>
    <x v="1"/>
    <x v="1"/>
    <x v="1"/>
    <x v="1"/>
    <x v="1"/>
    <x v="3"/>
    <x v="4"/>
    <x v="5"/>
    <x v="2"/>
    <x v="2"/>
    <x v="2"/>
    <x v="2"/>
    <x v="0"/>
    <x v="0"/>
    <x v="2"/>
  </r>
  <r>
    <n v="11513848945"/>
    <x v="2"/>
    <x v="5"/>
    <x v="2"/>
    <x v="0"/>
    <x v="0"/>
    <x v="0"/>
    <s v="New Zealand European"/>
    <s v=""/>
    <s v=""/>
    <s v=""/>
    <s v=""/>
    <x v="1"/>
    <x v="2"/>
    <x v="2"/>
    <x v="1"/>
    <x v="0"/>
    <x v="2"/>
    <x v="1"/>
    <x v="5"/>
    <x v="5"/>
    <x v="6"/>
    <x v="6"/>
    <x v="0"/>
    <x v="0"/>
    <x v="5"/>
    <x v="0"/>
    <x v="0"/>
    <x v="0"/>
    <x v="0"/>
    <x v="0"/>
    <x v="0"/>
    <x v="0"/>
    <x v="0"/>
    <x v="0"/>
    <x v="5"/>
    <x v="0"/>
    <x v="2"/>
    <x v="1"/>
    <x v="5"/>
    <x v="5"/>
    <x v="6"/>
    <x v="6"/>
    <x v="0"/>
    <x v="2"/>
    <x v="2"/>
    <x v="2"/>
    <x v="2"/>
    <x v="0"/>
    <x v="0"/>
    <x v="2"/>
  </r>
  <r>
    <n v="11513814667"/>
    <x v="2"/>
    <x v="5"/>
    <x v="2"/>
    <x v="0"/>
    <x v="0"/>
    <x v="0"/>
    <s v="New Zealand European"/>
    <s v=""/>
    <s v=""/>
    <s v=""/>
    <s v=""/>
    <x v="1"/>
    <x v="2"/>
    <x v="2"/>
    <x v="1"/>
    <x v="0"/>
    <x v="2"/>
    <x v="1"/>
    <x v="5"/>
    <x v="5"/>
    <x v="6"/>
    <x v="6"/>
    <x v="0"/>
    <x v="0"/>
    <x v="5"/>
    <x v="0"/>
    <x v="0"/>
    <x v="0"/>
    <x v="0"/>
    <x v="0"/>
    <x v="0"/>
    <x v="0"/>
    <x v="0"/>
    <x v="0"/>
    <x v="5"/>
    <x v="0"/>
    <x v="2"/>
    <x v="1"/>
    <x v="5"/>
    <x v="5"/>
    <x v="6"/>
    <x v="6"/>
    <x v="0"/>
    <x v="2"/>
    <x v="2"/>
    <x v="2"/>
    <x v="2"/>
    <x v="0"/>
    <x v="0"/>
    <x v="2"/>
  </r>
  <r>
    <n v="11513644490"/>
    <x v="2"/>
    <x v="5"/>
    <x v="6"/>
    <x v="3"/>
    <x v="0"/>
    <x v="0"/>
    <s v=""/>
    <s v=""/>
    <s v=""/>
    <s v=""/>
    <s v=""/>
    <x v="0"/>
    <x v="0"/>
    <x v="0"/>
    <x v="0"/>
    <x v="0"/>
    <x v="2"/>
    <x v="1"/>
    <x v="5"/>
    <x v="5"/>
    <x v="6"/>
    <x v="6"/>
    <x v="0"/>
    <x v="0"/>
    <x v="6"/>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3418386"/>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3213390"/>
    <x v="2"/>
    <x v="0"/>
    <x v="2"/>
    <x v="1"/>
    <x v="0"/>
    <x v="0"/>
    <s v="New Zealand European"/>
    <s v=""/>
    <s v=""/>
    <s v=""/>
    <s v=""/>
    <x v="1"/>
    <x v="0"/>
    <x v="0"/>
    <x v="1"/>
    <x v="1"/>
    <x v="0"/>
    <x v="1"/>
    <x v="1"/>
    <x v="1"/>
    <x v="4"/>
    <x v="5"/>
    <x v="5"/>
    <x v="0"/>
    <x v="12"/>
    <x v="0"/>
    <x v="0"/>
    <x v="0"/>
    <x v="0"/>
    <x v="0"/>
    <x v="0"/>
    <x v="0"/>
    <x v="0"/>
    <x v="0"/>
    <x v="0"/>
    <x v="1"/>
    <x v="0"/>
    <x v="1"/>
    <x v="1"/>
    <x v="1"/>
    <x v="4"/>
    <x v="5"/>
    <x v="5"/>
    <x v="2"/>
    <x v="1"/>
    <x v="2"/>
    <x v="1"/>
    <x v="0"/>
    <x v="0"/>
    <x v="2"/>
  </r>
  <r>
    <n v="11513138240"/>
    <x v="2"/>
    <x v="0"/>
    <x v="0"/>
    <x v="0"/>
    <x v="2"/>
    <x v="0"/>
    <s v=""/>
    <s v=""/>
    <s v=""/>
    <s v=""/>
    <s v=""/>
    <x v="1"/>
    <x v="2"/>
    <x v="2"/>
    <x v="1"/>
    <x v="0"/>
    <x v="2"/>
    <x v="1"/>
    <x v="1"/>
    <x v="1"/>
    <x v="5"/>
    <x v="1"/>
    <x v="0"/>
    <x v="0"/>
    <x v="5"/>
    <x v="0"/>
    <x v="0"/>
    <x v="0"/>
    <x v="0"/>
    <x v="0"/>
    <x v="0"/>
    <x v="0"/>
    <x v="0"/>
    <x v="0"/>
    <x v="0"/>
    <x v="0"/>
    <x v="2"/>
    <x v="1"/>
    <x v="1"/>
    <x v="1"/>
    <x v="5"/>
    <x v="1"/>
    <x v="0"/>
    <x v="2"/>
    <x v="2"/>
    <x v="2"/>
    <x v="2"/>
    <x v="0"/>
    <x v="0"/>
    <x v="2"/>
  </r>
  <r>
    <n v="11513096336"/>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2999187"/>
    <x v="2"/>
    <x v="3"/>
    <x v="2"/>
    <x v="0"/>
    <x v="0"/>
    <x v="0"/>
    <s v="New Zealand European"/>
    <s v=""/>
    <s v=""/>
    <s v=""/>
    <s v=""/>
    <x v="1"/>
    <x v="2"/>
    <x v="0"/>
    <x v="0"/>
    <x v="1"/>
    <x v="5"/>
    <x v="1"/>
    <x v="1"/>
    <x v="4"/>
    <x v="1"/>
    <x v="4"/>
    <x v="1"/>
    <x v="192"/>
    <x v="10"/>
    <x v="11"/>
    <x v="0"/>
    <x v="3"/>
    <x v="0"/>
    <x v="0"/>
    <x v="0"/>
    <x v="0"/>
    <x v="0"/>
    <x v="0"/>
    <x v="3"/>
    <x v="1"/>
    <x v="5"/>
    <x v="1"/>
    <x v="1"/>
    <x v="4"/>
    <x v="1"/>
    <x v="4"/>
    <x v="1"/>
    <x v="2"/>
    <x v="2"/>
    <x v="2"/>
    <x v="2"/>
    <x v="0"/>
    <x v="0"/>
    <x v="2"/>
  </r>
  <r>
    <n v="11512956625"/>
    <x v="2"/>
    <x v="4"/>
    <x v="0"/>
    <x v="0"/>
    <x v="0"/>
    <x v="0"/>
    <s v="New Zealand European"/>
    <s v=""/>
    <s v=""/>
    <s v=""/>
    <s v=""/>
    <x v="0"/>
    <x v="2"/>
    <x v="0"/>
    <x v="0"/>
    <x v="4"/>
    <x v="1"/>
    <x v="1"/>
    <x v="1"/>
    <x v="4"/>
    <x v="1"/>
    <x v="4"/>
    <x v="4"/>
    <x v="193"/>
    <x v="0"/>
    <x v="11"/>
    <x v="0"/>
    <x v="0"/>
    <x v="0"/>
    <x v="0"/>
    <x v="0"/>
    <x v="0"/>
    <x v="0"/>
    <x v="0"/>
    <x v="4"/>
    <x v="4"/>
    <x v="1"/>
    <x v="1"/>
    <x v="1"/>
    <x v="4"/>
    <x v="1"/>
    <x v="4"/>
    <x v="4"/>
    <x v="2"/>
    <x v="2"/>
    <x v="2"/>
    <x v="2"/>
    <x v="0"/>
    <x v="0"/>
    <x v="2"/>
  </r>
  <r>
    <n v="11512951635"/>
    <x v="2"/>
    <x v="5"/>
    <x v="9"/>
    <x v="1"/>
    <x v="0"/>
    <x v="0"/>
    <s v="New Zealand European"/>
    <s v=""/>
    <s v=""/>
    <s v=""/>
    <s v=""/>
    <x v="0"/>
    <x v="0"/>
    <x v="0"/>
    <x v="0"/>
    <x v="0"/>
    <x v="2"/>
    <x v="1"/>
    <x v="5"/>
    <x v="5"/>
    <x v="6"/>
    <x v="6"/>
    <x v="0"/>
    <x v="0"/>
    <x v="0"/>
    <x v="0"/>
    <x v="0"/>
    <x v="0"/>
    <x v="0"/>
    <x v="0"/>
    <x v="0"/>
    <x v="0"/>
    <x v="0"/>
    <x v="0"/>
    <x v="5"/>
    <x v="0"/>
    <x v="2"/>
    <x v="1"/>
    <x v="5"/>
    <x v="5"/>
    <x v="6"/>
    <x v="6"/>
    <x v="0"/>
    <x v="2"/>
    <x v="2"/>
    <x v="2"/>
    <x v="2"/>
    <x v="0"/>
    <x v="0"/>
    <x v="2"/>
  </r>
  <r>
    <n v="11512947981"/>
    <x v="2"/>
    <x v="4"/>
    <x v="12"/>
    <x v="0"/>
    <x v="0"/>
    <x v="0"/>
    <s v="New Zealand European"/>
    <s v=""/>
    <s v=""/>
    <s v=""/>
    <s v=""/>
    <x v="1"/>
    <x v="2"/>
    <x v="2"/>
    <x v="0"/>
    <x v="3"/>
    <x v="5"/>
    <x v="1"/>
    <x v="1"/>
    <x v="1"/>
    <x v="7"/>
    <x v="1"/>
    <x v="1"/>
    <x v="0"/>
    <x v="9"/>
    <x v="0"/>
    <x v="0"/>
    <x v="0"/>
    <x v="0"/>
    <x v="0"/>
    <x v="0"/>
    <x v="0"/>
    <x v="0"/>
    <x v="0"/>
    <x v="4"/>
    <x v="3"/>
    <x v="5"/>
    <x v="1"/>
    <x v="1"/>
    <x v="1"/>
    <x v="7"/>
    <x v="1"/>
    <x v="1"/>
    <x v="8"/>
    <x v="1"/>
    <x v="2"/>
    <x v="2"/>
    <x v="0"/>
    <x v="0"/>
    <x v="2"/>
  </r>
  <r>
    <n v="11512887712"/>
    <x v="2"/>
    <x v="3"/>
    <x v="7"/>
    <x v="0"/>
    <x v="0"/>
    <x v="0"/>
    <s v="New Zealand European"/>
    <s v=""/>
    <s v=""/>
    <s v=""/>
    <s v=""/>
    <x v="1"/>
    <x v="0"/>
    <x v="0"/>
    <x v="0"/>
    <x v="0"/>
    <x v="2"/>
    <x v="1"/>
    <x v="1"/>
    <x v="4"/>
    <x v="4"/>
    <x v="4"/>
    <x v="3"/>
    <x v="0"/>
    <x v="0"/>
    <x v="0"/>
    <x v="0"/>
    <x v="0"/>
    <x v="0"/>
    <x v="0"/>
    <x v="0"/>
    <x v="0"/>
    <x v="0"/>
    <x v="0"/>
    <x v="3"/>
    <x v="0"/>
    <x v="2"/>
    <x v="1"/>
    <x v="1"/>
    <x v="4"/>
    <x v="4"/>
    <x v="4"/>
    <x v="3"/>
    <x v="13"/>
    <x v="4"/>
    <x v="2"/>
    <x v="5"/>
    <x v="0"/>
    <x v="0"/>
    <x v="2"/>
  </r>
  <r>
    <n v="11512868001"/>
    <x v="2"/>
    <x v="4"/>
    <x v="11"/>
    <x v="4"/>
    <x v="0"/>
    <x v="0"/>
    <s v="New Zealand European"/>
    <s v=""/>
    <s v=""/>
    <s v=""/>
    <s v=""/>
    <x v="1"/>
    <x v="0"/>
    <x v="0"/>
    <x v="1"/>
    <x v="1"/>
    <x v="0"/>
    <x v="1"/>
    <x v="0"/>
    <x v="4"/>
    <x v="1"/>
    <x v="5"/>
    <x v="5"/>
    <x v="194"/>
    <x v="9"/>
    <x v="0"/>
    <x v="0"/>
    <x v="0"/>
    <x v="18"/>
    <x v="2"/>
    <x v="0"/>
    <x v="0"/>
    <x v="0"/>
    <x v="0"/>
    <x v="4"/>
    <x v="1"/>
    <x v="0"/>
    <x v="1"/>
    <x v="0"/>
    <x v="4"/>
    <x v="1"/>
    <x v="5"/>
    <x v="5"/>
    <x v="4"/>
    <x v="2"/>
    <x v="2"/>
    <x v="2"/>
    <x v="0"/>
    <x v="0"/>
    <x v="2"/>
  </r>
  <r>
    <n v="11512799379"/>
    <x v="2"/>
    <x v="3"/>
    <x v="0"/>
    <x v="0"/>
    <x v="0"/>
    <x v="0"/>
    <s v="New Zealand European"/>
    <s v=""/>
    <s v=""/>
    <s v=""/>
    <s v=""/>
    <x v="0"/>
    <x v="2"/>
    <x v="0"/>
    <x v="0"/>
    <x v="1"/>
    <x v="0"/>
    <x v="1"/>
    <x v="4"/>
    <x v="3"/>
    <x v="7"/>
    <x v="4"/>
    <x v="4"/>
    <x v="0"/>
    <x v="12"/>
    <x v="0"/>
    <x v="0"/>
    <x v="0"/>
    <x v="0"/>
    <x v="0"/>
    <x v="0"/>
    <x v="0"/>
    <x v="0"/>
    <x v="0"/>
    <x v="3"/>
    <x v="1"/>
    <x v="0"/>
    <x v="1"/>
    <x v="4"/>
    <x v="3"/>
    <x v="7"/>
    <x v="4"/>
    <x v="4"/>
    <x v="2"/>
    <x v="2"/>
    <x v="2"/>
    <x v="2"/>
    <x v="0"/>
    <x v="0"/>
    <x v="2"/>
  </r>
  <r>
    <n v="11512768944"/>
    <x v="2"/>
    <x v="0"/>
    <x v="7"/>
    <x v="1"/>
    <x v="0"/>
    <x v="0"/>
    <s v="New Zealand European"/>
    <s v=""/>
    <s v=""/>
    <s v=""/>
    <s v=""/>
    <x v="1"/>
    <x v="0"/>
    <x v="0"/>
    <x v="0"/>
    <x v="5"/>
    <x v="0"/>
    <x v="1"/>
    <x v="1"/>
    <x v="3"/>
    <x v="7"/>
    <x v="2"/>
    <x v="1"/>
    <x v="0"/>
    <x v="12"/>
    <x v="2"/>
    <x v="15"/>
    <x v="0"/>
    <x v="0"/>
    <x v="19"/>
    <x v="0"/>
    <x v="0"/>
    <x v="0"/>
    <x v="0"/>
    <x v="0"/>
    <x v="5"/>
    <x v="0"/>
    <x v="1"/>
    <x v="1"/>
    <x v="3"/>
    <x v="7"/>
    <x v="2"/>
    <x v="1"/>
    <x v="8"/>
    <x v="9"/>
    <x v="2"/>
    <x v="2"/>
    <x v="0"/>
    <x v="0"/>
    <x v="2"/>
  </r>
  <r>
    <n v="11512701234"/>
    <x v="2"/>
    <x v="1"/>
    <x v="0"/>
    <x v="0"/>
    <x v="0"/>
    <x v="0"/>
    <s v="New Zealand European"/>
    <s v=""/>
    <s v=""/>
    <s v=""/>
    <s v=""/>
    <x v="0"/>
    <x v="2"/>
    <x v="0"/>
    <x v="0"/>
    <x v="5"/>
    <x v="5"/>
    <x v="1"/>
    <x v="1"/>
    <x v="1"/>
    <x v="5"/>
    <x v="1"/>
    <x v="5"/>
    <x v="195"/>
    <x v="6"/>
    <x v="8"/>
    <x v="7"/>
    <x v="0"/>
    <x v="0"/>
    <x v="0"/>
    <x v="0"/>
    <x v="0"/>
    <x v="0"/>
    <x v="0"/>
    <x v="1"/>
    <x v="5"/>
    <x v="5"/>
    <x v="1"/>
    <x v="1"/>
    <x v="1"/>
    <x v="5"/>
    <x v="1"/>
    <x v="5"/>
    <x v="2"/>
    <x v="2"/>
    <x v="4"/>
    <x v="2"/>
    <x v="0"/>
    <x v="0"/>
    <x v="2"/>
  </r>
  <r>
    <m/>
    <x v="1"/>
    <x v="2"/>
    <x v="1"/>
    <x v="2"/>
    <x v="1"/>
    <x v="1"/>
    <m/>
    <m/>
    <m/>
    <m/>
    <m/>
    <x v="2"/>
    <x v="1"/>
    <x v="1"/>
    <x v="2"/>
    <x v="2"/>
    <x v="3"/>
    <x v="2"/>
    <x v="2"/>
    <x v="2"/>
    <x v="2"/>
    <x v="3"/>
    <x v="2"/>
    <x v="2"/>
    <x v="2"/>
    <x v="0"/>
    <x v="0"/>
    <x v="0"/>
    <x v="0"/>
    <x v="0"/>
    <x v="0"/>
    <x v="0"/>
    <x v="0"/>
    <x v="1"/>
    <x v="2"/>
    <x v="2"/>
    <x v="3"/>
    <x v="2"/>
    <x v="2"/>
    <x v="2"/>
    <x v="2"/>
    <x v="3"/>
    <x v="2"/>
    <x v="2"/>
    <x v="2"/>
    <x v="2"/>
    <x v="2"/>
    <x v="0"/>
    <x v="0"/>
    <x v="3"/>
  </r>
  <r>
    <n v="11512628768"/>
    <x v="2"/>
    <x v="4"/>
    <x v="0"/>
    <x v="0"/>
    <x v="0"/>
    <x v="0"/>
    <s v="New Zealand European"/>
    <s v=""/>
    <s v=""/>
    <s v=""/>
    <s v=""/>
    <x v="0"/>
    <x v="2"/>
    <x v="0"/>
    <x v="0"/>
    <x v="3"/>
    <x v="1"/>
    <x v="1"/>
    <x v="1"/>
    <x v="4"/>
    <x v="0"/>
    <x v="0"/>
    <x v="3"/>
    <x v="0"/>
    <x v="0"/>
    <x v="4"/>
    <x v="0"/>
    <x v="0"/>
    <x v="0"/>
    <x v="0"/>
    <x v="0"/>
    <x v="0"/>
    <x v="0"/>
    <x v="0"/>
    <x v="4"/>
    <x v="3"/>
    <x v="1"/>
    <x v="1"/>
    <x v="1"/>
    <x v="4"/>
    <x v="0"/>
    <x v="0"/>
    <x v="3"/>
    <x v="4"/>
    <x v="9"/>
    <x v="2"/>
    <x v="2"/>
    <x v="0"/>
    <x v="0"/>
    <x v="2"/>
  </r>
  <r>
    <n v="11512626191"/>
    <x v="2"/>
    <x v="4"/>
    <x v="2"/>
    <x v="1"/>
    <x v="0"/>
    <x v="0"/>
    <s v="New Zealand European"/>
    <s v=""/>
    <s v=""/>
    <s v=""/>
    <s v=""/>
    <x v="1"/>
    <x v="0"/>
    <x v="2"/>
    <x v="1"/>
    <x v="1"/>
    <x v="0"/>
    <x v="1"/>
    <x v="4"/>
    <x v="3"/>
    <x v="4"/>
    <x v="0"/>
    <x v="3"/>
    <x v="0"/>
    <x v="4"/>
    <x v="0"/>
    <x v="0"/>
    <x v="0"/>
    <x v="0"/>
    <x v="0"/>
    <x v="0"/>
    <x v="0"/>
    <x v="0"/>
    <x v="0"/>
    <x v="4"/>
    <x v="1"/>
    <x v="0"/>
    <x v="1"/>
    <x v="4"/>
    <x v="3"/>
    <x v="4"/>
    <x v="0"/>
    <x v="3"/>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2606166"/>
    <x v="2"/>
    <x v="4"/>
    <x v="8"/>
    <x v="0"/>
    <x v="2"/>
    <x v="0"/>
    <s v=""/>
    <s v=""/>
    <s v=""/>
    <s v=""/>
    <s v=""/>
    <x v="0"/>
    <x v="2"/>
    <x v="0"/>
    <x v="0"/>
    <x v="3"/>
    <x v="5"/>
    <x v="1"/>
    <x v="3"/>
    <x v="4"/>
    <x v="0"/>
    <x v="4"/>
    <x v="3"/>
    <x v="196"/>
    <x v="9"/>
    <x v="7"/>
    <x v="0"/>
    <x v="0"/>
    <x v="0"/>
    <x v="0"/>
    <x v="0"/>
    <x v="0"/>
    <x v="0"/>
    <x v="0"/>
    <x v="4"/>
    <x v="3"/>
    <x v="5"/>
    <x v="1"/>
    <x v="3"/>
    <x v="4"/>
    <x v="0"/>
    <x v="4"/>
    <x v="3"/>
    <x v="4"/>
    <x v="12"/>
    <x v="2"/>
    <x v="2"/>
    <x v="0"/>
    <x v="0"/>
    <x v="2"/>
  </r>
  <r>
    <n v="11512605175"/>
    <x v="3"/>
    <x v="5"/>
    <x v="6"/>
    <x v="3"/>
    <x v="0"/>
    <x v="0"/>
    <s v=""/>
    <s v=""/>
    <s v=""/>
    <s v=""/>
    <s v=""/>
    <x v="0"/>
    <x v="0"/>
    <x v="0"/>
    <x v="0"/>
    <x v="0"/>
    <x v="2"/>
    <x v="1"/>
    <x v="5"/>
    <x v="5"/>
    <x v="6"/>
    <x v="6"/>
    <x v="0"/>
    <x v="0"/>
    <x v="6"/>
    <x v="0"/>
    <x v="0"/>
    <x v="0"/>
    <x v="0"/>
    <x v="0"/>
    <x v="0"/>
    <x v="0"/>
    <x v="0"/>
    <x v="0"/>
    <x v="5"/>
    <x v="0"/>
    <x v="2"/>
    <x v="1"/>
    <x v="5"/>
    <x v="5"/>
    <x v="6"/>
    <x v="6"/>
    <x v="0"/>
    <x v="2"/>
    <x v="2"/>
    <x v="2"/>
    <x v="2"/>
    <x v="0"/>
    <x v="0"/>
    <x v="1"/>
  </r>
  <r>
    <n v="11512591583"/>
    <x v="2"/>
    <x v="4"/>
    <x v="0"/>
    <x v="0"/>
    <x v="0"/>
    <x v="0"/>
    <s v="New Zealand European"/>
    <s v=""/>
    <s v=""/>
    <s v=""/>
    <s v=""/>
    <x v="0"/>
    <x v="2"/>
    <x v="0"/>
    <x v="0"/>
    <x v="3"/>
    <x v="1"/>
    <x v="1"/>
    <x v="1"/>
    <x v="1"/>
    <x v="1"/>
    <x v="4"/>
    <x v="5"/>
    <x v="0"/>
    <x v="1"/>
    <x v="7"/>
    <x v="0"/>
    <x v="0"/>
    <x v="0"/>
    <x v="0"/>
    <x v="0"/>
    <x v="0"/>
    <x v="0"/>
    <x v="0"/>
    <x v="4"/>
    <x v="3"/>
    <x v="1"/>
    <x v="1"/>
    <x v="1"/>
    <x v="1"/>
    <x v="1"/>
    <x v="4"/>
    <x v="5"/>
    <x v="2"/>
    <x v="1"/>
    <x v="2"/>
    <x v="2"/>
    <x v="0"/>
    <x v="0"/>
    <x v="2"/>
  </r>
  <r>
    <n v="11512571251"/>
    <x v="0"/>
    <x v="5"/>
    <x v="6"/>
    <x v="3"/>
    <x v="0"/>
    <x v="0"/>
    <s v=""/>
    <s v=""/>
    <s v=""/>
    <s v=""/>
    <s v=""/>
    <x v="0"/>
    <x v="0"/>
    <x v="0"/>
    <x v="0"/>
    <x v="0"/>
    <x v="2"/>
    <x v="1"/>
    <x v="5"/>
    <x v="5"/>
    <x v="4"/>
    <x v="6"/>
    <x v="0"/>
    <x v="0"/>
    <x v="6"/>
    <x v="0"/>
    <x v="0"/>
    <x v="0"/>
    <x v="0"/>
    <x v="0"/>
    <x v="0"/>
    <x v="0"/>
    <x v="0"/>
    <x v="0"/>
    <x v="5"/>
    <x v="0"/>
    <x v="2"/>
    <x v="1"/>
    <x v="5"/>
    <x v="5"/>
    <x v="4"/>
    <x v="6"/>
    <x v="0"/>
    <x v="2"/>
    <x v="2"/>
    <x v="2"/>
    <x v="2"/>
    <x v="0"/>
    <x v="0"/>
    <x v="0"/>
  </r>
  <r>
    <n v="11512551951"/>
    <x v="2"/>
    <x v="3"/>
    <x v="0"/>
    <x v="0"/>
    <x v="0"/>
    <x v="0"/>
    <s v="New Zealand European"/>
    <s v=""/>
    <s v=""/>
    <s v=""/>
    <s v=""/>
    <x v="0"/>
    <x v="2"/>
    <x v="0"/>
    <x v="1"/>
    <x v="1"/>
    <x v="0"/>
    <x v="1"/>
    <x v="4"/>
    <x v="1"/>
    <x v="4"/>
    <x v="4"/>
    <x v="4"/>
    <x v="197"/>
    <x v="10"/>
    <x v="7"/>
    <x v="0"/>
    <x v="0"/>
    <x v="0"/>
    <x v="0"/>
    <x v="0"/>
    <x v="0"/>
    <x v="0"/>
    <x v="0"/>
    <x v="3"/>
    <x v="1"/>
    <x v="0"/>
    <x v="1"/>
    <x v="4"/>
    <x v="1"/>
    <x v="4"/>
    <x v="4"/>
    <x v="4"/>
    <x v="2"/>
    <x v="17"/>
    <x v="15"/>
    <x v="7"/>
    <x v="0"/>
    <x v="0"/>
    <x v="2"/>
  </r>
  <r>
    <n v="11512550556"/>
    <x v="2"/>
    <x v="3"/>
    <x v="4"/>
    <x v="0"/>
    <x v="0"/>
    <x v="0"/>
    <s v=""/>
    <s v=""/>
    <s v=""/>
    <s v=""/>
    <s v="PÄkehÄ "/>
    <x v="1"/>
    <x v="0"/>
    <x v="2"/>
    <x v="1"/>
    <x v="3"/>
    <x v="1"/>
    <x v="1"/>
    <x v="4"/>
    <x v="1"/>
    <x v="4"/>
    <x v="4"/>
    <x v="3"/>
    <x v="198"/>
    <x v="10"/>
    <x v="9"/>
    <x v="0"/>
    <x v="0"/>
    <x v="0"/>
    <x v="0"/>
    <x v="0"/>
    <x v="9"/>
    <x v="11"/>
    <x v="0"/>
    <x v="3"/>
    <x v="3"/>
    <x v="1"/>
    <x v="1"/>
    <x v="4"/>
    <x v="1"/>
    <x v="4"/>
    <x v="4"/>
    <x v="3"/>
    <x v="18"/>
    <x v="6"/>
    <x v="5"/>
    <x v="17"/>
    <x v="0"/>
    <x v="0"/>
    <x v="2"/>
  </r>
  <r>
    <n v="11512545207"/>
    <x v="2"/>
    <x v="0"/>
    <x v="4"/>
    <x v="0"/>
    <x v="0"/>
    <x v="0"/>
    <s v="New Zealand European"/>
    <s v=""/>
    <s v=""/>
    <s v=""/>
    <s v=""/>
    <x v="1"/>
    <x v="0"/>
    <x v="0"/>
    <x v="0"/>
    <x v="1"/>
    <x v="1"/>
    <x v="1"/>
    <x v="1"/>
    <x v="1"/>
    <x v="3"/>
    <x v="1"/>
    <x v="4"/>
    <x v="0"/>
    <x v="0"/>
    <x v="37"/>
    <x v="0"/>
    <x v="0"/>
    <x v="0"/>
    <x v="0"/>
    <x v="0"/>
    <x v="0"/>
    <x v="0"/>
    <x v="0"/>
    <x v="0"/>
    <x v="1"/>
    <x v="1"/>
    <x v="1"/>
    <x v="1"/>
    <x v="1"/>
    <x v="3"/>
    <x v="1"/>
    <x v="4"/>
    <x v="2"/>
    <x v="1"/>
    <x v="2"/>
    <x v="2"/>
    <x v="0"/>
    <x v="0"/>
    <x v="2"/>
  </r>
  <r>
    <n v="11512542163"/>
    <x v="3"/>
    <x v="3"/>
    <x v="3"/>
    <x v="0"/>
    <x v="0"/>
    <x v="0"/>
    <s v="New Zealand European"/>
    <s v=""/>
    <s v=""/>
    <s v=""/>
    <s v=""/>
    <x v="1"/>
    <x v="0"/>
    <x v="2"/>
    <x v="0"/>
    <x v="1"/>
    <x v="5"/>
    <x v="1"/>
    <x v="3"/>
    <x v="4"/>
    <x v="4"/>
    <x v="2"/>
    <x v="5"/>
    <x v="0"/>
    <x v="10"/>
    <x v="0"/>
    <x v="0"/>
    <x v="0"/>
    <x v="0"/>
    <x v="0"/>
    <x v="0"/>
    <x v="0"/>
    <x v="0"/>
    <x v="0"/>
    <x v="3"/>
    <x v="1"/>
    <x v="5"/>
    <x v="1"/>
    <x v="3"/>
    <x v="4"/>
    <x v="4"/>
    <x v="2"/>
    <x v="5"/>
    <x v="2"/>
    <x v="2"/>
    <x v="2"/>
    <x v="2"/>
    <x v="0"/>
    <x v="0"/>
    <x v="1"/>
  </r>
  <r>
    <n v="11512539418"/>
    <x v="3"/>
    <x v="4"/>
    <x v="2"/>
    <x v="0"/>
    <x v="2"/>
    <x v="0"/>
    <s v=""/>
    <s v=""/>
    <s v=""/>
    <s v=""/>
    <s v=""/>
    <x v="0"/>
    <x v="0"/>
    <x v="0"/>
    <x v="0"/>
    <x v="4"/>
    <x v="1"/>
    <x v="1"/>
    <x v="1"/>
    <x v="4"/>
    <x v="4"/>
    <x v="0"/>
    <x v="3"/>
    <x v="199"/>
    <x v="5"/>
    <x v="3"/>
    <x v="0"/>
    <x v="22"/>
    <x v="0"/>
    <x v="0"/>
    <x v="7"/>
    <x v="0"/>
    <x v="11"/>
    <x v="0"/>
    <x v="4"/>
    <x v="4"/>
    <x v="1"/>
    <x v="1"/>
    <x v="1"/>
    <x v="4"/>
    <x v="4"/>
    <x v="0"/>
    <x v="3"/>
    <x v="2"/>
    <x v="5"/>
    <x v="7"/>
    <x v="2"/>
    <x v="0"/>
    <x v="0"/>
    <x v="1"/>
  </r>
  <r>
    <n v="11512538969"/>
    <x v="2"/>
    <x v="4"/>
    <x v="6"/>
    <x v="4"/>
    <x v="0"/>
    <x v="0"/>
    <s v=""/>
    <s v=""/>
    <s v=""/>
    <s v=""/>
    <s v="PÄkehÄ"/>
    <x v="1"/>
    <x v="2"/>
    <x v="0"/>
    <x v="1"/>
    <x v="3"/>
    <x v="1"/>
    <x v="1"/>
    <x v="3"/>
    <x v="4"/>
    <x v="5"/>
    <x v="4"/>
    <x v="4"/>
    <x v="200"/>
    <x v="9"/>
    <x v="0"/>
    <x v="0"/>
    <x v="0"/>
    <x v="0"/>
    <x v="0"/>
    <x v="0"/>
    <x v="0"/>
    <x v="0"/>
    <x v="0"/>
    <x v="4"/>
    <x v="3"/>
    <x v="1"/>
    <x v="1"/>
    <x v="3"/>
    <x v="4"/>
    <x v="5"/>
    <x v="4"/>
    <x v="4"/>
    <x v="4"/>
    <x v="0"/>
    <x v="9"/>
    <x v="4"/>
    <x v="0"/>
    <x v="0"/>
    <x v="2"/>
  </r>
  <r>
    <n v="11512512518"/>
    <x v="2"/>
    <x v="4"/>
    <x v="0"/>
    <x v="0"/>
    <x v="2"/>
    <x v="0"/>
    <s v="New Zealand European"/>
    <s v=""/>
    <s v=""/>
    <s v=""/>
    <s v=""/>
    <x v="1"/>
    <x v="0"/>
    <x v="0"/>
    <x v="0"/>
    <x v="0"/>
    <x v="5"/>
    <x v="1"/>
    <x v="1"/>
    <x v="1"/>
    <x v="4"/>
    <x v="2"/>
    <x v="5"/>
    <x v="0"/>
    <x v="0"/>
    <x v="0"/>
    <x v="0"/>
    <x v="0"/>
    <x v="0"/>
    <x v="0"/>
    <x v="0"/>
    <x v="3"/>
    <x v="0"/>
    <x v="0"/>
    <x v="4"/>
    <x v="0"/>
    <x v="5"/>
    <x v="1"/>
    <x v="1"/>
    <x v="1"/>
    <x v="4"/>
    <x v="2"/>
    <x v="5"/>
    <x v="2"/>
    <x v="1"/>
    <x v="2"/>
    <x v="23"/>
    <x v="0"/>
    <x v="0"/>
    <x v="2"/>
  </r>
  <r>
    <n v="11512493112"/>
    <x v="2"/>
    <x v="4"/>
    <x v="4"/>
    <x v="1"/>
    <x v="2"/>
    <x v="0"/>
    <s v="New Zealand European"/>
    <s v=""/>
    <s v=""/>
    <s v=""/>
    <s v=""/>
    <x v="0"/>
    <x v="2"/>
    <x v="0"/>
    <x v="0"/>
    <x v="1"/>
    <x v="5"/>
    <x v="4"/>
    <x v="1"/>
    <x v="1"/>
    <x v="7"/>
    <x v="1"/>
    <x v="5"/>
    <x v="201"/>
    <x v="3"/>
    <x v="0"/>
    <x v="0"/>
    <x v="0"/>
    <x v="0"/>
    <x v="0"/>
    <x v="0"/>
    <x v="0"/>
    <x v="0"/>
    <x v="0"/>
    <x v="4"/>
    <x v="1"/>
    <x v="5"/>
    <x v="4"/>
    <x v="1"/>
    <x v="1"/>
    <x v="7"/>
    <x v="1"/>
    <x v="5"/>
    <x v="8"/>
    <x v="5"/>
    <x v="2"/>
    <x v="20"/>
    <x v="0"/>
    <x v="0"/>
    <x v="2"/>
  </r>
  <r>
    <n v="11512491849"/>
    <x v="2"/>
    <x v="4"/>
    <x v="10"/>
    <x v="1"/>
    <x v="0"/>
    <x v="0"/>
    <s v="New Zealand European"/>
    <s v=""/>
    <s v=""/>
    <s v=""/>
    <s v=""/>
    <x v="1"/>
    <x v="0"/>
    <x v="0"/>
    <x v="0"/>
    <x v="1"/>
    <x v="5"/>
    <x v="1"/>
    <x v="4"/>
    <x v="4"/>
    <x v="7"/>
    <x v="1"/>
    <x v="1"/>
    <x v="0"/>
    <x v="4"/>
    <x v="0"/>
    <x v="0"/>
    <x v="0"/>
    <x v="0"/>
    <x v="0"/>
    <x v="0"/>
    <x v="0"/>
    <x v="0"/>
    <x v="0"/>
    <x v="4"/>
    <x v="1"/>
    <x v="5"/>
    <x v="1"/>
    <x v="4"/>
    <x v="4"/>
    <x v="7"/>
    <x v="1"/>
    <x v="1"/>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2480214"/>
    <x v="2"/>
    <x v="1"/>
    <x v="2"/>
    <x v="0"/>
    <x v="0"/>
    <x v="2"/>
    <s v=""/>
    <s v=""/>
    <s v=""/>
    <s v=""/>
    <s v="British "/>
    <x v="1"/>
    <x v="0"/>
    <x v="0"/>
    <x v="0"/>
    <x v="3"/>
    <x v="0"/>
    <x v="1"/>
    <x v="1"/>
    <x v="1"/>
    <x v="4"/>
    <x v="5"/>
    <x v="4"/>
    <x v="0"/>
    <x v="5"/>
    <x v="23"/>
    <x v="0"/>
    <x v="0"/>
    <x v="0"/>
    <x v="0"/>
    <x v="0"/>
    <x v="0"/>
    <x v="0"/>
    <x v="0"/>
    <x v="1"/>
    <x v="3"/>
    <x v="0"/>
    <x v="1"/>
    <x v="1"/>
    <x v="1"/>
    <x v="4"/>
    <x v="5"/>
    <x v="4"/>
    <x v="2"/>
    <x v="4"/>
    <x v="2"/>
    <x v="2"/>
    <x v="0"/>
    <x v="0"/>
    <x v="2"/>
  </r>
  <r>
    <n v="11512476349"/>
    <x v="3"/>
    <x v="5"/>
    <x v="6"/>
    <x v="3"/>
    <x v="0"/>
    <x v="0"/>
    <s v=""/>
    <s v=""/>
    <s v=""/>
    <s v=""/>
    <s v=""/>
    <x v="0"/>
    <x v="0"/>
    <x v="0"/>
    <x v="0"/>
    <x v="0"/>
    <x v="2"/>
    <x v="1"/>
    <x v="5"/>
    <x v="5"/>
    <x v="6"/>
    <x v="6"/>
    <x v="0"/>
    <x v="0"/>
    <x v="6"/>
    <x v="0"/>
    <x v="0"/>
    <x v="0"/>
    <x v="0"/>
    <x v="0"/>
    <x v="0"/>
    <x v="0"/>
    <x v="0"/>
    <x v="0"/>
    <x v="5"/>
    <x v="0"/>
    <x v="2"/>
    <x v="1"/>
    <x v="5"/>
    <x v="5"/>
    <x v="6"/>
    <x v="6"/>
    <x v="0"/>
    <x v="2"/>
    <x v="2"/>
    <x v="2"/>
    <x v="2"/>
    <x v="0"/>
    <x v="0"/>
    <x v="1"/>
  </r>
  <r>
    <n v="11512475157"/>
    <x v="2"/>
    <x v="4"/>
    <x v="2"/>
    <x v="0"/>
    <x v="0"/>
    <x v="0"/>
    <s v="New Zealand European"/>
    <s v=""/>
    <s v=""/>
    <s v=""/>
    <s v=""/>
    <x v="0"/>
    <x v="2"/>
    <x v="0"/>
    <x v="0"/>
    <x v="5"/>
    <x v="5"/>
    <x v="1"/>
    <x v="3"/>
    <x v="4"/>
    <x v="4"/>
    <x v="2"/>
    <x v="1"/>
    <x v="0"/>
    <x v="9"/>
    <x v="0"/>
    <x v="0"/>
    <x v="0"/>
    <x v="0"/>
    <x v="0"/>
    <x v="0"/>
    <x v="3"/>
    <x v="0"/>
    <x v="0"/>
    <x v="4"/>
    <x v="5"/>
    <x v="5"/>
    <x v="1"/>
    <x v="3"/>
    <x v="4"/>
    <x v="4"/>
    <x v="2"/>
    <x v="1"/>
    <x v="2"/>
    <x v="2"/>
    <x v="2"/>
    <x v="2"/>
    <x v="0"/>
    <x v="0"/>
    <x v="2"/>
  </r>
  <r>
    <n v="11512470888"/>
    <x v="2"/>
    <x v="3"/>
    <x v="0"/>
    <x v="0"/>
    <x v="0"/>
    <x v="0"/>
    <s v="New Zealand European"/>
    <s v=""/>
    <s v=""/>
    <s v=""/>
    <s v=""/>
    <x v="0"/>
    <x v="2"/>
    <x v="0"/>
    <x v="0"/>
    <x v="3"/>
    <x v="1"/>
    <x v="1"/>
    <x v="1"/>
    <x v="1"/>
    <x v="4"/>
    <x v="2"/>
    <x v="1"/>
    <x v="202"/>
    <x v="4"/>
    <x v="0"/>
    <x v="0"/>
    <x v="0"/>
    <x v="0"/>
    <x v="0"/>
    <x v="0"/>
    <x v="6"/>
    <x v="0"/>
    <x v="0"/>
    <x v="3"/>
    <x v="3"/>
    <x v="1"/>
    <x v="1"/>
    <x v="1"/>
    <x v="1"/>
    <x v="4"/>
    <x v="2"/>
    <x v="1"/>
    <x v="2"/>
    <x v="9"/>
    <x v="2"/>
    <x v="5"/>
    <x v="0"/>
    <x v="0"/>
    <x v="2"/>
  </r>
  <r>
    <n v="11512459020"/>
    <x v="3"/>
    <x v="5"/>
    <x v="4"/>
    <x v="0"/>
    <x v="2"/>
    <x v="0"/>
    <s v=""/>
    <s v=""/>
    <s v=""/>
    <s v=""/>
    <s v=""/>
    <x v="0"/>
    <x v="0"/>
    <x v="2"/>
    <x v="1"/>
    <x v="0"/>
    <x v="2"/>
    <x v="1"/>
    <x v="5"/>
    <x v="5"/>
    <x v="6"/>
    <x v="6"/>
    <x v="0"/>
    <x v="0"/>
    <x v="9"/>
    <x v="0"/>
    <x v="0"/>
    <x v="0"/>
    <x v="0"/>
    <x v="0"/>
    <x v="0"/>
    <x v="0"/>
    <x v="0"/>
    <x v="0"/>
    <x v="5"/>
    <x v="0"/>
    <x v="2"/>
    <x v="1"/>
    <x v="5"/>
    <x v="5"/>
    <x v="6"/>
    <x v="6"/>
    <x v="0"/>
    <x v="2"/>
    <x v="2"/>
    <x v="2"/>
    <x v="2"/>
    <x v="0"/>
    <x v="0"/>
    <x v="1"/>
  </r>
  <r>
    <n v="11512437560"/>
    <x v="2"/>
    <x v="4"/>
    <x v="8"/>
    <x v="0"/>
    <x v="0"/>
    <x v="0"/>
    <s v="New Zealand European"/>
    <s v=""/>
    <s v=""/>
    <s v=""/>
    <s v=""/>
    <x v="1"/>
    <x v="0"/>
    <x v="0"/>
    <x v="0"/>
    <x v="4"/>
    <x v="4"/>
    <x v="1"/>
    <x v="1"/>
    <x v="1"/>
    <x v="5"/>
    <x v="4"/>
    <x v="5"/>
    <x v="0"/>
    <x v="7"/>
    <x v="0"/>
    <x v="0"/>
    <x v="0"/>
    <x v="0"/>
    <x v="0"/>
    <x v="0"/>
    <x v="0"/>
    <x v="0"/>
    <x v="0"/>
    <x v="4"/>
    <x v="4"/>
    <x v="4"/>
    <x v="1"/>
    <x v="1"/>
    <x v="1"/>
    <x v="5"/>
    <x v="4"/>
    <x v="5"/>
    <x v="2"/>
    <x v="2"/>
    <x v="2"/>
    <x v="2"/>
    <x v="0"/>
    <x v="0"/>
    <x v="2"/>
  </r>
  <r>
    <n v="11512427295"/>
    <x v="2"/>
    <x v="4"/>
    <x v="7"/>
    <x v="0"/>
    <x v="2"/>
    <x v="0"/>
    <s v="New Zealand European"/>
    <s v=""/>
    <s v=""/>
    <s v=""/>
    <s v=""/>
    <x v="1"/>
    <x v="2"/>
    <x v="2"/>
    <x v="1"/>
    <x v="1"/>
    <x v="4"/>
    <x v="1"/>
    <x v="1"/>
    <x v="1"/>
    <x v="5"/>
    <x v="4"/>
    <x v="4"/>
    <x v="0"/>
    <x v="13"/>
    <x v="0"/>
    <x v="0"/>
    <x v="0"/>
    <x v="0"/>
    <x v="0"/>
    <x v="0"/>
    <x v="0"/>
    <x v="0"/>
    <x v="0"/>
    <x v="4"/>
    <x v="1"/>
    <x v="4"/>
    <x v="1"/>
    <x v="1"/>
    <x v="1"/>
    <x v="5"/>
    <x v="4"/>
    <x v="4"/>
    <x v="2"/>
    <x v="2"/>
    <x v="2"/>
    <x v="2"/>
    <x v="0"/>
    <x v="0"/>
    <x v="2"/>
  </r>
  <r>
    <n v="11512424799"/>
    <x v="2"/>
    <x v="3"/>
    <x v="0"/>
    <x v="1"/>
    <x v="0"/>
    <x v="0"/>
    <s v="New Zealand European"/>
    <s v=""/>
    <s v=""/>
    <s v=""/>
    <s v=""/>
    <x v="1"/>
    <x v="0"/>
    <x v="0"/>
    <x v="0"/>
    <x v="0"/>
    <x v="5"/>
    <x v="0"/>
    <x v="4"/>
    <x v="3"/>
    <x v="0"/>
    <x v="0"/>
    <x v="0"/>
    <x v="0"/>
    <x v="15"/>
    <x v="0"/>
    <x v="0"/>
    <x v="0"/>
    <x v="0"/>
    <x v="0"/>
    <x v="0"/>
    <x v="0"/>
    <x v="0"/>
    <x v="0"/>
    <x v="3"/>
    <x v="0"/>
    <x v="5"/>
    <x v="0"/>
    <x v="4"/>
    <x v="3"/>
    <x v="0"/>
    <x v="0"/>
    <x v="0"/>
    <x v="2"/>
    <x v="2"/>
    <x v="2"/>
    <x v="2"/>
    <x v="0"/>
    <x v="0"/>
    <x v="2"/>
  </r>
  <r>
    <n v="11512423858"/>
    <x v="0"/>
    <x v="3"/>
    <x v="4"/>
    <x v="0"/>
    <x v="0"/>
    <x v="0"/>
    <s v="New Zealand European"/>
    <s v=""/>
    <s v=""/>
    <s v=""/>
    <s v=""/>
    <x v="0"/>
    <x v="0"/>
    <x v="0"/>
    <x v="0"/>
    <x v="0"/>
    <x v="1"/>
    <x v="5"/>
    <x v="4"/>
    <x v="0"/>
    <x v="7"/>
    <x v="4"/>
    <x v="0"/>
    <x v="0"/>
    <x v="9"/>
    <x v="0"/>
    <x v="0"/>
    <x v="0"/>
    <x v="0"/>
    <x v="0"/>
    <x v="0"/>
    <x v="0"/>
    <x v="0"/>
    <x v="0"/>
    <x v="3"/>
    <x v="0"/>
    <x v="1"/>
    <x v="5"/>
    <x v="4"/>
    <x v="0"/>
    <x v="7"/>
    <x v="4"/>
    <x v="0"/>
    <x v="1"/>
    <x v="4"/>
    <x v="2"/>
    <x v="20"/>
    <x v="0"/>
    <x v="0"/>
    <x v="0"/>
  </r>
  <r>
    <n v="11512404053"/>
    <x v="2"/>
    <x v="3"/>
    <x v="5"/>
    <x v="1"/>
    <x v="0"/>
    <x v="0"/>
    <s v="New Zealand European"/>
    <s v=""/>
    <s v=""/>
    <s v=""/>
    <s v=""/>
    <x v="1"/>
    <x v="2"/>
    <x v="2"/>
    <x v="1"/>
    <x v="3"/>
    <x v="1"/>
    <x v="1"/>
    <x v="1"/>
    <x v="1"/>
    <x v="7"/>
    <x v="4"/>
    <x v="3"/>
    <x v="203"/>
    <x v="9"/>
    <x v="0"/>
    <x v="0"/>
    <x v="0"/>
    <x v="0"/>
    <x v="0"/>
    <x v="0"/>
    <x v="0"/>
    <x v="0"/>
    <x v="0"/>
    <x v="3"/>
    <x v="3"/>
    <x v="1"/>
    <x v="1"/>
    <x v="1"/>
    <x v="1"/>
    <x v="7"/>
    <x v="4"/>
    <x v="3"/>
    <x v="2"/>
    <x v="5"/>
    <x v="2"/>
    <x v="2"/>
    <x v="0"/>
    <x v="0"/>
    <x v="2"/>
  </r>
  <r>
    <n v="11512403437"/>
    <x v="2"/>
    <x v="4"/>
    <x v="0"/>
    <x v="0"/>
    <x v="0"/>
    <x v="0"/>
    <s v=""/>
    <s v="Asian"/>
    <s v=""/>
    <s v=""/>
    <s v=""/>
    <x v="1"/>
    <x v="2"/>
    <x v="0"/>
    <x v="1"/>
    <x v="4"/>
    <x v="4"/>
    <x v="0"/>
    <x v="1"/>
    <x v="1"/>
    <x v="4"/>
    <x v="4"/>
    <x v="3"/>
    <x v="0"/>
    <x v="12"/>
    <x v="0"/>
    <x v="0"/>
    <x v="0"/>
    <x v="0"/>
    <x v="0"/>
    <x v="0"/>
    <x v="0"/>
    <x v="0"/>
    <x v="0"/>
    <x v="4"/>
    <x v="4"/>
    <x v="4"/>
    <x v="0"/>
    <x v="1"/>
    <x v="1"/>
    <x v="4"/>
    <x v="4"/>
    <x v="3"/>
    <x v="3"/>
    <x v="9"/>
    <x v="2"/>
    <x v="22"/>
    <x v="0"/>
    <x v="0"/>
    <x v="2"/>
  </r>
  <r>
    <m/>
    <x v="1"/>
    <x v="2"/>
    <x v="1"/>
    <x v="2"/>
    <x v="1"/>
    <x v="1"/>
    <m/>
    <m/>
    <m/>
    <m/>
    <m/>
    <x v="2"/>
    <x v="1"/>
    <x v="1"/>
    <x v="2"/>
    <x v="2"/>
    <x v="3"/>
    <x v="2"/>
    <x v="2"/>
    <x v="2"/>
    <x v="2"/>
    <x v="3"/>
    <x v="2"/>
    <x v="2"/>
    <x v="2"/>
    <x v="0"/>
    <x v="0"/>
    <x v="0"/>
    <x v="0"/>
    <x v="0"/>
    <x v="0"/>
    <x v="0"/>
    <x v="0"/>
    <x v="1"/>
    <x v="2"/>
    <x v="2"/>
    <x v="3"/>
    <x v="2"/>
    <x v="2"/>
    <x v="2"/>
    <x v="2"/>
    <x v="3"/>
    <x v="2"/>
    <x v="2"/>
    <x v="2"/>
    <x v="2"/>
    <x v="2"/>
    <x v="0"/>
    <x v="0"/>
    <x v="3"/>
  </r>
  <r>
    <n v="11512386676"/>
    <x v="2"/>
    <x v="3"/>
    <x v="8"/>
    <x v="0"/>
    <x v="0"/>
    <x v="0"/>
    <s v="New Zealand European"/>
    <s v=""/>
    <s v=""/>
    <s v=""/>
    <s v=""/>
    <x v="0"/>
    <x v="2"/>
    <x v="0"/>
    <x v="0"/>
    <x v="1"/>
    <x v="0"/>
    <x v="1"/>
    <x v="3"/>
    <x v="3"/>
    <x v="0"/>
    <x v="4"/>
    <x v="5"/>
    <x v="0"/>
    <x v="3"/>
    <x v="18"/>
    <x v="0"/>
    <x v="0"/>
    <x v="0"/>
    <x v="0"/>
    <x v="0"/>
    <x v="0"/>
    <x v="0"/>
    <x v="0"/>
    <x v="3"/>
    <x v="1"/>
    <x v="0"/>
    <x v="1"/>
    <x v="3"/>
    <x v="3"/>
    <x v="0"/>
    <x v="4"/>
    <x v="5"/>
    <x v="2"/>
    <x v="4"/>
    <x v="2"/>
    <x v="5"/>
    <x v="1"/>
    <x v="0"/>
    <x v="2"/>
  </r>
  <r>
    <n v="11512385882"/>
    <x v="2"/>
    <x v="0"/>
    <x v="4"/>
    <x v="0"/>
    <x v="0"/>
    <x v="0"/>
    <s v="New Zealand European"/>
    <s v=""/>
    <s v=""/>
    <s v=""/>
    <s v=""/>
    <x v="1"/>
    <x v="0"/>
    <x v="0"/>
    <x v="0"/>
    <x v="3"/>
    <x v="0"/>
    <x v="1"/>
    <x v="1"/>
    <x v="1"/>
    <x v="7"/>
    <x v="1"/>
    <x v="6"/>
    <x v="204"/>
    <x v="9"/>
    <x v="5"/>
    <x v="0"/>
    <x v="0"/>
    <x v="0"/>
    <x v="0"/>
    <x v="0"/>
    <x v="0"/>
    <x v="1"/>
    <x v="0"/>
    <x v="0"/>
    <x v="3"/>
    <x v="0"/>
    <x v="1"/>
    <x v="1"/>
    <x v="1"/>
    <x v="7"/>
    <x v="1"/>
    <x v="6"/>
    <x v="8"/>
    <x v="1"/>
    <x v="2"/>
    <x v="2"/>
    <x v="0"/>
    <x v="0"/>
    <x v="2"/>
  </r>
  <r>
    <n v="11512382399"/>
    <x v="3"/>
    <x v="5"/>
    <x v="4"/>
    <x v="0"/>
    <x v="0"/>
    <x v="0"/>
    <s v="New Zealand European"/>
    <s v=""/>
    <s v=""/>
    <s v=""/>
    <s v=""/>
    <x v="0"/>
    <x v="0"/>
    <x v="0"/>
    <x v="0"/>
    <x v="0"/>
    <x v="2"/>
    <x v="1"/>
    <x v="5"/>
    <x v="5"/>
    <x v="6"/>
    <x v="6"/>
    <x v="0"/>
    <x v="0"/>
    <x v="1"/>
    <x v="0"/>
    <x v="0"/>
    <x v="0"/>
    <x v="0"/>
    <x v="0"/>
    <x v="0"/>
    <x v="0"/>
    <x v="0"/>
    <x v="0"/>
    <x v="5"/>
    <x v="0"/>
    <x v="2"/>
    <x v="1"/>
    <x v="5"/>
    <x v="5"/>
    <x v="6"/>
    <x v="6"/>
    <x v="0"/>
    <x v="2"/>
    <x v="2"/>
    <x v="2"/>
    <x v="2"/>
    <x v="0"/>
    <x v="0"/>
    <x v="1"/>
  </r>
  <r>
    <n v="11512370875"/>
    <x v="2"/>
    <x v="0"/>
    <x v="11"/>
    <x v="0"/>
    <x v="0"/>
    <x v="0"/>
    <s v="New Zealand European"/>
    <s v=""/>
    <s v=""/>
    <s v=""/>
    <s v=""/>
    <x v="0"/>
    <x v="2"/>
    <x v="0"/>
    <x v="0"/>
    <x v="1"/>
    <x v="5"/>
    <x v="1"/>
    <x v="3"/>
    <x v="1"/>
    <x v="7"/>
    <x v="4"/>
    <x v="5"/>
    <x v="0"/>
    <x v="6"/>
    <x v="0"/>
    <x v="0"/>
    <x v="0"/>
    <x v="0"/>
    <x v="0"/>
    <x v="0"/>
    <x v="0"/>
    <x v="0"/>
    <x v="0"/>
    <x v="0"/>
    <x v="1"/>
    <x v="5"/>
    <x v="1"/>
    <x v="3"/>
    <x v="1"/>
    <x v="7"/>
    <x v="4"/>
    <x v="5"/>
    <x v="2"/>
    <x v="2"/>
    <x v="2"/>
    <x v="2"/>
    <x v="0"/>
    <x v="0"/>
    <x v="2"/>
  </r>
  <r>
    <n v="11512366019"/>
    <x v="2"/>
    <x v="4"/>
    <x v="0"/>
    <x v="0"/>
    <x v="0"/>
    <x v="0"/>
    <s v="New Zealand European"/>
    <s v=""/>
    <s v=""/>
    <s v=""/>
    <s v=""/>
    <x v="1"/>
    <x v="0"/>
    <x v="0"/>
    <x v="0"/>
    <x v="3"/>
    <x v="1"/>
    <x v="1"/>
    <x v="3"/>
    <x v="4"/>
    <x v="7"/>
    <x v="4"/>
    <x v="4"/>
    <x v="0"/>
    <x v="1"/>
    <x v="0"/>
    <x v="0"/>
    <x v="0"/>
    <x v="0"/>
    <x v="0"/>
    <x v="0"/>
    <x v="0"/>
    <x v="0"/>
    <x v="0"/>
    <x v="4"/>
    <x v="3"/>
    <x v="1"/>
    <x v="1"/>
    <x v="3"/>
    <x v="4"/>
    <x v="7"/>
    <x v="4"/>
    <x v="4"/>
    <x v="6"/>
    <x v="2"/>
    <x v="2"/>
    <x v="2"/>
    <x v="0"/>
    <x v="0"/>
    <x v="2"/>
  </r>
  <r>
    <n v="11512355686"/>
    <x v="2"/>
    <x v="3"/>
    <x v="2"/>
    <x v="1"/>
    <x v="2"/>
    <x v="0"/>
    <s v=""/>
    <s v=""/>
    <s v=""/>
    <s v=""/>
    <s v=""/>
    <x v="1"/>
    <x v="0"/>
    <x v="0"/>
    <x v="0"/>
    <x v="3"/>
    <x v="1"/>
    <x v="1"/>
    <x v="1"/>
    <x v="1"/>
    <x v="1"/>
    <x v="4"/>
    <x v="4"/>
    <x v="0"/>
    <x v="9"/>
    <x v="0"/>
    <x v="0"/>
    <x v="0"/>
    <x v="0"/>
    <x v="0"/>
    <x v="0"/>
    <x v="0"/>
    <x v="0"/>
    <x v="0"/>
    <x v="3"/>
    <x v="3"/>
    <x v="1"/>
    <x v="1"/>
    <x v="1"/>
    <x v="1"/>
    <x v="1"/>
    <x v="4"/>
    <x v="4"/>
    <x v="2"/>
    <x v="1"/>
    <x v="2"/>
    <x v="2"/>
    <x v="0"/>
    <x v="0"/>
    <x v="2"/>
  </r>
  <r>
    <n v="11512347760"/>
    <x v="0"/>
    <x v="0"/>
    <x v="0"/>
    <x v="0"/>
    <x v="0"/>
    <x v="0"/>
    <s v=""/>
    <s v=""/>
    <s v=""/>
    <s v=""/>
    <s v="British "/>
    <x v="0"/>
    <x v="0"/>
    <x v="0"/>
    <x v="0"/>
    <x v="0"/>
    <x v="4"/>
    <x v="3"/>
    <x v="3"/>
    <x v="3"/>
    <x v="7"/>
    <x v="0"/>
    <x v="0"/>
    <x v="0"/>
    <x v="5"/>
    <x v="27"/>
    <x v="0"/>
    <x v="0"/>
    <x v="0"/>
    <x v="0"/>
    <x v="0"/>
    <x v="0"/>
    <x v="0"/>
    <x v="0"/>
    <x v="0"/>
    <x v="0"/>
    <x v="4"/>
    <x v="3"/>
    <x v="3"/>
    <x v="3"/>
    <x v="7"/>
    <x v="0"/>
    <x v="0"/>
    <x v="4"/>
    <x v="4"/>
    <x v="2"/>
    <x v="5"/>
    <x v="0"/>
    <x v="0"/>
    <x v="0"/>
  </r>
  <r>
    <n v="11512347603"/>
    <x v="2"/>
    <x v="4"/>
    <x v="12"/>
    <x v="1"/>
    <x v="0"/>
    <x v="0"/>
    <s v="New Zealand European"/>
    <s v=""/>
    <s v=""/>
    <s v=""/>
    <s v=""/>
    <x v="1"/>
    <x v="0"/>
    <x v="0"/>
    <x v="0"/>
    <x v="3"/>
    <x v="1"/>
    <x v="3"/>
    <x v="1"/>
    <x v="4"/>
    <x v="4"/>
    <x v="4"/>
    <x v="3"/>
    <x v="0"/>
    <x v="6"/>
    <x v="0"/>
    <x v="0"/>
    <x v="0"/>
    <x v="0"/>
    <x v="0"/>
    <x v="0"/>
    <x v="0"/>
    <x v="0"/>
    <x v="0"/>
    <x v="4"/>
    <x v="3"/>
    <x v="1"/>
    <x v="3"/>
    <x v="1"/>
    <x v="4"/>
    <x v="4"/>
    <x v="4"/>
    <x v="3"/>
    <x v="2"/>
    <x v="2"/>
    <x v="2"/>
    <x v="2"/>
    <x v="0"/>
    <x v="0"/>
    <x v="2"/>
  </r>
  <r>
    <n v="11512340914"/>
    <x v="3"/>
    <x v="4"/>
    <x v="2"/>
    <x v="1"/>
    <x v="0"/>
    <x v="0"/>
    <s v="New Zealand European"/>
    <s v=""/>
    <s v=""/>
    <s v=""/>
    <s v=""/>
    <x v="1"/>
    <x v="0"/>
    <x v="0"/>
    <x v="0"/>
    <x v="1"/>
    <x v="0"/>
    <x v="1"/>
    <x v="3"/>
    <x v="4"/>
    <x v="3"/>
    <x v="0"/>
    <x v="3"/>
    <x v="205"/>
    <x v="14"/>
    <x v="3"/>
    <x v="0"/>
    <x v="22"/>
    <x v="0"/>
    <x v="0"/>
    <x v="0"/>
    <x v="0"/>
    <x v="2"/>
    <x v="0"/>
    <x v="4"/>
    <x v="1"/>
    <x v="0"/>
    <x v="1"/>
    <x v="3"/>
    <x v="4"/>
    <x v="3"/>
    <x v="0"/>
    <x v="3"/>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2327402"/>
    <x v="0"/>
    <x v="3"/>
    <x v="2"/>
    <x v="0"/>
    <x v="0"/>
    <x v="0"/>
    <s v=""/>
    <s v=""/>
    <s v=""/>
    <s v=""/>
    <s v="Australian"/>
    <x v="0"/>
    <x v="0"/>
    <x v="0"/>
    <x v="0"/>
    <x v="0"/>
    <x v="4"/>
    <x v="0"/>
    <x v="3"/>
    <x v="4"/>
    <x v="0"/>
    <x v="1"/>
    <x v="0"/>
    <x v="0"/>
    <x v="17"/>
    <x v="0"/>
    <x v="0"/>
    <x v="0"/>
    <x v="0"/>
    <x v="0"/>
    <x v="0"/>
    <x v="0"/>
    <x v="0"/>
    <x v="0"/>
    <x v="3"/>
    <x v="0"/>
    <x v="4"/>
    <x v="0"/>
    <x v="3"/>
    <x v="4"/>
    <x v="0"/>
    <x v="1"/>
    <x v="0"/>
    <x v="2"/>
    <x v="0"/>
    <x v="2"/>
    <x v="2"/>
    <x v="0"/>
    <x v="0"/>
    <x v="0"/>
  </r>
  <r>
    <n v="11512322083"/>
    <x v="0"/>
    <x v="3"/>
    <x v="2"/>
    <x v="0"/>
    <x v="0"/>
    <x v="0"/>
    <s v="New Zealand European"/>
    <s v=""/>
    <s v=""/>
    <s v=""/>
    <s v=""/>
    <x v="0"/>
    <x v="0"/>
    <x v="0"/>
    <x v="0"/>
    <x v="0"/>
    <x v="0"/>
    <x v="6"/>
    <x v="3"/>
    <x v="4"/>
    <x v="4"/>
    <x v="5"/>
    <x v="0"/>
    <x v="0"/>
    <x v="12"/>
    <x v="0"/>
    <x v="0"/>
    <x v="0"/>
    <x v="0"/>
    <x v="0"/>
    <x v="0"/>
    <x v="0"/>
    <x v="0"/>
    <x v="0"/>
    <x v="3"/>
    <x v="0"/>
    <x v="0"/>
    <x v="6"/>
    <x v="3"/>
    <x v="4"/>
    <x v="4"/>
    <x v="5"/>
    <x v="0"/>
    <x v="2"/>
    <x v="14"/>
    <x v="2"/>
    <x v="2"/>
    <x v="0"/>
    <x v="0"/>
    <x v="0"/>
  </r>
  <r>
    <n v="11512321740"/>
    <x v="3"/>
    <x v="4"/>
    <x v="4"/>
    <x v="0"/>
    <x v="2"/>
    <x v="0"/>
    <s v=""/>
    <s v=""/>
    <s v=""/>
    <s v=""/>
    <s v=""/>
    <x v="0"/>
    <x v="0"/>
    <x v="0"/>
    <x v="0"/>
    <x v="0"/>
    <x v="2"/>
    <x v="1"/>
    <x v="5"/>
    <x v="5"/>
    <x v="6"/>
    <x v="6"/>
    <x v="0"/>
    <x v="0"/>
    <x v="5"/>
    <x v="0"/>
    <x v="0"/>
    <x v="0"/>
    <x v="0"/>
    <x v="0"/>
    <x v="0"/>
    <x v="0"/>
    <x v="0"/>
    <x v="0"/>
    <x v="4"/>
    <x v="0"/>
    <x v="2"/>
    <x v="1"/>
    <x v="5"/>
    <x v="5"/>
    <x v="6"/>
    <x v="6"/>
    <x v="0"/>
    <x v="2"/>
    <x v="2"/>
    <x v="2"/>
    <x v="2"/>
    <x v="0"/>
    <x v="0"/>
    <x v="1"/>
  </r>
  <r>
    <n v="11512317721"/>
    <x v="2"/>
    <x v="4"/>
    <x v="0"/>
    <x v="0"/>
    <x v="0"/>
    <x v="0"/>
    <s v="New Zealand European"/>
    <s v=""/>
    <s v=""/>
    <s v=""/>
    <s v=""/>
    <x v="1"/>
    <x v="2"/>
    <x v="0"/>
    <x v="0"/>
    <x v="1"/>
    <x v="4"/>
    <x v="0"/>
    <x v="3"/>
    <x v="3"/>
    <x v="5"/>
    <x v="4"/>
    <x v="3"/>
    <x v="0"/>
    <x v="10"/>
    <x v="0"/>
    <x v="0"/>
    <x v="0"/>
    <x v="0"/>
    <x v="0"/>
    <x v="0"/>
    <x v="0"/>
    <x v="0"/>
    <x v="0"/>
    <x v="4"/>
    <x v="1"/>
    <x v="4"/>
    <x v="0"/>
    <x v="3"/>
    <x v="3"/>
    <x v="5"/>
    <x v="4"/>
    <x v="3"/>
    <x v="2"/>
    <x v="8"/>
    <x v="4"/>
    <x v="2"/>
    <x v="0"/>
    <x v="0"/>
    <x v="2"/>
  </r>
  <r>
    <n v="11512312424"/>
    <x v="0"/>
    <x v="0"/>
    <x v="12"/>
    <x v="0"/>
    <x v="2"/>
    <x v="0"/>
    <s v=""/>
    <s v=""/>
    <s v=""/>
    <s v=""/>
    <s v=""/>
    <x v="0"/>
    <x v="0"/>
    <x v="0"/>
    <x v="0"/>
    <x v="0"/>
    <x v="4"/>
    <x v="6"/>
    <x v="3"/>
    <x v="4"/>
    <x v="0"/>
    <x v="4"/>
    <x v="0"/>
    <x v="0"/>
    <x v="5"/>
    <x v="0"/>
    <x v="0"/>
    <x v="0"/>
    <x v="0"/>
    <x v="0"/>
    <x v="0"/>
    <x v="0"/>
    <x v="0"/>
    <x v="0"/>
    <x v="0"/>
    <x v="0"/>
    <x v="4"/>
    <x v="6"/>
    <x v="3"/>
    <x v="4"/>
    <x v="0"/>
    <x v="4"/>
    <x v="0"/>
    <x v="20"/>
    <x v="9"/>
    <x v="7"/>
    <x v="2"/>
    <x v="0"/>
    <x v="0"/>
    <x v="0"/>
  </r>
  <r>
    <n v="11512310422"/>
    <x v="2"/>
    <x v="4"/>
    <x v="2"/>
    <x v="0"/>
    <x v="0"/>
    <x v="0"/>
    <s v="New Zealand European"/>
    <s v=""/>
    <s v=""/>
    <s v=""/>
    <s v=""/>
    <x v="0"/>
    <x v="2"/>
    <x v="0"/>
    <x v="0"/>
    <x v="3"/>
    <x v="0"/>
    <x v="1"/>
    <x v="1"/>
    <x v="4"/>
    <x v="5"/>
    <x v="1"/>
    <x v="5"/>
    <x v="206"/>
    <x v="9"/>
    <x v="0"/>
    <x v="0"/>
    <x v="0"/>
    <x v="0"/>
    <x v="0"/>
    <x v="0"/>
    <x v="0"/>
    <x v="0"/>
    <x v="0"/>
    <x v="4"/>
    <x v="3"/>
    <x v="0"/>
    <x v="1"/>
    <x v="1"/>
    <x v="4"/>
    <x v="5"/>
    <x v="1"/>
    <x v="5"/>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2299491"/>
    <x v="2"/>
    <x v="0"/>
    <x v="2"/>
    <x v="0"/>
    <x v="0"/>
    <x v="0"/>
    <s v="New Zealand European"/>
    <s v=""/>
    <s v=""/>
    <s v=""/>
    <s v=""/>
    <x v="0"/>
    <x v="2"/>
    <x v="0"/>
    <x v="0"/>
    <x v="1"/>
    <x v="0"/>
    <x v="1"/>
    <x v="3"/>
    <x v="4"/>
    <x v="4"/>
    <x v="0"/>
    <x v="5"/>
    <x v="207"/>
    <x v="5"/>
    <x v="27"/>
    <x v="0"/>
    <x v="0"/>
    <x v="0"/>
    <x v="0"/>
    <x v="0"/>
    <x v="0"/>
    <x v="0"/>
    <x v="0"/>
    <x v="0"/>
    <x v="1"/>
    <x v="0"/>
    <x v="1"/>
    <x v="3"/>
    <x v="4"/>
    <x v="4"/>
    <x v="0"/>
    <x v="5"/>
    <x v="2"/>
    <x v="4"/>
    <x v="2"/>
    <x v="5"/>
    <x v="0"/>
    <x v="0"/>
    <x v="2"/>
  </r>
  <r>
    <n v="11512296098"/>
    <x v="0"/>
    <x v="5"/>
    <x v="6"/>
    <x v="3"/>
    <x v="0"/>
    <x v="0"/>
    <s v=""/>
    <s v=""/>
    <s v=""/>
    <s v=""/>
    <s v=""/>
    <x v="0"/>
    <x v="0"/>
    <x v="0"/>
    <x v="0"/>
    <x v="0"/>
    <x v="2"/>
    <x v="1"/>
    <x v="5"/>
    <x v="5"/>
    <x v="6"/>
    <x v="6"/>
    <x v="0"/>
    <x v="0"/>
    <x v="6"/>
    <x v="0"/>
    <x v="0"/>
    <x v="0"/>
    <x v="0"/>
    <x v="0"/>
    <x v="0"/>
    <x v="0"/>
    <x v="0"/>
    <x v="0"/>
    <x v="5"/>
    <x v="0"/>
    <x v="2"/>
    <x v="1"/>
    <x v="5"/>
    <x v="5"/>
    <x v="6"/>
    <x v="6"/>
    <x v="0"/>
    <x v="2"/>
    <x v="2"/>
    <x v="2"/>
    <x v="2"/>
    <x v="0"/>
    <x v="0"/>
    <x v="0"/>
  </r>
  <r>
    <n v="11512265841"/>
    <x v="0"/>
    <x v="5"/>
    <x v="2"/>
    <x v="0"/>
    <x v="0"/>
    <x v="0"/>
    <s v="New Zealand European"/>
    <s v=""/>
    <s v=""/>
    <s v=""/>
    <s v=""/>
    <x v="0"/>
    <x v="0"/>
    <x v="0"/>
    <x v="0"/>
    <x v="0"/>
    <x v="2"/>
    <x v="1"/>
    <x v="5"/>
    <x v="5"/>
    <x v="6"/>
    <x v="6"/>
    <x v="0"/>
    <x v="0"/>
    <x v="0"/>
    <x v="0"/>
    <x v="0"/>
    <x v="0"/>
    <x v="0"/>
    <x v="0"/>
    <x v="0"/>
    <x v="0"/>
    <x v="0"/>
    <x v="0"/>
    <x v="5"/>
    <x v="0"/>
    <x v="2"/>
    <x v="1"/>
    <x v="5"/>
    <x v="5"/>
    <x v="6"/>
    <x v="6"/>
    <x v="0"/>
    <x v="2"/>
    <x v="2"/>
    <x v="2"/>
    <x v="2"/>
    <x v="0"/>
    <x v="0"/>
    <x v="0"/>
  </r>
  <r>
    <n v="11512255114"/>
    <x v="2"/>
    <x v="4"/>
    <x v="11"/>
    <x v="1"/>
    <x v="0"/>
    <x v="0"/>
    <s v="New Zealand European"/>
    <s v=""/>
    <s v=""/>
    <s v=""/>
    <s v=""/>
    <x v="1"/>
    <x v="0"/>
    <x v="0"/>
    <x v="0"/>
    <x v="1"/>
    <x v="0"/>
    <x v="1"/>
    <x v="4"/>
    <x v="0"/>
    <x v="7"/>
    <x v="4"/>
    <x v="4"/>
    <x v="0"/>
    <x v="10"/>
    <x v="0"/>
    <x v="0"/>
    <x v="0"/>
    <x v="0"/>
    <x v="0"/>
    <x v="0"/>
    <x v="0"/>
    <x v="0"/>
    <x v="0"/>
    <x v="4"/>
    <x v="1"/>
    <x v="0"/>
    <x v="1"/>
    <x v="4"/>
    <x v="0"/>
    <x v="7"/>
    <x v="4"/>
    <x v="4"/>
    <x v="2"/>
    <x v="8"/>
    <x v="2"/>
    <x v="12"/>
    <x v="0"/>
    <x v="0"/>
    <x v="2"/>
  </r>
  <r>
    <n v="11512254756"/>
    <x v="3"/>
    <x v="5"/>
    <x v="6"/>
    <x v="3"/>
    <x v="0"/>
    <x v="0"/>
    <s v=""/>
    <s v=""/>
    <s v=""/>
    <s v=""/>
    <s v=""/>
    <x v="0"/>
    <x v="0"/>
    <x v="0"/>
    <x v="0"/>
    <x v="0"/>
    <x v="2"/>
    <x v="1"/>
    <x v="5"/>
    <x v="5"/>
    <x v="6"/>
    <x v="6"/>
    <x v="0"/>
    <x v="0"/>
    <x v="6"/>
    <x v="0"/>
    <x v="0"/>
    <x v="0"/>
    <x v="0"/>
    <x v="0"/>
    <x v="0"/>
    <x v="0"/>
    <x v="0"/>
    <x v="0"/>
    <x v="5"/>
    <x v="0"/>
    <x v="2"/>
    <x v="1"/>
    <x v="5"/>
    <x v="5"/>
    <x v="6"/>
    <x v="6"/>
    <x v="0"/>
    <x v="2"/>
    <x v="2"/>
    <x v="2"/>
    <x v="2"/>
    <x v="0"/>
    <x v="0"/>
    <x v="1"/>
  </r>
  <r>
    <n v="11512244297"/>
    <x v="2"/>
    <x v="3"/>
    <x v="7"/>
    <x v="0"/>
    <x v="0"/>
    <x v="0"/>
    <s v="New Zealand European"/>
    <s v=""/>
    <s v=""/>
    <s v=""/>
    <s v=""/>
    <x v="0"/>
    <x v="2"/>
    <x v="2"/>
    <x v="0"/>
    <x v="1"/>
    <x v="5"/>
    <x v="1"/>
    <x v="3"/>
    <x v="3"/>
    <x v="5"/>
    <x v="0"/>
    <x v="5"/>
    <x v="0"/>
    <x v="0"/>
    <x v="41"/>
    <x v="0"/>
    <x v="0"/>
    <x v="0"/>
    <x v="0"/>
    <x v="0"/>
    <x v="0"/>
    <x v="0"/>
    <x v="0"/>
    <x v="3"/>
    <x v="1"/>
    <x v="5"/>
    <x v="1"/>
    <x v="3"/>
    <x v="3"/>
    <x v="5"/>
    <x v="0"/>
    <x v="5"/>
    <x v="9"/>
    <x v="0"/>
    <x v="2"/>
    <x v="14"/>
    <x v="0"/>
    <x v="0"/>
    <x v="2"/>
  </r>
  <r>
    <n v="11512237244"/>
    <x v="2"/>
    <x v="0"/>
    <x v="0"/>
    <x v="0"/>
    <x v="0"/>
    <x v="0"/>
    <s v="New Zealand European"/>
    <s v=""/>
    <s v=""/>
    <s v=""/>
    <s v=""/>
    <x v="1"/>
    <x v="2"/>
    <x v="0"/>
    <x v="0"/>
    <x v="1"/>
    <x v="5"/>
    <x v="1"/>
    <x v="1"/>
    <x v="1"/>
    <x v="0"/>
    <x v="2"/>
    <x v="1"/>
    <x v="0"/>
    <x v="12"/>
    <x v="42"/>
    <x v="0"/>
    <x v="0"/>
    <x v="0"/>
    <x v="0"/>
    <x v="0"/>
    <x v="0"/>
    <x v="0"/>
    <x v="0"/>
    <x v="0"/>
    <x v="1"/>
    <x v="5"/>
    <x v="1"/>
    <x v="1"/>
    <x v="1"/>
    <x v="0"/>
    <x v="2"/>
    <x v="1"/>
    <x v="13"/>
    <x v="2"/>
    <x v="2"/>
    <x v="2"/>
    <x v="0"/>
    <x v="0"/>
    <x v="2"/>
  </r>
  <r>
    <n v="11512236478"/>
    <x v="3"/>
    <x v="0"/>
    <x v="8"/>
    <x v="0"/>
    <x v="0"/>
    <x v="0"/>
    <s v="New Zealand European"/>
    <s v=""/>
    <s v=""/>
    <s v=""/>
    <s v=""/>
    <x v="1"/>
    <x v="0"/>
    <x v="0"/>
    <x v="0"/>
    <x v="1"/>
    <x v="0"/>
    <x v="1"/>
    <x v="3"/>
    <x v="3"/>
    <x v="3"/>
    <x v="1"/>
    <x v="5"/>
    <x v="0"/>
    <x v="8"/>
    <x v="0"/>
    <x v="0"/>
    <x v="0"/>
    <x v="0"/>
    <x v="0"/>
    <x v="0"/>
    <x v="0"/>
    <x v="0"/>
    <x v="0"/>
    <x v="0"/>
    <x v="1"/>
    <x v="0"/>
    <x v="1"/>
    <x v="3"/>
    <x v="3"/>
    <x v="3"/>
    <x v="1"/>
    <x v="5"/>
    <x v="8"/>
    <x v="1"/>
    <x v="4"/>
    <x v="2"/>
    <x v="0"/>
    <x v="0"/>
    <x v="1"/>
  </r>
  <r>
    <n v="11512236288"/>
    <x v="2"/>
    <x v="4"/>
    <x v="4"/>
    <x v="0"/>
    <x v="0"/>
    <x v="0"/>
    <s v=""/>
    <s v=""/>
    <s v=""/>
    <s v=""/>
    <s v="European"/>
    <x v="0"/>
    <x v="0"/>
    <x v="0"/>
    <x v="0"/>
    <x v="1"/>
    <x v="5"/>
    <x v="1"/>
    <x v="4"/>
    <x v="4"/>
    <x v="5"/>
    <x v="4"/>
    <x v="4"/>
    <x v="0"/>
    <x v="5"/>
    <x v="0"/>
    <x v="0"/>
    <x v="0"/>
    <x v="0"/>
    <x v="0"/>
    <x v="0"/>
    <x v="0"/>
    <x v="0"/>
    <x v="0"/>
    <x v="4"/>
    <x v="1"/>
    <x v="5"/>
    <x v="1"/>
    <x v="4"/>
    <x v="4"/>
    <x v="5"/>
    <x v="4"/>
    <x v="4"/>
    <x v="2"/>
    <x v="5"/>
    <x v="2"/>
    <x v="2"/>
    <x v="0"/>
    <x v="0"/>
    <x v="2"/>
  </r>
  <r>
    <n v="11512235103"/>
    <x v="2"/>
    <x v="4"/>
    <x v="10"/>
    <x v="1"/>
    <x v="0"/>
    <x v="0"/>
    <s v="New Zealand European"/>
    <s v=""/>
    <s v=""/>
    <s v=""/>
    <s v=""/>
    <x v="1"/>
    <x v="2"/>
    <x v="0"/>
    <x v="0"/>
    <x v="3"/>
    <x v="0"/>
    <x v="1"/>
    <x v="3"/>
    <x v="4"/>
    <x v="0"/>
    <x v="4"/>
    <x v="4"/>
    <x v="0"/>
    <x v="12"/>
    <x v="3"/>
    <x v="0"/>
    <x v="0"/>
    <x v="0"/>
    <x v="0"/>
    <x v="0"/>
    <x v="0"/>
    <x v="0"/>
    <x v="0"/>
    <x v="4"/>
    <x v="3"/>
    <x v="0"/>
    <x v="1"/>
    <x v="3"/>
    <x v="4"/>
    <x v="0"/>
    <x v="4"/>
    <x v="4"/>
    <x v="6"/>
    <x v="1"/>
    <x v="6"/>
    <x v="2"/>
    <x v="0"/>
    <x v="0"/>
    <x v="2"/>
  </r>
  <r>
    <n v="11512217794"/>
    <x v="3"/>
    <x v="3"/>
    <x v="0"/>
    <x v="0"/>
    <x v="0"/>
    <x v="0"/>
    <s v="New Zealand European"/>
    <s v=""/>
    <s v=""/>
    <s v=""/>
    <s v=""/>
    <x v="0"/>
    <x v="0"/>
    <x v="0"/>
    <x v="0"/>
    <x v="1"/>
    <x v="0"/>
    <x v="1"/>
    <x v="3"/>
    <x v="3"/>
    <x v="4"/>
    <x v="0"/>
    <x v="3"/>
    <x v="0"/>
    <x v="7"/>
    <x v="0"/>
    <x v="0"/>
    <x v="0"/>
    <x v="0"/>
    <x v="0"/>
    <x v="0"/>
    <x v="0"/>
    <x v="0"/>
    <x v="0"/>
    <x v="3"/>
    <x v="1"/>
    <x v="0"/>
    <x v="1"/>
    <x v="3"/>
    <x v="3"/>
    <x v="4"/>
    <x v="0"/>
    <x v="3"/>
    <x v="4"/>
    <x v="2"/>
    <x v="2"/>
    <x v="2"/>
    <x v="0"/>
    <x v="0"/>
    <x v="1"/>
  </r>
  <r>
    <n v="11512215566"/>
    <x v="2"/>
    <x v="0"/>
    <x v="2"/>
    <x v="0"/>
    <x v="0"/>
    <x v="0"/>
    <s v="New Zealand European"/>
    <s v=""/>
    <s v=""/>
    <s v=""/>
    <s v=""/>
    <x v="0"/>
    <x v="2"/>
    <x v="0"/>
    <x v="0"/>
    <x v="5"/>
    <x v="6"/>
    <x v="1"/>
    <x v="1"/>
    <x v="1"/>
    <x v="7"/>
    <x v="0"/>
    <x v="4"/>
    <x v="0"/>
    <x v="12"/>
    <x v="0"/>
    <x v="0"/>
    <x v="0"/>
    <x v="0"/>
    <x v="0"/>
    <x v="0"/>
    <x v="0"/>
    <x v="0"/>
    <x v="0"/>
    <x v="0"/>
    <x v="5"/>
    <x v="6"/>
    <x v="1"/>
    <x v="1"/>
    <x v="1"/>
    <x v="7"/>
    <x v="0"/>
    <x v="4"/>
    <x v="2"/>
    <x v="2"/>
    <x v="2"/>
    <x v="3"/>
    <x v="0"/>
    <x v="0"/>
    <x v="2"/>
  </r>
  <r>
    <n v="11512207715"/>
    <x v="2"/>
    <x v="3"/>
    <x v="0"/>
    <x v="0"/>
    <x v="0"/>
    <x v="0"/>
    <s v="New Zealand European"/>
    <s v=""/>
    <s v=""/>
    <s v=""/>
    <s v=""/>
    <x v="1"/>
    <x v="0"/>
    <x v="0"/>
    <x v="0"/>
    <x v="3"/>
    <x v="1"/>
    <x v="0"/>
    <x v="4"/>
    <x v="0"/>
    <x v="7"/>
    <x v="0"/>
    <x v="3"/>
    <x v="208"/>
    <x v="1"/>
    <x v="0"/>
    <x v="0"/>
    <x v="0"/>
    <x v="0"/>
    <x v="0"/>
    <x v="0"/>
    <x v="0"/>
    <x v="2"/>
    <x v="0"/>
    <x v="3"/>
    <x v="3"/>
    <x v="1"/>
    <x v="0"/>
    <x v="4"/>
    <x v="0"/>
    <x v="7"/>
    <x v="0"/>
    <x v="3"/>
    <x v="2"/>
    <x v="9"/>
    <x v="2"/>
    <x v="2"/>
    <x v="0"/>
    <x v="0"/>
    <x v="2"/>
  </r>
  <r>
    <n v="11512203017"/>
    <x v="2"/>
    <x v="5"/>
    <x v="0"/>
    <x v="0"/>
    <x v="0"/>
    <x v="0"/>
    <s v="New Zealand European"/>
    <s v=""/>
    <s v=""/>
    <s v=""/>
    <s v=""/>
    <x v="0"/>
    <x v="0"/>
    <x v="0"/>
    <x v="0"/>
    <x v="0"/>
    <x v="2"/>
    <x v="1"/>
    <x v="5"/>
    <x v="5"/>
    <x v="6"/>
    <x v="6"/>
    <x v="0"/>
    <x v="0"/>
    <x v="5"/>
    <x v="0"/>
    <x v="0"/>
    <x v="0"/>
    <x v="0"/>
    <x v="0"/>
    <x v="0"/>
    <x v="0"/>
    <x v="0"/>
    <x v="0"/>
    <x v="5"/>
    <x v="0"/>
    <x v="2"/>
    <x v="1"/>
    <x v="5"/>
    <x v="5"/>
    <x v="6"/>
    <x v="6"/>
    <x v="0"/>
    <x v="2"/>
    <x v="2"/>
    <x v="2"/>
    <x v="2"/>
    <x v="0"/>
    <x v="0"/>
    <x v="2"/>
  </r>
  <r>
    <n v="11512200083"/>
    <x v="2"/>
    <x v="4"/>
    <x v="0"/>
    <x v="1"/>
    <x v="0"/>
    <x v="0"/>
    <s v="New Zealand European"/>
    <s v=""/>
    <s v=""/>
    <s v=""/>
    <s v=""/>
    <x v="0"/>
    <x v="2"/>
    <x v="0"/>
    <x v="0"/>
    <x v="1"/>
    <x v="0"/>
    <x v="1"/>
    <x v="1"/>
    <x v="4"/>
    <x v="1"/>
    <x v="4"/>
    <x v="4"/>
    <x v="0"/>
    <x v="5"/>
    <x v="3"/>
    <x v="0"/>
    <x v="0"/>
    <x v="0"/>
    <x v="0"/>
    <x v="0"/>
    <x v="0"/>
    <x v="0"/>
    <x v="0"/>
    <x v="4"/>
    <x v="1"/>
    <x v="0"/>
    <x v="1"/>
    <x v="1"/>
    <x v="4"/>
    <x v="1"/>
    <x v="4"/>
    <x v="4"/>
    <x v="2"/>
    <x v="2"/>
    <x v="2"/>
    <x v="2"/>
    <x v="0"/>
    <x v="0"/>
    <x v="2"/>
  </r>
  <r>
    <n v="11512186214"/>
    <x v="3"/>
    <x v="4"/>
    <x v="4"/>
    <x v="0"/>
    <x v="0"/>
    <x v="0"/>
    <s v="New Zealand European"/>
    <s v=""/>
    <s v=""/>
    <s v=""/>
    <s v=""/>
    <x v="0"/>
    <x v="0"/>
    <x v="0"/>
    <x v="0"/>
    <x v="5"/>
    <x v="0"/>
    <x v="1"/>
    <x v="3"/>
    <x v="0"/>
    <x v="4"/>
    <x v="1"/>
    <x v="5"/>
    <x v="0"/>
    <x v="5"/>
    <x v="0"/>
    <x v="0"/>
    <x v="0"/>
    <x v="0"/>
    <x v="0"/>
    <x v="0"/>
    <x v="0"/>
    <x v="0"/>
    <x v="0"/>
    <x v="4"/>
    <x v="5"/>
    <x v="0"/>
    <x v="1"/>
    <x v="3"/>
    <x v="0"/>
    <x v="4"/>
    <x v="1"/>
    <x v="5"/>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2164402"/>
    <x v="2"/>
    <x v="0"/>
    <x v="6"/>
    <x v="1"/>
    <x v="0"/>
    <x v="0"/>
    <s v="New Zealand European"/>
    <s v=""/>
    <s v=""/>
    <s v=""/>
    <s v=""/>
    <x v="1"/>
    <x v="2"/>
    <x v="2"/>
    <x v="1"/>
    <x v="5"/>
    <x v="5"/>
    <x v="1"/>
    <x v="4"/>
    <x v="3"/>
    <x v="7"/>
    <x v="5"/>
    <x v="4"/>
    <x v="0"/>
    <x v="5"/>
    <x v="0"/>
    <x v="0"/>
    <x v="0"/>
    <x v="0"/>
    <x v="0"/>
    <x v="0"/>
    <x v="0"/>
    <x v="0"/>
    <x v="0"/>
    <x v="0"/>
    <x v="5"/>
    <x v="5"/>
    <x v="1"/>
    <x v="4"/>
    <x v="3"/>
    <x v="7"/>
    <x v="5"/>
    <x v="4"/>
    <x v="2"/>
    <x v="2"/>
    <x v="2"/>
    <x v="2"/>
    <x v="0"/>
    <x v="0"/>
    <x v="2"/>
  </r>
  <r>
    <n v="11512161499"/>
    <x v="2"/>
    <x v="4"/>
    <x v="2"/>
    <x v="0"/>
    <x v="0"/>
    <x v="0"/>
    <s v="New Zealand European"/>
    <s v=""/>
    <s v=""/>
    <s v=""/>
    <s v=""/>
    <x v="1"/>
    <x v="0"/>
    <x v="0"/>
    <x v="0"/>
    <x v="1"/>
    <x v="0"/>
    <x v="1"/>
    <x v="4"/>
    <x v="3"/>
    <x v="1"/>
    <x v="4"/>
    <x v="4"/>
    <x v="0"/>
    <x v="4"/>
    <x v="0"/>
    <x v="0"/>
    <x v="0"/>
    <x v="0"/>
    <x v="0"/>
    <x v="0"/>
    <x v="0"/>
    <x v="0"/>
    <x v="0"/>
    <x v="4"/>
    <x v="1"/>
    <x v="0"/>
    <x v="1"/>
    <x v="4"/>
    <x v="3"/>
    <x v="1"/>
    <x v="4"/>
    <x v="4"/>
    <x v="20"/>
    <x v="1"/>
    <x v="2"/>
    <x v="2"/>
    <x v="1"/>
    <x v="0"/>
    <x v="2"/>
  </r>
  <r>
    <n v="11512160926"/>
    <x v="2"/>
    <x v="4"/>
    <x v="3"/>
    <x v="0"/>
    <x v="2"/>
    <x v="0"/>
    <s v="New Zealand European"/>
    <s v=""/>
    <s v=""/>
    <s v=""/>
    <s v=""/>
    <x v="0"/>
    <x v="2"/>
    <x v="0"/>
    <x v="0"/>
    <x v="3"/>
    <x v="5"/>
    <x v="1"/>
    <x v="1"/>
    <x v="1"/>
    <x v="5"/>
    <x v="4"/>
    <x v="3"/>
    <x v="209"/>
    <x v="0"/>
    <x v="0"/>
    <x v="0"/>
    <x v="0"/>
    <x v="0"/>
    <x v="0"/>
    <x v="0"/>
    <x v="0"/>
    <x v="7"/>
    <x v="0"/>
    <x v="4"/>
    <x v="3"/>
    <x v="5"/>
    <x v="1"/>
    <x v="1"/>
    <x v="1"/>
    <x v="5"/>
    <x v="4"/>
    <x v="3"/>
    <x v="2"/>
    <x v="11"/>
    <x v="4"/>
    <x v="2"/>
    <x v="1"/>
    <x v="0"/>
    <x v="2"/>
  </r>
  <r>
    <n v="11512152335"/>
    <x v="2"/>
    <x v="4"/>
    <x v="2"/>
    <x v="0"/>
    <x v="0"/>
    <x v="0"/>
    <s v="New Zealand European"/>
    <s v=""/>
    <s v=""/>
    <s v=""/>
    <s v=""/>
    <x v="0"/>
    <x v="2"/>
    <x v="0"/>
    <x v="0"/>
    <x v="3"/>
    <x v="1"/>
    <x v="1"/>
    <x v="1"/>
    <x v="1"/>
    <x v="7"/>
    <x v="4"/>
    <x v="4"/>
    <x v="0"/>
    <x v="9"/>
    <x v="0"/>
    <x v="0"/>
    <x v="0"/>
    <x v="0"/>
    <x v="0"/>
    <x v="0"/>
    <x v="0"/>
    <x v="0"/>
    <x v="0"/>
    <x v="4"/>
    <x v="3"/>
    <x v="1"/>
    <x v="1"/>
    <x v="1"/>
    <x v="1"/>
    <x v="7"/>
    <x v="4"/>
    <x v="4"/>
    <x v="4"/>
    <x v="9"/>
    <x v="2"/>
    <x v="2"/>
    <x v="0"/>
    <x v="0"/>
    <x v="2"/>
  </r>
  <r>
    <n v="11512134062"/>
    <x v="2"/>
    <x v="3"/>
    <x v="0"/>
    <x v="0"/>
    <x v="0"/>
    <x v="0"/>
    <s v="New Zealand European"/>
    <s v=""/>
    <s v=""/>
    <s v=""/>
    <s v=""/>
    <x v="1"/>
    <x v="2"/>
    <x v="2"/>
    <x v="1"/>
    <x v="0"/>
    <x v="2"/>
    <x v="1"/>
    <x v="4"/>
    <x v="3"/>
    <x v="4"/>
    <x v="5"/>
    <x v="0"/>
    <x v="0"/>
    <x v="9"/>
    <x v="0"/>
    <x v="0"/>
    <x v="0"/>
    <x v="0"/>
    <x v="0"/>
    <x v="0"/>
    <x v="0"/>
    <x v="0"/>
    <x v="0"/>
    <x v="3"/>
    <x v="0"/>
    <x v="2"/>
    <x v="1"/>
    <x v="4"/>
    <x v="3"/>
    <x v="4"/>
    <x v="5"/>
    <x v="0"/>
    <x v="2"/>
    <x v="2"/>
    <x v="2"/>
    <x v="2"/>
    <x v="0"/>
    <x v="0"/>
    <x v="2"/>
  </r>
  <r>
    <n v="11512133753"/>
    <x v="2"/>
    <x v="4"/>
    <x v="11"/>
    <x v="0"/>
    <x v="0"/>
    <x v="0"/>
    <s v="New Zealand European"/>
    <s v=""/>
    <s v=""/>
    <s v=""/>
    <s v=""/>
    <x v="1"/>
    <x v="0"/>
    <x v="0"/>
    <x v="0"/>
    <x v="1"/>
    <x v="0"/>
    <x v="1"/>
    <x v="1"/>
    <x v="4"/>
    <x v="4"/>
    <x v="5"/>
    <x v="3"/>
    <x v="0"/>
    <x v="0"/>
    <x v="0"/>
    <x v="0"/>
    <x v="0"/>
    <x v="0"/>
    <x v="0"/>
    <x v="0"/>
    <x v="0"/>
    <x v="0"/>
    <x v="0"/>
    <x v="4"/>
    <x v="1"/>
    <x v="0"/>
    <x v="1"/>
    <x v="1"/>
    <x v="4"/>
    <x v="4"/>
    <x v="5"/>
    <x v="3"/>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2116090"/>
    <x v="2"/>
    <x v="0"/>
    <x v="11"/>
    <x v="0"/>
    <x v="0"/>
    <x v="0"/>
    <s v="New Zealand European"/>
    <s v=""/>
    <s v=""/>
    <s v=""/>
    <s v=""/>
    <x v="1"/>
    <x v="2"/>
    <x v="2"/>
    <x v="1"/>
    <x v="3"/>
    <x v="5"/>
    <x v="1"/>
    <x v="3"/>
    <x v="4"/>
    <x v="7"/>
    <x v="4"/>
    <x v="1"/>
    <x v="210"/>
    <x v="12"/>
    <x v="15"/>
    <x v="0"/>
    <x v="0"/>
    <x v="0"/>
    <x v="0"/>
    <x v="0"/>
    <x v="2"/>
    <x v="0"/>
    <x v="0"/>
    <x v="0"/>
    <x v="3"/>
    <x v="5"/>
    <x v="1"/>
    <x v="3"/>
    <x v="4"/>
    <x v="7"/>
    <x v="4"/>
    <x v="1"/>
    <x v="4"/>
    <x v="2"/>
    <x v="16"/>
    <x v="20"/>
    <x v="0"/>
    <x v="0"/>
    <x v="2"/>
  </r>
  <r>
    <n v="11512114418"/>
    <x v="2"/>
    <x v="4"/>
    <x v="2"/>
    <x v="0"/>
    <x v="0"/>
    <x v="0"/>
    <s v="New Zealand European"/>
    <s v=""/>
    <s v=""/>
    <s v=""/>
    <s v=""/>
    <x v="0"/>
    <x v="2"/>
    <x v="0"/>
    <x v="0"/>
    <x v="3"/>
    <x v="0"/>
    <x v="1"/>
    <x v="3"/>
    <x v="4"/>
    <x v="0"/>
    <x v="5"/>
    <x v="5"/>
    <x v="211"/>
    <x v="1"/>
    <x v="0"/>
    <x v="0"/>
    <x v="0"/>
    <x v="0"/>
    <x v="0"/>
    <x v="0"/>
    <x v="0"/>
    <x v="0"/>
    <x v="0"/>
    <x v="4"/>
    <x v="3"/>
    <x v="0"/>
    <x v="1"/>
    <x v="3"/>
    <x v="4"/>
    <x v="0"/>
    <x v="5"/>
    <x v="5"/>
    <x v="2"/>
    <x v="0"/>
    <x v="2"/>
    <x v="2"/>
    <x v="0"/>
    <x v="0"/>
    <x v="2"/>
  </r>
  <r>
    <n v="11512109234"/>
    <x v="2"/>
    <x v="3"/>
    <x v="12"/>
    <x v="0"/>
    <x v="0"/>
    <x v="2"/>
    <s v=""/>
    <s v=""/>
    <s v=""/>
    <s v=""/>
    <s v=""/>
    <x v="0"/>
    <x v="2"/>
    <x v="2"/>
    <x v="1"/>
    <x v="1"/>
    <x v="0"/>
    <x v="1"/>
    <x v="1"/>
    <x v="1"/>
    <x v="1"/>
    <x v="4"/>
    <x v="5"/>
    <x v="212"/>
    <x v="15"/>
    <x v="6"/>
    <x v="0"/>
    <x v="0"/>
    <x v="0"/>
    <x v="0"/>
    <x v="0"/>
    <x v="0"/>
    <x v="0"/>
    <x v="0"/>
    <x v="3"/>
    <x v="1"/>
    <x v="0"/>
    <x v="1"/>
    <x v="1"/>
    <x v="1"/>
    <x v="1"/>
    <x v="4"/>
    <x v="5"/>
    <x v="2"/>
    <x v="13"/>
    <x v="2"/>
    <x v="2"/>
    <x v="0"/>
    <x v="0"/>
    <x v="2"/>
  </r>
  <r>
    <n v="11512108598"/>
    <x v="3"/>
    <x v="5"/>
    <x v="6"/>
    <x v="0"/>
    <x v="0"/>
    <x v="0"/>
    <s v="New Zealand European"/>
    <s v=""/>
    <s v=""/>
    <s v=""/>
    <s v=""/>
    <x v="0"/>
    <x v="0"/>
    <x v="0"/>
    <x v="0"/>
    <x v="0"/>
    <x v="2"/>
    <x v="1"/>
    <x v="5"/>
    <x v="5"/>
    <x v="6"/>
    <x v="6"/>
    <x v="0"/>
    <x v="0"/>
    <x v="7"/>
    <x v="0"/>
    <x v="0"/>
    <x v="0"/>
    <x v="0"/>
    <x v="0"/>
    <x v="0"/>
    <x v="0"/>
    <x v="0"/>
    <x v="0"/>
    <x v="5"/>
    <x v="0"/>
    <x v="2"/>
    <x v="1"/>
    <x v="5"/>
    <x v="5"/>
    <x v="6"/>
    <x v="6"/>
    <x v="0"/>
    <x v="2"/>
    <x v="2"/>
    <x v="2"/>
    <x v="2"/>
    <x v="0"/>
    <x v="0"/>
    <x v="1"/>
  </r>
  <r>
    <n v="11512104098"/>
    <x v="2"/>
    <x v="0"/>
    <x v="2"/>
    <x v="0"/>
    <x v="0"/>
    <x v="0"/>
    <s v="New Zealand European"/>
    <s v=""/>
    <s v=""/>
    <s v=""/>
    <s v=""/>
    <x v="1"/>
    <x v="0"/>
    <x v="0"/>
    <x v="0"/>
    <x v="3"/>
    <x v="1"/>
    <x v="1"/>
    <x v="1"/>
    <x v="1"/>
    <x v="7"/>
    <x v="4"/>
    <x v="4"/>
    <x v="0"/>
    <x v="12"/>
    <x v="43"/>
    <x v="0"/>
    <x v="0"/>
    <x v="0"/>
    <x v="0"/>
    <x v="0"/>
    <x v="0"/>
    <x v="0"/>
    <x v="0"/>
    <x v="0"/>
    <x v="3"/>
    <x v="1"/>
    <x v="1"/>
    <x v="1"/>
    <x v="1"/>
    <x v="7"/>
    <x v="4"/>
    <x v="4"/>
    <x v="2"/>
    <x v="2"/>
    <x v="2"/>
    <x v="2"/>
    <x v="0"/>
    <x v="0"/>
    <x v="2"/>
  </r>
  <r>
    <n v="11512101438"/>
    <x v="2"/>
    <x v="6"/>
    <x v="5"/>
    <x v="0"/>
    <x v="0"/>
    <x v="0"/>
    <s v="New Zealand European"/>
    <s v=""/>
    <s v=""/>
    <s v=""/>
    <s v=""/>
    <x v="0"/>
    <x v="2"/>
    <x v="0"/>
    <x v="0"/>
    <x v="1"/>
    <x v="5"/>
    <x v="6"/>
    <x v="0"/>
    <x v="0"/>
    <x v="7"/>
    <x v="5"/>
    <x v="3"/>
    <x v="0"/>
    <x v="9"/>
    <x v="27"/>
    <x v="0"/>
    <x v="0"/>
    <x v="18"/>
    <x v="0"/>
    <x v="0"/>
    <x v="0"/>
    <x v="0"/>
    <x v="0"/>
    <x v="6"/>
    <x v="1"/>
    <x v="5"/>
    <x v="6"/>
    <x v="0"/>
    <x v="0"/>
    <x v="7"/>
    <x v="5"/>
    <x v="3"/>
    <x v="8"/>
    <x v="2"/>
    <x v="2"/>
    <x v="2"/>
    <x v="0"/>
    <x v="0"/>
    <x v="2"/>
  </r>
  <r>
    <n v="11512090356"/>
    <x v="3"/>
    <x v="3"/>
    <x v="3"/>
    <x v="1"/>
    <x v="0"/>
    <x v="0"/>
    <s v="New Zealand European"/>
    <s v=""/>
    <s v=""/>
    <s v=""/>
    <s v=""/>
    <x v="1"/>
    <x v="0"/>
    <x v="0"/>
    <x v="0"/>
    <x v="3"/>
    <x v="4"/>
    <x v="1"/>
    <x v="3"/>
    <x v="0"/>
    <x v="0"/>
    <x v="1"/>
    <x v="3"/>
    <x v="0"/>
    <x v="1"/>
    <x v="3"/>
    <x v="0"/>
    <x v="22"/>
    <x v="0"/>
    <x v="0"/>
    <x v="0"/>
    <x v="0"/>
    <x v="0"/>
    <x v="0"/>
    <x v="3"/>
    <x v="3"/>
    <x v="4"/>
    <x v="1"/>
    <x v="3"/>
    <x v="0"/>
    <x v="0"/>
    <x v="1"/>
    <x v="3"/>
    <x v="2"/>
    <x v="2"/>
    <x v="2"/>
    <x v="2"/>
    <x v="0"/>
    <x v="0"/>
    <x v="1"/>
  </r>
  <r>
    <n v="11512088122"/>
    <x v="0"/>
    <x v="3"/>
    <x v="12"/>
    <x v="0"/>
    <x v="0"/>
    <x v="0"/>
    <s v="New Zealand European"/>
    <s v=""/>
    <s v=""/>
    <s v=""/>
    <s v=""/>
    <x v="0"/>
    <x v="0"/>
    <x v="0"/>
    <x v="0"/>
    <x v="0"/>
    <x v="1"/>
    <x v="4"/>
    <x v="1"/>
    <x v="4"/>
    <x v="3"/>
    <x v="1"/>
    <x v="0"/>
    <x v="0"/>
    <x v="1"/>
    <x v="0"/>
    <x v="0"/>
    <x v="0"/>
    <x v="0"/>
    <x v="0"/>
    <x v="0"/>
    <x v="0"/>
    <x v="0"/>
    <x v="0"/>
    <x v="3"/>
    <x v="0"/>
    <x v="1"/>
    <x v="4"/>
    <x v="1"/>
    <x v="4"/>
    <x v="3"/>
    <x v="1"/>
    <x v="0"/>
    <x v="8"/>
    <x v="1"/>
    <x v="2"/>
    <x v="11"/>
    <x v="0"/>
    <x v="0"/>
    <x v="0"/>
  </r>
  <r>
    <n v="11512082863"/>
    <x v="2"/>
    <x v="0"/>
    <x v="0"/>
    <x v="0"/>
    <x v="0"/>
    <x v="0"/>
    <s v="New Zealand European"/>
    <s v=""/>
    <s v=""/>
    <s v=""/>
    <s v=""/>
    <x v="0"/>
    <x v="2"/>
    <x v="0"/>
    <x v="0"/>
    <x v="6"/>
    <x v="6"/>
    <x v="1"/>
    <x v="1"/>
    <x v="4"/>
    <x v="7"/>
    <x v="4"/>
    <x v="3"/>
    <x v="0"/>
    <x v="0"/>
    <x v="8"/>
    <x v="13"/>
    <x v="0"/>
    <x v="0"/>
    <x v="0"/>
    <x v="0"/>
    <x v="0"/>
    <x v="0"/>
    <x v="0"/>
    <x v="0"/>
    <x v="6"/>
    <x v="6"/>
    <x v="1"/>
    <x v="1"/>
    <x v="4"/>
    <x v="7"/>
    <x v="4"/>
    <x v="3"/>
    <x v="4"/>
    <x v="5"/>
    <x v="2"/>
    <x v="5"/>
    <x v="0"/>
    <x v="0"/>
    <x v="2"/>
  </r>
  <r>
    <n v="11512079683"/>
    <x v="2"/>
    <x v="3"/>
    <x v="2"/>
    <x v="0"/>
    <x v="0"/>
    <x v="0"/>
    <s v=""/>
    <s v=""/>
    <s v=""/>
    <s v=""/>
    <s v="British"/>
    <x v="0"/>
    <x v="2"/>
    <x v="0"/>
    <x v="0"/>
    <x v="1"/>
    <x v="0"/>
    <x v="1"/>
    <x v="1"/>
    <x v="1"/>
    <x v="5"/>
    <x v="1"/>
    <x v="5"/>
    <x v="0"/>
    <x v="9"/>
    <x v="8"/>
    <x v="0"/>
    <x v="0"/>
    <x v="0"/>
    <x v="0"/>
    <x v="0"/>
    <x v="0"/>
    <x v="0"/>
    <x v="0"/>
    <x v="3"/>
    <x v="1"/>
    <x v="0"/>
    <x v="1"/>
    <x v="1"/>
    <x v="1"/>
    <x v="5"/>
    <x v="1"/>
    <x v="5"/>
    <x v="2"/>
    <x v="8"/>
    <x v="2"/>
    <x v="3"/>
    <x v="1"/>
    <x v="0"/>
    <x v="2"/>
  </r>
  <r>
    <n v="11512073987"/>
    <x v="2"/>
    <x v="0"/>
    <x v="0"/>
    <x v="1"/>
    <x v="0"/>
    <x v="0"/>
    <s v=""/>
    <s v=""/>
    <s v=""/>
    <s v=""/>
    <s v="Eiropean"/>
    <x v="1"/>
    <x v="0"/>
    <x v="0"/>
    <x v="0"/>
    <x v="1"/>
    <x v="0"/>
    <x v="5"/>
    <x v="4"/>
    <x v="4"/>
    <x v="4"/>
    <x v="5"/>
    <x v="1"/>
    <x v="213"/>
    <x v="5"/>
    <x v="2"/>
    <x v="0"/>
    <x v="0"/>
    <x v="0"/>
    <x v="0"/>
    <x v="0"/>
    <x v="0"/>
    <x v="0"/>
    <x v="0"/>
    <x v="0"/>
    <x v="1"/>
    <x v="0"/>
    <x v="5"/>
    <x v="4"/>
    <x v="4"/>
    <x v="4"/>
    <x v="5"/>
    <x v="1"/>
    <x v="2"/>
    <x v="2"/>
    <x v="2"/>
    <x v="2"/>
    <x v="0"/>
    <x v="0"/>
    <x v="2"/>
  </r>
  <r>
    <n v="11512069100"/>
    <x v="2"/>
    <x v="3"/>
    <x v="3"/>
    <x v="4"/>
    <x v="0"/>
    <x v="0"/>
    <s v="New Zealand European"/>
    <s v=""/>
    <s v=""/>
    <s v=""/>
    <s v=""/>
    <x v="1"/>
    <x v="2"/>
    <x v="2"/>
    <x v="0"/>
    <x v="5"/>
    <x v="0"/>
    <x v="1"/>
    <x v="3"/>
    <x v="4"/>
    <x v="0"/>
    <x v="4"/>
    <x v="5"/>
    <x v="214"/>
    <x v="5"/>
    <x v="3"/>
    <x v="5"/>
    <x v="0"/>
    <x v="0"/>
    <x v="0"/>
    <x v="0"/>
    <x v="0"/>
    <x v="0"/>
    <x v="0"/>
    <x v="3"/>
    <x v="5"/>
    <x v="0"/>
    <x v="1"/>
    <x v="3"/>
    <x v="4"/>
    <x v="0"/>
    <x v="4"/>
    <x v="5"/>
    <x v="2"/>
    <x v="0"/>
    <x v="2"/>
    <x v="14"/>
    <x v="0"/>
    <x v="0"/>
    <x v="2"/>
  </r>
  <r>
    <n v="11512066566"/>
    <x v="3"/>
    <x v="3"/>
    <x v="3"/>
    <x v="1"/>
    <x v="0"/>
    <x v="0"/>
    <s v="New Zealand European"/>
    <s v=""/>
    <s v=""/>
    <s v=""/>
    <s v=""/>
    <x v="1"/>
    <x v="0"/>
    <x v="0"/>
    <x v="0"/>
    <x v="0"/>
    <x v="2"/>
    <x v="1"/>
    <x v="5"/>
    <x v="5"/>
    <x v="6"/>
    <x v="6"/>
    <x v="0"/>
    <x v="0"/>
    <x v="1"/>
    <x v="3"/>
    <x v="0"/>
    <x v="0"/>
    <x v="0"/>
    <x v="0"/>
    <x v="0"/>
    <x v="0"/>
    <x v="0"/>
    <x v="0"/>
    <x v="3"/>
    <x v="0"/>
    <x v="2"/>
    <x v="1"/>
    <x v="5"/>
    <x v="5"/>
    <x v="6"/>
    <x v="6"/>
    <x v="0"/>
    <x v="2"/>
    <x v="2"/>
    <x v="2"/>
    <x v="2"/>
    <x v="0"/>
    <x v="0"/>
    <x v="1"/>
  </r>
  <r>
    <n v="11512063760"/>
    <x v="2"/>
    <x v="5"/>
    <x v="2"/>
    <x v="0"/>
    <x v="0"/>
    <x v="0"/>
    <s v="New Zealand European"/>
    <s v=""/>
    <s v=""/>
    <s v=""/>
    <s v=""/>
    <x v="1"/>
    <x v="0"/>
    <x v="2"/>
    <x v="1"/>
    <x v="0"/>
    <x v="2"/>
    <x v="1"/>
    <x v="5"/>
    <x v="5"/>
    <x v="6"/>
    <x v="6"/>
    <x v="0"/>
    <x v="0"/>
    <x v="5"/>
    <x v="0"/>
    <x v="0"/>
    <x v="0"/>
    <x v="0"/>
    <x v="0"/>
    <x v="0"/>
    <x v="0"/>
    <x v="0"/>
    <x v="0"/>
    <x v="5"/>
    <x v="0"/>
    <x v="2"/>
    <x v="1"/>
    <x v="5"/>
    <x v="5"/>
    <x v="6"/>
    <x v="6"/>
    <x v="0"/>
    <x v="2"/>
    <x v="2"/>
    <x v="2"/>
    <x v="2"/>
    <x v="0"/>
    <x v="0"/>
    <x v="2"/>
  </r>
  <r>
    <n v="11512059546"/>
    <x v="2"/>
    <x v="0"/>
    <x v="12"/>
    <x v="0"/>
    <x v="2"/>
    <x v="0"/>
    <s v=""/>
    <s v=""/>
    <s v=""/>
    <s v=""/>
    <s v=""/>
    <x v="1"/>
    <x v="2"/>
    <x v="0"/>
    <x v="1"/>
    <x v="1"/>
    <x v="0"/>
    <x v="1"/>
    <x v="4"/>
    <x v="1"/>
    <x v="4"/>
    <x v="5"/>
    <x v="5"/>
    <x v="0"/>
    <x v="6"/>
    <x v="0"/>
    <x v="0"/>
    <x v="0"/>
    <x v="0"/>
    <x v="0"/>
    <x v="0"/>
    <x v="0"/>
    <x v="0"/>
    <x v="0"/>
    <x v="0"/>
    <x v="1"/>
    <x v="0"/>
    <x v="1"/>
    <x v="4"/>
    <x v="1"/>
    <x v="4"/>
    <x v="5"/>
    <x v="5"/>
    <x v="2"/>
    <x v="4"/>
    <x v="2"/>
    <x v="2"/>
    <x v="0"/>
    <x v="0"/>
    <x v="2"/>
  </r>
  <r>
    <n v="11512057360"/>
    <x v="2"/>
    <x v="0"/>
    <x v="12"/>
    <x v="0"/>
    <x v="2"/>
    <x v="0"/>
    <s v=""/>
    <s v=""/>
    <s v=""/>
    <s v=""/>
    <s v=""/>
    <x v="0"/>
    <x v="2"/>
    <x v="0"/>
    <x v="0"/>
    <x v="3"/>
    <x v="0"/>
    <x v="1"/>
    <x v="4"/>
    <x v="1"/>
    <x v="0"/>
    <x v="4"/>
    <x v="5"/>
    <x v="0"/>
    <x v="7"/>
    <x v="43"/>
    <x v="0"/>
    <x v="0"/>
    <x v="0"/>
    <x v="0"/>
    <x v="0"/>
    <x v="0"/>
    <x v="0"/>
    <x v="0"/>
    <x v="0"/>
    <x v="3"/>
    <x v="0"/>
    <x v="1"/>
    <x v="4"/>
    <x v="1"/>
    <x v="0"/>
    <x v="4"/>
    <x v="5"/>
    <x v="2"/>
    <x v="8"/>
    <x v="2"/>
    <x v="2"/>
    <x v="0"/>
    <x v="0"/>
    <x v="2"/>
  </r>
  <r>
    <n v="11512057319"/>
    <x v="2"/>
    <x v="4"/>
    <x v="11"/>
    <x v="0"/>
    <x v="0"/>
    <x v="0"/>
    <s v="New Zealand European"/>
    <s v=""/>
    <s v=""/>
    <s v=""/>
    <s v=""/>
    <x v="1"/>
    <x v="0"/>
    <x v="0"/>
    <x v="0"/>
    <x v="3"/>
    <x v="0"/>
    <x v="1"/>
    <x v="1"/>
    <x v="1"/>
    <x v="5"/>
    <x v="1"/>
    <x v="3"/>
    <x v="215"/>
    <x v="5"/>
    <x v="11"/>
    <x v="0"/>
    <x v="0"/>
    <x v="0"/>
    <x v="0"/>
    <x v="0"/>
    <x v="0"/>
    <x v="0"/>
    <x v="0"/>
    <x v="4"/>
    <x v="3"/>
    <x v="0"/>
    <x v="1"/>
    <x v="1"/>
    <x v="1"/>
    <x v="5"/>
    <x v="1"/>
    <x v="3"/>
    <x v="3"/>
    <x v="2"/>
    <x v="2"/>
    <x v="5"/>
    <x v="0"/>
    <x v="0"/>
    <x v="2"/>
  </r>
  <r>
    <n v="11512056945"/>
    <x v="2"/>
    <x v="3"/>
    <x v="5"/>
    <x v="0"/>
    <x v="0"/>
    <x v="0"/>
    <s v="New Zealand European"/>
    <s v=""/>
    <s v=""/>
    <s v=""/>
    <s v=""/>
    <x v="0"/>
    <x v="2"/>
    <x v="0"/>
    <x v="0"/>
    <x v="1"/>
    <x v="0"/>
    <x v="1"/>
    <x v="3"/>
    <x v="1"/>
    <x v="0"/>
    <x v="0"/>
    <x v="5"/>
    <x v="0"/>
    <x v="1"/>
    <x v="5"/>
    <x v="0"/>
    <x v="0"/>
    <x v="0"/>
    <x v="0"/>
    <x v="0"/>
    <x v="0"/>
    <x v="0"/>
    <x v="0"/>
    <x v="3"/>
    <x v="1"/>
    <x v="0"/>
    <x v="1"/>
    <x v="3"/>
    <x v="1"/>
    <x v="0"/>
    <x v="0"/>
    <x v="5"/>
    <x v="2"/>
    <x v="2"/>
    <x v="2"/>
    <x v="2"/>
    <x v="0"/>
    <x v="0"/>
    <x v="2"/>
  </r>
  <r>
    <n v="11512055325"/>
    <x v="3"/>
    <x v="5"/>
    <x v="6"/>
    <x v="3"/>
    <x v="0"/>
    <x v="0"/>
    <s v=""/>
    <s v=""/>
    <s v=""/>
    <s v=""/>
    <s v=""/>
    <x v="0"/>
    <x v="0"/>
    <x v="0"/>
    <x v="0"/>
    <x v="0"/>
    <x v="2"/>
    <x v="1"/>
    <x v="5"/>
    <x v="5"/>
    <x v="6"/>
    <x v="6"/>
    <x v="0"/>
    <x v="0"/>
    <x v="6"/>
    <x v="0"/>
    <x v="0"/>
    <x v="0"/>
    <x v="0"/>
    <x v="0"/>
    <x v="0"/>
    <x v="0"/>
    <x v="0"/>
    <x v="0"/>
    <x v="5"/>
    <x v="0"/>
    <x v="2"/>
    <x v="1"/>
    <x v="5"/>
    <x v="5"/>
    <x v="6"/>
    <x v="6"/>
    <x v="0"/>
    <x v="2"/>
    <x v="2"/>
    <x v="2"/>
    <x v="2"/>
    <x v="0"/>
    <x v="0"/>
    <x v="1"/>
  </r>
  <r>
    <n v="11512054109"/>
    <x v="0"/>
    <x v="5"/>
    <x v="6"/>
    <x v="3"/>
    <x v="0"/>
    <x v="0"/>
    <s v=""/>
    <s v=""/>
    <s v=""/>
    <s v=""/>
    <s v=""/>
    <x v="0"/>
    <x v="0"/>
    <x v="0"/>
    <x v="0"/>
    <x v="0"/>
    <x v="2"/>
    <x v="1"/>
    <x v="5"/>
    <x v="5"/>
    <x v="6"/>
    <x v="6"/>
    <x v="0"/>
    <x v="0"/>
    <x v="6"/>
    <x v="0"/>
    <x v="0"/>
    <x v="0"/>
    <x v="0"/>
    <x v="0"/>
    <x v="0"/>
    <x v="0"/>
    <x v="0"/>
    <x v="0"/>
    <x v="5"/>
    <x v="0"/>
    <x v="2"/>
    <x v="1"/>
    <x v="5"/>
    <x v="5"/>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12050604"/>
    <x v="3"/>
    <x v="5"/>
    <x v="6"/>
    <x v="3"/>
    <x v="0"/>
    <x v="0"/>
    <s v=""/>
    <s v=""/>
    <s v=""/>
    <s v=""/>
    <s v=""/>
    <x v="0"/>
    <x v="0"/>
    <x v="0"/>
    <x v="0"/>
    <x v="0"/>
    <x v="2"/>
    <x v="1"/>
    <x v="5"/>
    <x v="5"/>
    <x v="6"/>
    <x v="6"/>
    <x v="0"/>
    <x v="0"/>
    <x v="6"/>
    <x v="0"/>
    <x v="0"/>
    <x v="0"/>
    <x v="0"/>
    <x v="0"/>
    <x v="0"/>
    <x v="0"/>
    <x v="0"/>
    <x v="0"/>
    <x v="5"/>
    <x v="0"/>
    <x v="2"/>
    <x v="1"/>
    <x v="5"/>
    <x v="5"/>
    <x v="6"/>
    <x v="6"/>
    <x v="0"/>
    <x v="2"/>
    <x v="2"/>
    <x v="2"/>
    <x v="2"/>
    <x v="0"/>
    <x v="0"/>
    <x v="1"/>
  </r>
  <r>
    <n v="11512050504"/>
    <x v="2"/>
    <x v="3"/>
    <x v="10"/>
    <x v="1"/>
    <x v="0"/>
    <x v="0"/>
    <s v="New Zealand European"/>
    <s v=""/>
    <s v="Middle Eastern/Latin American/African"/>
    <s v=""/>
    <s v=""/>
    <x v="0"/>
    <x v="2"/>
    <x v="0"/>
    <x v="0"/>
    <x v="1"/>
    <x v="1"/>
    <x v="1"/>
    <x v="3"/>
    <x v="4"/>
    <x v="4"/>
    <x v="5"/>
    <x v="5"/>
    <x v="0"/>
    <x v="5"/>
    <x v="0"/>
    <x v="0"/>
    <x v="0"/>
    <x v="0"/>
    <x v="0"/>
    <x v="0"/>
    <x v="0"/>
    <x v="0"/>
    <x v="0"/>
    <x v="3"/>
    <x v="1"/>
    <x v="1"/>
    <x v="1"/>
    <x v="3"/>
    <x v="4"/>
    <x v="4"/>
    <x v="5"/>
    <x v="5"/>
    <x v="4"/>
    <x v="2"/>
    <x v="2"/>
    <x v="5"/>
    <x v="0"/>
    <x v="0"/>
    <x v="2"/>
  </r>
  <r>
    <n v="11512049132"/>
    <x v="0"/>
    <x v="5"/>
    <x v="2"/>
    <x v="0"/>
    <x v="0"/>
    <x v="0"/>
    <s v="New Zealand European"/>
    <s v=""/>
    <s v=""/>
    <s v=""/>
    <s v=""/>
    <x v="0"/>
    <x v="0"/>
    <x v="0"/>
    <x v="0"/>
    <x v="0"/>
    <x v="2"/>
    <x v="1"/>
    <x v="5"/>
    <x v="5"/>
    <x v="6"/>
    <x v="6"/>
    <x v="0"/>
    <x v="0"/>
    <x v="7"/>
    <x v="0"/>
    <x v="0"/>
    <x v="0"/>
    <x v="0"/>
    <x v="0"/>
    <x v="0"/>
    <x v="0"/>
    <x v="0"/>
    <x v="0"/>
    <x v="5"/>
    <x v="0"/>
    <x v="2"/>
    <x v="1"/>
    <x v="5"/>
    <x v="5"/>
    <x v="6"/>
    <x v="6"/>
    <x v="0"/>
    <x v="2"/>
    <x v="2"/>
    <x v="2"/>
    <x v="2"/>
    <x v="0"/>
    <x v="0"/>
    <x v="0"/>
  </r>
  <r>
    <n v="11512047772"/>
    <x v="2"/>
    <x v="3"/>
    <x v="14"/>
    <x v="0"/>
    <x v="0"/>
    <x v="0"/>
    <s v="New Zealand European"/>
    <s v=""/>
    <s v=""/>
    <s v=""/>
    <s v=""/>
    <x v="0"/>
    <x v="2"/>
    <x v="0"/>
    <x v="0"/>
    <x v="1"/>
    <x v="0"/>
    <x v="1"/>
    <x v="3"/>
    <x v="4"/>
    <x v="7"/>
    <x v="4"/>
    <x v="5"/>
    <x v="0"/>
    <x v="5"/>
    <x v="0"/>
    <x v="0"/>
    <x v="0"/>
    <x v="0"/>
    <x v="0"/>
    <x v="0"/>
    <x v="0"/>
    <x v="0"/>
    <x v="0"/>
    <x v="3"/>
    <x v="1"/>
    <x v="0"/>
    <x v="1"/>
    <x v="3"/>
    <x v="4"/>
    <x v="7"/>
    <x v="4"/>
    <x v="5"/>
    <x v="2"/>
    <x v="2"/>
    <x v="2"/>
    <x v="2"/>
    <x v="0"/>
    <x v="0"/>
    <x v="2"/>
  </r>
  <r>
    <n v="11512047535"/>
    <x v="2"/>
    <x v="4"/>
    <x v="7"/>
    <x v="0"/>
    <x v="0"/>
    <x v="0"/>
    <s v="New Zealand European"/>
    <s v=""/>
    <s v=""/>
    <s v=""/>
    <s v=""/>
    <x v="0"/>
    <x v="2"/>
    <x v="0"/>
    <x v="0"/>
    <x v="1"/>
    <x v="1"/>
    <x v="1"/>
    <x v="1"/>
    <x v="1"/>
    <x v="5"/>
    <x v="4"/>
    <x v="3"/>
    <x v="216"/>
    <x v="7"/>
    <x v="11"/>
    <x v="0"/>
    <x v="0"/>
    <x v="0"/>
    <x v="0"/>
    <x v="0"/>
    <x v="0"/>
    <x v="0"/>
    <x v="0"/>
    <x v="4"/>
    <x v="1"/>
    <x v="1"/>
    <x v="1"/>
    <x v="1"/>
    <x v="1"/>
    <x v="5"/>
    <x v="4"/>
    <x v="3"/>
    <x v="2"/>
    <x v="11"/>
    <x v="2"/>
    <x v="2"/>
    <x v="0"/>
    <x v="0"/>
    <x v="2"/>
  </r>
  <r>
    <n v="11512043492"/>
    <x v="2"/>
    <x v="3"/>
    <x v="5"/>
    <x v="0"/>
    <x v="0"/>
    <x v="0"/>
    <s v="New Zealand European"/>
    <s v=""/>
    <s v=""/>
    <s v=""/>
    <s v=""/>
    <x v="1"/>
    <x v="0"/>
    <x v="0"/>
    <x v="0"/>
    <x v="4"/>
    <x v="1"/>
    <x v="5"/>
    <x v="1"/>
    <x v="1"/>
    <x v="5"/>
    <x v="1"/>
    <x v="3"/>
    <x v="217"/>
    <x v="4"/>
    <x v="3"/>
    <x v="0"/>
    <x v="0"/>
    <x v="0"/>
    <x v="0"/>
    <x v="0"/>
    <x v="0"/>
    <x v="22"/>
    <x v="0"/>
    <x v="3"/>
    <x v="4"/>
    <x v="1"/>
    <x v="5"/>
    <x v="1"/>
    <x v="1"/>
    <x v="5"/>
    <x v="1"/>
    <x v="3"/>
    <x v="8"/>
    <x v="2"/>
    <x v="2"/>
    <x v="2"/>
    <x v="1"/>
    <x v="0"/>
    <x v="2"/>
  </r>
  <r>
    <n v="11512041395"/>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2038539"/>
    <x v="2"/>
    <x v="4"/>
    <x v="2"/>
    <x v="0"/>
    <x v="0"/>
    <x v="0"/>
    <s v="New Zealand European"/>
    <s v=""/>
    <s v=""/>
    <s v=""/>
    <s v=""/>
    <x v="0"/>
    <x v="2"/>
    <x v="0"/>
    <x v="0"/>
    <x v="1"/>
    <x v="0"/>
    <x v="1"/>
    <x v="1"/>
    <x v="1"/>
    <x v="3"/>
    <x v="1"/>
    <x v="1"/>
    <x v="0"/>
    <x v="1"/>
    <x v="0"/>
    <x v="0"/>
    <x v="0"/>
    <x v="0"/>
    <x v="0"/>
    <x v="0"/>
    <x v="0"/>
    <x v="0"/>
    <x v="0"/>
    <x v="4"/>
    <x v="1"/>
    <x v="0"/>
    <x v="1"/>
    <x v="1"/>
    <x v="1"/>
    <x v="3"/>
    <x v="1"/>
    <x v="1"/>
    <x v="2"/>
    <x v="2"/>
    <x v="2"/>
    <x v="2"/>
    <x v="0"/>
    <x v="0"/>
    <x v="2"/>
  </r>
  <r>
    <n v="11512035535"/>
    <x v="3"/>
    <x v="4"/>
    <x v="4"/>
    <x v="1"/>
    <x v="0"/>
    <x v="0"/>
    <s v="New Zealand European"/>
    <s v=""/>
    <s v=""/>
    <s v=""/>
    <s v=""/>
    <x v="1"/>
    <x v="0"/>
    <x v="2"/>
    <x v="0"/>
    <x v="5"/>
    <x v="4"/>
    <x v="0"/>
    <x v="3"/>
    <x v="3"/>
    <x v="3"/>
    <x v="1"/>
    <x v="3"/>
    <x v="218"/>
    <x v="7"/>
    <x v="7"/>
    <x v="6"/>
    <x v="0"/>
    <x v="0"/>
    <x v="0"/>
    <x v="0"/>
    <x v="0"/>
    <x v="0"/>
    <x v="0"/>
    <x v="4"/>
    <x v="5"/>
    <x v="4"/>
    <x v="0"/>
    <x v="3"/>
    <x v="3"/>
    <x v="3"/>
    <x v="1"/>
    <x v="3"/>
    <x v="2"/>
    <x v="2"/>
    <x v="2"/>
    <x v="2"/>
    <x v="0"/>
    <x v="0"/>
    <x v="1"/>
  </r>
  <r>
    <n v="11512034104"/>
    <x v="2"/>
    <x v="5"/>
    <x v="6"/>
    <x v="3"/>
    <x v="0"/>
    <x v="0"/>
    <s v=""/>
    <s v=""/>
    <s v=""/>
    <s v=""/>
    <s v=""/>
    <x v="0"/>
    <x v="0"/>
    <x v="0"/>
    <x v="0"/>
    <x v="0"/>
    <x v="2"/>
    <x v="1"/>
    <x v="5"/>
    <x v="5"/>
    <x v="6"/>
    <x v="6"/>
    <x v="0"/>
    <x v="0"/>
    <x v="6"/>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2029904"/>
    <x v="2"/>
    <x v="5"/>
    <x v="6"/>
    <x v="3"/>
    <x v="0"/>
    <x v="0"/>
    <s v=""/>
    <s v=""/>
    <s v=""/>
    <s v=""/>
    <s v=""/>
    <x v="0"/>
    <x v="0"/>
    <x v="0"/>
    <x v="0"/>
    <x v="0"/>
    <x v="2"/>
    <x v="1"/>
    <x v="5"/>
    <x v="5"/>
    <x v="6"/>
    <x v="6"/>
    <x v="0"/>
    <x v="0"/>
    <x v="6"/>
    <x v="0"/>
    <x v="0"/>
    <x v="0"/>
    <x v="0"/>
    <x v="0"/>
    <x v="0"/>
    <x v="0"/>
    <x v="0"/>
    <x v="0"/>
    <x v="5"/>
    <x v="0"/>
    <x v="2"/>
    <x v="1"/>
    <x v="5"/>
    <x v="5"/>
    <x v="6"/>
    <x v="6"/>
    <x v="0"/>
    <x v="2"/>
    <x v="2"/>
    <x v="2"/>
    <x v="2"/>
    <x v="0"/>
    <x v="0"/>
    <x v="2"/>
  </r>
  <r>
    <n v="11512023670"/>
    <x v="3"/>
    <x v="4"/>
    <x v="7"/>
    <x v="1"/>
    <x v="0"/>
    <x v="0"/>
    <s v="New Zealand European"/>
    <s v=""/>
    <s v=""/>
    <s v=""/>
    <s v=""/>
    <x v="1"/>
    <x v="0"/>
    <x v="0"/>
    <x v="0"/>
    <x v="4"/>
    <x v="4"/>
    <x v="1"/>
    <x v="1"/>
    <x v="1"/>
    <x v="6"/>
    <x v="1"/>
    <x v="5"/>
    <x v="0"/>
    <x v="7"/>
    <x v="0"/>
    <x v="0"/>
    <x v="0"/>
    <x v="0"/>
    <x v="0"/>
    <x v="0"/>
    <x v="0"/>
    <x v="0"/>
    <x v="0"/>
    <x v="4"/>
    <x v="4"/>
    <x v="4"/>
    <x v="1"/>
    <x v="1"/>
    <x v="1"/>
    <x v="6"/>
    <x v="1"/>
    <x v="5"/>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2021890"/>
    <x v="2"/>
    <x v="4"/>
    <x v="0"/>
    <x v="0"/>
    <x v="0"/>
    <x v="0"/>
    <s v="New Zealand European"/>
    <s v=""/>
    <s v=""/>
    <s v=""/>
    <s v=""/>
    <x v="1"/>
    <x v="0"/>
    <x v="0"/>
    <x v="0"/>
    <x v="1"/>
    <x v="0"/>
    <x v="6"/>
    <x v="3"/>
    <x v="4"/>
    <x v="1"/>
    <x v="4"/>
    <x v="4"/>
    <x v="0"/>
    <x v="5"/>
    <x v="0"/>
    <x v="0"/>
    <x v="0"/>
    <x v="0"/>
    <x v="0"/>
    <x v="0"/>
    <x v="14"/>
    <x v="0"/>
    <x v="0"/>
    <x v="4"/>
    <x v="1"/>
    <x v="0"/>
    <x v="6"/>
    <x v="3"/>
    <x v="4"/>
    <x v="1"/>
    <x v="4"/>
    <x v="4"/>
    <x v="20"/>
    <x v="2"/>
    <x v="2"/>
    <x v="2"/>
    <x v="0"/>
    <x v="0"/>
    <x v="2"/>
  </r>
  <r>
    <n v="11512017881"/>
    <x v="2"/>
    <x v="4"/>
    <x v="4"/>
    <x v="0"/>
    <x v="0"/>
    <x v="0"/>
    <s v="New Zealand European"/>
    <s v=""/>
    <s v=""/>
    <s v=""/>
    <s v=""/>
    <x v="0"/>
    <x v="2"/>
    <x v="0"/>
    <x v="0"/>
    <x v="1"/>
    <x v="0"/>
    <x v="1"/>
    <x v="1"/>
    <x v="1"/>
    <x v="1"/>
    <x v="4"/>
    <x v="4"/>
    <x v="0"/>
    <x v="9"/>
    <x v="0"/>
    <x v="0"/>
    <x v="0"/>
    <x v="0"/>
    <x v="0"/>
    <x v="0"/>
    <x v="0"/>
    <x v="0"/>
    <x v="0"/>
    <x v="4"/>
    <x v="1"/>
    <x v="0"/>
    <x v="1"/>
    <x v="1"/>
    <x v="1"/>
    <x v="1"/>
    <x v="4"/>
    <x v="4"/>
    <x v="2"/>
    <x v="18"/>
    <x v="2"/>
    <x v="2"/>
    <x v="0"/>
    <x v="0"/>
    <x v="2"/>
  </r>
  <r>
    <n v="11512012276"/>
    <x v="3"/>
    <x v="4"/>
    <x v="11"/>
    <x v="1"/>
    <x v="0"/>
    <x v="2"/>
    <s v="New Zealand European"/>
    <s v=""/>
    <s v=""/>
    <s v=""/>
    <s v=""/>
    <x v="1"/>
    <x v="0"/>
    <x v="0"/>
    <x v="1"/>
    <x v="1"/>
    <x v="0"/>
    <x v="1"/>
    <x v="1"/>
    <x v="3"/>
    <x v="0"/>
    <x v="1"/>
    <x v="5"/>
    <x v="0"/>
    <x v="0"/>
    <x v="20"/>
    <x v="0"/>
    <x v="0"/>
    <x v="0"/>
    <x v="0"/>
    <x v="0"/>
    <x v="0"/>
    <x v="0"/>
    <x v="0"/>
    <x v="4"/>
    <x v="1"/>
    <x v="0"/>
    <x v="1"/>
    <x v="1"/>
    <x v="3"/>
    <x v="0"/>
    <x v="1"/>
    <x v="5"/>
    <x v="3"/>
    <x v="12"/>
    <x v="5"/>
    <x v="2"/>
    <x v="0"/>
    <x v="0"/>
    <x v="1"/>
  </r>
  <r>
    <n v="11511999714"/>
    <x v="0"/>
    <x v="4"/>
    <x v="6"/>
    <x v="3"/>
    <x v="0"/>
    <x v="0"/>
    <s v="New Zealand European"/>
    <s v=""/>
    <s v=""/>
    <s v=""/>
    <s v=""/>
    <x v="0"/>
    <x v="0"/>
    <x v="0"/>
    <x v="0"/>
    <x v="0"/>
    <x v="2"/>
    <x v="1"/>
    <x v="3"/>
    <x v="0"/>
    <x v="0"/>
    <x v="6"/>
    <x v="0"/>
    <x v="0"/>
    <x v="12"/>
    <x v="0"/>
    <x v="0"/>
    <x v="0"/>
    <x v="0"/>
    <x v="0"/>
    <x v="0"/>
    <x v="0"/>
    <x v="0"/>
    <x v="0"/>
    <x v="4"/>
    <x v="0"/>
    <x v="2"/>
    <x v="1"/>
    <x v="3"/>
    <x v="0"/>
    <x v="0"/>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11989766"/>
    <x v="3"/>
    <x v="4"/>
    <x v="4"/>
    <x v="1"/>
    <x v="0"/>
    <x v="0"/>
    <s v="New Zealand European"/>
    <s v=""/>
    <s v=""/>
    <s v=""/>
    <s v=""/>
    <x v="1"/>
    <x v="0"/>
    <x v="0"/>
    <x v="1"/>
    <x v="0"/>
    <x v="2"/>
    <x v="1"/>
    <x v="3"/>
    <x v="3"/>
    <x v="3"/>
    <x v="0"/>
    <x v="0"/>
    <x v="0"/>
    <x v="7"/>
    <x v="7"/>
    <x v="0"/>
    <x v="0"/>
    <x v="0"/>
    <x v="0"/>
    <x v="0"/>
    <x v="0"/>
    <x v="0"/>
    <x v="0"/>
    <x v="4"/>
    <x v="0"/>
    <x v="2"/>
    <x v="1"/>
    <x v="3"/>
    <x v="3"/>
    <x v="3"/>
    <x v="0"/>
    <x v="0"/>
    <x v="2"/>
    <x v="2"/>
    <x v="2"/>
    <x v="2"/>
    <x v="0"/>
    <x v="0"/>
    <x v="1"/>
  </r>
  <r>
    <n v="11511981984"/>
    <x v="3"/>
    <x v="5"/>
    <x v="6"/>
    <x v="3"/>
    <x v="0"/>
    <x v="0"/>
    <s v=""/>
    <s v=""/>
    <s v=""/>
    <s v=""/>
    <s v=""/>
    <x v="0"/>
    <x v="0"/>
    <x v="0"/>
    <x v="0"/>
    <x v="0"/>
    <x v="2"/>
    <x v="1"/>
    <x v="5"/>
    <x v="5"/>
    <x v="6"/>
    <x v="6"/>
    <x v="0"/>
    <x v="0"/>
    <x v="6"/>
    <x v="0"/>
    <x v="0"/>
    <x v="0"/>
    <x v="0"/>
    <x v="0"/>
    <x v="0"/>
    <x v="0"/>
    <x v="0"/>
    <x v="0"/>
    <x v="5"/>
    <x v="0"/>
    <x v="2"/>
    <x v="1"/>
    <x v="5"/>
    <x v="5"/>
    <x v="6"/>
    <x v="6"/>
    <x v="0"/>
    <x v="2"/>
    <x v="2"/>
    <x v="2"/>
    <x v="2"/>
    <x v="0"/>
    <x v="0"/>
    <x v="1"/>
  </r>
  <r>
    <n v="11511968945"/>
    <x v="3"/>
    <x v="5"/>
    <x v="6"/>
    <x v="3"/>
    <x v="0"/>
    <x v="0"/>
    <s v=""/>
    <s v=""/>
    <s v=""/>
    <s v=""/>
    <s v=""/>
    <x v="0"/>
    <x v="0"/>
    <x v="0"/>
    <x v="0"/>
    <x v="0"/>
    <x v="2"/>
    <x v="1"/>
    <x v="5"/>
    <x v="5"/>
    <x v="6"/>
    <x v="6"/>
    <x v="0"/>
    <x v="0"/>
    <x v="6"/>
    <x v="0"/>
    <x v="0"/>
    <x v="0"/>
    <x v="0"/>
    <x v="0"/>
    <x v="0"/>
    <x v="0"/>
    <x v="0"/>
    <x v="0"/>
    <x v="5"/>
    <x v="0"/>
    <x v="2"/>
    <x v="1"/>
    <x v="5"/>
    <x v="5"/>
    <x v="6"/>
    <x v="6"/>
    <x v="0"/>
    <x v="2"/>
    <x v="2"/>
    <x v="2"/>
    <x v="2"/>
    <x v="0"/>
    <x v="0"/>
    <x v="1"/>
  </r>
  <r>
    <n v="11511960371"/>
    <x v="3"/>
    <x v="3"/>
    <x v="5"/>
    <x v="1"/>
    <x v="0"/>
    <x v="0"/>
    <s v="New Zealand European"/>
    <s v=""/>
    <s v=""/>
    <s v=""/>
    <s v=""/>
    <x v="1"/>
    <x v="0"/>
    <x v="0"/>
    <x v="0"/>
    <x v="3"/>
    <x v="1"/>
    <x v="1"/>
    <x v="4"/>
    <x v="3"/>
    <x v="6"/>
    <x v="1"/>
    <x v="3"/>
    <x v="0"/>
    <x v="7"/>
    <x v="0"/>
    <x v="0"/>
    <x v="0"/>
    <x v="0"/>
    <x v="0"/>
    <x v="0"/>
    <x v="0"/>
    <x v="0"/>
    <x v="0"/>
    <x v="3"/>
    <x v="3"/>
    <x v="1"/>
    <x v="1"/>
    <x v="4"/>
    <x v="3"/>
    <x v="6"/>
    <x v="1"/>
    <x v="3"/>
    <x v="2"/>
    <x v="2"/>
    <x v="2"/>
    <x v="2"/>
    <x v="0"/>
    <x v="0"/>
    <x v="1"/>
  </r>
  <r>
    <n v="11511959842"/>
    <x v="2"/>
    <x v="4"/>
    <x v="6"/>
    <x v="3"/>
    <x v="0"/>
    <x v="0"/>
    <s v=""/>
    <s v=""/>
    <s v=""/>
    <s v=""/>
    <s v=""/>
    <x v="0"/>
    <x v="2"/>
    <x v="0"/>
    <x v="0"/>
    <x v="1"/>
    <x v="0"/>
    <x v="1"/>
    <x v="1"/>
    <x v="1"/>
    <x v="5"/>
    <x v="1"/>
    <x v="5"/>
    <x v="0"/>
    <x v="6"/>
    <x v="0"/>
    <x v="0"/>
    <x v="0"/>
    <x v="0"/>
    <x v="0"/>
    <x v="0"/>
    <x v="0"/>
    <x v="0"/>
    <x v="0"/>
    <x v="4"/>
    <x v="1"/>
    <x v="0"/>
    <x v="1"/>
    <x v="1"/>
    <x v="1"/>
    <x v="5"/>
    <x v="1"/>
    <x v="5"/>
    <x v="2"/>
    <x v="2"/>
    <x v="2"/>
    <x v="2"/>
    <x v="0"/>
    <x v="0"/>
    <x v="2"/>
  </r>
  <r>
    <n v="11511956229"/>
    <x v="2"/>
    <x v="4"/>
    <x v="2"/>
    <x v="0"/>
    <x v="0"/>
    <x v="0"/>
    <s v="New Zealand European"/>
    <s v=""/>
    <s v=""/>
    <s v=""/>
    <s v=""/>
    <x v="0"/>
    <x v="2"/>
    <x v="0"/>
    <x v="0"/>
    <x v="0"/>
    <x v="5"/>
    <x v="1"/>
    <x v="1"/>
    <x v="4"/>
    <x v="4"/>
    <x v="1"/>
    <x v="4"/>
    <x v="0"/>
    <x v="1"/>
    <x v="0"/>
    <x v="0"/>
    <x v="0"/>
    <x v="0"/>
    <x v="0"/>
    <x v="0"/>
    <x v="0"/>
    <x v="0"/>
    <x v="0"/>
    <x v="4"/>
    <x v="0"/>
    <x v="5"/>
    <x v="1"/>
    <x v="1"/>
    <x v="4"/>
    <x v="4"/>
    <x v="1"/>
    <x v="4"/>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947692"/>
    <x v="2"/>
    <x v="3"/>
    <x v="11"/>
    <x v="0"/>
    <x v="0"/>
    <x v="0"/>
    <s v="New Zealand European"/>
    <s v=""/>
    <s v=""/>
    <s v=""/>
    <s v=""/>
    <x v="1"/>
    <x v="0"/>
    <x v="0"/>
    <x v="0"/>
    <x v="1"/>
    <x v="5"/>
    <x v="0"/>
    <x v="4"/>
    <x v="0"/>
    <x v="4"/>
    <x v="4"/>
    <x v="5"/>
    <x v="0"/>
    <x v="1"/>
    <x v="0"/>
    <x v="0"/>
    <x v="0"/>
    <x v="0"/>
    <x v="20"/>
    <x v="0"/>
    <x v="0"/>
    <x v="0"/>
    <x v="0"/>
    <x v="3"/>
    <x v="1"/>
    <x v="5"/>
    <x v="0"/>
    <x v="4"/>
    <x v="0"/>
    <x v="4"/>
    <x v="4"/>
    <x v="5"/>
    <x v="2"/>
    <x v="9"/>
    <x v="5"/>
    <x v="2"/>
    <x v="0"/>
    <x v="0"/>
    <x v="2"/>
  </r>
  <r>
    <n v="11511941569"/>
    <x v="2"/>
    <x v="3"/>
    <x v="2"/>
    <x v="0"/>
    <x v="0"/>
    <x v="0"/>
    <s v="New Zealand European"/>
    <s v=""/>
    <s v=""/>
    <s v=""/>
    <s v=""/>
    <x v="1"/>
    <x v="0"/>
    <x v="0"/>
    <x v="0"/>
    <x v="0"/>
    <x v="2"/>
    <x v="1"/>
    <x v="1"/>
    <x v="4"/>
    <x v="0"/>
    <x v="4"/>
    <x v="0"/>
    <x v="0"/>
    <x v="10"/>
    <x v="0"/>
    <x v="0"/>
    <x v="0"/>
    <x v="0"/>
    <x v="0"/>
    <x v="0"/>
    <x v="0"/>
    <x v="0"/>
    <x v="0"/>
    <x v="3"/>
    <x v="0"/>
    <x v="2"/>
    <x v="1"/>
    <x v="1"/>
    <x v="4"/>
    <x v="0"/>
    <x v="4"/>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938430"/>
    <x v="3"/>
    <x v="3"/>
    <x v="11"/>
    <x v="0"/>
    <x v="0"/>
    <x v="0"/>
    <s v=""/>
    <s v=""/>
    <s v=""/>
    <s v=""/>
    <s v="English "/>
    <x v="0"/>
    <x v="0"/>
    <x v="0"/>
    <x v="0"/>
    <x v="3"/>
    <x v="1"/>
    <x v="0"/>
    <x v="4"/>
    <x v="4"/>
    <x v="7"/>
    <x v="2"/>
    <x v="5"/>
    <x v="219"/>
    <x v="0"/>
    <x v="15"/>
    <x v="0"/>
    <x v="3"/>
    <x v="0"/>
    <x v="0"/>
    <x v="2"/>
    <x v="9"/>
    <x v="3"/>
    <x v="0"/>
    <x v="3"/>
    <x v="3"/>
    <x v="1"/>
    <x v="0"/>
    <x v="4"/>
    <x v="4"/>
    <x v="7"/>
    <x v="2"/>
    <x v="5"/>
    <x v="2"/>
    <x v="17"/>
    <x v="2"/>
    <x v="2"/>
    <x v="0"/>
    <x v="0"/>
    <x v="1"/>
  </r>
  <r>
    <n v="11511937252"/>
    <x v="2"/>
    <x v="1"/>
    <x v="0"/>
    <x v="0"/>
    <x v="0"/>
    <x v="0"/>
    <s v=""/>
    <s v=""/>
    <s v=""/>
    <s v=""/>
    <s v="English"/>
    <x v="0"/>
    <x v="2"/>
    <x v="0"/>
    <x v="0"/>
    <x v="5"/>
    <x v="5"/>
    <x v="1"/>
    <x v="1"/>
    <x v="1"/>
    <x v="5"/>
    <x v="1"/>
    <x v="5"/>
    <x v="0"/>
    <x v="15"/>
    <x v="8"/>
    <x v="7"/>
    <x v="0"/>
    <x v="0"/>
    <x v="0"/>
    <x v="0"/>
    <x v="0"/>
    <x v="0"/>
    <x v="0"/>
    <x v="1"/>
    <x v="5"/>
    <x v="5"/>
    <x v="1"/>
    <x v="1"/>
    <x v="1"/>
    <x v="5"/>
    <x v="1"/>
    <x v="5"/>
    <x v="2"/>
    <x v="7"/>
    <x v="17"/>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1929455"/>
    <x v="3"/>
    <x v="4"/>
    <x v="7"/>
    <x v="0"/>
    <x v="0"/>
    <x v="0"/>
    <s v="New Zealand European"/>
    <s v=""/>
    <s v=""/>
    <s v=""/>
    <s v=""/>
    <x v="0"/>
    <x v="0"/>
    <x v="0"/>
    <x v="0"/>
    <x v="1"/>
    <x v="4"/>
    <x v="1"/>
    <x v="1"/>
    <x v="1"/>
    <x v="0"/>
    <x v="0"/>
    <x v="3"/>
    <x v="220"/>
    <x v="4"/>
    <x v="20"/>
    <x v="0"/>
    <x v="22"/>
    <x v="0"/>
    <x v="0"/>
    <x v="0"/>
    <x v="0"/>
    <x v="0"/>
    <x v="0"/>
    <x v="4"/>
    <x v="1"/>
    <x v="4"/>
    <x v="1"/>
    <x v="1"/>
    <x v="1"/>
    <x v="0"/>
    <x v="0"/>
    <x v="3"/>
    <x v="20"/>
    <x v="1"/>
    <x v="2"/>
    <x v="2"/>
    <x v="0"/>
    <x v="0"/>
    <x v="1"/>
  </r>
  <r>
    <n v="11511919725"/>
    <x v="2"/>
    <x v="4"/>
    <x v="4"/>
    <x v="0"/>
    <x v="0"/>
    <x v="0"/>
    <s v="New Zealand European"/>
    <s v=""/>
    <s v=""/>
    <s v=""/>
    <s v=""/>
    <x v="0"/>
    <x v="2"/>
    <x v="0"/>
    <x v="0"/>
    <x v="4"/>
    <x v="4"/>
    <x v="1"/>
    <x v="1"/>
    <x v="1"/>
    <x v="7"/>
    <x v="4"/>
    <x v="4"/>
    <x v="0"/>
    <x v="7"/>
    <x v="6"/>
    <x v="0"/>
    <x v="0"/>
    <x v="0"/>
    <x v="0"/>
    <x v="0"/>
    <x v="0"/>
    <x v="0"/>
    <x v="0"/>
    <x v="4"/>
    <x v="4"/>
    <x v="4"/>
    <x v="1"/>
    <x v="1"/>
    <x v="1"/>
    <x v="7"/>
    <x v="4"/>
    <x v="4"/>
    <x v="2"/>
    <x v="4"/>
    <x v="2"/>
    <x v="2"/>
    <x v="0"/>
    <x v="0"/>
    <x v="2"/>
  </r>
  <r>
    <n v="11511915571"/>
    <x v="2"/>
    <x v="3"/>
    <x v="8"/>
    <x v="0"/>
    <x v="0"/>
    <x v="0"/>
    <s v="New Zealand European"/>
    <s v=""/>
    <s v=""/>
    <s v=""/>
    <s v=""/>
    <x v="0"/>
    <x v="2"/>
    <x v="0"/>
    <x v="0"/>
    <x v="5"/>
    <x v="6"/>
    <x v="6"/>
    <x v="3"/>
    <x v="4"/>
    <x v="4"/>
    <x v="0"/>
    <x v="1"/>
    <x v="221"/>
    <x v="0"/>
    <x v="8"/>
    <x v="26"/>
    <x v="0"/>
    <x v="0"/>
    <x v="0"/>
    <x v="0"/>
    <x v="0"/>
    <x v="0"/>
    <x v="0"/>
    <x v="3"/>
    <x v="5"/>
    <x v="6"/>
    <x v="6"/>
    <x v="3"/>
    <x v="4"/>
    <x v="4"/>
    <x v="0"/>
    <x v="1"/>
    <x v="13"/>
    <x v="2"/>
    <x v="2"/>
    <x v="6"/>
    <x v="0"/>
    <x v="0"/>
    <x v="2"/>
  </r>
  <r>
    <n v="11511897640"/>
    <x v="3"/>
    <x v="0"/>
    <x v="7"/>
    <x v="0"/>
    <x v="0"/>
    <x v="0"/>
    <s v="New Zealand European"/>
    <s v=""/>
    <s v=""/>
    <s v=""/>
    <s v=""/>
    <x v="0"/>
    <x v="0"/>
    <x v="0"/>
    <x v="0"/>
    <x v="5"/>
    <x v="5"/>
    <x v="1"/>
    <x v="1"/>
    <x v="1"/>
    <x v="4"/>
    <x v="0"/>
    <x v="3"/>
    <x v="0"/>
    <x v="8"/>
    <x v="2"/>
    <x v="22"/>
    <x v="17"/>
    <x v="0"/>
    <x v="0"/>
    <x v="12"/>
    <x v="0"/>
    <x v="0"/>
    <x v="0"/>
    <x v="0"/>
    <x v="5"/>
    <x v="5"/>
    <x v="1"/>
    <x v="1"/>
    <x v="1"/>
    <x v="4"/>
    <x v="0"/>
    <x v="3"/>
    <x v="3"/>
    <x v="1"/>
    <x v="2"/>
    <x v="1"/>
    <x v="0"/>
    <x v="0"/>
    <x v="1"/>
  </r>
  <r>
    <n v="11511897315"/>
    <x v="2"/>
    <x v="4"/>
    <x v="0"/>
    <x v="0"/>
    <x v="0"/>
    <x v="0"/>
    <s v="New Zealand European"/>
    <s v=""/>
    <s v=""/>
    <s v=""/>
    <s v=""/>
    <x v="0"/>
    <x v="2"/>
    <x v="0"/>
    <x v="0"/>
    <x v="1"/>
    <x v="0"/>
    <x v="4"/>
    <x v="3"/>
    <x v="4"/>
    <x v="1"/>
    <x v="4"/>
    <x v="4"/>
    <x v="0"/>
    <x v="12"/>
    <x v="0"/>
    <x v="0"/>
    <x v="0"/>
    <x v="0"/>
    <x v="0"/>
    <x v="0"/>
    <x v="0"/>
    <x v="0"/>
    <x v="0"/>
    <x v="4"/>
    <x v="1"/>
    <x v="0"/>
    <x v="4"/>
    <x v="3"/>
    <x v="4"/>
    <x v="1"/>
    <x v="4"/>
    <x v="4"/>
    <x v="2"/>
    <x v="2"/>
    <x v="2"/>
    <x v="2"/>
    <x v="0"/>
    <x v="0"/>
    <x v="2"/>
  </r>
  <r>
    <n v="11511881472"/>
    <x v="0"/>
    <x v="0"/>
    <x v="2"/>
    <x v="0"/>
    <x v="2"/>
    <x v="0"/>
    <s v=""/>
    <s v=""/>
    <s v=""/>
    <s v=""/>
    <s v=""/>
    <x v="0"/>
    <x v="0"/>
    <x v="0"/>
    <x v="0"/>
    <x v="0"/>
    <x v="6"/>
    <x v="3"/>
    <x v="3"/>
    <x v="4"/>
    <x v="0"/>
    <x v="2"/>
    <x v="0"/>
    <x v="0"/>
    <x v="12"/>
    <x v="0"/>
    <x v="0"/>
    <x v="0"/>
    <x v="0"/>
    <x v="0"/>
    <x v="0"/>
    <x v="15"/>
    <x v="0"/>
    <x v="0"/>
    <x v="0"/>
    <x v="0"/>
    <x v="6"/>
    <x v="3"/>
    <x v="3"/>
    <x v="4"/>
    <x v="0"/>
    <x v="2"/>
    <x v="0"/>
    <x v="2"/>
    <x v="13"/>
    <x v="2"/>
    <x v="19"/>
    <x v="0"/>
    <x v="0"/>
    <x v="0"/>
  </r>
  <r>
    <n v="11511880268"/>
    <x v="3"/>
    <x v="5"/>
    <x v="6"/>
    <x v="3"/>
    <x v="0"/>
    <x v="0"/>
    <s v=""/>
    <s v=""/>
    <s v=""/>
    <s v=""/>
    <s v=""/>
    <x v="0"/>
    <x v="0"/>
    <x v="0"/>
    <x v="0"/>
    <x v="0"/>
    <x v="2"/>
    <x v="1"/>
    <x v="5"/>
    <x v="5"/>
    <x v="6"/>
    <x v="6"/>
    <x v="0"/>
    <x v="0"/>
    <x v="6"/>
    <x v="0"/>
    <x v="0"/>
    <x v="0"/>
    <x v="0"/>
    <x v="0"/>
    <x v="0"/>
    <x v="0"/>
    <x v="0"/>
    <x v="0"/>
    <x v="5"/>
    <x v="0"/>
    <x v="2"/>
    <x v="1"/>
    <x v="5"/>
    <x v="5"/>
    <x v="6"/>
    <x v="6"/>
    <x v="0"/>
    <x v="2"/>
    <x v="2"/>
    <x v="2"/>
    <x v="2"/>
    <x v="0"/>
    <x v="0"/>
    <x v="1"/>
  </r>
  <r>
    <n v="11511878158"/>
    <x v="2"/>
    <x v="4"/>
    <x v="12"/>
    <x v="0"/>
    <x v="0"/>
    <x v="0"/>
    <s v="New Zealand European"/>
    <s v=""/>
    <s v=""/>
    <s v=""/>
    <s v=""/>
    <x v="1"/>
    <x v="0"/>
    <x v="0"/>
    <x v="0"/>
    <x v="0"/>
    <x v="4"/>
    <x v="1"/>
    <x v="1"/>
    <x v="1"/>
    <x v="7"/>
    <x v="1"/>
    <x v="4"/>
    <x v="222"/>
    <x v="1"/>
    <x v="3"/>
    <x v="0"/>
    <x v="0"/>
    <x v="0"/>
    <x v="0"/>
    <x v="0"/>
    <x v="0"/>
    <x v="0"/>
    <x v="0"/>
    <x v="4"/>
    <x v="0"/>
    <x v="4"/>
    <x v="1"/>
    <x v="1"/>
    <x v="1"/>
    <x v="7"/>
    <x v="1"/>
    <x v="4"/>
    <x v="2"/>
    <x v="2"/>
    <x v="2"/>
    <x v="7"/>
    <x v="0"/>
    <x v="0"/>
    <x v="2"/>
  </r>
  <r>
    <n v="11511877967"/>
    <x v="2"/>
    <x v="4"/>
    <x v="2"/>
    <x v="0"/>
    <x v="0"/>
    <x v="0"/>
    <s v="New Zealand European"/>
    <s v=""/>
    <s v=""/>
    <s v=""/>
    <s v=""/>
    <x v="0"/>
    <x v="2"/>
    <x v="0"/>
    <x v="0"/>
    <x v="3"/>
    <x v="1"/>
    <x v="1"/>
    <x v="3"/>
    <x v="4"/>
    <x v="7"/>
    <x v="0"/>
    <x v="3"/>
    <x v="0"/>
    <x v="1"/>
    <x v="0"/>
    <x v="0"/>
    <x v="0"/>
    <x v="0"/>
    <x v="0"/>
    <x v="0"/>
    <x v="0"/>
    <x v="0"/>
    <x v="0"/>
    <x v="4"/>
    <x v="3"/>
    <x v="1"/>
    <x v="1"/>
    <x v="3"/>
    <x v="4"/>
    <x v="7"/>
    <x v="0"/>
    <x v="3"/>
    <x v="2"/>
    <x v="2"/>
    <x v="2"/>
    <x v="2"/>
    <x v="0"/>
    <x v="0"/>
    <x v="2"/>
  </r>
  <r>
    <n v="11511877853"/>
    <x v="2"/>
    <x v="3"/>
    <x v="6"/>
    <x v="1"/>
    <x v="2"/>
    <x v="0"/>
    <s v="New Zealand European"/>
    <s v=""/>
    <s v=""/>
    <s v=""/>
    <s v=""/>
    <x v="0"/>
    <x v="2"/>
    <x v="0"/>
    <x v="0"/>
    <x v="1"/>
    <x v="0"/>
    <x v="1"/>
    <x v="3"/>
    <x v="4"/>
    <x v="7"/>
    <x v="4"/>
    <x v="5"/>
    <x v="0"/>
    <x v="7"/>
    <x v="0"/>
    <x v="0"/>
    <x v="0"/>
    <x v="0"/>
    <x v="0"/>
    <x v="0"/>
    <x v="0"/>
    <x v="0"/>
    <x v="0"/>
    <x v="3"/>
    <x v="1"/>
    <x v="0"/>
    <x v="1"/>
    <x v="3"/>
    <x v="4"/>
    <x v="7"/>
    <x v="4"/>
    <x v="5"/>
    <x v="2"/>
    <x v="5"/>
    <x v="2"/>
    <x v="2"/>
    <x v="0"/>
    <x v="0"/>
    <x v="2"/>
  </r>
  <r>
    <m/>
    <x v="1"/>
    <x v="2"/>
    <x v="1"/>
    <x v="2"/>
    <x v="1"/>
    <x v="1"/>
    <m/>
    <m/>
    <m/>
    <m/>
    <m/>
    <x v="2"/>
    <x v="1"/>
    <x v="1"/>
    <x v="2"/>
    <x v="2"/>
    <x v="3"/>
    <x v="2"/>
    <x v="2"/>
    <x v="2"/>
    <x v="2"/>
    <x v="3"/>
    <x v="2"/>
    <x v="2"/>
    <x v="2"/>
    <x v="0"/>
    <x v="0"/>
    <x v="0"/>
    <x v="0"/>
    <x v="0"/>
    <x v="0"/>
    <x v="0"/>
    <x v="0"/>
    <x v="1"/>
    <x v="2"/>
    <x v="2"/>
    <x v="3"/>
    <x v="2"/>
    <x v="2"/>
    <x v="2"/>
    <x v="2"/>
    <x v="3"/>
    <x v="2"/>
    <x v="2"/>
    <x v="2"/>
    <x v="2"/>
    <x v="2"/>
    <x v="0"/>
    <x v="0"/>
    <x v="3"/>
  </r>
  <r>
    <n v="11511870921"/>
    <x v="2"/>
    <x v="0"/>
    <x v="0"/>
    <x v="0"/>
    <x v="0"/>
    <x v="0"/>
    <s v="New Zealand European"/>
    <s v=""/>
    <s v=""/>
    <s v=""/>
    <s v=""/>
    <x v="0"/>
    <x v="2"/>
    <x v="0"/>
    <x v="0"/>
    <x v="5"/>
    <x v="0"/>
    <x v="1"/>
    <x v="4"/>
    <x v="4"/>
    <x v="7"/>
    <x v="4"/>
    <x v="5"/>
    <x v="0"/>
    <x v="17"/>
    <x v="26"/>
    <x v="13"/>
    <x v="0"/>
    <x v="0"/>
    <x v="0"/>
    <x v="0"/>
    <x v="0"/>
    <x v="0"/>
    <x v="0"/>
    <x v="0"/>
    <x v="5"/>
    <x v="0"/>
    <x v="1"/>
    <x v="4"/>
    <x v="4"/>
    <x v="7"/>
    <x v="4"/>
    <x v="5"/>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n v="11511855387"/>
    <x v="2"/>
    <x v="0"/>
    <x v="0"/>
    <x v="0"/>
    <x v="0"/>
    <x v="0"/>
    <s v="New Zealand European"/>
    <s v=""/>
    <s v=""/>
    <s v=""/>
    <s v=""/>
    <x v="1"/>
    <x v="0"/>
    <x v="0"/>
    <x v="0"/>
    <x v="0"/>
    <x v="2"/>
    <x v="1"/>
    <x v="4"/>
    <x v="3"/>
    <x v="0"/>
    <x v="5"/>
    <x v="0"/>
    <x v="0"/>
    <x v="0"/>
    <x v="0"/>
    <x v="0"/>
    <x v="0"/>
    <x v="0"/>
    <x v="0"/>
    <x v="0"/>
    <x v="0"/>
    <x v="0"/>
    <x v="0"/>
    <x v="0"/>
    <x v="0"/>
    <x v="2"/>
    <x v="1"/>
    <x v="4"/>
    <x v="3"/>
    <x v="0"/>
    <x v="5"/>
    <x v="0"/>
    <x v="2"/>
    <x v="2"/>
    <x v="2"/>
    <x v="2"/>
    <x v="0"/>
    <x v="0"/>
    <x v="2"/>
  </r>
  <r>
    <n v="11511852739"/>
    <x v="2"/>
    <x v="3"/>
    <x v="8"/>
    <x v="0"/>
    <x v="0"/>
    <x v="2"/>
    <s v=""/>
    <s v=""/>
    <s v=""/>
    <s v=""/>
    <s v=""/>
    <x v="0"/>
    <x v="2"/>
    <x v="0"/>
    <x v="0"/>
    <x v="1"/>
    <x v="0"/>
    <x v="1"/>
    <x v="3"/>
    <x v="4"/>
    <x v="7"/>
    <x v="0"/>
    <x v="1"/>
    <x v="0"/>
    <x v="5"/>
    <x v="7"/>
    <x v="0"/>
    <x v="0"/>
    <x v="0"/>
    <x v="0"/>
    <x v="0"/>
    <x v="16"/>
    <x v="0"/>
    <x v="0"/>
    <x v="3"/>
    <x v="1"/>
    <x v="0"/>
    <x v="1"/>
    <x v="3"/>
    <x v="4"/>
    <x v="7"/>
    <x v="0"/>
    <x v="1"/>
    <x v="2"/>
    <x v="2"/>
    <x v="2"/>
    <x v="2"/>
    <x v="1"/>
    <x v="0"/>
    <x v="2"/>
  </r>
  <r>
    <m/>
    <x v="1"/>
    <x v="2"/>
    <x v="1"/>
    <x v="2"/>
    <x v="1"/>
    <x v="1"/>
    <m/>
    <m/>
    <m/>
    <m/>
    <m/>
    <x v="2"/>
    <x v="1"/>
    <x v="1"/>
    <x v="2"/>
    <x v="2"/>
    <x v="3"/>
    <x v="2"/>
    <x v="2"/>
    <x v="2"/>
    <x v="2"/>
    <x v="3"/>
    <x v="2"/>
    <x v="2"/>
    <x v="2"/>
    <x v="0"/>
    <x v="0"/>
    <x v="0"/>
    <x v="0"/>
    <x v="0"/>
    <x v="0"/>
    <x v="0"/>
    <x v="0"/>
    <x v="1"/>
    <x v="2"/>
    <x v="2"/>
    <x v="3"/>
    <x v="2"/>
    <x v="2"/>
    <x v="2"/>
    <x v="2"/>
    <x v="3"/>
    <x v="2"/>
    <x v="2"/>
    <x v="2"/>
    <x v="2"/>
    <x v="2"/>
    <x v="0"/>
    <x v="0"/>
    <x v="3"/>
  </r>
  <r>
    <n v="11511847769"/>
    <x v="3"/>
    <x v="5"/>
    <x v="6"/>
    <x v="3"/>
    <x v="0"/>
    <x v="0"/>
    <s v=""/>
    <s v=""/>
    <s v=""/>
    <s v=""/>
    <s v=""/>
    <x v="0"/>
    <x v="0"/>
    <x v="0"/>
    <x v="0"/>
    <x v="0"/>
    <x v="2"/>
    <x v="1"/>
    <x v="5"/>
    <x v="5"/>
    <x v="6"/>
    <x v="6"/>
    <x v="0"/>
    <x v="0"/>
    <x v="6"/>
    <x v="0"/>
    <x v="0"/>
    <x v="0"/>
    <x v="0"/>
    <x v="0"/>
    <x v="0"/>
    <x v="0"/>
    <x v="0"/>
    <x v="0"/>
    <x v="5"/>
    <x v="0"/>
    <x v="2"/>
    <x v="1"/>
    <x v="5"/>
    <x v="5"/>
    <x v="6"/>
    <x v="6"/>
    <x v="0"/>
    <x v="2"/>
    <x v="2"/>
    <x v="2"/>
    <x v="2"/>
    <x v="0"/>
    <x v="0"/>
    <x v="1"/>
  </r>
  <r>
    <n v="11511845505"/>
    <x v="2"/>
    <x v="3"/>
    <x v="0"/>
    <x v="0"/>
    <x v="0"/>
    <x v="0"/>
    <s v="New Zealand European"/>
    <s v=""/>
    <s v=""/>
    <s v=""/>
    <s v=""/>
    <x v="0"/>
    <x v="2"/>
    <x v="0"/>
    <x v="0"/>
    <x v="3"/>
    <x v="1"/>
    <x v="1"/>
    <x v="3"/>
    <x v="4"/>
    <x v="4"/>
    <x v="4"/>
    <x v="3"/>
    <x v="0"/>
    <x v="0"/>
    <x v="17"/>
    <x v="0"/>
    <x v="0"/>
    <x v="0"/>
    <x v="0"/>
    <x v="0"/>
    <x v="0"/>
    <x v="0"/>
    <x v="0"/>
    <x v="3"/>
    <x v="3"/>
    <x v="1"/>
    <x v="1"/>
    <x v="3"/>
    <x v="4"/>
    <x v="4"/>
    <x v="4"/>
    <x v="3"/>
    <x v="2"/>
    <x v="4"/>
    <x v="2"/>
    <x v="5"/>
    <x v="0"/>
    <x v="0"/>
    <x v="2"/>
  </r>
  <r>
    <n v="11511844331"/>
    <x v="2"/>
    <x v="4"/>
    <x v="2"/>
    <x v="0"/>
    <x v="0"/>
    <x v="0"/>
    <s v="New Zealand European"/>
    <s v=""/>
    <s v=""/>
    <s v=""/>
    <s v=""/>
    <x v="0"/>
    <x v="2"/>
    <x v="0"/>
    <x v="0"/>
    <x v="3"/>
    <x v="1"/>
    <x v="1"/>
    <x v="1"/>
    <x v="1"/>
    <x v="7"/>
    <x v="5"/>
    <x v="3"/>
    <x v="0"/>
    <x v="5"/>
    <x v="0"/>
    <x v="0"/>
    <x v="0"/>
    <x v="0"/>
    <x v="0"/>
    <x v="0"/>
    <x v="0"/>
    <x v="0"/>
    <x v="0"/>
    <x v="4"/>
    <x v="3"/>
    <x v="1"/>
    <x v="1"/>
    <x v="1"/>
    <x v="1"/>
    <x v="7"/>
    <x v="5"/>
    <x v="3"/>
    <x v="2"/>
    <x v="2"/>
    <x v="2"/>
    <x v="2"/>
    <x v="0"/>
    <x v="0"/>
    <x v="2"/>
  </r>
  <r>
    <n v="11511843241"/>
    <x v="2"/>
    <x v="0"/>
    <x v="4"/>
    <x v="1"/>
    <x v="0"/>
    <x v="0"/>
    <s v="New Zealand European"/>
    <s v=""/>
    <s v=""/>
    <s v=""/>
    <s v=""/>
    <x v="1"/>
    <x v="0"/>
    <x v="2"/>
    <x v="1"/>
    <x v="3"/>
    <x v="0"/>
    <x v="1"/>
    <x v="3"/>
    <x v="1"/>
    <x v="1"/>
    <x v="4"/>
    <x v="5"/>
    <x v="0"/>
    <x v="0"/>
    <x v="0"/>
    <x v="0"/>
    <x v="0"/>
    <x v="0"/>
    <x v="0"/>
    <x v="0"/>
    <x v="0"/>
    <x v="0"/>
    <x v="0"/>
    <x v="0"/>
    <x v="3"/>
    <x v="0"/>
    <x v="1"/>
    <x v="3"/>
    <x v="1"/>
    <x v="1"/>
    <x v="4"/>
    <x v="5"/>
    <x v="2"/>
    <x v="2"/>
    <x v="2"/>
    <x v="2"/>
    <x v="0"/>
    <x v="0"/>
    <x v="2"/>
  </r>
  <r>
    <n v="11511841394"/>
    <x v="2"/>
    <x v="4"/>
    <x v="11"/>
    <x v="1"/>
    <x v="0"/>
    <x v="0"/>
    <s v="New Zealand European"/>
    <s v=""/>
    <s v=""/>
    <s v=""/>
    <s v=""/>
    <x v="1"/>
    <x v="0"/>
    <x v="2"/>
    <x v="0"/>
    <x v="4"/>
    <x v="4"/>
    <x v="1"/>
    <x v="1"/>
    <x v="1"/>
    <x v="4"/>
    <x v="1"/>
    <x v="4"/>
    <x v="223"/>
    <x v="5"/>
    <x v="3"/>
    <x v="0"/>
    <x v="0"/>
    <x v="0"/>
    <x v="0"/>
    <x v="0"/>
    <x v="0"/>
    <x v="0"/>
    <x v="0"/>
    <x v="4"/>
    <x v="4"/>
    <x v="4"/>
    <x v="1"/>
    <x v="1"/>
    <x v="1"/>
    <x v="4"/>
    <x v="1"/>
    <x v="4"/>
    <x v="3"/>
    <x v="5"/>
    <x v="2"/>
    <x v="2"/>
    <x v="0"/>
    <x v="0"/>
    <x v="2"/>
  </r>
  <r>
    <n v="11511837101"/>
    <x v="2"/>
    <x v="4"/>
    <x v="7"/>
    <x v="0"/>
    <x v="0"/>
    <x v="0"/>
    <s v="New Zealand European"/>
    <s v=""/>
    <s v=""/>
    <s v=""/>
    <s v=""/>
    <x v="1"/>
    <x v="0"/>
    <x v="0"/>
    <x v="0"/>
    <x v="5"/>
    <x v="5"/>
    <x v="1"/>
    <x v="1"/>
    <x v="1"/>
    <x v="5"/>
    <x v="0"/>
    <x v="1"/>
    <x v="224"/>
    <x v="5"/>
    <x v="0"/>
    <x v="13"/>
    <x v="0"/>
    <x v="0"/>
    <x v="0"/>
    <x v="0"/>
    <x v="0"/>
    <x v="0"/>
    <x v="0"/>
    <x v="4"/>
    <x v="5"/>
    <x v="5"/>
    <x v="1"/>
    <x v="1"/>
    <x v="1"/>
    <x v="5"/>
    <x v="0"/>
    <x v="1"/>
    <x v="25"/>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834130"/>
    <x v="2"/>
    <x v="4"/>
    <x v="2"/>
    <x v="0"/>
    <x v="2"/>
    <x v="0"/>
    <s v="New Zealand European"/>
    <s v=""/>
    <s v=""/>
    <s v=""/>
    <s v=""/>
    <x v="1"/>
    <x v="0"/>
    <x v="0"/>
    <x v="0"/>
    <x v="1"/>
    <x v="0"/>
    <x v="5"/>
    <x v="3"/>
    <x v="1"/>
    <x v="4"/>
    <x v="5"/>
    <x v="5"/>
    <x v="0"/>
    <x v="0"/>
    <x v="0"/>
    <x v="0"/>
    <x v="0"/>
    <x v="0"/>
    <x v="0"/>
    <x v="0"/>
    <x v="0"/>
    <x v="0"/>
    <x v="0"/>
    <x v="4"/>
    <x v="1"/>
    <x v="0"/>
    <x v="5"/>
    <x v="3"/>
    <x v="1"/>
    <x v="4"/>
    <x v="5"/>
    <x v="5"/>
    <x v="2"/>
    <x v="3"/>
    <x v="2"/>
    <x v="12"/>
    <x v="0"/>
    <x v="0"/>
    <x v="2"/>
  </r>
  <r>
    <n v="11511833877"/>
    <x v="2"/>
    <x v="4"/>
    <x v="11"/>
    <x v="0"/>
    <x v="0"/>
    <x v="0"/>
    <s v="New Zealand European"/>
    <s v=""/>
    <s v=""/>
    <s v=""/>
    <s v=""/>
    <x v="0"/>
    <x v="2"/>
    <x v="0"/>
    <x v="0"/>
    <x v="3"/>
    <x v="1"/>
    <x v="0"/>
    <x v="3"/>
    <x v="4"/>
    <x v="7"/>
    <x v="4"/>
    <x v="3"/>
    <x v="0"/>
    <x v="7"/>
    <x v="0"/>
    <x v="0"/>
    <x v="0"/>
    <x v="0"/>
    <x v="0"/>
    <x v="0"/>
    <x v="0"/>
    <x v="0"/>
    <x v="0"/>
    <x v="4"/>
    <x v="3"/>
    <x v="1"/>
    <x v="0"/>
    <x v="3"/>
    <x v="4"/>
    <x v="7"/>
    <x v="4"/>
    <x v="3"/>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828905"/>
    <x v="2"/>
    <x v="6"/>
    <x v="5"/>
    <x v="1"/>
    <x v="0"/>
    <x v="0"/>
    <s v=""/>
    <s v=""/>
    <s v=""/>
    <s v=""/>
    <s v="English Scots European"/>
    <x v="1"/>
    <x v="0"/>
    <x v="0"/>
    <x v="0"/>
    <x v="6"/>
    <x v="6"/>
    <x v="0"/>
    <x v="6"/>
    <x v="1"/>
    <x v="4"/>
    <x v="2"/>
    <x v="3"/>
    <x v="225"/>
    <x v="0"/>
    <x v="42"/>
    <x v="7"/>
    <x v="0"/>
    <x v="18"/>
    <x v="0"/>
    <x v="0"/>
    <x v="5"/>
    <x v="0"/>
    <x v="0"/>
    <x v="6"/>
    <x v="6"/>
    <x v="6"/>
    <x v="0"/>
    <x v="6"/>
    <x v="1"/>
    <x v="4"/>
    <x v="2"/>
    <x v="3"/>
    <x v="2"/>
    <x v="2"/>
    <x v="2"/>
    <x v="2"/>
    <x v="0"/>
    <x v="0"/>
    <x v="2"/>
  </r>
  <r>
    <n v="11511827832"/>
    <x v="2"/>
    <x v="5"/>
    <x v="6"/>
    <x v="3"/>
    <x v="0"/>
    <x v="0"/>
    <s v=""/>
    <s v=""/>
    <s v=""/>
    <s v=""/>
    <s v=""/>
    <x v="0"/>
    <x v="0"/>
    <x v="0"/>
    <x v="0"/>
    <x v="0"/>
    <x v="2"/>
    <x v="1"/>
    <x v="5"/>
    <x v="5"/>
    <x v="6"/>
    <x v="6"/>
    <x v="0"/>
    <x v="0"/>
    <x v="6"/>
    <x v="0"/>
    <x v="0"/>
    <x v="0"/>
    <x v="0"/>
    <x v="0"/>
    <x v="0"/>
    <x v="0"/>
    <x v="0"/>
    <x v="0"/>
    <x v="5"/>
    <x v="0"/>
    <x v="2"/>
    <x v="1"/>
    <x v="5"/>
    <x v="5"/>
    <x v="6"/>
    <x v="6"/>
    <x v="0"/>
    <x v="2"/>
    <x v="2"/>
    <x v="2"/>
    <x v="2"/>
    <x v="0"/>
    <x v="0"/>
    <x v="2"/>
  </r>
  <r>
    <n v="11511827006"/>
    <x v="2"/>
    <x v="3"/>
    <x v="2"/>
    <x v="0"/>
    <x v="0"/>
    <x v="0"/>
    <s v="New Zealand European"/>
    <s v=""/>
    <s v=""/>
    <s v=""/>
    <s v="Japanese, Chinese"/>
    <x v="0"/>
    <x v="2"/>
    <x v="0"/>
    <x v="0"/>
    <x v="1"/>
    <x v="0"/>
    <x v="1"/>
    <x v="4"/>
    <x v="4"/>
    <x v="5"/>
    <x v="4"/>
    <x v="5"/>
    <x v="0"/>
    <x v="10"/>
    <x v="0"/>
    <x v="0"/>
    <x v="0"/>
    <x v="0"/>
    <x v="0"/>
    <x v="0"/>
    <x v="0"/>
    <x v="0"/>
    <x v="0"/>
    <x v="3"/>
    <x v="1"/>
    <x v="0"/>
    <x v="1"/>
    <x v="4"/>
    <x v="4"/>
    <x v="5"/>
    <x v="4"/>
    <x v="5"/>
    <x v="2"/>
    <x v="2"/>
    <x v="2"/>
    <x v="2"/>
    <x v="0"/>
    <x v="0"/>
    <x v="2"/>
  </r>
  <r>
    <n v="11511824567"/>
    <x v="2"/>
    <x v="4"/>
    <x v="2"/>
    <x v="0"/>
    <x v="2"/>
    <x v="0"/>
    <s v="New Zealand European"/>
    <s v=""/>
    <s v=""/>
    <s v=""/>
    <s v=""/>
    <x v="0"/>
    <x v="2"/>
    <x v="0"/>
    <x v="0"/>
    <x v="3"/>
    <x v="1"/>
    <x v="1"/>
    <x v="3"/>
    <x v="1"/>
    <x v="1"/>
    <x v="4"/>
    <x v="3"/>
    <x v="0"/>
    <x v="0"/>
    <x v="0"/>
    <x v="0"/>
    <x v="0"/>
    <x v="0"/>
    <x v="0"/>
    <x v="0"/>
    <x v="0"/>
    <x v="0"/>
    <x v="0"/>
    <x v="4"/>
    <x v="3"/>
    <x v="1"/>
    <x v="1"/>
    <x v="3"/>
    <x v="1"/>
    <x v="1"/>
    <x v="4"/>
    <x v="3"/>
    <x v="2"/>
    <x v="14"/>
    <x v="2"/>
    <x v="2"/>
    <x v="0"/>
    <x v="0"/>
    <x v="2"/>
  </r>
  <r>
    <n v="11511823752"/>
    <x v="3"/>
    <x v="5"/>
    <x v="6"/>
    <x v="3"/>
    <x v="0"/>
    <x v="0"/>
    <s v=""/>
    <s v=""/>
    <s v=""/>
    <s v=""/>
    <s v=""/>
    <x v="0"/>
    <x v="0"/>
    <x v="0"/>
    <x v="0"/>
    <x v="0"/>
    <x v="2"/>
    <x v="1"/>
    <x v="5"/>
    <x v="5"/>
    <x v="6"/>
    <x v="6"/>
    <x v="0"/>
    <x v="0"/>
    <x v="6"/>
    <x v="0"/>
    <x v="0"/>
    <x v="0"/>
    <x v="0"/>
    <x v="0"/>
    <x v="0"/>
    <x v="0"/>
    <x v="0"/>
    <x v="0"/>
    <x v="5"/>
    <x v="0"/>
    <x v="2"/>
    <x v="1"/>
    <x v="5"/>
    <x v="5"/>
    <x v="6"/>
    <x v="6"/>
    <x v="0"/>
    <x v="2"/>
    <x v="2"/>
    <x v="2"/>
    <x v="2"/>
    <x v="0"/>
    <x v="0"/>
    <x v="1"/>
  </r>
  <r>
    <n v="11511821374"/>
    <x v="2"/>
    <x v="4"/>
    <x v="2"/>
    <x v="0"/>
    <x v="0"/>
    <x v="0"/>
    <s v="New Zealand European"/>
    <s v=""/>
    <s v=""/>
    <s v=""/>
    <s v=""/>
    <x v="1"/>
    <x v="2"/>
    <x v="2"/>
    <x v="0"/>
    <x v="1"/>
    <x v="0"/>
    <x v="1"/>
    <x v="3"/>
    <x v="4"/>
    <x v="7"/>
    <x v="0"/>
    <x v="5"/>
    <x v="0"/>
    <x v="5"/>
    <x v="12"/>
    <x v="0"/>
    <x v="0"/>
    <x v="0"/>
    <x v="0"/>
    <x v="0"/>
    <x v="0"/>
    <x v="0"/>
    <x v="0"/>
    <x v="4"/>
    <x v="1"/>
    <x v="0"/>
    <x v="1"/>
    <x v="3"/>
    <x v="4"/>
    <x v="7"/>
    <x v="0"/>
    <x v="5"/>
    <x v="2"/>
    <x v="4"/>
    <x v="2"/>
    <x v="5"/>
    <x v="1"/>
    <x v="0"/>
    <x v="2"/>
  </r>
  <r>
    <n v="11511821106"/>
    <x v="2"/>
    <x v="4"/>
    <x v="4"/>
    <x v="0"/>
    <x v="0"/>
    <x v="0"/>
    <s v="New Zealand European"/>
    <s v=""/>
    <s v=""/>
    <s v=""/>
    <s v=""/>
    <x v="0"/>
    <x v="2"/>
    <x v="0"/>
    <x v="0"/>
    <x v="5"/>
    <x v="5"/>
    <x v="1"/>
    <x v="3"/>
    <x v="1"/>
    <x v="7"/>
    <x v="1"/>
    <x v="5"/>
    <x v="0"/>
    <x v="9"/>
    <x v="0"/>
    <x v="0"/>
    <x v="0"/>
    <x v="0"/>
    <x v="0"/>
    <x v="0"/>
    <x v="0"/>
    <x v="0"/>
    <x v="0"/>
    <x v="4"/>
    <x v="5"/>
    <x v="5"/>
    <x v="1"/>
    <x v="3"/>
    <x v="1"/>
    <x v="7"/>
    <x v="1"/>
    <x v="5"/>
    <x v="2"/>
    <x v="11"/>
    <x v="2"/>
    <x v="2"/>
    <x v="0"/>
    <x v="0"/>
    <x v="2"/>
  </r>
  <r>
    <n v="11511820232"/>
    <x v="2"/>
    <x v="4"/>
    <x v="4"/>
    <x v="0"/>
    <x v="0"/>
    <x v="0"/>
    <s v="New Zealand European"/>
    <s v=""/>
    <s v=""/>
    <s v=""/>
    <s v=""/>
    <x v="0"/>
    <x v="2"/>
    <x v="0"/>
    <x v="0"/>
    <x v="1"/>
    <x v="5"/>
    <x v="1"/>
    <x v="1"/>
    <x v="1"/>
    <x v="5"/>
    <x v="4"/>
    <x v="3"/>
    <x v="226"/>
    <x v="0"/>
    <x v="0"/>
    <x v="0"/>
    <x v="0"/>
    <x v="0"/>
    <x v="0"/>
    <x v="0"/>
    <x v="0"/>
    <x v="7"/>
    <x v="0"/>
    <x v="4"/>
    <x v="1"/>
    <x v="5"/>
    <x v="1"/>
    <x v="1"/>
    <x v="1"/>
    <x v="5"/>
    <x v="4"/>
    <x v="3"/>
    <x v="2"/>
    <x v="1"/>
    <x v="2"/>
    <x v="2"/>
    <x v="0"/>
    <x v="0"/>
    <x v="2"/>
  </r>
  <r>
    <n v="11511814420"/>
    <x v="2"/>
    <x v="4"/>
    <x v="4"/>
    <x v="0"/>
    <x v="0"/>
    <x v="0"/>
    <s v=""/>
    <s v=""/>
    <s v=""/>
    <s v=""/>
    <s v="Australian"/>
    <x v="0"/>
    <x v="2"/>
    <x v="0"/>
    <x v="0"/>
    <x v="3"/>
    <x v="4"/>
    <x v="1"/>
    <x v="1"/>
    <x v="1"/>
    <x v="0"/>
    <x v="1"/>
    <x v="3"/>
    <x v="227"/>
    <x v="5"/>
    <x v="7"/>
    <x v="0"/>
    <x v="0"/>
    <x v="0"/>
    <x v="0"/>
    <x v="0"/>
    <x v="0"/>
    <x v="0"/>
    <x v="0"/>
    <x v="4"/>
    <x v="3"/>
    <x v="4"/>
    <x v="1"/>
    <x v="1"/>
    <x v="1"/>
    <x v="0"/>
    <x v="1"/>
    <x v="3"/>
    <x v="2"/>
    <x v="2"/>
    <x v="2"/>
    <x v="2"/>
    <x v="0"/>
    <x v="0"/>
    <x v="2"/>
  </r>
  <r>
    <n v="11511812956"/>
    <x v="0"/>
    <x v="3"/>
    <x v="4"/>
    <x v="0"/>
    <x v="0"/>
    <x v="0"/>
    <s v="New Zealand European"/>
    <s v=""/>
    <s v=""/>
    <s v=""/>
    <s v=""/>
    <x v="0"/>
    <x v="0"/>
    <x v="0"/>
    <x v="0"/>
    <x v="0"/>
    <x v="1"/>
    <x v="0"/>
    <x v="1"/>
    <x v="1"/>
    <x v="3"/>
    <x v="4"/>
    <x v="0"/>
    <x v="0"/>
    <x v="0"/>
    <x v="0"/>
    <x v="0"/>
    <x v="0"/>
    <x v="0"/>
    <x v="0"/>
    <x v="0"/>
    <x v="0"/>
    <x v="0"/>
    <x v="0"/>
    <x v="3"/>
    <x v="0"/>
    <x v="1"/>
    <x v="0"/>
    <x v="1"/>
    <x v="1"/>
    <x v="3"/>
    <x v="4"/>
    <x v="0"/>
    <x v="2"/>
    <x v="2"/>
    <x v="5"/>
    <x v="2"/>
    <x v="1"/>
    <x v="0"/>
    <x v="0"/>
  </r>
  <r>
    <n v="11511811000"/>
    <x v="2"/>
    <x v="6"/>
    <x v="0"/>
    <x v="0"/>
    <x v="0"/>
    <x v="0"/>
    <s v="New Zealand European"/>
    <s v=""/>
    <s v=""/>
    <s v=""/>
    <s v=""/>
    <x v="0"/>
    <x v="2"/>
    <x v="0"/>
    <x v="0"/>
    <x v="1"/>
    <x v="6"/>
    <x v="1"/>
    <x v="1"/>
    <x v="5"/>
    <x v="5"/>
    <x v="5"/>
    <x v="5"/>
    <x v="0"/>
    <x v="12"/>
    <x v="44"/>
    <x v="0"/>
    <x v="0"/>
    <x v="0"/>
    <x v="0"/>
    <x v="0"/>
    <x v="0"/>
    <x v="0"/>
    <x v="0"/>
    <x v="6"/>
    <x v="1"/>
    <x v="6"/>
    <x v="1"/>
    <x v="1"/>
    <x v="5"/>
    <x v="5"/>
    <x v="5"/>
    <x v="5"/>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809879"/>
    <x v="3"/>
    <x v="5"/>
    <x v="0"/>
    <x v="1"/>
    <x v="0"/>
    <x v="0"/>
    <s v="New Zealand European"/>
    <s v=""/>
    <s v=""/>
    <s v=""/>
    <s v=""/>
    <x v="0"/>
    <x v="0"/>
    <x v="0"/>
    <x v="0"/>
    <x v="0"/>
    <x v="2"/>
    <x v="1"/>
    <x v="5"/>
    <x v="5"/>
    <x v="6"/>
    <x v="6"/>
    <x v="0"/>
    <x v="0"/>
    <x v="7"/>
    <x v="0"/>
    <x v="0"/>
    <x v="0"/>
    <x v="0"/>
    <x v="0"/>
    <x v="0"/>
    <x v="0"/>
    <x v="0"/>
    <x v="0"/>
    <x v="5"/>
    <x v="0"/>
    <x v="2"/>
    <x v="1"/>
    <x v="5"/>
    <x v="5"/>
    <x v="6"/>
    <x v="6"/>
    <x v="0"/>
    <x v="2"/>
    <x v="2"/>
    <x v="2"/>
    <x v="2"/>
    <x v="0"/>
    <x v="0"/>
    <x v="1"/>
  </r>
  <r>
    <n v="11511807998"/>
    <x v="0"/>
    <x v="1"/>
    <x v="4"/>
    <x v="1"/>
    <x v="0"/>
    <x v="0"/>
    <s v="New Zealand European"/>
    <s v=""/>
    <s v=""/>
    <s v=""/>
    <s v=""/>
    <x v="0"/>
    <x v="0"/>
    <x v="0"/>
    <x v="0"/>
    <x v="0"/>
    <x v="2"/>
    <x v="1"/>
    <x v="3"/>
    <x v="3"/>
    <x v="7"/>
    <x v="5"/>
    <x v="0"/>
    <x v="0"/>
    <x v="12"/>
    <x v="23"/>
    <x v="0"/>
    <x v="0"/>
    <x v="0"/>
    <x v="0"/>
    <x v="2"/>
    <x v="0"/>
    <x v="0"/>
    <x v="0"/>
    <x v="1"/>
    <x v="0"/>
    <x v="2"/>
    <x v="1"/>
    <x v="3"/>
    <x v="3"/>
    <x v="7"/>
    <x v="5"/>
    <x v="0"/>
    <x v="2"/>
    <x v="2"/>
    <x v="2"/>
    <x v="2"/>
    <x v="0"/>
    <x v="0"/>
    <x v="0"/>
  </r>
  <r>
    <n v="11511807525"/>
    <x v="3"/>
    <x v="4"/>
    <x v="8"/>
    <x v="1"/>
    <x v="2"/>
    <x v="0"/>
    <s v=""/>
    <s v=""/>
    <s v=""/>
    <s v=""/>
    <s v=""/>
    <x v="1"/>
    <x v="0"/>
    <x v="0"/>
    <x v="0"/>
    <x v="1"/>
    <x v="0"/>
    <x v="1"/>
    <x v="4"/>
    <x v="3"/>
    <x v="1"/>
    <x v="0"/>
    <x v="3"/>
    <x v="228"/>
    <x v="6"/>
    <x v="0"/>
    <x v="0"/>
    <x v="22"/>
    <x v="0"/>
    <x v="0"/>
    <x v="0"/>
    <x v="0"/>
    <x v="0"/>
    <x v="0"/>
    <x v="4"/>
    <x v="1"/>
    <x v="0"/>
    <x v="1"/>
    <x v="4"/>
    <x v="3"/>
    <x v="1"/>
    <x v="0"/>
    <x v="3"/>
    <x v="2"/>
    <x v="2"/>
    <x v="2"/>
    <x v="2"/>
    <x v="0"/>
    <x v="0"/>
    <x v="1"/>
  </r>
  <r>
    <n v="11511806014"/>
    <x v="2"/>
    <x v="3"/>
    <x v="4"/>
    <x v="0"/>
    <x v="0"/>
    <x v="0"/>
    <s v=""/>
    <s v=""/>
    <s v=""/>
    <s v=""/>
    <s v="European "/>
    <x v="0"/>
    <x v="2"/>
    <x v="0"/>
    <x v="0"/>
    <x v="3"/>
    <x v="0"/>
    <x v="1"/>
    <x v="4"/>
    <x v="3"/>
    <x v="4"/>
    <x v="5"/>
    <x v="5"/>
    <x v="0"/>
    <x v="9"/>
    <x v="0"/>
    <x v="0"/>
    <x v="0"/>
    <x v="0"/>
    <x v="0"/>
    <x v="0"/>
    <x v="0"/>
    <x v="0"/>
    <x v="0"/>
    <x v="3"/>
    <x v="3"/>
    <x v="0"/>
    <x v="1"/>
    <x v="4"/>
    <x v="3"/>
    <x v="4"/>
    <x v="5"/>
    <x v="5"/>
    <x v="2"/>
    <x v="2"/>
    <x v="2"/>
    <x v="2"/>
    <x v="1"/>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1804789"/>
    <x v="2"/>
    <x v="0"/>
    <x v="0"/>
    <x v="1"/>
    <x v="0"/>
    <x v="0"/>
    <s v="New Zealand European"/>
    <s v=""/>
    <s v=""/>
    <s v=""/>
    <s v=""/>
    <x v="1"/>
    <x v="2"/>
    <x v="0"/>
    <x v="1"/>
    <x v="5"/>
    <x v="0"/>
    <x v="3"/>
    <x v="4"/>
    <x v="4"/>
    <x v="4"/>
    <x v="4"/>
    <x v="3"/>
    <x v="0"/>
    <x v="9"/>
    <x v="44"/>
    <x v="3"/>
    <x v="0"/>
    <x v="0"/>
    <x v="0"/>
    <x v="0"/>
    <x v="0"/>
    <x v="0"/>
    <x v="0"/>
    <x v="0"/>
    <x v="5"/>
    <x v="0"/>
    <x v="3"/>
    <x v="4"/>
    <x v="4"/>
    <x v="4"/>
    <x v="4"/>
    <x v="3"/>
    <x v="6"/>
    <x v="4"/>
    <x v="2"/>
    <x v="2"/>
    <x v="0"/>
    <x v="0"/>
    <x v="2"/>
  </r>
  <r>
    <n v="11511804574"/>
    <x v="2"/>
    <x v="4"/>
    <x v="0"/>
    <x v="0"/>
    <x v="0"/>
    <x v="0"/>
    <s v="New Zealand European"/>
    <s v=""/>
    <s v=""/>
    <s v=""/>
    <s v=""/>
    <x v="0"/>
    <x v="2"/>
    <x v="0"/>
    <x v="0"/>
    <x v="3"/>
    <x v="5"/>
    <x v="1"/>
    <x v="1"/>
    <x v="1"/>
    <x v="4"/>
    <x v="1"/>
    <x v="4"/>
    <x v="229"/>
    <x v="5"/>
    <x v="0"/>
    <x v="0"/>
    <x v="0"/>
    <x v="0"/>
    <x v="0"/>
    <x v="0"/>
    <x v="0"/>
    <x v="0"/>
    <x v="0"/>
    <x v="4"/>
    <x v="3"/>
    <x v="5"/>
    <x v="1"/>
    <x v="1"/>
    <x v="1"/>
    <x v="4"/>
    <x v="1"/>
    <x v="4"/>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803078"/>
    <x v="2"/>
    <x v="0"/>
    <x v="9"/>
    <x v="0"/>
    <x v="2"/>
    <x v="0"/>
    <s v="New Zealand European"/>
    <s v=""/>
    <s v=""/>
    <s v=""/>
    <s v=""/>
    <x v="0"/>
    <x v="2"/>
    <x v="0"/>
    <x v="0"/>
    <x v="3"/>
    <x v="1"/>
    <x v="1"/>
    <x v="1"/>
    <x v="1"/>
    <x v="4"/>
    <x v="0"/>
    <x v="3"/>
    <x v="230"/>
    <x v="12"/>
    <x v="31"/>
    <x v="0"/>
    <x v="0"/>
    <x v="0"/>
    <x v="0"/>
    <x v="0"/>
    <x v="0"/>
    <x v="0"/>
    <x v="0"/>
    <x v="0"/>
    <x v="3"/>
    <x v="1"/>
    <x v="1"/>
    <x v="1"/>
    <x v="1"/>
    <x v="4"/>
    <x v="0"/>
    <x v="3"/>
    <x v="3"/>
    <x v="0"/>
    <x v="2"/>
    <x v="14"/>
    <x v="0"/>
    <x v="0"/>
    <x v="2"/>
  </r>
  <r>
    <n v="11511802896"/>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1800808"/>
    <x v="3"/>
    <x v="5"/>
    <x v="6"/>
    <x v="3"/>
    <x v="0"/>
    <x v="0"/>
    <s v=""/>
    <s v=""/>
    <s v=""/>
    <s v=""/>
    <s v=""/>
    <x v="0"/>
    <x v="0"/>
    <x v="0"/>
    <x v="0"/>
    <x v="0"/>
    <x v="2"/>
    <x v="1"/>
    <x v="5"/>
    <x v="5"/>
    <x v="6"/>
    <x v="6"/>
    <x v="0"/>
    <x v="0"/>
    <x v="6"/>
    <x v="0"/>
    <x v="0"/>
    <x v="0"/>
    <x v="0"/>
    <x v="0"/>
    <x v="0"/>
    <x v="0"/>
    <x v="0"/>
    <x v="0"/>
    <x v="5"/>
    <x v="0"/>
    <x v="2"/>
    <x v="1"/>
    <x v="5"/>
    <x v="5"/>
    <x v="6"/>
    <x v="6"/>
    <x v="0"/>
    <x v="2"/>
    <x v="2"/>
    <x v="2"/>
    <x v="2"/>
    <x v="0"/>
    <x v="0"/>
    <x v="1"/>
  </r>
  <r>
    <n v="11511800439"/>
    <x v="3"/>
    <x v="4"/>
    <x v="2"/>
    <x v="1"/>
    <x v="0"/>
    <x v="0"/>
    <s v="New Zealand European"/>
    <s v=""/>
    <s v=""/>
    <s v=""/>
    <s v=""/>
    <x v="1"/>
    <x v="0"/>
    <x v="2"/>
    <x v="1"/>
    <x v="4"/>
    <x v="4"/>
    <x v="4"/>
    <x v="1"/>
    <x v="4"/>
    <x v="4"/>
    <x v="1"/>
    <x v="3"/>
    <x v="231"/>
    <x v="0"/>
    <x v="0"/>
    <x v="0"/>
    <x v="0"/>
    <x v="0"/>
    <x v="0"/>
    <x v="6"/>
    <x v="0"/>
    <x v="10"/>
    <x v="0"/>
    <x v="4"/>
    <x v="4"/>
    <x v="4"/>
    <x v="4"/>
    <x v="1"/>
    <x v="4"/>
    <x v="4"/>
    <x v="1"/>
    <x v="3"/>
    <x v="10"/>
    <x v="2"/>
    <x v="2"/>
    <x v="2"/>
    <x v="0"/>
    <x v="0"/>
    <x v="1"/>
  </r>
  <r>
    <n v="11511800344"/>
    <x v="3"/>
    <x v="5"/>
    <x v="6"/>
    <x v="3"/>
    <x v="0"/>
    <x v="0"/>
    <s v=""/>
    <s v=""/>
    <s v=""/>
    <s v=""/>
    <s v=""/>
    <x v="0"/>
    <x v="0"/>
    <x v="0"/>
    <x v="0"/>
    <x v="0"/>
    <x v="2"/>
    <x v="1"/>
    <x v="5"/>
    <x v="5"/>
    <x v="6"/>
    <x v="6"/>
    <x v="0"/>
    <x v="0"/>
    <x v="6"/>
    <x v="0"/>
    <x v="0"/>
    <x v="0"/>
    <x v="0"/>
    <x v="0"/>
    <x v="0"/>
    <x v="0"/>
    <x v="0"/>
    <x v="0"/>
    <x v="5"/>
    <x v="0"/>
    <x v="2"/>
    <x v="1"/>
    <x v="5"/>
    <x v="5"/>
    <x v="6"/>
    <x v="6"/>
    <x v="0"/>
    <x v="2"/>
    <x v="2"/>
    <x v="2"/>
    <x v="2"/>
    <x v="0"/>
    <x v="0"/>
    <x v="1"/>
  </r>
  <r>
    <n v="11511798712"/>
    <x v="3"/>
    <x v="5"/>
    <x v="6"/>
    <x v="3"/>
    <x v="0"/>
    <x v="0"/>
    <s v=""/>
    <s v=""/>
    <s v=""/>
    <s v=""/>
    <s v=""/>
    <x v="0"/>
    <x v="0"/>
    <x v="0"/>
    <x v="0"/>
    <x v="0"/>
    <x v="2"/>
    <x v="1"/>
    <x v="5"/>
    <x v="5"/>
    <x v="6"/>
    <x v="6"/>
    <x v="0"/>
    <x v="0"/>
    <x v="6"/>
    <x v="0"/>
    <x v="0"/>
    <x v="0"/>
    <x v="0"/>
    <x v="0"/>
    <x v="0"/>
    <x v="0"/>
    <x v="0"/>
    <x v="0"/>
    <x v="5"/>
    <x v="0"/>
    <x v="2"/>
    <x v="1"/>
    <x v="5"/>
    <x v="5"/>
    <x v="6"/>
    <x v="6"/>
    <x v="0"/>
    <x v="2"/>
    <x v="2"/>
    <x v="2"/>
    <x v="2"/>
    <x v="0"/>
    <x v="0"/>
    <x v="1"/>
  </r>
  <r>
    <n v="11511794501"/>
    <x v="2"/>
    <x v="6"/>
    <x v="5"/>
    <x v="1"/>
    <x v="0"/>
    <x v="0"/>
    <s v="New Zealand European"/>
    <s v=""/>
    <s v=""/>
    <s v=""/>
    <s v=""/>
    <x v="1"/>
    <x v="0"/>
    <x v="0"/>
    <x v="1"/>
    <x v="0"/>
    <x v="6"/>
    <x v="1"/>
    <x v="5"/>
    <x v="5"/>
    <x v="6"/>
    <x v="2"/>
    <x v="0"/>
    <x v="0"/>
    <x v="9"/>
    <x v="37"/>
    <x v="0"/>
    <x v="0"/>
    <x v="0"/>
    <x v="0"/>
    <x v="0"/>
    <x v="0"/>
    <x v="0"/>
    <x v="0"/>
    <x v="6"/>
    <x v="0"/>
    <x v="6"/>
    <x v="1"/>
    <x v="5"/>
    <x v="5"/>
    <x v="6"/>
    <x v="2"/>
    <x v="0"/>
    <x v="2"/>
    <x v="0"/>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1793104"/>
    <x v="2"/>
    <x v="3"/>
    <x v="0"/>
    <x v="0"/>
    <x v="0"/>
    <x v="0"/>
    <s v="New Zealand European"/>
    <s v=""/>
    <s v=""/>
    <s v=""/>
    <s v=""/>
    <x v="1"/>
    <x v="2"/>
    <x v="2"/>
    <x v="1"/>
    <x v="0"/>
    <x v="2"/>
    <x v="1"/>
    <x v="1"/>
    <x v="1"/>
    <x v="6"/>
    <x v="5"/>
    <x v="0"/>
    <x v="0"/>
    <x v="4"/>
    <x v="0"/>
    <x v="0"/>
    <x v="0"/>
    <x v="0"/>
    <x v="0"/>
    <x v="0"/>
    <x v="0"/>
    <x v="0"/>
    <x v="0"/>
    <x v="3"/>
    <x v="0"/>
    <x v="2"/>
    <x v="1"/>
    <x v="1"/>
    <x v="1"/>
    <x v="6"/>
    <x v="5"/>
    <x v="0"/>
    <x v="2"/>
    <x v="2"/>
    <x v="2"/>
    <x v="2"/>
    <x v="0"/>
    <x v="0"/>
    <x v="2"/>
  </r>
  <r>
    <n v="11511791600"/>
    <x v="2"/>
    <x v="4"/>
    <x v="7"/>
    <x v="1"/>
    <x v="0"/>
    <x v="0"/>
    <s v="New Zealand European"/>
    <s v=""/>
    <s v=""/>
    <s v=""/>
    <s v=""/>
    <x v="1"/>
    <x v="0"/>
    <x v="0"/>
    <x v="0"/>
    <x v="3"/>
    <x v="0"/>
    <x v="1"/>
    <x v="4"/>
    <x v="4"/>
    <x v="7"/>
    <x v="1"/>
    <x v="4"/>
    <x v="0"/>
    <x v="12"/>
    <x v="7"/>
    <x v="0"/>
    <x v="0"/>
    <x v="0"/>
    <x v="0"/>
    <x v="0"/>
    <x v="0"/>
    <x v="0"/>
    <x v="0"/>
    <x v="4"/>
    <x v="3"/>
    <x v="0"/>
    <x v="1"/>
    <x v="4"/>
    <x v="4"/>
    <x v="7"/>
    <x v="1"/>
    <x v="4"/>
    <x v="2"/>
    <x v="0"/>
    <x v="2"/>
    <x v="2"/>
    <x v="0"/>
    <x v="0"/>
    <x v="2"/>
  </r>
  <r>
    <n v="11511791225"/>
    <x v="2"/>
    <x v="3"/>
    <x v="7"/>
    <x v="1"/>
    <x v="0"/>
    <x v="0"/>
    <s v="New Zealand European"/>
    <s v=""/>
    <s v=""/>
    <s v=""/>
    <s v=""/>
    <x v="0"/>
    <x v="0"/>
    <x v="0"/>
    <x v="1"/>
    <x v="3"/>
    <x v="1"/>
    <x v="1"/>
    <x v="3"/>
    <x v="4"/>
    <x v="1"/>
    <x v="5"/>
    <x v="4"/>
    <x v="232"/>
    <x v="14"/>
    <x v="38"/>
    <x v="0"/>
    <x v="0"/>
    <x v="0"/>
    <x v="0"/>
    <x v="0"/>
    <x v="0"/>
    <x v="0"/>
    <x v="0"/>
    <x v="3"/>
    <x v="3"/>
    <x v="1"/>
    <x v="1"/>
    <x v="3"/>
    <x v="4"/>
    <x v="1"/>
    <x v="5"/>
    <x v="4"/>
    <x v="8"/>
    <x v="2"/>
    <x v="2"/>
    <x v="2"/>
    <x v="0"/>
    <x v="0"/>
    <x v="2"/>
  </r>
  <r>
    <n v="11511791074"/>
    <x v="3"/>
    <x v="5"/>
    <x v="6"/>
    <x v="3"/>
    <x v="0"/>
    <x v="0"/>
    <s v=""/>
    <s v=""/>
    <s v=""/>
    <s v=""/>
    <s v=""/>
    <x v="0"/>
    <x v="0"/>
    <x v="0"/>
    <x v="0"/>
    <x v="0"/>
    <x v="2"/>
    <x v="1"/>
    <x v="5"/>
    <x v="5"/>
    <x v="6"/>
    <x v="6"/>
    <x v="0"/>
    <x v="0"/>
    <x v="6"/>
    <x v="0"/>
    <x v="0"/>
    <x v="0"/>
    <x v="0"/>
    <x v="0"/>
    <x v="0"/>
    <x v="0"/>
    <x v="0"/>
    <x v="0"/>
    <x v="5"/>
    <x v="0"/>
    <x v="2"/>
    <x v="1"/>
    <x v="5"/>
    <x v="5"/>
    <x v="6"/>
    <x v="6"/>
    <x v="0"/>
    <x v="2"/>
    <x v="2"/>
    <x v="2"/>
    <x v="2"/>
    <x v="0"/>
    <x v="0"/>
    <x v="1"/>
  </r>
  <r>
    <n v="11511790310"/>
    <x v="2"/>
    <x v="3"/>
    <x v="0"/>
    <x v="0"/>
    <x v="0"/>
    <x v="0"/>
    <s v="New Zealand European"/>
    <s v=""/>
    <s v=""/>
    <s v=""/>
    <s v=""/>
    <x v="1"/>
    <x v="0"/>
    <x v="0"/>
    <x v="0"/>
    <x v="5"/>
    <x v="1"/>
    <x v="1"/>
    <x v="1"/>
    <x v="1"/>
    <x v="7"/>
    <x v="0"/>
    <x v="4"/>
    <x v="0"/>
    <x v="9"/>
    <x v="0"/>
    <x v="0"/>
    <x v="0"/>
    <x v="0"/>
    <x v="0"/>
    <x v="0"/>
    <x v="0"/>
    <x v="0"/>
    <x v="0"/>
    <x v="3"/>
    <x v="5"/>
    <x v="1"/>
    <x v="1"/>
    <x v="1"/>
    <x v="1"/>
    <x v="7"/>
    <x v="0"/>
    <x v="4"/>
    <x v="8"/>
    <x v="9"/>
    <x v="5"/>
    <x v="2"/>
    <x v="0"/>
    <x v="0"/>
    <x v="2"/>
  </r>
  <r>
    <n v="11511785753"/>
    <x v="2"/>
    <x v="4"/>
    <x v="7"/>
    <x v="1"/>
    <x v="0"/>
    <x v="0"/>
    <s v=""/>
    <s v=""/>
    <s v=""/>
    <s v=""/>
    <s v="New Zealander"/>
    <x v="0"/>
    <x v="0"/>
    <x v="0"/>
    <x v="0"/>
    <x v="4"/>
    <x v="4"/>
    <x v="4"/>
    <x v="1"/>
    <x v="1"/>
    <x v="3"/>
    <x v="1"/>
    <x v="4"/>
    <x v="0"/>
    <x v="1"/>
    <x v="0"/>
    <x v="0"/>
    <x v="0"/>
    <x v="0"/>
    <x v="0"/>
    <x v="0"/>
    <x v="0"/>
    <x v="0"/>
    <x v="0"/>
    <x v="4"/>
    <x v="4"/>
    <x v="4"/>
    <x v="4"/>
    <x v="1"/>
    <x v="1"/>
    <x v="3"/>
    <x v="1"/>
    <x v="4"/>
    <x v="8"/>
    <x v="1"/>
    <x v="4"/>
    <x v="2"/>
    <x v="1"/>
    <x v="0"/>
    <x v="2"/>
  </r>
  <r>
    <n v="11511784404"/>
    <x v="3"/>
    <x v="5"/>
    <x v="6"/>
    <x v="3"/>
    <x v="0"/>
    <x v="0"/>
    <s v=""/>
    <s v=""/>
    <s v=""/>
    <s v=""/>
    <s v=""/>
    <x v="0"/>
    <x v="0"/>
    <x v="0"/>
    <x v="0"/>
    <x v="0"/>
    <x v="2"/>
    <x v="1"/>
    <x v="5"/>
    <x v="5"/>
    <x v="6"/>
    <x v="6"/>
    <x v="0"/>
    <x v="0"/>
    <x v="6"/>
    <x v="0"/>
    <x v="0"/>
    <x v="0"/>
    <x v="0"/>
    <x v="0"/>
    <x v="0"/>
    <x v="0"/>
    <x v="0"/>
    <x v="0"/>
    <x v="5"/>
    <x v="0"/>
    <x v="2"/>
    <x v="1"/>
    <x v="5"/>
    <x v="5"/>
    <x v="6"/>
    <x v="6"/>
    <x v="0"/>
    <x v="2"/>
    <x v="2"/>
    <x v="2"/>
    <x v="2"/>
    <x v="0"/>
    <x v="0"/>
    <x v="1"/>
  </r>
  <r>
    <n v="11511781364"/>
    <x v="3"/>
    <x v="4"/>
    <x v="2"/>
    <x v="0"/>
    <x v="0"/>
    <x v="0"/>
    <s v="New Zealand European"/>
    <s v=""/>
    <s v=""/>
    <s v=""/>
    <s v=""/>
    <x v="0"/>
    <x v="0"/>
    <x v="0"/>
    <x v="0"/>
    <x v="4"/>
    <x v="1"/>
    <x v="1"/>
    <x v="3"/>
    <x v="4"/>
    <x v="4"/>
    <x v="0"/>
    <x v="4"/>
    <x v="0"/>
    <x v="0"/>
    <x v="0"/>
    <x v="0"/>
    <x v="0"/>
    <x v="0"/>
    <x v="0"/>
    <x v="0"/>
    <x v="0"/>
    <x v="0"/>
    <x v="0"/>
    <x v="4"/>
    <x v="4"/>
    <x v="1"/>
    <x v="1"/>
    <x v="3"/>
    <x v="4"/>
    <x v="4"/>
    <x v="0"/>
    <x v="4"/>
    <x v="2"/>
    <x v="2"/>
    <x v="2"/>
    <x v="2"/>
    <x v="0"/>
    <x v="0"/>
    <x v="1"/>
  </r>
  <r>
    <n v="11511781057"/>
    <x v="3"/>
    <x v="5"/>
    <x v="6"/>
    <x v="3"/>
    <x v="0"/>
    <x v="0"/>
    <s v=""/>
    <s v=""/>
    <s v=""/>
    <s v=""/>
    <s v=""/>
    <x v="0"/>
    <x v="0"/>
    <x v="0"/>
    <x v="0"/>
    <x v="0"/>
    <x v="2"/>
    <x v="1"/>
    <x v="5"/>
    <x v="5"/>
    <x v="6"/>
    <x v="6"/>
    <x v="0"/>
    <x v="0"/>
    <x v="6"/>
    <x v="0"/>
    <x v="0"/>
    <x v="0"/>
    <x v="0"/>
    <x v="0"/>
    <x v="0"/>
    <x v="0"/>
    <x v="0"/>
    <x v="0"/>
    <x v="5"/>
    <x v="0"/>
    <x v="2"/>
    <x v="1"/>
    <x v="5"/>
    <x v="5"/>
    <x v="6"/>
    <x v="6"/>
    <x v="0"/>
    <x v="2"/>
    <x v="2"/>
    <x v="2"/>
    <x v="2"/>
    <x v="0"/>
    <x v="0"/>
    <x v="1"/>
  </r>
  <r>
    <n v="11511779607"/>
    <x v="2"/>
    <x v="4"/>
    <x v="11"/>
    <x v="1"/>
    <x v="0"/>
    <x v="0"/>
    <s v="New Zealand European"/>
    <s v=""/>
    <s v=""/>
    <s v=""/>
    <s v=""/>
    <x v="1"/>
    <x v="0"/>
    <x v="0"/>
    <x v="0"/>
    <x v="3"/>
    <x v="0"/>
    <x v="1"/>
    <x v="1"/>
    <x v="1"/>
    <x v="3"/>
    <x v="1"/>
    <x v="5"/>
    <x v="0"/>
    <x v="5"/>
    <x v="0"/>
    <x v="0"/>
    <x v="0"/>
    <x v="0"/>
    <x v="0"/>
    <x v="0"/>
    <x v="0"/>
    <x v="0"/>
    <x v="0"/>
    <x v="4"/>
    <x v="3"/>
    <x v="0"/>
    <x v="1"/>
    <x v="1"/>
    <x v="1"/>
    <x v="3"/>
    <x v="1"/>
    <x v="5"/>
    <x v="8"/>
    <x v="2"/>
    <x v="2"/>
    <x v="2"/>
    <x v="0"/>
    <x v="0"/>
    <x v="2"/>
  </r>
  <r>
    <n v="11511777376"/>
    <x v="3"/>
    <x v="5"/>
    <x v="11"/>
    <x v="1"/>
    <x v="2"/>
    <x v="0"/>
    <s v="New Zealand European"/>
    <s v=""/>
    <s v=""/>
    <s v=""/>
    <s v=""/>
    <x v="0"/>
    <x v="0"/>
    <x v="0"/>
    <x v="0"/>
    <x v="0"/>
    <x v="2"/>
    <x v="1"/>
    <x v="5"/>
    <x v="5"/>
    <x v="6"/>
    <x v="6"/>
    <x v="0"/>
    <x v="0"/>
    <x v="0"/>
    <x v="0"/>
    <x v="0"/>
    <x v="0"/>
    <x v="0"/>
    <x v="0"/>
    <x v="0"/>
    <x v="0"/>
    <x v="0"/>
    <x v="0"/>
    <x v="5"/>
    <x v="0"/>
    <x v="2"/>
    <x v="1"/>
    <x v="5"/>
    <x v="5"/>
    <x v="6"/>
    <x v="6"/>
    <x v="0"/>
    <x v="2"/>
    <x v="2"/>
    <x v="2"/>
    <x v="2"/>
    <x v="0"/>
    <x v="0"/>
    <x v="1"/>
  </r>
  <r>
    <n v="11511776975"/>
    <x v="2"/>
    <x v="4"/>
    <x v="9"/>
    <x v="0"/>
    <x v="0"/>
    <x v="0"/>
    <s v="New Zealand European"/>
    <s v=""/>
    <s v=""/>
    <s v=""/>
    <s v=""/>
    <x v="1"/>
    <x v="0"/>
    <x v="0"/>
    <x v="0"/>
    <x v="4"/>
    <x v="1"/>
    <x v="1"/>
    <x v="1"/>
    <x v="3"/>
    <x v="7"/>
    <x v="1"/>
    <x v="4"/>
    <x v="0"/>
    <x v="10"/>
    <x v="0"/>
    <x v="0"/>
    <x v="0"/>
    <x v="0"/>
    <x v="0"/>
    <x v="0"/>
    <x v="0"/>
    <x v="0"/>
    <x v="0"/>
    <x v="4"/>
    <x v="4"/>
    <x v="1"/>
    <x v="1"/>
    <x v="1"/>
    <x v="3"/>
    <x v="7"/>
    <x v="1"/>
    <x v="4"/>
    <x v="2"/>
    <x v="2"/>
    <x v="2"/>
    <x v="24"/>
    <x v="0"/>
    <x v="0"/>
    <x v="2"/>
  </r>
  <r>
    <n v="11511766874"/>
    <x v="2"/>
    <x v="0"/>
    <x v="0"/>
    <x v="0"/>
    <x v="0"/>
    <x v="0"/>
    <s v="New Zealand European"/>
    <s v=""/>
    <s v=""/>
    <s v=""/>
    <s v=""/>
    <x v="1"/>
    <x v="0"/>
    <x v="0"/>
    <x v="0"/>
    <x v="5"/>
    <x v="0"/>
    <x v="1"/>
    <x v="1"/>
    <x v="1"/>
    <x v="7"/>
    <x v="4"/>
    <x v="5"/>
    <x v="233"/>
    <x v="0"/>
    <x v="15"/>
    <x v="27"/>
    <x v="0"/>
    <x v="0"/>
    <x v="0"/>
    <x v="0"/>
    <x v="0"/>
    <x v="0"/>
    <x v="0"/>
    <x v="0"/>
    <x v="5"/>
    <x v="0"/>
    <x v="1"/>
    <x v="1"/>
    <x v="1"/>
    <x v="7"/>
    <x v="4"/>
    <x v="5"/>
    <x v="20"/>
    <x v="0"/>
    <x v="2"/>
    <x v="2"/>
    <x v="0"/>
    <x v="0"/>
    <x v="2"/>
  </r>
  <r>
    <n v="11511766763"/>
    <x v="3"/>
    <x v="5"/>
    <x v="6"/>
    <x v="3"/>
    <x v="0"/>
    <x v="0"/>
    <s v=""/>
    <s v=""/>
    <s v=""/>
    <s v=""/>
    <s v=""/>
    <x v="0"/>
    <x v="0"/>
    <x v="0"/>
    <x v="0"/>
    <x v="0"/>
    <x v="2"/>
    <x v="1"/>
    <x v="5"/>
    <x v="5"/>
    <x v="6"/>
    <x v="6"/>
    <x v="0"/>
    <x v="0"/>
    <x v="6"/>
    <x v="0"/>
    <x v="0"/>
    <x v="0"/>
    <x v="0"/>
    <x v="0"/>
    <x v="0"/>
    <x v="0"/>
    <x v="0"/>
    <x v="0"/>
    <x v="5"/>
    <x v="0"/>
    <x v="2"/>
    <x v="1"/>
    <x v="5"/>
    <x v="5"/>
    <x v="6"/>
    <x v="6"/>
    <x v="0"/>
    <x v="2"/>
    <x v="2"/>
    <x v="2"/>
    <x v="2"/>
    <x v="0"/>
    <x v="0"/>
    <x v="1"/>
  </r>
  <r>
    <n v="11511765352"/>
    <x v="0"/>
    <x v="5"/>
    <x v="8"/>
    <x v="1"/>
    <x v="0"/>
    <x v="0"/>
    <s v="New Zealand European"/>
    <s v=""/>
    <s v=""/>
    <s v=""/>
    <s v=""/>
    <x v="0"/>
    <x v="0"/>
    <x v="0"/>
    <x v="0"/>
    <x v="0"/>
    <x v="2"/>
    <x v="1"/>
    <x v="5"/>
    <x v="5"/>
    <x v="6"/>
    <x v="6"/>
    <x v="0"/>
    <x v="0"/>
    <x v="7"/>
    <x v="0"/>
    <x v="0"/>
    <x v="0"/>
    <x v="0"/>
    <x v="0"/>
    <x v="0"/>
    <x v="0"/>
    <x v="0"/>
    <x v="0"/>
    <x v="5"/>
    <x v="0"/>
    <x v="2"/>
    <x v="1"/>
    <x v="5"/>
    <x v="5"/>
    <x v="6"/>
    <x v="6"/>
    <x v="0"/>
    <x v="2"/>
    <x v="2"/>
    <x v="2"/>
    <x v="2"/>
    <x v="0"/>
    <x v="0"/>
    <x v="0"/>
  </r>
  <r>
    <n v="11511765203"/>
    <x v="2"/>
    <x v="3"/>
    <x v="5"/>
    <x v="0"/>
    <x v="0"/>
    <x v="0"/>
    <s v="New Zealand European"/>
    <s v=""/>
    <s v=""/>
    <s v=""/>
    <s v=""/>
    <x v="0"/>
    <x v="2"/>
    <x v="0"/>
    <x v="0"/>
    <x v="3"/>
    <x v="5"/>
    <x v="1"/>
    <x v="1"/>
    <x v="1"/>
    <x v="4"/>
    <x v="5"/>
    <x v="5"/>
    <x v="0"/>
    <x v="4"/>
    <x v="7"/>
    <x v="0"/>
    <x v="0"/>
    <x v="0"/>
    <x v="0"/>
    <x v="0"/>
    <x v="0"/>
    <x v="0"/>
    <x v="0"/>
    <x v="3"/>
    <x v="3"/>
    <x v="5"/>
    <x v="1"/>
    <x v="1"/>
    <x v="1"/>
    <x v="4"/>
    <x v="5"/>
    <x v="5"/>
    <x v="2"/>
    <x v="4"/>
    <x v="2"/>
    <x v="5"/>
    <x v="0"/>
    <x v="0"/>
    <x v="2"/>
  </r>
  <r>
    <n v="11511764827"/>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1762068"/>
    <x v="2"/>
    <x v="4"/>
    <x v="2"/>
    <x v="0"/>
    <x v="0"/>
    <x v="0"/>
    <s v="New Zealand European"/>
    <s v=""/>
    <s v=""/>
    <s v=""/>
    <s v=""/>
    <x v="1"/>
    <x v="0"/>
    <x v="0"/>
    <x v="0"/>
    <x v="0"/>
    <x v="2"/>
    <x v="1"/>
    <x v="4"/>
    <x v="4"/>
    <x v="6"/>
    <x v="6"/>
    <x v="0"/>
    <x v="0"/>
    <x v="9"/>
    <x v="0"/>
    <x v="0"/>
    <x v="0"/>
    <x v="0"/>
    <x v="0"/>
    <x v="0"/>
    <x v="0"/>
    <x v="0"/>
    <x v="0"/>
    <x v="4"/>
    <x v="0"/>
    <x v="2"/>
    <x v="1"/>
    <x v="4"/>
    <x v="4"/>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761851"/>
    <x v="0"/>
    <x v="0"/>
    <x v="8"/>
    <x v="0"/>
    <x v="0"/>
    <x v="0"/>
    <s v=""/>
    <s v=""/>
    <s v=""/>
    <s v=""/>
    <s v="Other European"/>
    <x v="0"/>
    <x v="0"/>
    <x v="0"/>
    <x v="0"/>
    <x v="0"/>
    <x v="2"/>
    <x v="1"/>
    <x v="3"/>
    <x v="3"/>
    <x v="6"/>
    <x v="6"/>
    <x v="0"/>
    <x v="0"/>
    <x v="4"/>
    <x v="0"/>
    <x v="0"/>
    <x v="0"/>
    <x v="0"/>
    <x v="0"/>
    <x v="0"/>
    <x v="0"/>
    <x v="0"/>
    <x v="0"/>
    <x v="0"/>
    <x v="0"/>
    <x v="2"/>
    <x v="1"/>
    <x v="3"/>
    <x v="3"/>
    <x v="6"/>
    <x v="6"/>
    <x v="0"/>
    <x v="2"/>
    <x v="2"/>
    <x v="2"/>
    <x v="2"/>
    <x v="0"/>
    <x v="0"/>
    <x v="0"/>
  </r>
  <r>
    <n v="11511760543"/>
    <x v="2"/>
    <x v="3"/>
    <x v="8"/>
    <x v="1"/>
    <x v="0"/>
    <x v="0"/>
    <s v="New Zealand European"/>
    <s v=""/>
    <s v=""/>
    <s v=""/>
    <s v=""/>
    <x v="1"/>
    <x v="0"/>
    <x v="0"/>
    <x v="0"/>
    <x v="0"/>
    <x v="5"/>
    <x v="1"/>
    <x v="4"/>
    <x v="4"/>
    <x v="0"/>
    <x v="4"/>
    <x v="1"/>
    <x v="234"/>
    <x v="9"/>
    <x v="0"/>
    <x v="0"/>
    <x v="0"/>
    <x v="0"/>
    <x v="0"/>
    <x v="0"/>
    <x v="0"/>
    <x v="0"/>
    <x v="0"/>
    <x v="3"/>
    <x v="0"/>
    <x v="5"/>
    <x v="1"/>
    <x v="4"/>
    <x v="4"/>
    <x v="0"/>
    <x v="4"/>
    <x v="1"/>
    <x v="2"/>
    <x v="2"/>
    <x v="2"/>
    <x v="2"/>
    <x v="0"/>
    <x v="0"/>
    <x v="2"/>
  </r>
  <r>
    <n v="11511760270"/>
    <x v="2"/>
    <x v="3"/>
    <x v="12"/>
    <x v="0"/>
    <x v="0"/>
    <x v="0"/>
    <s v="New Zealand European"/>
    <s v=""/>
    <s v=""/>
    <s v=""/>
    <s v=""/>
    <x v="1"/>
    <x v="0"/>
    <x v="0"/>
    <x v="1"/>
    <x v="1"/>
    <x v="5"/>
    <x v="1"/>
    <x v="1"/>
    <x v="1"/>
    <x v="7"/>
    <x v="4"/>
    <x v="5"/>
    <x v="0"/>
    <x v="1"/>
    <x v="0"/>
    <x v="0"/>
    <x v="0"/>
    <x v="0"/>
    <x v="0"/>
    <x v="0"/>
    <x v="0"/>
    <x v="0"/>
    <x v="0"/>
    <x v="3"/>
    <x v="1"/>
    <x v="5"/>
    <x v="1"/>
    <x v="1"/>
    <x v="1"/>
    <x v="7"/>
    <x v="4"/>
    <x v="5"/>
    <x v="2"/>
    <x v="0"/>
    <x v="2"/>
    <x v="14"/>
    <x v="0"/>
    <x v="0"/>
    <x v="2"/>
  </r>
  <r>
    <n v="11511759615"/>
    <x v="2"/>
    <x v="4"/>
    <x v="2"/>
    <x v="0"/>
    <x v="0"/>
    <x v="0"/>
    <s v="New Zealand European"/>
    <s v=""/>
    <s v=""/>
    <s v=""/>
    <s v=""/>
    <x v="0"/>
    <x v="2"/>
    <x v="0"/>
    <x v="0"/>
    <x v="0"/>
    <x v="2"/>
    <x v="1"/>
    <x v="1"/>
    <x v="3"/>
    <x v="7"/>
    <x v="4"/>
    <x v="0"/>
    <x v="0"/>
    <x v="12"/>
    <x v="7"/>
    <x v="0"/>
    <x v="0"/>
    <x v="0"/>
    <x v="14"/>
    <x v="0"/>
    <x v="0"/>
    <x v="0"/>
    <x v="0"/>
    <x v="4"/>
    <x v="0"/>
    <x v="2"/>
    <x v="1"/>
    <x v="1"/>
    <x v="3"/>
    <x v="7"/>
    <x v="4"/>
    <x v="0"/>
    <x v="2"/>
    <x v="2"/>
    <x v="2"/>
    <x v="2"/>
    <x v="0"/>
    <x v="0"/>
    <x v="2"/>
  </r>
  <r>
    <n v="11511759498"/>
    <x v="3"/>
    <x v="5"/>
    <x v="6"/>
    <x v="3"/>
    <x v="0"/>
    <x v="0"/>
    <s v=""/>
    <s v=""/>
    <s v=""/>
    <s v=""/>
    <s v=""/>
    <x v="0"/>
    <x v="0"/>
    <x v="0"/>
    <x v="0"/>
    <x v="0"/>
    <x v="2"/>
    <x v="1"/>
    <x v="5"/>
    <x v="5"/>
    <x v="6"/>
    <x v="6"/>
    <x v="0"/>
    <x v="0"/>
    <x v="6"/>
    <x v="0"/>
    <x v="0"/>
    <x v="0"/>
    <x v="0"/>
    <x v="0"/>
    <x v="0"/>
    <x v="0"/>
    <x v="0"/>
    <x v="0"/>
    <x v="5"/>
    <x v="0"/>
    <x v="2"/>
    <x v="1"/>
    <x v="5"/>
    <x v="5"/>
    <x v="6"/>
    <x v="6"/>
    <x v="0"/>
    <x v="2"/>
    <x v="2"/>
    <x v="2"/>
    <x v="2"/>
    <x v="0"/>
    <x v="0"/>
    <x v="1"/>
  </r>
  <r>
    <n v="11511759159"/>
    <x v="2"/>
    <x v="3"/>
    <x v="0"/>
    <x v="0"/>
    <x v="0"/>
    <x v="0"/>
    <s v="New Zealand European"/>
    <s v=""/>
    <s v=""/>
    <s v=""/>
    <s v=""/>
    <x v="1"/>
    <x v="2"/>
    <x v="0"/>
    <x v="0"/>
    <x v="3"/>
    <x v="0"/>
    <x v="1"/>
    <x v="1"/>
    <x v="1"/>
    <x v="1"/>
    <x v="1"/>
    <x v="4"/>
    <x v="0"/>
    <x v="12"/>
    <x v="0"/>
    <x v="0"/>
    <x v="0"/>
    <x v="0"/>
    <x v="0"/>
    <x v="0"/>
    <x v="0"/>
    <x v="0"/>
    <x v="0"/>
    <x v="3"/>
    <x v="3"/>
    <x v="0"/>
    <x v="1"/>
    <x v="1"/>
    <x v="1"/>
    <x v="1"/>
    <x v="1"/>
    <x v="4"/>
    <x v="2"/>
    <x v="2"/>
    <x v="2"/>
    <x v="2"/>
    <x v="0"/>
    <x v="0"/>
    <x v="2"/>
  </r>
  <r>
    <n v="11511758121"/>
    <x v="2"/>
    <x v="4"/>
    <x v="4"/>
    <x v="0"/>
    <x v="0"/>
    <x v="0"/>
    <s v="New Zealand European"/>
    <s v=""/>
    <s v=""/>
    <s v=""/>
    <s v=""/>
    <x v="0"/>
    <x v="2"/>
    <x v="0"/>
    <x v="0"/>
    <x v="0"/>
    <x v="2"/>
    <x v="1"/>
    <x v="3"/>
    <x v="1"/>
    <x v="5"/>
    <x v="4"/>
    <x v="0"/>
    <x v="0"/>
    <x v="1"/>
    <x v="0"/>
    <x v="0"/>
    <x v="0"/>
    <x v="0"/>
    <x v="0"/>
    <x v="0"/>
    <x v="0"/>
    <x v="0"/>
    <x v="0"/>
    <x v="4"/>
    <x v="0"/>
    <x v="2"/>
    <x v="1"/>
    <x v="3"/>
    <x v="1"/>
    <x v="5"/>
    <x v="4"/>
    <x v="0"/>
    <x v="2"/>
    <x v="2"/>
    <x v="2"/>
    <x v="2"/>
    <x v="0"/>
    <x v="0"/>
    <x v="2"/>
  </r>
  <r>
    <n v="11511757127"/>
    <x v="2"/>
    <x v="0"/>
    <x v="0"/>
    <x v="1"/>
    <x v="0"/>
    <x v="0"/>
    <s v="New Zealand European"/>
    <s v=""/>
    <s v=""/>
    <s v=""/>
    <s v=""/>
    <x v="1"/>
    <x v="0"/>
    <x v="0"/>
    <x v="0"/>
    <x v="1"/>
    <x v="6"/>
    <x v="1"/>
    <x v="0"/>
    <x v="0"/>
    <x v="5"/>
    <x v="4"/>
    <x v="1"/>
    <x v="0"/>
    <x v="11"/>
    <x v="31"/>
    <x v="0"/>
    <x v="0"/>
    <x v="12"/>
    <x v="0"/>
    <x v="0"/>
    <x v="0"/>
    <x v="0"/>
    <x v="0"/>
    <x v="0"/>
    <x v="1"/>
    <x v="6"/>
    <x v="1"/>
    <x v="0"/>
    <x v="0"/>
    <x v="5"/>
    <x v="4"/>
    <x v="1"/>
    <x v="2"/>
    <x v="2"/>
    <x v="2"/>
    <x v="2"/>
    <x v="0"/>
    <x v="0"/>
    <x v="2"/>
  </r>
  <r>
    <n v="11511751386"/>
    <x v="2"/>
    <x v="0"/>
    <x v="11"/>
    <x v="4"/>
    <x v="0"/>
    <x v="0"/>
    <s v=""/>
    <s v=""/>
    <s v=""/>
    <s v=""/>
    <s v="Pakeha"/>
    <x v="1"/>
    <x v="0"/>
    <x v="0"/>
    <x v="0"/>
    <x v="3"/>
    <x v="0"/>
    <x v="1"/>
    <x v="3"/>
    <x v="4"/>
    <x v="7"/>
    <x v="5"/>
    <x v="4"/>
    <x v="235"/>
    <x v="9"/>
    <x v="23"/>
    <x v="0"/>
    <x v="0"/>
    <x v="0"/>
    <x v="0"/>
    <x v="0"/>
    <x v="10"/>
    <x v="0"/>
    <x v="0"/>
    <x v="0"/>
    <x v="3"/>
    <x v="0"/>
    <x v="1"/>
    <x v="3"/>
    <x v="4"/>
    <x v="7"/>
    <x v="5"/>
    <x v="4"/>
    <x v="2"/>
    <x v="4"/>
    <x v="2"/>
    <x v="5"/>
    <x v="0"/>
    <x v="0"/>
    <x v="2"/>
  </r>
  <r>
    <n v="11511747061"/>
    <x v="2"/>
    <x v="4"/>
    <x v="5"/>
    <x v="0"/>
    <x v="0"/>
    <x v="0"/>
    <s v="New Zealand European"/>
    <s v=""/>
    <s v=""/>
    <s v=""/>
    <s v=""/>
    <x v="0"/>
    <x v="2"/>
    <x v="0"/>
    <x v="0"/>
    <x v="4"/>
    <x v="4"/>
    <x v="1"/>
    <x v="1"/>
    <x v="1"/>
    <x v="7"/>
    <x v="1"/>
    <x v="3"/>
    <x v="0"/>
    <x v="0"/>
    <x v="0"/>
    <x v="0"/>
    <x v="0"/>
    <x v="0"/>
    <x v="0"/>
    <x v="0"/>
    <x v="0"/>
    <x v="0"/>
    <x v="0"/>
    <x v="4"/>
    <x v="4"/>
    <x v="4"/>
    <x v="1"/>
    <x v="1"/>
    <x v="1"/>
    <x v="7"/>
    <x v="1"/>
    <x v="3"/>
    <x v="8"/>
    <x v="11"/>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1743095"/>
    <x v="2"/>
    <x v="0"/>
    <x v="11"/>
    <x v="0"/>
    <x v="0"/>
    <x v="0"/>
    <s v="New Zealand European"/>
    <s v=""/>
    <s v=""/>
    <s v=""/>
    <s v=""/>
    <x v="0"/>
    <x v="2"/>
    <x v="0"/>
    <x v="0"/>
    <x v="0"/>
    <x v="2"/>
    <x v="1"/>
    <x v="1"/>
    <x v="1"/>
    <x v="5"/>
    <x v="4"/>
    <x v="0"/>
    <x v="0"/>
    <x v="0"/>
    <x v="8"/>
    <x v="0"/>
    <x v="0"/>
    <x v="0"/>
    <x v="0"/>
    <x v="0"/>
    <x v="0"/>
    <x v="0"/>
    <x v="0"/>
    <x v="0"/>
    <x v="0"/>
    <x v="2"/>
    <x v="1"/>
    <x v="1"/>
    <x v="1"/>
    <x v="5"/>
    <x v="4"/>
    <x v="0"/>
    <x v="2"/>
    <x v="2"/>
    <x v="2"/>
    <x v="2"/>
    <x v="0"/>
    <x v="0"/>
    <x v="2"/>
  </r>
  <r>
    <n v="11511742244"/>
    <x v="2"/>
    <x v="5"/>
    <x v="6"/>
    <x v="3"/>
    <x v="0"/>
    <x v="0"/>
    <s v=""/>
    <s v=""/>
    <s v=""/>
    <s v=""/>
    <s v=""/>
    <x v="0"/>
    <x v="0"/>
    <x v="0"/>
    <x v="0"/>
    <x v="0"/>
    <x v="2"/>
    <x v="1"/>
    <x v="5"/>
    <x v="5"/>
    <x v="6"/>
    <x v="6"/>
    <x v="0"/>
    <x v="0"/>
    <x v="6"/>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1736630"/>
    <x v="0"/>
    <x v="4"/>
    <x v="4"/>
    <x v="0"/>
    <x v="0"/>
    <x v="0"/>
    <s v="New Zealand European"/>
    <s v=""/>
    <s v=""/>
    <s v=""/>
    <s v=""/>
    <x v="0"/>
    <x v="0"/>
    <x v="0"/>
    <x v="0"/>
    <x v="0"/>
    <x v="0"/>
    <x v="6"/>
    <x v="4"/>
    <x v="6"/>
    <x v="4"/>
    <x v="4"/>
    <x v="0"/>
    <x v="0"/>
    <x v="7"/>
    <x v="0"/>
    <x v="0"/>
    <x v="0"/>
    <x v="0"/>
    <x v="0"/>
    <x v="5"/>
    <x v="0"/>
    <x v="0"/>
    <x v="0"/>
    <x v="4"/>
    <x v="0"/>
    <x v="0"/>
    <x v="6"/>
    <x v="4"/>
    <x v="6"/>
    <x v="4"/>
    <x v="4"/>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11735696"/>
    <x v="2"/>
    <x v="3"/>
    <x v="7"/>
    <x v="0"/>
    <x v="0"/>
    <x v="0"/>
    <s v="New Zealand European"/>
    <s v=""/>
    <s v=""/>
    <s v=""/>
    <s v=""/>
    <x v="1"/>
    <x v="0"/>
    <x v="0"/>
    <x v="0"/>
    <x v="3"/>
    <x v="1"/>
    <x v="1"/>
    <x v="1"/>
    <x v="4"/>
    <x v="5"/>
    <x v="4"/>
    <x v="5"/>
    <x v="0"/>
    <x v="7"/>
    <x v="5"/>
    <x v="0"/>
    <x v="0"/>
    <x v="0"/>
    <x v="0"/>
    <x v="0"/>
    <x v="0"/>
    <x v="0"/>
    <x v="0"/>
    <x v="3"/>
    <x v="3"/>
    <x v="1"/>
    <x v="1"/>
    <x v="1"/>
    <x v="4"/>
    <x v="5"/>
    <x v="4"/>
    <x v="5"/>
    <x v="2"/>
    <x v="9"/>
    <x v="2"/>
    <x v="2"/>
    <x v="0"/>
    <x v="0"/>
    <x v="2"/>
  </r>
  <r>
    <n v="11511734789"/>
    <x v="2"/>
    <x v="3"/>
    <x v="12"/>
    <x v="0"/>
    <x v="0"/>
    <x v="0"/>
    <s v="New Zealand European"/>
    <s v=""/>
    <s v=""/>
    <s v=""/>
    <s v=""/>
    <x v="1"/>
    <x v="0"/>
    <x v="0"/>
    <x v="0"/>
    <x v="0"/>
    <x v="5"/>
    <x v="1"/>
    <x v="1"/>
    <x v="4"/>
    <x v="4"/>
    <x v="2"/>
    <x v="6"/>
    <x v="236"/>
    <x v="0"/>
    <x v="5"/>
    <x v="0"/>
    <x v="0"/>
    <x v="0"/>
    <x v="0"/>
    <x v="0"/>
    <x v="0"/>
    <x v="1"/>
    <x v="0"/>
    <x v="3"/>
    <x v="0"/>
    <x v="5"/>
    <x v="1"/>
    <x v="1"/>
    <x v="4"/>
    <x v="4"/>
    <x v="2"/>
    <x v="6"/>
    <x v="2"/>
    <x v="2"/>
    <x v="2"/>
    <x v="2"/>
    <x v="0"/>
    <x v="0"/>
    <x v="2"/>
  </r>
  <r>
    <n v="11511733289"/>
    <x v="2"/>
    <x v="4"/>
    <x v="0"/>
    <x v="1"/>
    <x v="0"/>
    <x v="0"/>
    <s v="New Zealand European"/>
    <s v=""/>
    <s v=""/>
    <s v=""/>
    <s v="Polish"/>
    <x v="1"/>
    <x v="0"/>
    <x v="0"/>
    <x v="0"/>
    <x v="4"/>
    <x v="4"/>
    <x v="1"/>
    <x v="1"/>
    <x v="3"/>
    <x v="1"/>
    <x v="4"/>
    <x v="3"/>
    <x v="0"/>
    <x v="5"/>
    <x v="0"/>
    <x v="0"/>
    <x v="0"/>
    <x v="0"/>
    <x v="0"/>
    <x v="0"/>
    <x v="0"/>
    <x v="0"/>
    <x v="0"/>
    <x v="4"/>
    <x v="4"/>
    <x v="4"/>
    <x v="1"/>
    <x v="1"/>
    <x v="3"/>
    <x v="1"/>
    <x v="4"/>
    <x v="3"/>
    <x v="13"/>
    <x v="2"/>
    <x v="2"/>
    <x v="2"/>
    <x v="1"/>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1729806"/>
    <x v="2"/>
    <x v="4"/>
    <x v="6"/>
    <x v="0"/>
    <x v="0"/>
    <x v="0"/>
    <s v="New Zealand European"/>
    <s v=""/>
    <s v=""/>
    <s v=""/>
    <s v=""/>
    <x v="0"/>
    <x v="2"/>
    <x v="0"/>
    <x v="0"/>
    <x v="3"/>
    <x v="1"/>
    <x v="1"/>
    <x v="3"/>
    <x v="1"/>
    <x v="3"/>
    <x v="1"/>
    <x v="4"/>
    <x v="0"/>
    <x v="5"/>
    <x v="0"/>
    <x v="0"/>
    <x v="0"/>
    <x v="0"/>
    <x v="0"/>
    <x v="0"/>
    <x v="2"/>
    <x v="0"/>
    <x v="0"/>
    <x v="4"/>
    <x v="3"/>
    <x v="1"/>
    <x v="1"/>
    <x v="3"/>
    <x v="1"/>
    <x v="3"/>
    <x v="1"/>
    <x v="4"/>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728779"/>
    <x v="2"/>
    <x v="4"/>
    <x v="0"/>
    <x v="0"/>
    <x v="0"/>
    <x v="0"/>
    <s v="New Zealand European"/>
    <s v=""/>
    <s v=""/>
    <s v=""/>
    <s v=""/>
    <x v="0"/>
    <x v="2"/>
    <x v="2"/>
    <x v="1"/>
    <x v="3"/>
    <x v="1"/>
    <x v="1"/>
    <x v="1"/>
    <x v="1"/>
    <x v="7"/>
    <x v="4"/>
    <x v="4"/>
    <x v="237"/>
    <x v="12"/>
    <x v="3"/>
    <x v="0"/>
    <x v="0"/>
    <x v="0"/>
    <x v="0"/>
    <x v="0"/>
    <x v="0"/>
    <x v="0"/>
    <x v="0"/>
    <x v="4"/>
    <x v="3"/>
    <x v="1"/>
    <x v="1"/>
    <x v="1"/>
    <x v="1"/>
    <x v="7"/>
    <x v="4"/>
    <x v="4"/>
    <x v="2"/>
    <x v="1"/>
    <x v="4"/>
    <x v="25"/>
    <x v="1"/>
    <x v="0"/>
    <x v="2"/>
  </r>
  <r>
    <n v="11511728124"/>
    <x v="0"/>
    <x v="0"/>
    <x v="0"/>
    <x v="0"/>
    <x v="0"/>
    <x v="0"/>
    <s v="New Zealand European"/>
    <s v=""/>
    <s v=""/>
    <s v=""/>
    <s v=""/>
    <x v="0"/>
    <x v="0"/>
    <x v="0"/>
    <x v="0"/>
    <x v="0"/>
    <x v="4"/>
    <x v="0"/>
    <x v="4"/>
    <x v="3"/>
    <x v="5"/>
    <x v="4"/>
    <x v="0"/>
    <x v="0"/>
    <x v="0"/>
    <x v="0"/>
    <x v="0"/>
    <x v="0"/>
    <x v="0"/>
    <x v="0"/>
    <x v="0"/>
    <x v="0"/>
    <x v="0"/>
    <x v="0"/>
    <x v="0"/>
    <x v="0"/>
    <x v="4"/>
    <x v="0"/>
    <x v="4"/>
    <x v="3"/>
    <x v="5"/>
    <x v="4"/>
    <x v="0"/>
    <x v="20"/>
    <x v="5"/>
    <x v="4"/>
    <x v="3"/>
    <x v="0"/>
    <x v="0"/>
    <x v="0"/>
  </r>
  <r>
    <n v="11511727521"/>
    <x v="0"/>
    <x v="5"/>
    <x v="6"/>
    <x v="3"/>
    <x v="0"/>
    <x v="0"/>
    <s v=""/>
    <s v=""/>
    <s v=""/>
    <s v=""/>
    <s v=""/>
    <x v="0"/>
    <x v="0"/>
    <x v="0"/>
    <x v="0"/>
    <x v="0"/>
    <x v="2"/>
    <x v="1"/>
    <x v="5"/>
    <x v="5"/>
    <x v="6"/>
    <x v="6"/>
    <x v="0"/>
    <x v="0"/>
    <x v="6"/>
    <x v="0"/>
    <x v="0"/>
    <x v="0"/>
    <x v="0"/>
    <x v="0"/>
    <x v="0"/>
    <x v="0"/>
    <x v="0"/>
    <x v="0"/>
    <x v="5"/>
    <x v="0"/>
    <x v="2"/>
    <x v="1"/>
    <x v="5"/>
    <x v="5"/>
    <x v="6"/>
    <x v="6"/>
    <x v="0"/>
    <x v="2"/>
    <x v="2"/>
    <x v="2"/>
    <x v="2"/>
    <x v="0"/>
    <x v="0"/>
    <x v="0"/>
  </r>
  <r>
    <n v="11511726641"/>
    <x v="2"/>
    <x v="4"/>
    <x v="3"/>
    <x v="0"/>
    <x v="0"/>
    <x v="0"/>
    <s v=""/>
    <s v=""/>
    <s v=""/>
    <s v="Prefer not to say"/>
    <s v=""/>
    <x v="0"/>
    <x v="2"/>
    <x v="0"/>
    <x v="0"/>
    <x v="3"/>
    <x v="0"/>
    <x v="3"/>
    <x v="3"/>
    <x v="1"/>
    <x v="3"/>
    <x v="4"/>
    <x v="5"/>
    <x v="238"/>
    <x v="4"/>
    <x v="13"/>
    <x v="0"/>
    <x v="0"/>
    <x v="0"/>
    <x v="0"/>
    <x v="0"/>
    <x v="0"/>
    <x v="0"/>
    <x v="0"/>
    <x v="4"/>
    <x v="3"/>
    <x v="0"/>
    <x v="3"/>
    <x v="3"/>
    <x v="1"/>
    <x v="3"/>
    <x v="4"/>
    <x v="5"/>
    <x v="6"/>
    <x v="5"/>
    <x v="2"/>
    <x v="2"/>
    <x v="0"/>
    <x v="0"/>
    <x v="2"/>
  </r>
  <r>
    <n v="11511725510"/>
    <x v="0"/>
    <x v="1"/>
    <x v="6"/>
    <x v="0"/>
    <x v="0"/>
    <x v="0"/>
    <s v="New Zealand European"/>
    <s v=""/>
    <s v=""/>
    <s v=""/>
    <s v=""/>
    <x v="0"/>
    <x v="0"/>
    <x v="0"/>
    <x v="0"/>
    <x v="0"/>
    <x v="0"/>
    <x v="4"/>
    <x v="1"/>
    <x v="6"/>
    <x v="4"/>
    <x v="1"/>
    <x v="0"/>
    <x v="0"/>
    <x v="7"/>
    <x v="23"/>
    <x v="0"/>
    <x v="0"/>
    <x v="0"/>
    <x v="0"/>
    <x v="13"/>
    <x v="0"/>
    <x v="0"/>
    <x v="0"/>
    <x v="1"/>
    <x v="0"/>
    <x v="0"/>
    <x v="4"/>
    <x v="1"/>
    <x v="6"/>
    <x v="4"/>
    <x v="1"/>
    <x v="0"/>
    <x v="8"/>
    <x v="2"/>
    <x v="2"/>
    <x v="2"/>
    <x v="0"/>
    <x v="0"/>
    <x v="0"/>
  </r>
  <r>
    <n v="11511724400"/>
    <x v="2"/>
    <x v="4"/>
    <x v="9"/>
    <x v="0"/>
    <x v="2"/>
    <x v="0"/>
    <s v="New Zealand European"/>
    <s v=""/>
    <s v=""/>
    <s v=""/>
    <s v=""/>
    <x v="1"/>
    <x v="0"/>
    <x v="0"/>
    <x v="0"/>
    <x v="3"/>
    <x v="1"/>
    <x v="1"/>
    <x v="4"/>
    <x v="4"/>
    <x v="4"/>
    <x v="1"/>
    <x v="5"/>
    <x v="0"/>
    <x v="5"/>
    <x v="3"/>
    <x v="0"/>
    <x v="0"/>
    <x v="0"/>
    <x v="0"/>
    <x v="0"/>
    <x v="0"/>
    <x v="0"/>
    <x v="0"/>
    <x v="4"/>
    <x v="3"/>
    <x v="1"/>
    <x v="1"/>
    <x v="4"/>
    <x v="4"/>
    <x v="4"/>
    <x v="1"/>
    <x v="5"/>
    <x v="6"/>
    <x v="16"/>
    <x v="2"/>
    <x v="2"/>
    <x v="0"/>
    <x v="0"/>
    <x v="2"/>
  </r>
  <r>
    <n v="11511723927"/>
    <x v="2"/>
    <x v="4"/>
    <x v="0"/>
    <x v="0"/>
    <x v="0"/>
    <x v="0"/>
    <s v="New Zealand European"/>
    <s v=""/>
    <s v=""/>
    <s v=""/>
    <s v=""/>
    <x v="0"/>
    <x v="2"/>
    <x v="2"/>
    <x v="0"/>
    <x v="0"/>
    <x v="2"/>
    <x v="1"/>
    <x v="5"/>
    <x v="5"/>
    <x v="6"/>
    <x v="6"/>
    <x v="0"/>
    <x v="0"/>
    <x v="10"/>
    <x v="0"/>
    <x v="0"/>
    <x v="0"/>
    <x v="0"/>
    <x v="0"/>
    <x v="0"/>
    <x v="0"/>
    <x v="0"/>
    <x v="0"/>
    <x v="4"/>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722746"/>
    <x v="2"/>
    <x v="3"/>
    <x v="4"/>
    <x v="0"/>
    <x v="0"/>
    <x v="0"/>
    <s v="New Zealand European"/>
    <s v=""/>
    <s v=""/>
    <s v=""/>
    <s v=""/>
    <x v="0"/>
    <x v="2"/>
    <x v="0"/>
    <x v="0"/>
    <x v="0"/>
    <x v="2"/>
    <x v="1"/>
    <x v="3"/>
    <x v="3"/>
    <x v="1"/>
    <x v="4"/>
    <x v="0"/>
    <x v="0"/>
    <x v="5"/>
    <x v="0"/>
    <x v="0"/>
    <x v="0"/>
    <x v="0"/>
    <x v="0"/>
    <x v="0"/>
    <x v="0"/>
    <x v="0"/>
    <x v="0"/>
    <x v="3"/>
    <x v="0"/>
    <x v="2"/>
    <x v="1"/>
    <x v="3"/>
    <x v="3"/>
    <x v="1"/>
    <x v="4"/>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715106"/>
    <x v="3"/>
    <x v="4"/>
    <x v="8"/>
    <x v="0"/>
    <x v="0"/>
    <x v="0"/>
    <s v="New Zealand European"/>
    <s v=""/>
    <s v=""/>
    <s v=""/>
    <s v=""/>
    <x v="1"/>
    <x v="0"/>
    <x v="0"/>
    <x v="0"/>
    <x v="4"/>
    <x v="0"/>
    <x v="4"/>
    <x v="4"/>
    <x v="3"/>
    <x v="4"/>
    <x v="2"/>
    <x v="6"/>
    <x v="239"/>
    <x v="1"/>
    <x v="21"/>
    <x v="0"/>
    <x v="0"/>
    <x v="0"/>
    <x v="0"/>
    <x v="14"/>
    <x v="9"/>
    <x v="13"/>
    <x v="0"/>
    <x v="4"/>
    <x v="4"/>
    <x v="0"/>
    <x v="4"/>
    <x v="4"/>
    <x v="3"/>
    <x v="4"/>
    <x v="2"/>
    <x v="6"/>
    <x v="2"/>
    <x v="2"/>
    <x v="2"/>
    <x v="2"/>
    <x v="1"/>
    <x v="0"/>
    <x v="1"/>
  </r>
  <r>
    <n v="11511713051"/>
    <x v="3"/>
    <x v="3"/>
    <x v="0"/>
    <x v="0"/>
    <x v="0"/>
    <x v="0"/>
    <s v="New Zealand European"/>
    <s v=""/>
    <s v=""/>
    <s v=""/>
    <s v=""/>
    <x v="1"/>
    <x v="0"/>
    <x v="0"/>
    <x v="0"/>
    <x v="5"/>
    <x v="0"/>
    <x v="6"/>
    <x v="4"/>
    <x v="3"/>
    <x v="7"/>
    <x v="0"/>
    <x v="4"/>
    <x v="0"/>
    <x v="5"/>
    <x v="0"/>
    <x v="0"/>
    <x v="0"/>
    <x v="0"/>
    <x v="0"/>
    <x v="2"/>
    <x v="15"/>
    <x v="0"/>
    <x v="0"/>
    <x v="3"/>
    <x v="5"/>
    <x v="0"/>
    <x v="6"/>
    <x v="4"/>
    <x v="3"/>
    <x v="7"/>
    <x v="0"/>
    <x v="4"/>
    <x v="2"/>
    <x v="1"/>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1710255"/>
    <x v="0"/>
    <x v="3"/>
    <x v="3"/>
    <x v="1"/>
    <x v="0"/>
    <x v="0"/>
    <s v="New Zealand European"/>
    <s v=""/>
    <s v=""/>
    <s v=""/>
    <s v=""/>
    <x v="0"/>
    <x v="0"/>
    <x v="0"/>
    <x v="0"/>
    <x v="0"/>
    <x v="1"/>
    <x v="0"/>
    <x v="3"/>
    <x v="3"/>
    <x v="7"/>
    <x v="4"/>
    <x v="0"/>
    <x v="0"/>
    <x v="9"/>
    <x v="0"/>
    <x v="0"/>
    <x v="0"/>
    <x v="0"/>
    <x v="0"/>
    <x v="13"/>
    <x v="0"/>
    <x v="0"/>
    <x v="0"/>
    <x v="3"/>
    <x v="0"/>
    <x v="1"/>
    <x v="0"/>
    <x v="3"/>
    <x v="3"/>
    <x v="7"/>
    <x v="4"/>
    <x v="0"/>
    <x v="6"/>
    <x v="14"/>
    <x v="4"/>
    <x v="2"/>
    <x v="0"/>
    <x v="0"/>
    <x v="0"/>
  </r>
  <r>
    <n v="11511706643"/>
    <x v="0"/>
    <x v="3"/>
    <x v="5"/>
    <x v="0"/>
    <x v="0"/>
    <x v="0"/>
    <s v="New Zealand European"/>
    <s v=""/>
    <s v=""/>
    <s v=""/>
    <s v=""/>
    <x v="0"/>
    <x v="0"/>
    <x v="0"/>
    <x v="0"/>
    <x v="0"/>
    <x v="2"/>
    <x v="3"/>
    <x v="3"/>
    <x v="3"/>
    <x v="3"/>
    <x v="4"/>
    <x v="0"/>
    <x v="0"/>
    <x v="0"/>
    <x v="0"/>
    <x v="0"/>
    <x v="0"/>
    <x v="0"/>
    <x v="0"/>
    <x v="0"/>
    <x v="0"/>
    <x v="0"/>
    <x v="0"/>
    <x v="3"/>
    <x v="0"/>
    <x v="2"/>
    <x v="3"/>
    <x v="3"/>
    <x v="3"/>
    <x v="3"/>
    <x v="4"/>
    <x v="0"/>
    <x v="2"/>
    <x v="2"/>
    <x v="2"/>
    <x v="2"/>
    <x v="0"/>
    <x v="0"/>
    <x v="0"/>
  </r>
  <r>
    <n v="11511706431"/>
    <x v="3"/>
    <x v="5"/>
    <x v="6"/>
    <x v="3"/>
    <x v="0"/>
    <x v="0"/>
    <s v=""/>
    <s v=""/>
    <s v=""/>
    <s v=""/>
    <s v=""/>
    <x v="0"/>
    <x v="0"/>
    <x v="0"/>
    <x v="0"/>
    <x v="0"/>
    <x v="2"/>
    <x v="1"/>
    <x v="5"/>
    <x v="5"/>
    <x v="6"/>
    <x v="6"/>
    <x v="0"/>
    <x v="0"/>
    <x v="6"/>
    <x v="0"/>
    <x v="0"/>
    <x v="0"/>
    <x v="0"/>
    <x v="0"/>
    <x v="0"/>
    <x v="0"/>
    <x v="0"/>
    <x v="0"/>
    <x v="5"/>
    <x v="0"/>
    <x v="2"/>
    <x v="1"/>
    <x v="5"/>
    <x v="5"/>
    <x v="6"/>
    <x v="6"/>
    <x v="0"/>
    <x v="2"/>
    <x v="2"/>
    <x v="2"/>
    <x v="2"/>
    <x v="0"/>
    <x v="0"/>
    <x v="1"/>
  </r>
  <r>
    <n v="11511706340"/>
    <x v="2"/>
    <x v="5"/>
    <x v="6"/>
    <x v="3"/>
    <x v="0"/>
    <x v="0"/>
    <s v=""/>
    <s v=""/>
    <s v=""/>
    <s v=""/>
    <s v=""/>
    <x v="0"/>
    <x v="0"/>
    <x v="0"/>
    <x v="0"/>
    <x v="0"/>
    <x v="2"/>
    <x v="1"/>
    <x v="5"/>
    <x v="5"/>
    <x v="6"/>
    <x v="6"/>
    <x v="0"/>
    <x v="0"/>
    <x v="6"/>
    <x v="0"/>
    <x v="0"/>
    <x v="0"/>
    <x v="0"/>
    <x v="0"/>
    <x v="0"/>
    <x v="0"/>
    <x v="0"/>
    <x v="0"/>
    <x v="5"/>
    <x v="0"/>
    <x v="2"/>
    <x v="1"/>
    <x v="5"/>
    <x v="5"/>
    <x v="6"/>
    <x v="6"/>
    <x v="0"/>
    <x v="2"/>
    <x v="2"/>
    <x v="2"/>
    <x v="2"/>
    <x v="0"/>
    <x v="0"/>
    <x v="2"/>
  </r>
  <r>
    <n v="11511706225"/>
    <x v="2"/>
    <x v="3"/>
    <x v="8"/>
    <x v="1"/>
    <x v="0"/>
    <x v="0"/>
    <s v="New Zealand European"/>
    <s v=""/>
    <s v=""/>
    <s v=""/>
    <s v=""/>
    <x v="1"/>
    <x v="0"/>
    <x v="0"/>
    <x v="0"/>
    <x v="4"/>
    <x v="5"/>
    <x v="1"/>
    <x v="1"/>
    <x v="4"/>
    <x v="7"/>
    <x v="0"/>
    <x v="1"/>
    <x v="0"/>
    <x v="15"/>
    <x v="0"/>
    <x v="0"/>
    <x v="0"/>
    <x v="0"/>
    <x v="0"/>
    <x v="0"/>
    <x v="0"/>
    <x v="0"/>
    <x v="0"/>
    <x v="3"/>
    <x v="4"/>
    <x v="5"/>
    <x v="1"/>
    <x v="1"/>
    <x v="4"/>
    <x v="7"/>
    <x v="0"/>
    <x v="1"/>
    <x v="2"/>
    <x v="0"/>
    <x v="2"/>
    <x v="14"/>
    <x v="0"/>
    <x v="0"/>
    <x v="2"/>
  </r>
  <r>
    <n v="11511706202"/>
    <x v="3"/>
    <x v="4"/>
    <x v="2"/>
    <x v="1"/>
    <x v="0"/>
    <x v="0"/>
    <s v="New Zealand European"/>
    <s v=""/>
    <s v=""/>
    <s v=""/>
    <s v=""/>
    <x v="1"/>
    <x v="0"/>
    <x v="0"/>
    <x v="0"/>
    <x v="0"/>
    <x v="1"/>
    <x v="1"/>
    <x v="3"/>
    <x v="4"/>
    <x v="3"/>
    <x v="1"/>
    <x v="5"/>
    <x v="0"/>
    <x v="5"/>
    <x v="3"/>
    <x v="0"/>
    <x v="0"/>
    <x v="0"/>
    <x v="0"/>
    <x v="0"/>
    <x v="0"/>
    <x v="0"/>
    <x v="0"/>
    <x v="4"/>
    <x v="0"/>
    <x v="1"/>
    <x v="1"/>
    <x v="3"/>
    <x v="4"/>
    <x v="3"/>
    <x v="1"/>
    <x v="5"/>
    <x v="13"/>
    <x v="2"/>
    <x v="2"/>
    <x v="2"/>
    <x v="0"/>
    <x v="0"/>
    <x v="1"/>
  </r>
  <r>
    <n v="11511706019"/>
    <x v="2"/>
    <x v="0"/>
    <x v="2"/>
    <x v="1"/>
    <x v="0"/>
    <x v="0"/>
    <s v="New Zealand European"/>
    <s v=""/>
    <s v=""/>
    <s v=""/>
    <s v=""/>
    <x v="1"/>
    <x v="0"/>
    <x v="2"/>
    <x v="1"/>
    <x v="1"/>
    <x v="0"/>
    <x v="1"/>
    <x v="3"/>
    <x v="4"/>
    <x v="4"/>
    <x v="4"/>
    <x v="1"/>
    <x v="240"/>
    <x v="6"/>
    <x v="27"/>
    <x v="0"/>
    <x v="0"/>
    <x v="0"/>
    <x v="0"/>
    <x v="0"/>
    <x v="0"/>
    <x v="0"/>
    <x v="0"/>
    <x v="0"/>
    <x v="1"/>
    <x v="0"/>
    <x v="1"/>
    <x v="3"/>
    <x v="4"/>
    <x v="4"/>
    <x v="4"/>
    <x v="1"/>
    <x v="8"/>
    <x v="4"/>
    <x v="2"/>
    <x v="5"/>
    <x v="1"/>
    <x v="0"/>
    <x v="2"/>
  </r>
  <r>
    <n v="11511705040"/>
    <x v="2"/>
    <x v="4"/>
    <x v="9"/>
    <x v="0"/>
    <x v="0"/>
    <x v="0"/>
    <s v="New Zealand European"/>
    <s v=""/>
    <s v=""/>
    <s v=""/>
    <s v=""/>
    <x v="1"/>
    <x v="0"/>
    <x v="0"/>
    <x v="0"/>
    <x v="1"/>
    <x v="0"/>
    <x v="4"/>
    <x v="1"/>
    <x v="1"/>
    <x v="0"/>
    <x v="0"/>
    <x v="3"/>
    <x v="0"/>
    <x v="5"/>
    <x v="3"/>
    <x v="0"/>
    <x v="0"/>
    <x v="0"/>
    <x v="0"/>
    <x v="0"/>
    <x v="0"/>
    <x v="0"/>
    <x v="0"/>
    <x v="4"/>
    <x v="1"/>
    <x v="0"/>
    <x v="4"/>
    <x v="1"/>
    <x v="1"/>
    <x v="0"/>
    <x v="0"/>
    <x v="3"/>
    <x v="4"/>
    <x v="2"/>
    <x v="2"/>
    <x v="2"/>
    <x v="0"/>
    <x v="0"/>
    <x v="2"/>
  </r>
  <r>
    <n v="11511704281"/>
    <x v="0"/>
    <x v="0"/>
    <x v="12"/>
    <x v="0"/>
    <x v="0"/>
    <x v="0"/>
    <s v="New Zealand European"/>
    <s v=""/>
    <s v=""/>
    <s v=""/>
    <s v=""/>
    <x v="0"/>
    <x v="0"/>
    <x v="0"/>
    <x v="0"/>
    <x v="0"/>
    <x v="0"/>
    <x v="5"/>
    <x v="4"/>
    <x v="0"/>
    <x v="7"/>
    <x v="5"/>
    <x v="0"/>
    <x v="0"/>
    <x v="9"/>
    <x v="0"/>
    <x v="0"/>
    <x v="0"/>
    <x v="0"/>
    <x v="0"/>
    <x v="0"/>
    <x v="0"/>
    <x v="0"/>
    <x v="0"/>
    <x v="0"/>
    <x v="0"/>
    <x v="0"/>
    <x v="5"/>
    <x v="4"/>
    <x v="0"/>
    <x v="7"/>
    <x v="5"/>
    <x v="0"/>
    <x v="2"/>
    <x v="2"/>
    <x v="2"/>
    <x v="2"/>
    <x v="0"/>
    <x v="0"/>
    <x v="0"/>
  </r>
  <r>
    <n v="11511703948"/>
    <x v="2"/>
    <x v="3"/>
    <x v="4"/>
    <x v="1"/>
    <x v="0"/>
    <x v="0"/>
    <s v="New Zealand European"/>
    <s v=""/>
    <s v=""/>
    <s v=""/>
    <s v=""/>
    <x v="0"/>
    <x v="2"/>
    <x v="0"/>
    <x v="0"/>
    <x v="5"/>
    <x v="5"/>
    <x v="3"/>
    <x v="4"/>
    <x v="3"/>
    <x v="7"/>
    <x v="5"/>
    <x v="4"/>
    <x v="0"/>
    <x v="5"/>
    <x v="3"/>
    <x v="15"/>
    <x v="0"/>
    <x v="0"/>
    <x v="15"/>
    <x v="0"/>
    <x v="17"/>
    <x v="0"/>
    <x v="0"/>
    <x v="3"/>
    <x v="5"/>
    <x v="5"/>
    <x v="3"/>
    <x v="4"/>
    <x v="3"/>
    <x v="7"/>
    <x v="5"/>
    <x v="4"/>
    <x v="2"/>
    <x v="1"/>
    <x v="2"/>
    <x v="2"/>
    <x v="0"/>
    <x v="0"/>
    <x v="2"/>
  </r>
  <r>
    <n v="11511700388"/>
    <x v="0"/>
    <x v="0"/>
    <x v="8"/>
    <x v="1"/>
    <x v="0"/>
    <x v="0"/>
    <s v="New Zealand European"/>
    <s v=""/>
    <s v=""/>
    <s v=""/>
    <s v=""/>
    <x v="0"/>
    <x v="0"/>
    <x v="0"/>
    <x v="0"/>
    <x v="0"/>
    <x v="1"/>
    <x v="0"/>
    <x v="0"/>
    <x v="0"/>
    <x v="5"/>
    <x v="4"/>
    <x v="0"/>
    <x v="0"/>
    <x v="9"/>
    <x v="0"/>
    <x v="0"/>
    <x v="0"/>
    <x v="0"/>
    <x v="0"/>
    <x v="0"/>
    <x v="0"/>
    <x v="0"/>
    <x v="0"/>
    <x v="0"/>
    <x v="0"/>
    <x v="1"/>
    <x v="0"/>
    <x v="0"/>
    <x v="0"/>
    <x v="5"/>
    <x v="4"/>
    <x v="0"/>
    <x v="8"/>
    <x v="3"/>
    <x v="2"/>
    <x v="6"/>
    <x v="0"/>
    <x v="0"/>
    <x v="0"/>
  </r>
  <r>
    <n v="11511700189"/>
    <x v="3"/>
    <x v="3"/>
    <x v="8"/>
    <x v="0"/>
    <x v="0"/>
    <x v="0"/>
    <s v="New Zealand European"/>
    <s v=""/>
    <s v=""/>
    <s v=""/>
    <s v=""/>
    <x v="0"/>
    <x v="0"/>
    <x v="0"/>
    <x v="0"/>
    <x v="5"/>
    <x v="0"/>
    <x v="1"/>
    <x v="3"/>
    <x v="4"/>
    <x v="0"/>
    <x v="0"/>
    <x v="4"/>
    <x v="241"/>
    <x v="13"/>
    <x v="15"/>
    <x v="0"/>
    <x v="0"/>
    <x v="0"/>
    <x v="0"/>
    <x v="0"/>
    <x v="0"/>
    <x v="0"/>
    <x v="0"/>
    <x v="3"/>
    <x v="5"/>
    <x v="0"/>
    <x v="1"/>
    <x v="3"/>
    <x v="4"/>
    <x v="0"/>
    <x v="0"/>
    <x v="4"/>
    <x v="8"/>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1697848"/>
    <x v="0"/>
    <x v="3"/>
    <x v="8"/>
    <x v="4"/>
    <x v="0"/>
    <x v="0"/>
    <s v="New Zealand European"/>
    <s v=""/>
    <s v=""/>
    <s v=""/>
    <s v=""/>
    <x v="0"/>
    <x v="0"/>
    <x v="0"/>
    <x v="0"/>
    <x v="0"/>
    <x v="1"/>
    <x v="0"/>
    <x v="0"/>
    <x v="0"/>
    <x v="7"/>
    <x v="4"/>
    <x v="0"/>
    <x v="0"/>
    <x v="5"/>
    <x v="0"/>
    <x v="0"/>
    <x v="0"/>
    <x v="0"/>
    <x v="0"/>
    <x v="0"/>
    <x v="0"/>
    <x v="0"/>
    <x v="0"/>
    <x v="3"/>
    <x v="0"/>
    <x v="1"/>
    <x v="0"/>
    <x v="0"/>
    <x v="0"/>
    <x v="7"/>
    <x v="4"/>
    <x v="0"/>
    <x v="2"/>
    <x v="2"/>
    <x v="2"/>
    <x v="2"/>
    <x v="0"/>
    <x v="0"/>
    <x v="0"/>
  </r>
  <r>
    <n v="11511696204"/>
    <x v="3"/>
    <x v="0"/>
    <x v="4"/>
    <x v="0"/>
    <x v="2"/>
    <x v="0"/>
    <s v=""/>
    <s v=""/>
    <s v=""/>
    <s v=""/>
    <s v=""/>
    <x v="1"/>
    <x v="0"/>
    <x v="2"/>
    <x v="1"/>
    <x v="1"/>
    <x v="0"/>
    <x v="1"/>
    <x v="3"/>
    <x v="0"/>
    <x v="7"/>
    <x v="0"/>
    <x v="4"/>
    <x v="242"/>
    <x v="13"/>
    <x v="1"/>
    <x v="0"/>
    <x v="0"/>
    <x v="0"/>
    <x v="0"/>
    <x v="0"/>
    <x v="0"/>
    <x v="0"/>
    <x v="0"/>
    <x v="0"/>
    <x v="1"/>
    <x v="0"/>
    <x v="1"/>
    <x v="3"/>
    <x v="0"/>
    <x v="7"/>
    <x v="0"/>
    <x v="4"/>
    <x v="2"/>
    <x v="2"/>
    <x v="2"/>
    <x v="2"/>
    <x v="0"/>
    <x v="0"/>
    <x v="1"/>
  </r>
  <r>
    <n v="11511695020"/>
    <x v="3"/>
    <x v="3"/>
    <x v="12"/>
    <x v="0"/>
    <x v="0"/>
    <x v="0"/>
    <s v="New Zealand European"/>
    <s v=""/>
    <s v=""/>
    <s v=""/>
    <s v=""/>
    <x v="1"/>
    <x v="0"/>
    <x v="0"/>
    <x v="1"/>
    <x v="6"/>
    <x v="4"/>
    <x v="6"/>
    <x v="3"/>
    <x v="4"/>
    <x v="4"/>
    <x v="2"/>
    <x v="3"/>
    <x v="0"/>
    <x v="1"/>
    <x v="0"/>
    <x v="15"/>
    <x v="5"/>
    <x v="0"/>
    <x v="0"/>
    <x v="7"/>
    <x v="5"/>
    <x v="0"/>
    <x v="0"/>
    <x v="3"/>
    <x v="6"/>
    <x v="4"/>
    <x v="6"/>
    <x v="3"/>
    <x v="4"/>
    <x v="4"/>
    <x v="2"/>
    <x v="3"/>
    <x v="2"/>
    <x v="2"/>
    <x v="2"/>
    <x v="2"/>
    <x v="0"/>
    <x v="0"/>
    <x v="1"/>
  </r>
  <r>
    <n v="11511694024"/>
    <x v="2"/>
    <x v="3"/>
    <x v="2"/>
    <x v="0"/>
    <x v="0"/>
    <x v="0"/>
    <s v="New Zealand European"/>
    <s v=""/>
    <s v=""/>
    <s v=""/>
    <s v=""/>
    <x v="0"/>
    <x v="2"/>
    <x v="0"/>
    <x v="0"/>
    <x v="3"/>
    <x v="0"/>
    <x v="1"/>
    <x v="1"/>
    <x v="4"/>
    <x v="7"/>
    <x v="4"/>
    <x v="5"/>
    <x v="0"/>
    <x v="1"/>
    <x v="26"/>
    <x v="0"/>
    <x v="0"/>
    <x v="0"/>
    <x v="0"/>
    <x v="0"/>
    <x v="0"/>
    <x v="0"/>
    <x v="0"/>
    <x v="3"/>
    <x v="3"/>
    <x v="0"/>
    <x v="1"/>
    <x v="1"/>
    <x v="4"/>
    <x v="7"/>
    <x v="4"/>
    <x v="5"/>
    <x v="2"/>
    <x v="2"/>
    <x v="7"/>
    <x v="2"/>
    <x v="0"/>
    <x v="0"/>
    <x v="2"/>
  </r>
  <r>
    <n v="11511692395"/>
    <x v="2"/>
    <x v="3"/>
    <x v="8"/>
    <x v="0"/>
    <x v="0"/>
    <x v="2"/>
    <s v="New Zealand European"/>
    <s v=""/>
    <s v=""/>
    <s v=""/>
    <s v=""/>
    <x v="0"/>
    <x v="2"/>
    <x v="0"/>
    <x v="0"/>
    <x v="1"/>
    <x v="0"/>
    <x v="6"/>
    <x v="4"/>
    <x v="4"/>
    <x v="4"/>
    <x v="2"/>
    <x v="5"/>
    <x v="0"/>
    <x v="1"/>
    <x v="5"/>
    <x v="0"/>
    <x v="0"/>
    <x v="0"/>
    <x v="0"/>
    <x v="0"/>
    <x v="0"/>
    <x v="0"/>
    <x v="0"/>
    <x v="3"/>
    <x v="1"/>
    <x v="0"/>
    <x v="6"/>
    <x v="4"/>
    <x v="4"/>
    <x v="4"/>
    <x v="2"/>
    <x v="5"/>
    <x v="2"/>
    <x v="9"/>
    <x v="2"/>
    <x v="2"/>
    <x v="0"/>
    <x v="0"/>
    <x v="2"/>
  </r>
  <r>
    <n v="11511691830"/>
    <x v="2"/>
    <x v="4"/>
    <x v="5"/>
    <x v="0"/>
    <x v="0"/>
    <x v="0"/>
    <s v="New Zealand European"/>
    <s v=""/>
    <s v=""/>
    <s v=""/>
    <s v=""/>
    <x v="1"/>
    <x v="0"/>
    <x v="0"/>
    <x v="1"/>
    <x v="4"/>
    <x v="4"/>
    <x v="1"/>
    <x v="1"/>
    <x v="1"/>
    <x v="5"/>
    <x v="6"/>
    <x v="4"/>
    <x v="243"/>
    <x v="0"/>
    <x v="7"/>
    <x v="0"/>
    <x v="0"/>
    <x v="0"/>
    <x v="0"/>
    <x v="0"/>
    <x v="0"/>
    <x v="0"/>
    <x v="0"/>
    <x v="4"/>
    <x v="4"/>
    <x v="4"/>
    <x v="1"/>
    <x v="1"/>
    <x v="1"/>
    <x v="5"/>
    <x v="6"/>
    <x v="4"/>
    <x v="2"/>
    <x v="2"/>
    <x v="2"/>
    <x v="2"/>
    <x v="0"/>
    <x v="0"/>
    <x v="2"/>
  </r>
  <r>
    <n v="11511691200"/>
    <x v="2"/>
    <x v="4"/>
    <x v="5"/>
    <x v="0"/>
    <x v="0"/>
    <x v="0"/>
    <s v="New Zealand European"/>
    <s v=""/>
    <s v=""/>
    <s v=""/>
    <s v=""/>
    <x v="1"/>
    <x v="0"/>
    <x v="0"/>
    <x v="0"/>
    <x v="1"/>
    <x v="4"/>
    <x v="1"/>
    <x v="4"/>
    <x v="1"/>
    <x v="0"/>
    <x v="0"/>
    <x v="3"/>
    <x v="0"/>
    <x v="9"/>
    <x v="7"/>
    <x v="0"/>
    <x v="0"/>
    <x v="0"/>
    <x v="0"/>
    <x v="0"/>
    <x v="0"/>
    <x v="0"/>
    <x v="0"/>
    <x v="4"/>
    <x v="1"/>
    <x v="4"/>
    <x v="1"/>
    <x v="4"/>
    <x v="1"/>
    <x v="0"/>
    <x v="0"/>
    <x v="3"/>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1687921"/>
    <x v="2"/>
    <x v="4"/>
    <x v="6"/>
    <x v="3"/>
    <x v="0"/>
    <x v="0"/>
    <s v="New Zealand European"/>
    <s v=""/>
    <s v=""/>
    <s v=""/>
    <s v=""/>
    <x v="1"/>
    <x v="0"/>
    <x v="0"/>
    <x v="1"/>
    <x v="3"/>
    <x v="1"/>
    <x v="1"/>
    <x v="1"/>
    <x v="4"/>
    <x v="5"/>
    <x v="4"/>
    <x v="4"/>
    <x v="244"/>
    <x v="6"/>
    <x v="26"/>
    <x v="0"/>
    <x v="0"/>
    <x v="0"/>
    <x v="0"/>
    <x v="0"/>
    <x v="0"/>
    <x v="0"/>
    <x v="0"/>
    <x v="4"/>
    <x v="3"/>
    <x v="1"/>
    <x v="1"/>
    <x v="1"/>
    <x v="4"/>
    <x v="5"/>
    <x v="4"/>
    <x v="4"/>
    <x v="2"/>
    <x v="9"/>
    <x v="2"/>
    <x v="11"/>
    <x v="1"/>
    <x v="0"/>
    <x v="2"/>
  </r>
  <r>
    <n v="11511687625"/>
    <x v="2"/>
    <x v="4"/>
    <x v="11"/>
    <x v="0"/>
    <x v="0"/>
    <x v="0"/>
    <s v="New Zealand European"/>
    <s v=""/>
    <s v=""/>
    <s v=""/>
    <s v=""/>
    <x v="0"/>
    <x v="2"/>
    <x v="0"/>
    <x v="0"/>
    <x v="0"/>
    <x v="2"/>
    <x v="1"/>
    <x v="5"/>
    <x v="5"/>
    <x v="6"/>
    <x v="6"/>
    <x v="0"/>
    <x v="0"/>
    <x v="12"/>
    <x v="0"/>
    <x v="0"/>
    <x v="0"/>
    <x v="0"/>
    <x v="0"/>
    <x v="0"/>
    <x v="0"/>
    <x v="0"/>
    <x v="0"/>
    <x v="4"/>
    <x v="0"/>
    <x v="2"/>
    <x v="1"/>
    <x v="5"/>
    <x v="5"/>
    <x v="6"/>
    <x v="6"/>
    <x v="0"/>
    <x v="2"/>
    <x v="2"/>
    <x v="2"/>
    <x v="2"/>
    <x v="0"/>
    <x v="0"/>
    <x v="2"/>
  </r>
  <r>
    <n v="11511687193"/>
    <x v="0"/>
    <x v="3"/>
    <x v="0"/>
    <x v="0"/>
    <x v="0"/>
    <x v="0"/>
    <s v="New Zealand European"/>
    <s v=""/>
    <s v=""/>
    <s v=""/>
    <s v=""/>
    <x v="0"/>
    <x v="0"/>
    <x v="0"/>
    <x v="0"/>
    <x v="0"/>
    <x v="4"/>
    <x v="3"/>
    <x v="3"/>
    <x v="4"/>
    <x v="0"/>
    <x v="5"/>
    <x v="0"/>
    <x v="0"/>
    <x v="9"/>
    <x v="0"/>
    <x v="0"/>
    <x v="0"/>
    <x v="0"/>
    <x v="0"/>
    <x v="0"/>
    <x v="0"/>
    <x v="0"/>
    <x v="0"/>
    <x v="3"/>
    <x v="0"/>
    <x v="4"/>
    <x v="3"/>
    <x v="3"/>
    <x v="4"/>
    <x v="0"/>
    <x v="5"/>
    <x v="0"/>
    <x v="2"/>
    <x v="16"/>
    <x v="2"/>
    <x v="2"/>
    <x v="0"/>
    <x v="0"/>
    <x v="0"/>
  </r>
  <r>
    <n v="11511685676"/>
    <x v="2"/>
    <x v="3"/>
    <x v="0"/>
    <x v="0"/>
    <x v="0"/>
    <x v="0"/>
    <s v="New Zealand European"/>
    <s v=""/>
    <s v=""/>
    <s v=""/>
    <s v=""/>
    <x v="0"/>
    <x v="2"/>
    <x v="0"/>
    <x v="0"/>
    <x v="1"/>
    <x v="0"/>
    <x v="1"/>
    <x v="1"/>
    <x v="4"/>
    <x v="1"/>
    <x v="4"/>
    <x v="1"/>
    <x v="245"/>
    <x v="12"/>
    <x v="3"/>
    <x v="0"/>
    <x v="0"/>
    <x v="0"/>
    <x v="0"/>
    <x v="0"/>
    <x v="0"/>
    <x v="0"/>
    <x v="0"/>
    <x v="3"/>
    <x v="1"/>
    <x v="0"/>
    <x v="1"/>
    <x v="1"/>
    <x v="4"/>
    <x v="1"/>
    <x v="4"/>
    <x v="1"/>
    <x v="3"/>
    <x v="5"/>
    <x v="2"/>
    <x v="2"/>
    <x v="0"/>
    <x v="0"/>
    <x v="2"/>
  </r>
  <r>
    <n v="11511685384"/>
    <x v="2"/>
    <x v="4"/>
    <x v="7"/>
    <x v="0"/>
    <x v="0"/>
    <x v="0"/>
    <s v=""/>
    <s v=""/>
    <s v=""/>
    <s v=""/>
    <s v="Pakeha of euro/ Maori heritage"/>
    <x v="0"/>
    <x v="2"/>
    <x v="0"/>
    <x v="0"/>
    <x v="1"/>
    <x v="0"/>
    <x v="1"/>
    <x v="1"/>
    <x v="1"/>
    <x v="1"/>
    <x v="0"/>
    <x v="4"/>
    <x v="0"/>
    <x v="9"/>
    <x v="11"/>
    <x v="0"/>
    <x v="0"/>
    <x v="0"/>
    <x v="0"/>
    <x v="0"/>
    <x v="0"/>
    <x v="0"/>
    <x v="0"/>
    <x v="4"/>
    <x v="1"/>
    <x v="0"/>
    <x v="1"/>
    <x v="1"/>
    <x v="1"/>
    <x v="1"/>
    <x v="0"/>
    <x v="4"/>
    <x v="2"/>
    <x v="2"/>
    <x v="2"/>
    <x v="3"/>
    <x v="0"/>
    <x v="0"/>
    <x v="2"/>
  </r>
  <r>
    <n v="11511684857"/>
    <x v="2"/>
    <x v="4"/>
    <x v="11"/>
    <x v="0"/>
    <x v="0"/>
    <x v="0"/>
    <s v="New Zealand European"/>
    <s v=""/>
    <s v=""/>
    <s v=""/>
    <s v=""/>
    <x v="1"/>
    <x v="0"/>
    <x v="0"/>
    <x v="0"/>
    <x v="1"/>
    <x v="1"/>
    <x v="1"/>
    <x v="1"/>
    <x v="1"/>
    <x v="4"/>
    <x v="5"/>
    <x v="3"/>
    <x v="0"/>
    <x v="9"/>
    <x v="39"/>
    <x v="0"/>
    <x v="0"/>
    <x v="0"/>
    <x v="0"/>
    <x v="0"/>
    <x v="0"/>
    <x v="0"/>
    <x v="0"/>
    <x v="4"/>
    <x v="1"/>
    <x v="1"/>
    <x v="1"/>
    <x v="1"/>
    <x v="1"/>
    <x v="4"/>
    <x v="5"/>
    <x v="3"/>
    <x v="3"/>
    <x v="13"/>
    <x v="5"/>
    <x v="11"/>
    <x v="0"/>
    <x v="0"/>
    <x v="2"/>
  </r>
  <r>
    <n v="11511684706"/>
    <x v="2"/>
    <x v="3"/>
    <x v="4"/>
    <x v="1"/>
    <x v="0"/>
    <x v="0"/>
    <s v="New Zealand European"/>
    <s v=""/>
    <s v=""/>
    <s v=""/>
    <s v=""/>
    <x v="1"/>
    <x v="0"/>
    <x v="2"/>
    <x v="1"/>
    <x v="1"/>
    <x v="1"/>
    <x v="1"/>
    <x v="1"/>
    <x v="3"/>
    <x v="0"/>
    <x v="4"/>
    <x v="4"/>
    <x v="246"/>
    <x v="9"/>
    <x v="0"/>
    <x v="0"/>
    <x v="0"/>
    <x v="0"/>
    <x v="14"/>
    <x v="0"/>
    <x v="0"/>
    <x v="0"/>
    <x v="0"/>
    <x v="3"/>
    <x v="1"/>
    <x v="1"/>
    <x v="1"/>
    <x v="1"/>
    <x v="3"/>
    <x v="0"/>
    <x v="4"/>
    <x v="4"/>
    <x v="2"/>
    <x v="2"/>
    <x v="2"/>
    <x v="2"/>
    <x v="0"/>
    <x v="0"/>
    <x v="2"/>
  </r>
  <r>
    <n v="11511684486"/>
    <x v="2"/>
    <x v="4"/>
    <x v="6"/>
    <x v="0"/>
    <x v="2"/>
    <x v="0"/>
    <s v="New Zealand European"/>
    <s v=""/>
    <s v=""/>
    <s v=""/>
    <s v=""/>
    <x v="0"/>
    <x v="2"/>
    <x v="0"/>
    <x v="0"/>
    <x v="3"/>
    <x v="1"/>
    <x v="1"/>
    <x v="1"/>
    <x v="1"/>
    <x v="7"/>
    <x v="5"/>
    <x v="3"/>
    <x v="247"/>
    <x v="4"/>
    <x v="7"/>
    <x v="0"/>
    <x v="0"/>
    <x v="0"/>
    <x v="0"/>
    <x v="0"/>
    <x v="0"/>
    <x v="0"/>
    <x v="0"/>
    <x v="4"/>
    <x v="3"/>
    <x v="1"/>
    <x v="1"/>
    <x v="1"/>
    <x v="1"/>
    <x v="7"/>
    <x v="5"/>
    <x v="3"/>
    <x v="8"/>
    <x v="1"/>
    <x v="2"/>
    <x v="26"/>
    <x v="1"/>
    <x v="0"/>
    <x v="2"/>
  </r>
  <r>
    <n v="11511683694"/>
    <x v="3"/>
    <x v="5"/>
    <x v="6"/>
    <x v="3"/>
    <x v="0"/>
    <x v="0"/>
    <s v=""/>
    <s v=""/>
    <s v=""/>
    <s v=""/>
    <s v=""/>
    <x v="0"/>
    <x v="0"/>
    <x v="0"/>
    <x v="0"/>
    <x v="0"/>
    <x v="2"/>
    <x v="1"/>
    <x v="5"/>
    <x v="5"/>
    <x v="6"/>
    <x v="6"/>
    <x v="0"/>
    <x v="0"/>
    <x v="6"/>
    <x v="0"/>
    <x v="0"/>
    <x v="0"/>
    <x v="0"/>
    <x v="0"/>
    <x v="0"/>
    <x v="0"/>
    <x v="0"/>
    <x v="0"/>
    <x v="5"/>
    <x v="0"/>
    <x v="2"/>
    <x v="1"/>
    <x v="5"/>
    <x v="5"/>
    <x v="6"/>
    <x v="6"/>
    <x v="0"/>
    <x v="2"/>
    <x v="2"/>
    <x v="2"/>
    <x v="2"/>
    <x v="0"/>
    <x v="0"/>
    <x v="1"/>
  </r>
  <r>
    <n v="11511683528"/>
    <x v="3"/>
    <x v="0"/>
    <x v="7"/>
    <x v="0"/>
    <x v="0"/>
    <x v="0"/>
    <s v="New Zealand European"/>
    <s v=""/>
    <s v=""/>
    <s v=""/>
    <s v=""/>
    <x v="0"/>
    <x v="0"/>
    <x v="0"/>
    <x v="0"/>
    <x v="3"/>
    <x v="0"/>
    <x v="1"/>
    <x v="3"/>
    <x v="4"/>
    <x v="7"/>
    <x v="1"/>
    <x v="4"/>
    <x v="248"/>
    <x v="10"/>
    <x v="15"/>
    <x v="0"/>
    <x v="0"/>
    <x v="0"/>
    <x v="0"/>
    <x v="0"/>
    <x v="0"/>
    <x v="0"/>
    <x v="0"/>
    <x v="0"/>
    <x v="3"/>
    <x v="0"/>
    <x v="1"/>
    <x v="3"/>
    <x v="4"/>
    <x v="7"/>
    <x v="1"/>
    <x v="4"/>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1682976"/>
    <x v="2"/>
    <x v="4"/>
    <x v="2"/>
    <x v="0"/>
    <x v="0"/>
    <x v="0"/>
    <s v="New Zealand European"/>
    <s v=""/>
    <s v=""/>
    <s v=""/>
    <s v=""/>
    <x v="0"/>
    <x v="2"/>
    <x v="0"/>
    <x v="0"/>
    <x v="3"/>
    <x v="1"/>
    <x v="1"/>
    <x v="1"/>
    <x v="4"/>
    <x v="7"/>
    <x v="4"/>
    <x v="3"/>
    <x v="249"/>
    <x v="5"/>
    <x v="0"/>
    <x v="0"/>
    <x v="0"/>
    <x v="0"/>
    <x v="0"/>
    <x v="0"/>
    <x v="0"/>
    <x v="0"/>
    <x v="0"/>
    <x v="4"/>
    <x v="3"/>
    <x v="1"/>
    <x v="1"/>
    <x v="1"/>
    <x v="4"/>
    <x v="7"/>
    <x v="4"/>
    <x v="3"/>
    <x v="2"/>
    <x v="0"/>
    <x v="2"/>
    <x v="1"/>
    <x v="0"/>
    <x v="0"/>
    <x v="2"/>
  </r>
  <r>
    <n v="11511682803"/>
    <x v="2"/>
    <x v="4"/>
    <x v="7"/>
    <x v="1"/>
    <x v="0"/>
    <x v="0"/>
    <s v="New Zealand European"/>
    <s v=""/>
    <s v=""/>
    <s v=""/>
    <s v=""/>
    <x v="0"/>
    <x v="2"/>
    <x v="0"/>
    <x v="0"/>
    <x v="3"/>
    <x v="1"/>
    <x v="1"/>
    <x v="3"/>
    <x v="1"/>
    <x v="0"/>
    <x v="1"/>
    <x v="5"/>
    <x v="250"/>
    <x v="10"/>
    <x v="7"/>
    <x v="0"/>
    <x v="0"/>
    <x v="0"/>
    <x v="0"/>
    <x v="0"/>
    <x v="0"/>
    <x v="0"/>
    <x v="0"/>
    <x v="4"/>
    <x v="3"/>
    <x v="1"/>
    <x v="1"/>
    <x v="3"/>
    <x v="1"/>
    <x v="0"/>
    <x v="1"/>
    <x v="5"/>
    <x v="2"/>
    <x v="2"/>
    <x v="2"/>
    <x v="2"/>
    <x v="0"/>
    <x v="0"/>
    <x v="2"/>
  </r>
  <r>
    <n v="11511681815"/>
    <x v="3"/>
    <x v="5"/>
    <x v="6"/>
    <x v="3"/>
    <x v="0"/>
    <x v="0"/>
    <s v=""/>
    <s v=""/>
    <s v=""/>
    <s v=""/>
    <s v=""/>
    <x v="0"/>
    <x v="0"/>
    <x v="0"/>
    <x v="0"/>
    <x v="0"/>
    <x v="2"/>
    <x v="1"/>
    <x v="5"/>
    <x v="5"/>
    <x v="6"/>
    <x v="6"/>
    <x v="0"/>
    <x v="0"/>
    <x v="6"/>
    <x v="0"/>
    <x v="0"/>
    <x v="0"/>
    <x v="0"/>
    <x v="0"/>
    <x v="0"/>
    <x v="0"/>
    <x v="0"/>
    <x v="0"/>
    <x v="5"/>
    <x v="0"/>
    <x v="2"/>
    <x v="1"/>
    <x v="5"/>
    <x v="5"/>
    <x v="6"/>
    <x v="6"/>
    <x v="0"/>
    <x v="2"/>
    <x v="2"/>
    <x v="2"/>
    <x v="2"/>
    <x v="0"/>
    <x v="0"/>
    <x v="1"/>
  </r>
  <r>
    <n v="11511681557"/>
    <x v="2"/>
    <x v="3"/>
    <x v="13"/>
    <x v="1"/>
    <x v="0"/>
    <x v="0"/>
    <s v="New Zealand European"/>
    <s v=""/>
    <s v=""/>
    <s v=""/>
    <s v=""/>
    <x v="1"/>
    <x v="0"/>
    <x v="0"/>
    <x v="0"/>
    <x v="0"/>
    <x v="2"/>
    <x v="1"/>
    <x v="1"/>
    <x v="4"/>
    <x v="0"/>
    <x v="0"/>
    <x v="0"/>
    <x v="0"/>
    <x v="5"/>
    <x v="15"/>
    <x v="0"/>
    <x v="0"/>
    <x v="0"/>
    <x v="0"/>
    <x v="0"/>
    <x v="0"/>
    <x v="0"/>
    <x v="0"/>
    <x v="3"/>
    <x v="0"/>
    <x v="2"/>
    <x v="1"/>
    <x v="1"/>
    <x v="4"/>
    <x v="0"/>
    <x v="0"/>
    <x v="0"/>
    <x v="2"/>
    <x v="2"/>
    <x v="2"/>
    <x v="2"/>
    <x v="0"/>
    <x v="0"/>
    <x v="2"/>
  </r>
  <r>
    <n v="11511678799"/>
    <x v="2"/>
    <x v="5"/>
    <x v="3"/>
    <x v="0"/>
    <x v="0"/>
    <x v="0"/>
    <s v="New Zealand European"/>
    <s v=""/>
    <s v=""/>
    <s v=""/>
    <s v=""/>
    <x v="1"/>
    <x v="0"/>
    <x v="0"/>
    <x v="0"/>
    <x v="0"/>
    <x v="2"/>
    <x v="1"/>
    <x v="5"/>
    <x v="5"/>
    <x v="6"/>
    <x v="6"/>
    <x v="0"/>
    <x v="0"/>
    <x v="14"/>
    <x v="0"/>
    <x v="0"/>
    <x v="0"/>
    <x v="0"/>
    <x v="0"/>
    <x v="0"/>
    <x v="0"/>
    <x v="0"/>
    <x v="0"/>
    <x v="5"/>
    <x v="0"/>
    <x v="2"/>
    <x v="1"/>
    <x v="5"/>
    <x v="5"/>
    <x v="6"/>
    <x v="6"/>
    <x v="0"/>
    <x v="2"/>
    <x v="2"/>
    <x v="2"/>
    <x v="2"/>
    <x v="0"/>
    <x v="0"/>
    <x v="2"/>
  </r>
  <r>
    <n v="11511676911"/>
    <x v="2"/>
    <x v="4"/>
    <x v="0"/>
    <x v="0"/>
    <x v="0"/>
    <x v="0"/>
    <s v="New Zealand European"/>
    <s v=""/>
    <s v=""/>
    <s v=""/>
    <s v=""/>
    <x v="0"/>
    <x v="2"/>
    <x v="0"/>
    <x v="0"/>
    <x v="1"/>
    <x v="0"/>
    <x v="1"/>
    <x v="1"/>
    <x v="1"/>
    <x v="5"/>
    <x v="4"/>
    <x v="5"/>
    <x v="0"/>
    <x v="10"/>
    <x v="0"/>
    <x v="0"/>
    <x v="0"/>
    <x v="0"/>
    <x v="0"/>
    <x v="0"/>
    <x v="0"/>
    <x v="0"/>
    <x v="0"/>
    <x v="4"/>
    <x v="1"/>
    <x v="0"/>
    <x v="1"/>
    <x v="1"/>
    <x v="1"/>
    <x v="5"/>
    <x v="4"/>
    <x v="5"/>
    <x v="2"/>
    <x v="10"/>
    <x v="2"/>
    <x v="2"/>
    <x v="0"/>
    <x v="0"/>
    <x v="2"/>
  </r>
  <r>
    <n v="11511676125"/>
    <x v="3"/>
    <x v="5"/>
    <x v="6"/>
    <x v="3"/>
    <x v="0"/>
    <x v="0"/>
    <s v=""/>
    <s v=""/>
    <s v=""/>
    <s v=""/>
    <s v=""/>
    <x v="0"/>
    <x v="0"/>
    <x v="0"/>
    <x v="0"/>
    <x v="0"/>
    <x v="2"/>
    <x v="1"/>
    <x v="5"/>
    <x v="5"/>
    <x v="6"/>
    <x v="6"/>
    <x v="0"/>
    <x v="0"/>
    <x v="6"/>
    <x v="0"/>
    <x v="0"/>
    <x v="0"/>
    <x v="0"/>
    <x v="0"/>
    <x v="0"/>
    <x v="0"/>
    <x v="0"/>
    <x v="0"/>
    <x v="5"/>
    <x v="0"/>
    <x v="2"/>
    <x v="1"/>
    <x v="5"/>
    <x v="5"/>
    <x v="6"/>
    <x v="6"/>
    <x v="0"/>
    <x v="2"/>
    <x v="2"/>
    <x v="2"/>
    <x v="2"/>
    <x v="0"/>
    <x v="0"/>
    <x v="1"/>
  </r>
  <r>
    <n v="11511675819"/>
    <x v="3"/>
    <x v="5"/>
    <x v="6"/>
    <x v="3"/>
    <x v="0"/>
    <x v="0"/>
    <s v=""/>
    <s v=""/>
    <s v=""/>
    <s v=""/>
    <s v=""/>
    <x v="0"/>
    <x v="0"/>
    <x v="0"/>
    <x v="0"/>
    <x v="0"/>
    <x v="2"/>
    <x v="1"/>
    <x v="5"/>
    <x v="5"/>
    <x v="6"/>
    <x v="6"/>
    <x v="0"/>
    <x v="0"/>
    <x v="6"/>
    <x v="0"/>
    <x v="0"/>
    <x v="0"/>
    <x v="0"/>
    <x v="0"/>
    <x v="0"/>
    <x v="0"/>
    <x v="0"/>
    <x v="0"/>
    <x v="5"/>
    <x v="0"/>
    <x v="2"/>
    <x v="1"/>
    <x v="5"/>
    <x v="5"/>
    <x v="6"/>
    <x v="6"/>
    <x v="0"/>
    <x v="2"/>
    <x v="2"/>
    <x v="2"/>
    <x v="2"/>
    <x v="0"/>
    <x v="0"/>
    <x v="1"/>
  </r>
  <r>
    <n v="11511675492"/>
    <x v="3"/>
    <x v="4"/>
    <x v="5"/>
    <x v="0"/>
    <x v="0"/>
    <x v="0"/>
    <s v="New Zealand European"/>
    <s v=""/>
    <s v=""/>
    <s v=""/>
    <s v=""/>
    <x v="0"/>
    <x v="0"/>
    <x v="0"/>
    <x v="0"/>
    <x v="5"/>
    <x v="0"/>
    <x v="1"/>
    <x v="1"/>
    <x v="1"/>
    <x v="0"/>
    <x v="0"/>
    <x v="3"/>
    <x v="0"/>
    <x v="15"/>
    <x v="7"/>
    <x v="0"/>
    <x v="0"/>
    <x v="0"/>
    <x v="0"/>
    <x v="0"/>
    <x v="0"/>
    <x v="0"/>
    <x v="0"/>
    <x v="4"/>
    <x v="5"/>
    <x v="0"/>
    <x v="1"/>
    <x v="1"/>
    <x v="1"/>
    <x v="0"/>
    <x v="0"/>
    <x v="3"/>
    <x v="2"/>
    <x v="11"/>
    <x v="4"/>
    <x v="2"/>
    <x v="0"/>
    <x v="0"/>
    <x v="1"/>
  </r>
  <r>
    <n v="11511674433"/>
    <x v="3"/>
    <x v="4"/>
    <x v="2"/>
    <x v="0"/>
    <x v="0"/>
    <x v="0"/>
    <s v="New Zealand European"/>
    <s v=""/>
    <s v=""/>
    <s v=""/>
    <s v=""/>
    <x v="1"/>
    <x v="0"/>
    <x v="0"/>
    <x v="0"/>
    <x v="4"/>
    <x v="1"/>
    <x v="1"/>
    <x v="4"/>
    <x v="3"/>
    <x v="0"/>
    <x v="2"/>
    <x v="4"/>
    <x v="251"/>
    <x v="5"/>
    <x v="0"/>
    <x v="0"/>
    <x v="0"/>
    <x v="0"/>
    <x v="0"/>
    <x v="0"/>
    <x v="15"/>
    <x v="0"/>
    <x v="0"/>
    <x v="4"/>
    <x v="4"/>
    <x v="1"/>
    <x v="1"/>
    <x v="4"/>
    <x v="3"/>
    <x v="0"/>
    <x v="2"/>
    <x v="4"/>
    <x v="2"/>
    <x v="2"/>
    <x v="2"/>
    <x v="2"/>
    <x v="0"/>
    <x v="0"/>
    <x v="1"/>
  </r>
  <r>
    <n v="11511673984"/>
    <x v="2"/>
    <x v="0"/>
    <x v="11"/>
    <x v="0"/>
    <x v="0"/>
    <x v="0"/>
    <s v="New Zealand European"/>
    <s v=""/>
    <s v=""/>
    <s v=""/>
    <s v=""/>
    <x v="1"/>
    <x v="0"/>
    <x v="2"/>
    <x v="1"/>
    <x v="1"/>
    <x v="0"/>
    <x v="1"/>
    <x v="4"/>
    <x v="1"/>
    <x v="4"/>
    <x v="2"/>
    <x v="1"/>
    <x v="0"/>
    <x v="9"/>
    <x v="15"/>
    <x v="0"/>
    <x v="0"/>
    <x v="0"/>
    <x v="0"/>
    <x v="0"/>
    <x v="12"/>
    <x v="0"/>
    <x v="0"/>
    <x v="0"/>
    <x v="1"/>
    <x v="0"/>
    <x v="1"/>
    <x v="4"/>
    <x v="1"/>
    <x v="4"/>
    <x v="2"/>
    <x v="1"/>
    <x v="2"/>
    <x v="4"/>
    <x v="2"/>
    <x v="2"/>
    <x v="0"/>
    <x v="0"/>
    <x v="2"/>
  </r>
  <r>
    <n v="11511673155"/>
    <x v="2"/>
    <x v="3"/>
    <x v="0"/>
    <x v="0"/>
    <x v="0"/>
    <x v="0"/>
    <s v="New Zealand European"/>
    <s v=""/>
    <s v=""/>
    <s v=""/>
    <s v=""/>
    <x v="0"/>
    <x v="2"/>
    <x v="2"/>
    <x v="0"/>
    <x v="3"/>
    <x v="1"/>
    <x v="1"/>
    <x v="1"/>
    <x v="4"/>
    <x v="4"/>
    <x v="4"/>
    <x v="3"/>
    <x v="252"/>
    <x v="5"/>
    <x v="0"/>
    <x v="0"/>
    <x v="0"/>
    <x v="0"/>
    <x v="0"/>
    <x v="0"/>
    <x v="0"/>
    <x v="0"/>
    <x v="0"/>
    <x v="3"/>
    <x v="3"/>
    <x v="1"/>
    <x v="1"/>
    <x v="1"/>
    <x v="4"/>
    <x v="4"/>
    <x v="4"/>
    <x v="3"/>
    <x v="2"/>
    <x v="2"/>
    <x v="2"/>
    <x v="3"/>
    <x v="0"/>
    <x v="0"/>
    <x v="2"/>
  </r>
  <r>
    <n v="11511672879"/>
    <x v="3"/>
    <x v="4"/>
    <x v="3"/>
    <x v="1"/>
    <x v="0"/>
    <x v="0"/>
    <s v="New Zealand European"/>
    <s v=""/>
    <s v=""/>
    <s v=""/>
    <s v=""/>
    <x v="1"/>
    <x v="0"/>
    <x v="0"/>
    <x v="0"/>
    <x v="1"/>
    <x v="0"/>
    <x v="0"/>
    <x v="3"/>
    <x v="3"/>
    <x v="1"/>
    <x v="2"/>
    <x v="4"/>
    <x v="0"/>
    <x v="0"/>
    <x v="10"/>
    <x v="0"/>
    <x v="0"/>
    <x v="0"/>
    <x v="0"/>
    <x v="0"/>
    <x v="0"/>
    <x v="0"/>
    <x v="0"/>
    <x v="4"/>
    <x v="1"/>
    <x v="0"/>
    <x v="0"/>
    <x v="3"/>
    <x v="3"/>
    <x v="1"/>
    <x v="2"/>
    <x v="4"/>
    <x v="2"/>
    <x v="0"/>
    <x v="2"/>
    <x v="2"/>
    <x v="0"/>
    <x v="0"/>
    <x v="1"/>
  </r>
  <r>
    <m/>
    <x v="1"/>
    <x v="2"/>
    <x v="1"/>
    <x v="2"/>
    <x v="1"/>
    <x v="1"/>
    <m/>
    <m/>
    <m/>
    <m/>
    <m/>
    <x v="2"/>
    <x v="1"/>
    <x v="1"/>
    <x v="2"/>
    <x v="2"/>
    <x v="3"/>
    <x v="2"/>
    <x v="2"/>
    <x v="2"/>
    <x v="2"/>
    <x v="3"/>
    <x v="2"/>
    <x v="2"/>
    <x v="2"/>
    <x v="0"/>
    <x v="0"/>
    <x v="0"/>
    <x v="0"/>
    <x v="0"/>
    <x v="0"/>
    <x v="0"/>
    <x v="0"/>
    <x v="1"/>
    <x v="2"/>
    <x v="2"/>
    <x v="3"/>
    <x v="2"/>
    <x v="2"/>
    <x v="2"/>
    <x v="2"/>
    <x v="3"/>
    <x v="2"/>
    <x v="2"/>
    <x v="2"/>
    <x v="2"/>
    <x v="2"/>
    <x v="0"/>
    <x v="0"/>
    <x v="3"/>
  </r>
  <r>
    <n v="11511672318"/>
    <x v="0"/>
    <x v="0"/>
    <x v="11"/>
    <x v="0"/>
    <x v="0"/>
    <x v="0"/>
    <s v="New Zealand European"/>
    <s v=""/>
    <s v=""/>
    <s v=""/>
    <s v=""/>
    <x v="0"/>
    <x v="0"/>
    <x v="0"/>
    <x v="0"/>
    <x v="0"/>
    <x v="0"/>
    <x v="0"/>
    <x v="3"/>
    <x v="3"/>
    <x v="3"/>
    <x v="0"/>
    <x v="0"/>
    <x v="0"/>
    <x v="5"/>
    <x v="0"/>
    <x v="0"/>
    <x v="0"/>
    <x v="0"/>
    <x v="0"/>
    <x v="0"/>
    <x v="0"/>
    <x v="0"/>
    <x v="0"/>
    <x v="0"/>
    <x v="0"/>
    <x v="0"/>
    <x v="0"/>
    <x v="3"/>
    <x v="3"/>
    <x v="3"/>
    <x v="0"/>
    <x v="0"/>
    <x v="2"/>
    <x v="16"/>
    <x v="4"/>
    <x v="2"/>
    <x v="0"/>
    <x v="0"/>
    <x v="0"/>
  </r>
  <r>
    <m/>
    <x v="1"/>
    <x v="2"/>
    <x v="1"/>
    <x v="2"/>
    <x v="1"/>
    <x v="1"/>
    <m/>
    <m/>
    <m/>
    <m/>
    <m/>
    <x v="2"/>
    <x v="1"/>
    <x v="1"/>
    <x v="2"/>
    <x v="2"/>
    <x v="3"/>
    <x v="2"/>
    <x v="2"/>
    <x v="2"/>
    <x v="2"/>
    <x v="3"/>
    <x v="2"/>
    <x v="2"/>
    <x v="2"/>
    <x v="0"/>
    <x v="0"/>
    <x v="0"/>
    <x v="0"/>
    <x v="0"/>
    <x v="0"/>
    <x v="0"/>
    <x v="0"/>
    <x v="1"/>
    <x v="2"/>
    <x v="2"/>
    <x v="3"/>
    <x v="2"/>
    <x v="2"/>
    <x v="2"/>
    <x v="2"/>
    <x v="3"/>
    <x v="2"/>
    <x v="2"/>
    <x v="2"/>
    <x v="2"/>
    <x v="2"/>
    <x v="0"/>
    <x v="0"/>
    <x v="3"/>
  </r>
  <r>
    <n v="11511669379"/>
    <x v="2"/>
    <x v="4"/>
    <x v="8"/>
    <x v="0"/>
    <x v="0"/>
    <x v="0"/>
    <s v="New Zealand European"/>
    <s v=""/>
    <s v=""/>
    <s v=""/>
    <s v=""/>
    <x v="1"/>
    <x v="0"/>
    <x v="0"/>
    <x v="0"/>
    <x v="4"/>
    <x v="4"/>
    <x v="1"/>
    <x v="1"/>
    <x v="4"/>
    <x v="1"/>
    <x v="1"/>
    <x v="3"/>
    <x v="0"/>
    <x v="8"/>
    <x v="7"/>
    <x v="0"/>
    <x v="0"/>
    <x v="0"/>
    <x v="0"/>
    <x v="0"/>
    <x v="0"/>
    <x v="0"/>
    <x v="0"/>
    <x v="4"/>
    <x v="4"/>
    <x v="4"/>
    <x v="1"/>
    <x v="1"/>
    <x v="4"/>
    <x v="1"/>
    <x v="1"/>
    <x v="3"/>
    <x v="2"/>
    <x v="2"/>
    <x v="2"/>
    <x v="2"/>
    <x v="0"/>
    <x v="0"/>
    <x v="2"/>
  </r>
  <r>
    <n v="11511668743"/>
    <x v="2"/>
    <x v="4"/>
    <x v="6"/>
    <x v="3"/>
    <x v="0"/>
    <x v="0"/>
    <s v=""/>
    <s v=""/>
    <s v=""/>
    <s v=""/>
    <s v=""/>
    <x v="0"/>
    <x v="2"/>
    <x v="0"/>
    <x v="0"/>
    <x v="0"/>
    <x v="2"/>
    <x v="1"/>
    <x v="5"/>
    <x v="5"/>
    <x v="6"/>
    <x v="6"/>
    <x v="0"/>
    <x v="0"/>
    <x v="6"/>
    <x v="0"/>
    <x v="0"/>
    <x v="0"/>
    <x v="0"/>
    <x v="0"/>
    <x v="0"/>
    <x v="0"/>
    <x v="0"/>
    <x v="0"/>
    <x v="4"/>
    <x v="0"/>
    <x v="2"/>
    <x v="1"/>
    <x v="5"/>
    <x v="5"/>
    <x v="6"/>
    <x v="6"/>
    <x v="0"/>
    <x v="2"/>
    <x v="2"/>
    <x v="2"/>
    <x v="2"/>
    <x v="0"/>
    <x v="0"/>
    <x v="2"/>
  </r>
  <r>
    <n v="11511668266"/>
    <x v="2"/>
    <x v="4"/>
    <x v="2"/>
    <x v="0"/>
    <x v="0"/>
    <x v="0"/>
    <s v=""/>
    <s v="Asian"/>
    <s v=""/>
    <s v=""/>
    <s v=""/>
    <x v="0"/>
    <x v="2"/>
    <x v="0"/>
    <x v="0"/>
    <x v="3"/>
    <x v="1"/>
    <x v="1"/>
    <x v="1"/>
    <x v="1"/>
    <x v="1"/>
    <x v="1"/>
    <x v="3"/>
    <x v="0"/>
    <x v="5"/>
    <x v="0"/>
    <x v="0"/>
    <x v="0"/>
    <x v="0"/>
    <x v="0"/>
    <x v="0"/>
    <x v="0"/>
    <x v="0"/>
    <x v="0"/>
    <x v="4"/>
    <x v="3"/>
    <x v="1"/>
    <x v="1"/>
    <x v="1"/>
    <x v="1"/>
    <x v="1"/>
    <x v="1"/>
    <x v="3"/>
    <x v="2"/>
    <x v="2"/>
    <x v="2"/>
    <x v="2"/>
    <x v="0"/>
    <x v="0"/>
    <x v="2"/>
  </r>
  <r>
    <n v="11511667836"/>
    <x v="0"/>
    <x v="5"/>
    <x v="6"/>
    <x v="3"/>
    <x v="0"/>
    <x v="0"/>
    <s v=""/>
    <s v=""/>
    <s v=""/>
    <s v=""/>
    <s v=""/>
    <x v="0"/>
    <x v="0"/>
    <x v="0"/>
    <x v="0"/>
    <x v="0"/>
    <x v="2"/>
    <x v="1"/>
    <x v="5"/>
    <x v="5"/>
    <x v="6"/>
    <x v="6"/>
    <x v="0"/>
    <x v="0"/>
    <x v="6"/>
    <x v="0"/>
    <x v="0"/>
    <x v="0"/>
    <x v="0"/>
    <x v="0"/>
    <x v="0"/>
    <x v="0"/>
    <x v="0"/>
    <x v="0"/>
    <x v="5"/>
    <x v="0"/>
    <x v="2"/>
    <x v="1"/>
    <x v="5"/>
    <x v="5"/>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1665992"/>
    <x v="0"/>
    <x v="3"/>
    <x v="0"/>
    <x v="0"/>
    <x v="0"/>
    <x v="0"/>
    <s v="New Zealand European"/>
    <s v=""/>
    <s v=""/>
    <s v=""/>
    <s v=""/>
    <x v="0"/>
    <x v="0"/>
    <x v="0"/>
    <x v="0"/>
    <x v="0"/>
    <x v="0"/>
    <x v="3"/>
    <x v="3"/>
    <x v="3"/>
    <x v="7"/>
    <x v="4"/>
    <x v="0"/>
    <x v="0"/>
    <x v="9"/>
    <x v="0"/>
    <x v="0"/>
    <x v="0"/>
    <x v="0"/>
    <x v="0"/>
    <x v="0"/>
    <x v="0"/>
    <x v="0"/>
    <x v="0"/>
    <x v="3"/>
    <x v="0"/>
    <x v="0"/>
    <x v="3"/>
    <x v="3"/>
    <x v="3"/>
    <x v="7"/>
    <x v="4"/>
    <x v="0"/>
    <x v="2"/>
    <x v="2"/>
    <x v="2"/>
    <x v="2"/>
    <x v="0"/>
    <x v="0"/>
    <x v="0"/>
  </r>
  <r>
    <n v="11511664847"/>
    <x v="2"/>
    <x v="5"/>
    <x v="6"/>
    <x v="3"/>
    <x v="0"/>
    <x v="0"/>
    <s v=""/>
    <s v=""/>
    <s v=""/>
    <s v=""/>
    <s v=""/>
    <x v="0"/>
    <x v="0"/>
    <x v="0"/>
    <x v="0"/>
    <x v="0"/>
    <x v="2"/>
    <x v="1"/>
    <x v="5"/>
    <x v="5"/>
    <x v="6"/>
    <x v="6"/>
    <x v="0"/>
    <x v="0"/>
    <x v="6"/>
    <x v="0"/>
    <x v="0"/>
    <x v="0"/>
    <x v="0"/>
    <x v="0"/>
    <x v="0"/>
    <x v="0"/>
    <x v="0"/>
    <x v="0"/>
    <x v="5"/>
    <x v="0"/>
    <x v="2"/>
    <x v="1"/>
    <x v="5"/>
    <x v="5"/>
    <x v="6"/>
    <x v="6"/>
    <x v="0"/>
    <x v="2"/>
    <x v="2"/>
    <x v="2"/>
    <x v="2"/>
    <x v="0"/>
    <x v="0"/>
    <x v="2"/>
  </r>
  <r>
    <n v="11511664168"/>
    <x v="2"/>
    <x v="5"/>
    <x v="6"/>
    <x v="3"/>
    <x v="0"/>
    <x v="0"/>
    <s v=""/>
    <s v=""/>
    <s v=""/>
    <s v=""/>
    <s v=""/>
    <x v="0"/>
    <x v="0"/>
    <x v="0"/>
    <x v="0"/>
    <x v="0"/>
    <x v="2"/>
    <x v="1"/>
    <x v="5"/>
    <x v="5"/>
    <x v="6"/>
    <x v="6"/>
    <x v="0"/>
    <x v="0"/>
    <x v="6"/>
    <x v="0"/>
    <x v="0"/>
    <x v="0"/>
    <x v="0"/>
    <x v="0"/>
    <x v="0"/>
    <x v="0"/>
    <x v="0"/>
    <x v="0"/>
    <x v="5"/>
    <x v="0"/>
    <x v="2"/>
    <x v="1"/>
    <x v="5"/>
    <x v="5"/>
    <x v="6"/>
    <x v="6"/>
    <x v="0"/>
    <x v="2"/>
    <x v="2"/>
    <x v="2"/>
    <x v="2"/>
    <x v="0"/>
    <x v="0"/>
    <x v="2"/>
  </r>
  <r>
    <n v="11511663068"/>
    <x v="0"/>
    <x v="3"/>
    <x v="4"/>
    <x v="0"/>
    <x v="0"/>
    <x v="0"/>
    <s v="New Zealand European"/>
    <s v=""/>
    <s v=""/>
    <s v=""/>
    <s v=""/>
    <x v="0"/>
    <x v="0"/>
    <x v="0"/>
    <x v="0"/>
    <x v="0"/>
    <x v="0"/>
    <x v="0"/>
    <x v="4"/>
    <x v="0"/>
    <x v="0"/>
    <x v="4"/>
    <x v="0"/>
    <x v="0"/>
    <x v="7"/>
    <x v="0"/>
    <x v="0"/>
    <x v="0"/>
    <x v="0"/>
    <x v="0"/>
    <x v="0"/>
    <x v="0"/>
    <x v="0"/>
    <x v="0"/>
    <x v="3"/>
    <x v="0"/>
    <x v="0"/>
    <x v="0"/>
    <x v="4"/>
    <x v="0"/>
    <x v="0"/>
    <x v="4"/>
    <x v="0"/>
    <x v="8"/>
    <x v="1"/>
    <x v="2"/>
    <x v="7"/>
    <x v="0"/>
    <x v="0"/>
    <x v="0"/>
  </r>
  <r>
    <n v="11511662674"/>
    <x v="2"/>
    <x v="0"/>
    <x v="8"/>
    <x v="0"/>
    <x v="0"/>
    <x v="0"/>
    <s v="New Zealand European"/>
    <s v=""/>
    <s v=""/>
    <s v=""/>
    <s v=""/>
    <x v="0"/>
    <x v="2"/>
    <x v="0"/>
    <x v="0"/>
    <x v="1"/>
    <x v="5"/>
    <x v="0"/>
    <x v="1"/>
    <x v="4"/>
    <x v="4"/>
    <x v="4"/>
    <x v="5"/>
    <x v="0"/>
    <x v="1"/>
    <x v="0"/>
    <x v="0"/>
    <x v="0"/>
    <x v="0"/>
    <x v="0"/>
    <x v="0"/>
    <x v="0"/>
    <x v="0"/>
    <x v="0"/>
    <x v="0"/>
    <x v="1"/>
    <x v="5"/>
    <x v="0"/>
    <x v="1"/>
    <x v="4"/>
    <x v="4"/>
    <x v="4"/>
    <x v="5"/>
    <x v="2"/>
    <x v="2"/>
    <x v="2"/>
    <x v="2"/>
    <x v="0"/>
    <x v="0"/>
    <x v="2"/>
  </r>
  <r>
    <n v="11511662008"/>
    <x v="3"/>
    <x v="4"/>
    <x v="4"/>
    <x v="0"/>
    <x v="0"/>
    <x v="0"/>
    <s v="New Zealand European"/>
    <s v=""/>
    <s v=""/>
    <s v=""/>
    <s v=""/>
    <x v="0"/>
    <x v="0"/>
    <x v="0"/>
    <x v="0"/>
    <x v="1"/>
    <x v="0"/>
    <x v="1"/>
    <x v="1"/>
    <x v="1"/>
    <x v="1"/>
    <x v="0"/>
    <x v="5"/>
    <x v="0"/>
    <x v="5"/>
    <x v="0"/>
    <x v="0"/>
    <x v="0"/>
    <x v="0"/>
    <x v="0"/>
    <x v="0"/>
    <x v="0"/>
    <x v="0"/>
    <x v="0"/>
    <x v="4"/>
    <x v="1"/>
    <x v="0"/>
    <x v="1"/>
    <x v="1"/>
    <x v="1"/>
    <x v="1"/>
    <x v="0"/>
    <x v="5"/>
    <x v="2"/>
    <x v="2"/>
    <x v="2"/>
    <x v="2"/>
    <x v="0"/>
    <x v="0"/>
    <x v="1"/>
  </r>
  <r>
    <n v="11511661030"/>
    <x v="2"/>
    <x v="3"/>
    <x v="2"/>
    <x v="0"/>
    <x v="0"/>
    <x v="0"/>
    <s v="New Zealand European"/>
    <s v=""/>
    <s v=""/>
    <s v=""/>
    <s v=""/>
    <x v="0"/>
    <x v="2"/>
    <x v="0"/>
    <x v="0"/>
    <x v="5"/>
    <x v="5"/>
    <x v="1"/>
    <x v="4"/>
    <x v="4"/>
    <x v="7"/>
    <x v="4"/>
    <x v="1"/>
    <x v="253"/>
    <x v="5"/>
    <x v="8"/>
    <x v="26"/>
    <x v="0"/>
    <x v="0"/>
    <x v="0"/>
    <x v="0"/>
    <x v="0"/>
    <x v="0"/>
    <x v="0"/>
    <x v="3"/>
    <x v="5"/>
    <x v="5"/>
    <x v="1"/>
    <x v="4"/>
    <x v="4"/>
    <x v="7"/>
    <x v="4"/>
    <x v="1"/>
    <x v="2"/>
    <x v="1"/>
    <x v="2"/>
    <x v="2"/>
    <x v="1"/>
    <x v="0"/>
    <x v="2"/>
  </r>
  <r>
    <n v="11511658865"/>
    <x v="2"/>
    <x v="4"/>
    <x v="3"/>
    <x v="0"/>
    <x v="0"/>
    <x v="0"/>
    <s v="New Zealand European"/>
    <s v=""/>
    <s v=""/>
    <s v=""/>
    <s v=""/>
    <x v="0"/>
    <x v="2"/>
    <x v="0"/>
    <x v="0"/>
    <x v="1"/>
    <x v="1"/>
    <x v="1"/>
    <x v="3"/>
    <x v="4"/>
    <x v="7"/>
    <x v="4"/>
    <x v="3"/>
    <x v="0"/>
    <x v="0"/>
    <x v="0"/>
    <x v="0"/>
    <x v="0"/>
    <x v="0"/>
    <x v="0"/>
    <x v="0"/>
    <x v="0"/>
    <x v="0"/>
    <x v="0"/>
    <x v="4"/>
    <x v="1"/>
    <x v="1"/>
    <x v="1"/>
    <x v="3"/>
    <x v="4"/>
    <x v="7"/>
    <x v="4"/>
    <x v="3"/>
    <x v="2"/>
    <x v="2"/>
    <x v="2"/>
    <x v="2"/>
    <x v="0"/>
    <x v="0"/>
    <x v="2"/>
  </r>
  <r>
    <n v="11511658631"/>
    <x v="2"/>
    <x v="4"/>
    <x v="12"/>
    <x v="0"/>
    <x v="2"/>
    <x v="0"/>
    <s v="New Zealand European"/>
    <s v=""/>
    <s v=""/>
    <s v=""/>
    <s v=""/>
    <x v="1"/>
    <x v="0"/>
    <x v="0"/>
    <x v="0"/>
    <x v="4"/>
    <x v="1"/>
    <x v="1"/>
    <x v="3"/>
    <x v="1"/>
    <x v="5"/>
    <x v="1"/>
    <x v="3"/>
    <x v="0"/>
    <x v="0"/>
    <x v="3"/>
    <x v="0"/>
    <x v="0"/>
    <x v="0"/>
    <x v="0"/>
    <x v="0"/>
    <x v="0"/>
    <x v="0"/>
    <x v="0"/>
    <x v="4"/>
    <x v="4"/>
    <x v="1"/>
    <x v="1"/>
    <x v="3"/>
    <x v="1"/>
    <x v="5"/>
    <x v="1"/>
    <x v="3"/>
    <x v="2"/>
    <x v="2"/>
    <x v="2"/>
    <x v="7"/>
    <x v="0"/>
    <x v="0"/>
    <x v="2"/>
  </r>
  <r>
    <m/>
    <x v="1"/>
    <x v="2"/>
    <x v="1"/>
    <x v="2"/>
    <x v="1"/>
    <x v="1"/>
    <m/>
    <m/>
    <m/>
    <m/>
    <m/>
    <x v="2"/>
    <x v="1"/>
    <x v="1"/>
    <x v="2"/>
    <x v="2"/>
    <x v="3"/>
    <x v="2"/>
    <x v="2"/>
    <x v="2"/>
    <x v="2"/>
    <x v="3"/>
    <x v="2"/>
    <x v="2"/>
    <x v="2"/>
    <x v="0"/>
    <x v="0"/>
    <x v="0"/>
    <x v="0"/>
    <x v="0"/>
    <x v="0"/>
    <x v="0"/>
    <x v="0"/>
    <x v="1"/>
    <x v="2"/>
    <x v="2"/>
    <x v="3"/>
    <x v="2"/>
    <x v="2"/>
    <x v="2"/>
    <x v="2"/>
    <x v="3"/>
    <x v="2"/>
    <x v="2"/>
    <x v="2"/>
    <x v="2"/>
    <x v="2"/>
    <x v="0"/>
    <x v="0"/>
    <x v="3"/>
  </r>
  <r>
    <n v="11511658047"/>
    <x v="3"/>
    <x v="1"/>
    <x v="0"/>
    <x v="0"/>
    <x v="0"/>
    <x v="0"/>
    <s v="New Zealand European"/>
    <s v=""/>
    <s v=""/>
    <s v=""/>
    <s v="Deaf"/>
    <x v="1"/>
    <x v="0"/>
    <x v="0"/>
    <x v="0"/>
    <x v="5"/>
    <x v="2"/>
    <x v="1"/>
    <x v="0"/>
    <x v="0"/>
    <x v="6"/>
    <x v="0"/>
    <x v="4"/>
    <x v="0"/>
    <x v="3"/>
    <x v="0"/>
    <x v="0"/>
    <x v="0"/>
    <x v="20"/>
    <x v="0"/>
    <x v="0"/>
    <x v="0"/>
    <x v="0"/>
    <x v="0"/>
    <x v="1"/>
    <x v="5"/>
    <x v="2"/>
    <x v="1"/>
    <x v="0"/>
    <x v="0"/>
    <x v="6"/>
    <x v="0"/>
    <x v="4"/>
    <x v="2"/>
    <x v="2"/>
    <x v="18"/>
    <x v="2"/>
    <x v="0"/>
    <x v="0"/>
    <x v="1"/>
  </r>
  <r>
    <n v="11511657978"/>
    <x v="2"/>
    <x v="4"/>
    <x v="4"/>
    <x v="0"/>
    <x v="0"/>
    <x v="0"/>
    <s v="New Zealand European"/>
    <s v=""/>
    <s v=""/>
    <s v=""/>
    <s v=""/>
    <x v="0"/>
    <x v="2"/>
    <x v="0"/>
    <x v="0"/>
    <x v="1"/>
    <x v="0"/>
    <x v="1"/>
    <x v="4"/>
    <x v="3"/>
    <x v="1"/>
    <x v="4"/>
    <x v="4"/>
    <x v="0"/>
    <x v="9"/>
    <x v="0"/>
    <x v="0"/>
    <x v="0"/>
    <x v="0"/>
    <x v="0"/>
    <x v="0"/>
    <x v="0"/>
    <x v="0"/>
    <x v="0"/>
    <x v="4"/>
    <x v="1"/>
    <x v="0"/>
    <x v="1"/>
    <x v="4"/>
    <x v="3"/>
    <x v="1"/>
    <x v="4"/>
    <x v="4"/>
    <x v="2"/>
    <x v="4"/>
    <x v="2"/>
    <x v="5"/>
    <x v="0"/>
    <x v="0"/>
    <x v="2"/>
  </r>
  <r>
    <m/>
    <x v="1"/>
    <x v="2"/>
    <x v="1"/>
    <x v="2"/>
    <x v="1"/>
    <x v="1"/>
    <m/>
    <m/>
    <m/>
    <m/>
    <m/>
    <x v="2"/>
    <x v="1"/>
    <x v="1"/>
    <x v="2"/>
    <x v="2"/>
    <x v="3"/>
    <x v="2"/>
    <x v="2"/>
    <x v="2"/>
    <x v="2"/>
    <x v="3"/>
    <x v="2"/>
    <x v="2"/>
    <x v="2"/>
    <x v="0"/>
    <x v="0"/>
    <x v="0"/>
    <x v="0"/>
    <x v="0"/>
    <x v="0"/>
    <x v="0"/>
    <x v="0"/>
    <x v="1"/>
    <x v="2"/>
    <x v="2"/>
    <x v="3"/>
    <x v="2"/>
    <x v="2"/>
    <x v="2"/>
    <x v="2"/>
    <x v="3"/>
    <x v="2"/>
    <x v="2"/>
    <x v="2"/>
    <x v="2"/>
    <x v="2"/>
    <x v="0"/>
    <x v="0"/>
    <x v="3"/>
  </r>
  <r>
    <n v="11511657716"/>
    <x v="2"/>
    <x v="4"/>
    <x v="6"/>
    <x v="0"/>
    <x v="0"/>
    <x v="0"/>
    <s v="New Zealand European"/>
    <s v=""/>
    <s v=""/>
    <s v=""/>
    <s v=""/>
    <x v="1"/>
    <x v="0"/>
    <x v="0"/>
    <x v="0"/>
    <x v="3"/>
    <x v="1"/>
    <x v="1"/>
    <x v="3"/>
    <x v="4"/>
    <x v="5"/>
    <x v="1"/>
    <x v="5"/>
    <x v="254"/>
    <x v="1"/>
    <x v="3"/>
    <x v="0"/>
    <x v="0"/>
    <x v="0"/>
    <x v="0"/>
    <x v="0"/>
    <x v="0"/>
    <x v="0"/>
    <x v="0"/>
    <x v="4"/>
    <x v="3"/>
    <x v="1"/>
    <x v="1"/>
    <x v="3"/>
    <x v="4"/>
    <x v="5"/>
    <x v="1"/>
    <x v="5"/>
    <x v="2"/>
    <x v="2"/>
    <x v="2"/>
    <x v="2"/>
    <x v="0"/>
    <x v="0"/>
    <x v="2"/>
  </r>
  <r>
    <n v="11511657684"/>
    <x v="0"/>
    <x v="5"/>
    <x v="6"/>
    <x v="3"/>
    <x v="0"/>
    <x v="0"/>
    <s v=""/>
    <s v=""/>
    <s v=""/>
    <s v=""/>
    <s v=""/>
    <x v="0"/>
    <x v="0"/>
    <x v="0"/>
    <x v="0"/>
    <x v="0"/>
    <x v="2"/>
    <x v="1"/>
    <x v="5"/>
    <x v="5"/>
    <x v="6"/>
    <x v="6"/>
    <x v="0"/>
    <x v="0"/>
    <x v="6"/>
    <x v="0"/>
    <x v="0"/>
    <x v="0"/>
    <x v="0"/>
    <x v="0"/>
    <x v="0"/>
    <x v="0"/>
    <x v="0"/>
    <x v="0"/>
    <x v="5"/>
    <x v="0"/>
    <x v="2"/>
    <x v="1"/>
    <x v="5"/>
    <x v="5"/>
    <x v="6"/>
    <x v="6"/>
    <x v="0"/>
    <x v="2"/>
    <x v="2"/>
    <x v="2"/>
    <x v="2"/>
    <x v="0"/>
    <x v="0"/>
    <x v="0"/>
  </r>
  <r>
    <n v="11511657169"/>
    <x v="2"/>
    <x v="0"/>
    <x v="11"/>
    <x v="0"/>
    <x v="0"/>
    <x v="0"/>
    <s v=""/>
    <s v=""/>
    <s v=""/>
    <s v=""/>
    <s v="British"/>
    <x v="1"/>
    <x v="0"/>
    <x v="0"/>
    <x v="0"/>
    <x v="0"/>
    <x v="0"/>
    <x v="1"/>
    <x v="1"/>
    <x v="1"/>
    <x v="5"/>
    <x v="4"/>
    <x v="1"/>
    <x v="0"/>
    <x v="15"/>
    <x v="5"/>
    <x v="0"/>
    <x v="0"/>
    <x v="0"/>
    <x v="0"/>
    <x v="0"/>
    <x v="0"/>
    <x v="0"/>
    <x v="0"/>
    <x v="0"/>
    <x v="0"/>
    <x v="0"/>
    <x v="1"/>
    <x v="1"/>
    <x v="1"/>
    <x v="5"/>
    <x v="4"/>
    <x v="1"/>
    <x v="2"/>
    <x v="14"/>
    <x v="2"/>
    <x v="2"/>
    <x v="0"/>
    <x v="0"/>
    <x v="2"/>
  </r>
  <r>
    <n v="11511656647"/>
    <x v="0"/>
    <x v="5"/>
    <x v="6"/>
    <x v="3"/>
    <x v="0"/>
    <x v="0"/>
    <s v=""/>
    <s v=""/>
    <s v=""/>
    <s v=""/>
    <s v=""/>
    <x v="0"/>
    <x v="0"/>
    <x v="0"/>
    <x v="0"/>
    <x v="0"/>
    <x v="2"/>
    <x v="1"/>
    <x v="4"/>
    <x v="3"/>
    <x v="6"/>
    <x v="6"/>
    <x v="0"/>
    <x v="0"/>
    <x v="6"/>
    <x v="0"/>
    <x v="0"/>
    <x v="0"/>
    <x v="0"/>
    <x v="0"/>
    <x v="0"/>
    <x v="0"/>
    <x v="0"/>
    <x v="0"/>
    <x v="5"/>
    <x v="0"/>
    <x v="2"/>
    <x v="1"/>
    <x v="4"/>
    <x v="3"/>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11654850"/>
    <x v="3"/>
    <x v="5"/>
    <x v="8"/>
    <x v="0"/>
    <x v="0"/>
    <x v="0"/>
    <s v="New Zealand European"/>
    <s v=""/>
    <s v=""/>
    <s v=""/>
    <s v=""/>
    <x v="0"/>
    <x v="0"/>
    <x v="0"/>
    <x v="0"/>
    <x v="0"/>
    <x v="2"/>
    <x v="1"/>
    <x v="5"/>
    <x v="5"/>
    <x v="6"/>
    <x v="6"/>
    <x v="0"/>
    <x v="0"/>
    <x v="7"/>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1654568"/>
    <x v="2"/>
    <x v="3"/>
    <x v="4"/>
    <x v="1"/>
    <x v="0"/>
    <x v="0"/>
    <s v="New Zealand European"/>
    <s v=""/>
    <s v=""/>
    <s v=""/>
    <s v=""/>
    <x v="1"/>
    <x v="0"/>
    <x v="0"/>
    <x v="0"/>
    <x v="0"/>
    <x v="2"/>
    <x v="1"/>
    <x v="1"/>
    <x v="4"/>
    <x v="0"/>
    <x v="4"/>
    <x v="0"/>
    <x v="0"/>
    <x v="5"/>
    <x v="0"/>
    <x v="0"/>
    <x v="0"/>
    <x v="0"/>
    <x v="0"/>
    <x v="0"/>
    <x v="0"/>
    <x v="0"/>
    <x v="0"/>
    <x v="3"/>
    <x v="0"/>
    <x v="2"/>
    <x v="1"/>
    <x v="1"/>
    <x v="4"/>
    <x v="0"/>
    <x v="4"/>
    <x v="0"/>
    <x v="2"/>
    <x v="2"/>
    <x v="2"/>
    <x v="2"/>
    <x v="0"/>
    <x v="0"/>
    <x v="2"/>
  </r>
  <r>
    <n v="11511654349"/>
    <x v="2"/>
    <x v="4"/>
    <x v="0"/>
    <x v="0"/>
    <x v="0"/>
    <x v="0"/>
    <s v="New Zealand European"/>
    <s v=""/>
    <s v=""/>
    <s v=""/>
    <s v=""/>
    <x v="1"/>
    <x v="0"/>
    <x v="0"/>
    <x v="0"/>
    <x v="3"/>
    <x v="0"/>
    <x v="1"/>
    <x v="4"/>
    <x v="4"/>
    <x v="7"/>
    <x v="5"/>
    <x v="3"/>
    <x v="0"/>
    <x v="4"/>
    <x v="3"/>
    <x v="0"/>
    <x v="0"/>
    <x v="0"/>
    <x v="0"/>
    <x v="0"/>
    <x v="0"/>
    <x v="0"/>
    <x v="0"/>
    <x v="4"/>
    <x v="3"/>
    <x v="0"/>
    <x v="1"/>
    <x v="4"/>
    <x v="4"/>
    <x v="7"/>
    <x v="5"/>
    <x v="3"/>
    <x v="6"/>
    <x v="16"/>
    <x v="2"/>
    <x v="2"/>
    <x v="0"/>
    <x v="0"/>
    <x v="2"/>
  </r>
  <r>
    <n v="11511654012"/>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1653748"/>
    <x v="2"/>
    <x v="3"/>
    <x v="4"/>
    <x v="0"/>
    <x v="2"/>
    <x v="0"/>
    <s v="New Zealand European"/>
    <s v=""/>
    <s v=""/>
    <s v=""/>
    <s v=""/>
    <x v="0"/>
    <x v="2"/>
    <x v="0"/>
    <x v="0"/>
    <x v="4"/>
    <x v="2"/>
    <x v="1"/>
    <x v="1"/>
    <x v="1"/>
    <x v="4"/>
    <x v="4"/>
    <x v="3"/>
    <x v="255"/>
    <x v="5"/>
    <x v="38"/>
    <x v="0"/>
    <x v="0"/>
    <x v="0"/>
    <x v="0"/>
    <x v="0"/>
    <x v="8"/>
    <x v="0"/>
    <x v="0"/>
    <x v="3"/>
    <x v="4"/>
    <x v="2"/>
    <x v="1"/>
    <x v="1"/>
    <x v="1"/>
    <x v="4"/>
    <x v="4"/>
    <x v="3"/>
    <x v="2"/>
    <x v="10"/>
    <x v="2"/>
    <x v="2"/>
    <x v="0"/>
    <x v="0"/>
    <x v="2"/>
  </r>
  <r>
    <n v="11511652714"/>
    <x v="2"/>
    <x v="4"/>
    <x v="2"/>
    <x v="0"/>
    <x v="0"/>
    <x v="0"/>
    <s v="New Zealand European"/>
    <s v=""/>
    <s v=""/>
    <s v=""/>
    <s v=""/>
    <x v="1"/>
    <x v="2"/>
    <x v="0"/>
    <x v="0"/>
    <x v="5"/>
    <x v="5"/>
    <x v="1"/>
    <x v="3"/>
    <x v="1"/>
    <x v="7"/>
    <x v="4"/>
    <x v="5"/>
    <x v="0"/>
    <x v="5"/>
    <x v="0"/>
    <x v="0"/>
    <x v="0"/>
    <x v="0"/>
    <x v="0"/>
    <x v="0"/>
    <x v="0"/>
    <x v="0"/>
    <x v="0"/>
    <x v="4"/>
    <x v="5"/>
    <x v="5"/>
    <x v="1"/>
    <x v="3"/>
    <x v="1"/>
    <x v="7"/>
    <x v="4"/>
    <x v="5"/>
    <x v="2"/>
    <x v="2"/>
    <x v="2"/>
    <x v="2"/>
    <x v="0"/>
    <x v="0"/>
    <x v="2"/>
  </r>
  <r>
    <n v="11511651649"/>
    <x v="2"/>
    <x v="4"/>
    <x v="4"/>
    <x v="0"/>
    <x v="0"/>
    <x v="0"/>
    <s v="New Zealand European"/>
    <s v=""/>
    <s v=""/>
    <s v=""/>
    <s v=""/>
    <x v="0"/>
    <x v="2"/>
    <x v="0"/>
    <x v="0"/>
    <x v="3"/>
    <x v="1"/>
    <x v="1"/>
    <x v="3"/>
    <x v="1"/>
    <x v="1"/>
    <x v="4"/>
    <x v="5"/>
    <x v="0"/>
    <x v="0"/>
    <x v="0"/>
    <x v="0"/>
    <x v="0"/>
    <x v="0"/>
    <x v="0"/>
    <x v="0"/>
    <x v="0"/>
    <x v="0"/>
    <x v="0"/>
    <x v="4"/>
    <x v="3"/>
    <x v="1"/>
    <x v="1"/>
    <x v="3"/>
    <x v="1"/>
    <x v="1"/>
    <x v="4"/>
    <x v="5"/>
    <x v="2"/>
    <x v="10"/>
    <x v="2"/>
    <x v="14"/>
    <x v="0"/>
    <x v="0"/>
    <x v="2"/>
  </r>
  <r>
    <n v="11511651501"/>
    <x v="2"/>
    <x v="4"/>
    <x v="4"/>
    <x v="0"/>
    <x v="2"/>
    <x v="0"/>
    <s v=""/>
    <s v=""/>
    <s v=""/>
    <s v=""/>
    <s v=""/>
    <x v="0"/>
    <x v="2"/>
    <x v="0"/>
    <x v="0"/>
    <x v="5"/>
    <x v="5"/>
    <x v="6"/>
    <x v="0"/>
    <x v="4"/>
    <x v="7"/>
    <x v="2"/>
    <x v="1"/>
    <x v="256"/>
    <x v="12"/>
    <x v="7"/>
    <x v="15"/>
    <x v="0"/>
    <x v="21"/>
    <x v="14"/>
    <x v="0"/>
    <x v="8"/>
    <x v="0"/>
    <x v="0"/>
    <x v="4"/>
    <x v="5"/>
    <x v="5"/>
    <x v="6"/>
    <x v="0"/>
    <x v="4"/>
    <x v="7"/>
    <x v="2"/>
    <x v="1"/>
    <x v="2"/>
    <x v="5"/>
    <x v="2"/>
    <x v="2"/>
    <x v="0"/>
    <x v="0"/>
    <x v="2"/>
  </r>
  <r>
    <n v="11511647124"/>
    <x v="2"/>
    <x v="3"/>
    <x v="2"/>
    <x v="0"/>
    <x v="0"/>
    <x v="0"/>
    <s v="New Zealand European"/>
    <s v=""/>
    <s v=""/>
    <s v=""/>
    <s v=""/>
    <x v="0"/>
    <x v="2"/>
    <x v="0"/>
    <x v="0"/>
    <x v="1"/>
    <x v="0"/>
    <x v="1"/>
    <x v="1"/>
    <x v="4"/>
    <x v="1"/>
    <x v="4"/>
    <x v="3"/>
    <x v="0"/>
    <x v="5"/>
    <x v="0"/>
    <x v="0"/>
    <x v="0"/>
    <x v="0"/>
    <x v="0"/>
    <x v="0"/>
    <x v="0"/>
    <x v="0"/>
    <x v="0"/>
    <x v="3"/>
    <x v="1"/>
    <x v="0"/>
    <x v="1"/>
    <x v="1"/>
    <x v="4"/>
    <x v="1"/>
    <x v="4"/>
    <x v="3"/>
    <x v="2"/>
    <x v="2"/>
    <x v="2"/>
    <x v="20"/>
    <x v="0"/>
    <x v="0"/>
    <x v="2"/>
  </r>
  <r>
    <n v="11511646002"/>
    <x v="2"/>
    <x v="4"/>
    <x v="9"/>
    <x v="0"/>
    <x v="0"/>
    <x v="0"/>
    <s v="New Zealand European"/>
    <s v=""/>
    <s v=""/>
    <s v=""/>
    <s v=""/>
    <x v="1"/>
    <x v="0"/>
    <x v="0"/>
    <x v="0"/>
    <x v="3"/>
    <x v="0"/>
    <x v="1"/>
    <x v="4"/>
    <x v="4"/>
    <x v="0"/>
    <x v="0"/>
    <x v="5"/>
    <x v="0"/>
    <x v="0"/>
    <x v="0"/>
    <x v="0"/>
    <x v="0"/>
    <x v="0"/>
    <x v="0"/>
    <x v="0"/>
    <x v="0"/>
    <x v="0"/>
    <x v="0"/>
    <x v="4"/>
    <x v="3"/>
    <x v="0"/>
    <x v="1"/>
    <x v="4"/>
    <x v="4"/>
    <x v="0"/>
    <x v="0"/>
    <x v="5"/>
    <x v="6"/>
    <x v="2"/>
    <x v="2"/>
    <x v="2"/>
    <x v="0"/>
    <x v="0"/>
    <x v="2"/>
  </r>
  <r>
    <n v="11511645047"/>
    <x v="2"/>
    <x v="4"/>
    <x v="11"/>
    <x v="0"/>
    <x v="0"/>
    <x v="0"/>
    <s v="New Zealand European"/>
    <s v=""/>
    <s v=""/>
    <s v=""/>
    <s v=""/>
    <x v="0"/>
    <x v="2"/>
    <x v="0"/>
    <x v="0"/>
    <x v="3"/>
    <x v="0"/>
    <x v="1"/>
    <x v="4"/>
    <x v="4"/>
    <x v="1"/>
    <x v="4"/>
    <x v="4"/>
    <x v="0"/>
    <x v="12"/>
    <x v="0"/>
    <x v="0"/>
    <x v="0"/>
    <x v="0"/>
    <x v="0"/>
    <x v="0"/>
    <x v="0"/>
    <x v="0"/>
    <x v="0"/>
    <x v="4"/>
    <x v="3"/>
    <x v="0"/>
    <x v="1"/>
    <x v="4"/>
    <x v="4"/>
    <x v="1"/>
    <x v="4"/>
    <x v="4"/>
    <x v="2"/>
    <x v="14"/>
    <x v="2"/>
    <x v="1"/>
    <x v="0"/>
    <x v="0"/>
    <x v="2"/>
  </r>
  <r>
    <n v="11511644823"/>
    <x v="0"/>
    <x v="5"/>
    <x v="12"/>
    <x v="3"/>
    <x v="0"/>
    <x v="0"/>
    <s v=""/>
    <s v=""/>
    <s v=""/>
    <s v="Prefer not to say"/>
    <s v=""/>
    <x v="0"/>
    <x v="0"/>
    <x v="0"/>
    <x v="0"/>
    <x v="0"/>
    <x v="2"/>
    <x v="6"/>
    <x v="5"/>
    <x v="4"/>
    <x v="5"/>
    <x v="6"/>
    <x v="0"/>
    <x v="0"/>
    <x v="1"/>
    <x v="0"/>
    <x v="0"/>
    <x v="0"/>
    <x v="0"/>
    <x v="0"/>
    <x v="0"/>
    <x v="0"/>
    <x v="0"/>
    <x v="0"/>
    <x v="5"/>
    <x v="0"/>
    <x v="2"/>
    <x v="6"/>
    <x v="5"/>
    <x v="4"/>
    <x v="5"/>
    <x v="6"/>
    <x v="0"/>
    <x v="2"/>
    <x v="7"/>
    <x v="9"/>
    <x v="2"/>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1643149"/>
    <x v="3"/>
    <x v="5"/>
    <x v="6"/>
    <x v="3"/>
    <x v="0"/>
    <x v="0"/>
    <s v=""/>
    <s v=""/>
    <s v=""/>
    <s v=""/>
    <s v=""/>
    <x v="0"/>
    <x v="0"/>
    <x v="0"/>
    <x v="0"/>
    <x v="0"/>
    <x v="2"/>
    <x v="1"/>
    <x v="5"/>
    <x v="5"/>
    <x v="6"/>
    <x v="6"/>
    <x v="0"/>
    <x v="0"/>
    <x v="6"/>
    <x v="0"/>
    <x v="0"/>
    <x v="0"/>
    <x v="0"/>
    <x v="0"/>
    <x v="0"/>
    <x v="0"/>
    <x v="0"/>
    <x v="0"/>
    <x v="5"/>
    <x v="0"/>
    <x v="2"/>
    <x v="1"/>
    <x v="5"/>
    <x v="5"/>
    <x v="6"/>
    <x v="6"/>
    <x v="0"/>
    <x v="2"/>
    <x v="2"/>
    <x v="2"/>
    <x v="2"/>
    <x v="0"/>
    <x v="0"/>
    <x v="1"/>
  </r>
  <r>
    <n v="11511642341"/>
    <x v="2"/>
    <x v="4"/>
    <x v="7"/>
    <x v="1"/>
    <x v="0"/>
    <x v="0"/>
    <s v="New Zealand European"/>
    <s v=""/>
    <s v=""/>
    <s v=""/>
    <s v=""/>
    <x v="1"/>
    <x v="2"/>
    <x v="0"/>
    <x v="0"/>
    <x v="0"/>
    <x v="2"/>
    <x v="1"/>
    <x v="1"/>
    <x v="4"/>
    <x v="7"/>
    <x v="4"/>
    <x v="0"/>
    <x v="0"/>
    <x v="5"/>
    <x v="7"/>
    <x v="0"/>
    <x v="0"/>
    <x v="0"/>
    <x v="0"/>
    <x v="0"/>
    <x v="0"/>
    <x v="0"/>
    <x v="0"/>
    <x v="4"/>
    <x v="0"/>
    <x v="2"/>
    <x v="1"/>
    <x v="1"/>
    <x v="4"/>
    <x v="7"/>
    <x v="4"/>
    <x v="0"/>
    <x v="2"/>
    <x v="2"/>
    <x v="2"/>
    <x v="2"/>
    <x v="0"/>
    <x v="0"/>
    <x v="2"/>
  </r>
  <r>
    <n v="11511639667"/>
    <x v="2"/>
    <x v="3"/>
    <x v="4"/>
    <x v="0"/>
    <x v="0"/>
    <x v="0"/>
    <s v="New Zealand European"/>
    <s v=""/>
    <s v=""/>
    <s v=""/>
    <s v=""/>
    <x v="1"/>
    <x v="0"/>
    <x v="0"/>
    <x v="0"/>
    <x v="1"/>
    <x v="1"/>
    <x v="0"/>
    <x v="3"/>
    <x v="1"/>
    <x v="0"/>
    <x v="4"/>
    <x v="4"/>
    <x v="0"/>
    <x v="9"/>
    <x v="0"/>
    <x v="0"/>
    <x v="0"/>
    <x v="0"/>
    <x v="0"/>
    <x v="0"/>
    <x v="0"/>
    <x v="0"/>
    <x v="0"/>
    <x v="3"/>
    <x v="1"/>
    <x v="1"/>
    <x v="0"/>
    <x v="3"/>
    <x v="1"/>
    <x v="0"/>
    <x v="4"/>
    <x v="4"/>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n v="11511636574"/>
    <x v="0"/>
    <x v="4"/>
    <x v="11"/>
    <x v="0"/>
    <x v="0"/>
    <x v="0"/>
    <s v="New Zealand European"/>
    <s v=""/>
    <s v=""/>
    <s v=""/>
    <s v=""/>
    <x v="0"/>
    <x v="0"/>
    <x v="0"/>
    <x v="0"/>
    <x v="0"/>
    <x v="2"/>
    <x v="1"/>
    <x v="5"/>
    <x v="5"/>
    <x v="6"/>
    <x v="6"/>
    <x v="0"/>
    <x v="0"/>
    <x v="1"/>
    <x v="0"/>
    <x v="0"/>
    <x v="0"/>
    <x v="0"/>
    <x v="0"/>
    <x v="0"/>
    <x v="0"/>
    <x v="0"/>
    <x v="0"/>
    <x v="4"/>
    <x v="0"/>
    <x v="2"/>
    <x v="1"/>
    <x v="5"/>
    <x v="5"/>
    <x v="6"/>
    <x v="6"/>
    <x v="0"/>
    <x v="2"/>
    <x v="2"/>
    <x v="2"/>
    <x v="2"/>
    <x v="0"/>
    <x v="0"/>
    <x v="0"/>
  </r>
  <r>
    <n v="11511635534"/>
    <x v="3"/>
    <x v="5"/>
    <x v="6"/>
    <x v="1"/>
    <x v="0"/>
    <x v="0"/>
    <s v=""/>
    <s v=""/>
    <s v=""/>
    <s v=""/>
    <s v="Cool island maori"/>
    <x v="1"/>
    <x v="0"/>
    <x v="0"/>
    <x v="0"/>
    <x v="0"/>
    <x v="2"/>
    <x v="1"/>
    <x v="5"/>
    <x v="5"/>
    <x v="6"/>
    <x v="6"/>
    <x v="0"/>
    <x v="0"/>
    <x v="1"/>
    <x v="0"/>
    <x v="0"/>
    <x v="0"/>
    <x v="0"/>
    <x v="0"/>
    <x v="0"/>
    <x v="0"/>
    <x v="0"/>
    <x v="0"/>
    <x v="5"/>
    <x v="0"/>
    <x v="2"/>
    <x v="1"/>
    <x v="5"/>
    <x v="5"/>
    <x v="6"/>
    <x v="6"/>
    <x v="0"/>
    <x v="2"/>
    <x v="2"/>
    <x v="2"/>
    <x v="2"/>
    <x v="0"/>
    <x v="0"/>
    <x v="1"/>
  </r>
  <r>
    <n v="11511634853"/>
    <x v="0"/>
    <x v="1"/>
    <x v="12"/>
    <x v="1"/>
    <x v="0"/>
    <x v="0"/>
    <s v=""/>
    <s v=""/>
    <s v=""/>
    <s v=""/>
    <s v="New Zealander"/>
    <x v="0"/>
    <x v="0"/>
    <x v="0"/>
    <x v="0"/>
    <x v="0"/>
    <x v="6"/>
    <x v="5"/>
    <x v="4"/>
    <x v="4"/>
    <x v="4"/>
    <x v="0"/>
    <x v="0"/>
    <x v="0"/>
    <x v="4"/>
    <x v="18"/>
    <x v="0"/>
    <x v="0"/>
    <x v="0"/>
    <x v="0"/>
    <x v="6"/>
    <x v="0"/>
    <x v="0"/>
    <x v="0"/>
    <x v="1"/>
    <x v="0"/>
    <x v="6"/>
    <x v="5"/>
    <x v="4"/>
    <x v="4"/>
    <x v="4"/>
    <x v="0"/>
    <x v="0"/>
    <x v="2"/>
    <x v="1"/>
    <x v="2"/>
    <x v="2"/>
    <x v="1"/>
    <x v="0"/>
    <x v="0"/>
  </r>
  <r>
    <n v="11511633383"/>
    <x v="0"/>
    <x v="3"/>
    <x v="2"/>
    <x v="0"/>
    <x v="0"/>
    <x v="0"/>
    <s v="New Zealand European"/>
    <s v=""/>
    <s v=""/>
    <s v=""/>
    <s v="British"/>
    <x v="0"/>
    <x v="0"/>
    <x v="0"/>
    <x v="0"/>
    <x v="0"/>
    <x v="2"/>
    <x v="1"/>
    <x v="4"/>
    <x v="4"/>
    <x v="5"/>
    <x v="4"/>
    <x v="0"/>
    <x v="0"/>
    <x v="5"/>
    <x v="0"/>
    <x v="0"/>
    <x v="0"/>
    <x v="0"/>
    <x v="0"/>
    <x v="0"/>
    <x v="0"/>
    <x v="0"/>
    <x v="0"/>
    <x v="3"/>
    <x v="0"/>
    <x v="2"/>
    <x v="1"/>
    <x v="4"/>
    <x v="4"/>
    <x v="5"/>
    <x v="4"/>
    <x v="0"/>
    <x v="2"/>
    <x v="2"/>
    <x v="2"/>
    <x v="2"/>
    <x v="0"/>
    <x v="0"/>
    <x v="0"/>
  </r>
  <r>
    <n v="11511631744"/>
    <x v="2"/>
    <x v="5"/>
    <x v="6"/>
    <x v="3"/>
    <x v="0"/>
    <x v="0"/>
    <s v=""/>
    <s v=""/>
    <s v=""/>
    <s v=""/>
    <s v=""/>
    <x v="0"/>
    <x v="0"/>
    <x v="0"/>
    <x v="0"/>
    <x v="0"/>
    <x v="2"/>
    <x v="1"/>
    <x v="5"/>
    <x v="5"/>
    <x v="6"/>
    <x v="6"/>
    <x v="0"/>
    <x v="0"/>
    <x v="6"/>
    <x v="0"/>
    <x v="0"/>
    <x v="0"/>
    <x v="0"/>
    <x v="0"/>
    <x v="0"/>
    <x v="0"/>
    <x v="0"/>
    <x v="0"/>
    <x v="5"/>
    <x v="0"/>
    <x v="2"/>
    <x v="1"/>
    <x v="5"/>
    <x v="5"/>
    <x v="6"/>
    <x v="6"/>
    <x v="0"/>
    <x v="2"/>
    <x v="2"/>
    <x v="2"/>
    <x v="2"/>
    <x v="0"/>
    <x v="0"/>
    <x v="2"/>
  </r>
  <r>
    <n v="11511630454"/>
    <x v="2"/>
    <x v="4"/>
    <x v="2"/>
    <x v="1"/>
    <x v="0"/>
    <x v="0"/>
    <s v="New Zealand European"/>
    <s v=""/>
    <s v=""/>
    <s v=""/>
    <s v=""/>
    <x v="1"/>
    <x v="0"/>
    <x v="2"/>
    <x v="1"/>
    <x v="3"/>
    <x v="4"/>
    <x v="4"/>
    <x v="3"/>
    <x v="3"/>
    <x v="4"/>
    <x v="4"/>
    <x v="4"/>
    <x v="0"/>
    <x v="9"/>
    <x v="0"/>
    <x v="0"/>
    <x v="0"/>
    <x v="0"/>
    <x v="0"/>
    <x v="0"/>
    <x v="0"/>
    <x v="0"/>
    <x v="0"/>
    <x v="4"/>
    <x v="3"/>
    <x v="4"/>
    <x v="4"/>
    <x v="3"/>
    <x v="3"/>
    <x v="4"/>
    <x v="4"/>
    <x v="4"/>
    <x v="2"/>
    <x v="9"/>
    <x v="2"/>
    <x v="11"/>
    <x v="5"/>
    <x v="0"/>
    <x v="2"/>
  </r>
  <r>
    <n v="11511628641"/>
    <x v="0"/>
    <x v="1"/>
    <x v="2"/>
    <x v="0"/>
    <x v="0"/>
    <x v="0"/>
    <s v="New Zealand European"/>
    <s v=""/>
    <s v=""/>
    <s v=""/>
    <s v=""/>
    <x v="0"/>
    <x v="0"/>
    <x v="0"/>
    <x v="0"/>
    <x v="0"/>
    <x v="0"/>
    <x v="0"/>
    <x v="3"/>
    <x v="0"/>
    <x v="7"/>
    <x v="6"/>
    <x v="0"/>
    <x v="0"/>
    <x v="0"/>
    <x v="0"/>
    <x v="0"/>
    <x v="0"/>
    <x v="0"/>
    <x v="0"/>
    <x v="0"/>
    <x v="0"/>
    <x v="0"/>
    <x v="0"/>
    <x v="1"/>
    <x v="0"/>
    <x v="0"/>
    <x v="0"/>
    <x v="3"/>
    <x v="0"/>
    <x v="7"/>
    <x v="6"/>
    <x v="0"/>
    <x v="2"/>
    <x v="2"/>
    <x v="2"/>
    <x v="2"/>
    <x v="0"/>
    <x v="0"/>
    <x v="0"/>
  </r>
  <r>
    <n v="11511627746"/>
    <x v="3"/>
    <x v="5"/>
    <x v="0"/>
    <x v="0"/>
    <x v="0"/>
    <x v="0"/>
    <s v="New Zealand European"/>
    <s v=""/>
    <s v=""/>
    <s v=""/>
    <s v=""/>
    <x v="0"/>
    <x v="0"/>
    <x v="0"/>
    <x v="0"/>
    <x v="0"/>
    <x v="2"/>
    <x v="1"/>
    <x v="5"/>
    <x v="5"/>
    <x v="6"/>
    <x v="6"/>
    <x v="0"/>
    <x v="0"/>
    <x v="13"/>
    <x v="0"/>
    <x v="0"/>
    <x v="0"/>
    <x v="0"/>
    <x v="0"/>
    <x v="0"/>
    <x v="0"/>
    <x v="0"/>
    <x v="0"/>
    <x v="5"/>
    <x v="0"/>
    <x v="2"/>
    <x v="1"/>
    <x v="5"/>
    <x v="5"/>
    <x v="6"/>
    <x v="6"/>
    <x v="0"/>
    <x v="2"/>
    <x v="2"/>
    <x v="2"/>
    <x v="2"/>
    <x v="0"/>
    <x v="0"/>
    <x v="1"/>
  </r>
  <r>
    <n v="11511622813"/>
    <x v="3"/>
    <x v="3"/>
    <x v="0"/>
    <x v="1"/>
    <x v="0"/>
    <x v="0"/>
    <s v="New Zealand European"/>
    <s v=""/>
    <s v=""/>
    <s v=""/>
    <s v=""/>
    <x v="1"/>
    <x v="0"/>
    <x v="0"/>
    <x v="0"/>
    <x v="6"/>
    <x v="0"/>
    <x v="1"/>
    <x v="4"/>
    <x v="3"/>
    <x v="1"/>
    <x v="0"/>
    <x v="3"/>
    <x v="0"/>
    <x v="1"/>
    <x v="0"/>
    <x v="0"/>
    <x v="0"/>
    <x v="0"/>
    <x v="0"/>
    <x v="0"/>
    <x v="0"/>
    <x v="0"/>
    <x v="0"/>
    <x v="3"/>
    <x v="6"/>
    <x v="0"/>
    <x v="1"/>
    <x v="4"/>
    <x v="3"/>
    <x v="1"/>
    <x v="0"/>
    <x v="3"/>
    <x v="2"/>
    <x v="2"/>
    <x v="2"/>
    <x v="2"/>
    <x v="0"/>
    <x v="0"/>
    <x v="1"/>
  </r>
  <r>
    <n v="11511620247"/>
    <x v="3"/>
    <x v="4"/>
    <x v="0"/>
    <x v="0"/>
    <x v="0"/>
    <x v="0"/>
    <s v="New Zealand European"/>
    <s v=""/>
    <s v=""/>
    <s v=""/>
    <s v=""/>
    <x v="0"/>
    <x v="0"/>
    <x v="0"/>
    <x v="0"/>
    <x v="6"/>
    <x v="0"/>
    <x v="6"/>
    <x v="4"/>
    <x v="3"/>
    <x v="4"/>
    <x v="0"/>
    <x v="3"/>
    <x v="0"/>
    <x v="5"/>
    <x v="0"/>
    <x v="0"/>
    <x v="0"/>
    <x v="0"/>
    <x v="0"/>
    <x v="0"/>
    <x v="0"/>
    <x v="0"/>
    <x v="0"/>
    <x v="4"/>
    <x v="6"/>
    <x v="0"/>
    <x v="6"/>
    <x v="4"/>
    <x v="3"/>
    <x v="4"/>
    <x v="0"/>
    <x v="3"/>
    <x v="2"/>
    <x v="2"/>
    <x v="2"/>
    <x v="2"/>
    <x v="0"/>
    <x v="0"/>
    <x v="1"/>
  </r>
  <r>
    <n v="11511620014"/>
    <x v="3"/>
    <x v="5"/>
    <x v="6"/>
    <x v="3"/>
    <x v="0"/>
    <x v="0"/>
    <s v=""/>
    <s v=""/>
    <s v=""/>
    <s v=""/>
    <s v=""/>
    <x v="0"/>
    <x v="0"/>
    <x v="0"/>
    <x v="0"/>
    <x v="0"/>
    <x v="2"/>
    <x v="1"/>
    <x v="5"/>
    <x v="5"/>
    <x v="6"/>
    <x v="6"/>
    <x v="0"/>
    <x v="0"/>
    <x v="6"/>
    <x v="0"/>
    <x v="0"/>
    <x v="0"/>
    <x v="0"/>
    <x v="0"/>
    <x v="0"/>
    <x v="0"/>
    <x v="0"/>
    <x v="0"/>
    <x v="5"/>
    <x v="0"/>
    <x v="2"/>
    <x v="1"/>
    <x v="5"/>
    <x v="5"/>
    <x v="6"/>
    <x v="6"/>
    <x v="0"/>
    <x v="2"/>
    <x v="2"/>
    <x v="2"/>
    <x v="2"/>
    <x v="0"/>
    <x v="0"/>
    <x v="1"/>
  </r>
  <r>
    <n v="11511615607"/>
    <x v="2"/>
    <x v="4"/>
    <x v="0"/>
    <x v="0"/>
    <x v="0"/>
    <x v="0"/>
    <s v="New Zealand European"/>
    <s v=""/>
    <s v=""/>
    <s v=""/>
    <s v=""/>
    <x v="1"/>
    <x v="0"/>
    <x v="0"/>
    <x v="0"/>
    <x v="3"/>
    <x v="1"/>
    <x v="4"/>
    <x v="3"/>
    <x v="1"/>
    <x v="7"/>
    <x v="4"/>
    <x v="3"/>
    <x v="0"/>
    <x v="0"/>
    <x v="3"/>
    <x v="0"/>
    <x v="0"/>
    <x v="0"/>
    <x v="0"/>
    <x v="0"/>
    <x v="0"/>
    <x v="0"/>
    <x v="0"/>
    <x v="4"/>
    <x v="3"/>
    <x v="1"/>
    <x v="4"/>
    <x v="3"/>
    <x v="1"/>
    <x v="7"/>
    <x v="4"/>
    <x v="3"/>
    <x v="2"/>
    <x v="2"/>
    <x v="2"/>
    <x v="2"/>
    <x v="0"/>
    <x v="0"/>
    <x v="2"/>
  </r>
  <r>
    <n v="11511615176"/>
    <x v="2"/>
    <x v="4"/>
    <x v="7"/>
    <x v="1"/>
    <x v="0"/>
    <x v="0"/>
    <s v="New Zealand European"/>
    <s v=""/>
    <s v=""/>
    <s v=""/>
    <s v=""/>
    <x v="1"/>
    <x v="0"/>
    <x v="0"/>
    <x v="0"/>
    <x v="0"/>
    <x v="2"/>
    <x v="1"/>
    <x v="5"/>
    <x v="5"/>
    <x v="6"/>
    <x v="6"/>
    <x v="0"/>
    <x v="0"/>
    <x v="5"/>
    <x v="7"/>
    <x v="0"/>
    <x v="0"/>
    <x v="0"/>
    <x v="0"/>
    <x v="0"/>
    <x v="0"/>
    <x v="0"/>
    <x v="0"/>
    <x v="4"/>
    <x v="0"/>
    <x v="2"/>
    <x v="1"/>
    <x v="5"/>
    <x v="5"/>
    <x v="6"/>
    <x v="6"/>
    <x v="0"/>
    <x v="2"/>
    <x v="2"/>
    <x v="2"/>
    <x v="2"/>
    <x v="0"/>
    <x v="0"/>
    <x v="2"/>
  </r>
  <r>
    <n v="11511615081"/>
    <x v="0"/>
    <x v="5"/>
    <x v="6"/>
    <x v="3"/>
    <x v="0"/>
    <x v="0"/>
    <s v=""/>
    <s v=""/>
    <s v=""/>
    <s v=""/>
    <s v=""/>
    <x v="0"/>
    <x v="0"/>
    <x v="0"/>
    <x v="0"/>
    <x v="0"/>
    <x v="2"/>
    <x v="1"/>
    <x v="5"/>
    <x v="5"/>
    <x v="6"/>
    <x v="6"/>
    <x v="0"/>
    <x v="0"/>
    <x v="6"/>
    <x v="0"/>
    <x v="0"/>
    <x v="0"/>
    <x v="0"/>
    <x v="0"/>
    <x v="0"/>
    <x v="0"/>
    <x v="0"/>
    <x v="0"/>
    <x v="5"/>
    <x v="0"/>
    <x v="2"/>
    <x v="1"/>
    <x v="5"/>
    <x v="5"/>
    <x v="6"/>
    <x v="6"/>
    <x v="0"/>
    <x v="2"/>
    <x v="2"/>
    <x v="2"/>
    <x v="2"/>
    <x v="0"/>
    <x v="0"/>
    <x v="0"/>
  </r>
  <r>
    <n v="11511612276"/>
    <x v="0"/>
    <x v="5"/>
    <x v="6"/>
    <x v="3"/>
    <x v="0"/>
    <x v="0"/>
    <s v=""/>
    <s v=""/>
    <s v=""/>
    <s v=""/>
    <s v=""/>
    <x v="0"/>
    <x v="0"/>
    <x v="0"/>
    <x v="0"/>
    <x v="0"/>
    <x v="2"/>
    <x v="1"/>
    <x v="5"/>
    <x v="5"/>
    <x v="6"/>
    <x v="6"/>
    <x v="0"/>
    <x v="0"/>
    <x v="6"/>
    <x v="0"/>
    <x v="0"/>
    <x v="0"/>
    <x v="0"/>
    <x v="0"/>
    <x v="0"/>
    <x v="0"/>
    <x v="0"/>
    <x v="0"/>
    <x v="5"/>
    <x v="0"/>
    <x v="2"/>
    <x v="1"/>
    <x v="5"/>
    <x v="5"/>
    <x v="6"/>
    <x v="6"/>
    <x v="0"/>
    <x v="2"/>
    <x v="2"/>
    <x v="2"/>
    <x v="2"/>
    <x v="0"/>
    <x v="0"/>
    <x v="0"/>
  </r>
  <r>
    <n v="11511609733"/>
    <x v="2"/>
    <x v="4"/>
    <x v="7"/>
    <x v="3"/>
    <x v="0"/>
    <x v="0"/>
    <s v="New Zealand European"/>
    <s v=""/>
    <s v=""/>
    <s v=""/>
    <s v=""/>
    <x v="1"/>
    <x v="0"/>
    <x v="0"/>
    <x v="0"/>
    <x v="4"/>
    <x v="1"/>
    <x v="1"/>
    <x v="1"/>
    <x v="1"/>
    <x v="7"/>
    <x v="4"/>
    <x v="5"/>
    <x v="257"/>
    <x v="5"/>
    <x v="4"/>
    <x v="0"/>
    <x v="0"/>
    <x v="0"/>
    <x v="0"/>
    <x v="0"/>
    <x v="0"/>
    <x v="0"/>
    <x v="0"/>
    <x v="4"/>
    <x v="4"/>
    <x v="1"/>
    <x v="1"/>
    <x v="1"/>
    <x v="1"/>
    <x v="7"/>
    <x v="4"/>
    <x v="5"/>
    <x v="20"/>
    <x v="17"/>
    <x v="2"/>
    <x v="2"/>
    <x v="0"/>
    <x v="0"/>
    <x v="2"/>
  </r>
  <r>
    <n v="11511607554"/>
    <x v="3"/>
    <x v="5"/>
    <x v="6"/>
    <x v="3"/>
    <x v="0"/>
    <x v="0"/>
    <s v=""/>
    <s v=""/>
    <s v=""/>
    <s v=""/>
    <s v=""/>
    <x v="0"/>
    <x v="0"/>
    <x v="0"/>
    <x v="0"/>
    <x v="0"/>
    <x v="2"/>
    <x v="1"/>
    <x v="5"/>
    <x v="5"/>
    <x v="6"/>
    <x v="6"/>
    <x v="0"/>
    <x v="0"/>
    <x v="6"/>
    <x v="0"/>
    <x v="0"/>
    <x v="0"/>
    <x v="0"/>
    <x v="0"/>
    <x v="0"/>
    <x v="0"/>
    <x v="0"/>
    <x v="0"/>
    <x v="5"/>
    <x v="0"/>
    <x v="2"/>
    <x v="1"/>
    <x v="5"/>
    <x v="5"/>
    <x v="6"/>
    <x v="6"/>
    <x v="0"/>
    <x v="2"/>
    <x v="2"/>
    <x v="2"/>
    <x v="2"/>
    <x v="0"/>
    <x v="0"/>
    <x v="1"/>
  </r>
  <r>
    <n v="11511605696"/>
    <x v="2"/>
    <x v="4"/>
    <x v="4"/>
    <x v="0"/>
    <x v="0"/>
    <x v="0"/>
    <s v="New Zealand European"/>
    <s v=""/>
    <s v=""/>
    <s v=""/>
    <s v=""/>
    <x v="0"/>
    <x v="2"/>
    <x v="0"/>
    <x v="0"/>
    <x v="3"/>
    <x v="1"/>
    <x v="1"/>
    <x v="1"/>
    <x v="1"/>
    <x v="4"/>
    <x v="4"/>
    <x v="3"/>
    <x v="0"/>
    <x v="0"/>
    <x v="0"/>
    <x v="0"/>
    <x v="0"/>
    <x v="0"/>
    <x v="0"/>
    <x v="0"/>
    <x v="0"/>
    <x v="0"/>
    <x v="0"/>
    <x v="4"/>
    <x v="3"/>
    <x v="1"/>
    <x v="1"/>
    <x v="1"/>
    <x v="1"/>
    <x v="4"/>
    <x v="4"/>
    <x v="3"/>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605125"/>
    <x v="2"/>
    <x v="4"/>
    <x v="0"/>
    <x v="1"/>
    <x v="0"/>
    <x v="0"/>
    <s v="New Zealand European"/>
    <s v=""/>
    <s v=""/>
    <s v=""/>
    <s v=""/>
    <x v="1"/>
    <x v="0"/>
    <x v="0"/>
    <x v="0"/>
    <x v="4"/>
    <x v="4"/>
    <x v="1"/>
    <x v="5"/>
    <x v="5"/>
    <x v="6"/>
    <x v="6"/>
    <x v="0"/>
    <x v="0"/>
    <x v="10"/>
    <x v="0"/>
    <x v="0"/>
    <x v="0"/>
    <x v="0"/>
    <x v="0"/>
    <x v="0"/>
    <x v="0"/>
    <x v="0"/>
    <x v="0"/>
    <x v="4"/>
    <x v="4"/>
    <x v="4"/>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602659"/>
    <x v="2"/>
    <x v="3"/>
    <x v="8"/>
    <x v="4"/>
    <x v="0"/>
    <x v="0"/>
    <s v="New Zealand European"/>
    <s v=""/>
    <s v=""/>
    <s v=""/>
    <s v=""/>
    <x v="1"/>
    <x v="0"/>
    <x v="0"/>
    <x v="0"/>
    <x v="3"/>
    <x v="1"/>
    <x v="1"/>
    <x v="3"/>
    <x v="1"/>
    <x v="1"/>
    <x v="4"/>
    <x v="5"/>
    <x v="0"/>
    <x v="9"/>
    <x v="0"/>
    <x v="0"/>
    <x v="0"/>
    <x v="0"/>
    <x v="0"/>
    <x v="0"/>
    <x v="0"/>
    <x v="0"/>
    <x v="0"/>
    <x v="3"/>
    <x v="3"/>
    <x v="1"/>
    <x v="1"/>
    <x v="3"/>
    <x v="1"/>
    <x v="1"/>
    <x v="4"/>
    <x v="5"/>
    <x v="8"/>
    <x v="0"/>
    <x v="2"/>
    <x v="14"/>
    <x v="1"/>
    <x v="0"/>
    <x v="2"/>
  </r>
  <r>
    <n v="11511600761"/>
    <x v="0"/>
    <x v="5"/>
    <x v="0"/>
    <x v="0"/>
    <x v="0"/>
    <x v="0"/>
    <s v=""/>
    <s v=""/>
    <s v=""/>
    <s v=""/>
    <s v="Pakeha/Scottish"/>
    <x v="0"/>
    <x v="0"/>
    <x v="0"/>
    <x v="0"/>
    <x v="0"/>
    <x v="2"/>
    <x v="1"/>
    <x v="5"/>
    <x v="5"/>
    <x v="6"/>
    <x v="6"/>
    <x v="0"/>
    <x v="0"/>
    <x v="4"/>
    <x v="0"/>
    <x v="0"/>
    <x v="0"/>
    <x v="0"/>
    <x v="0"/>
    <x v="0"/>
    <x v="0"/>
    <x v="0"/>
    <x v="0"/>
    <x v="5"/>
    <x v="0"/>
    <x v="2"/>
    <x v="1"/>
    <x v="5"/>
    <x v="5"/>
    <x v="6"/>
    <x v="6"/>
    <x v="0"/>
    <x v="2"/>
    <x v="2"/>
    <x v="2"/>
    <x v="2"/>
    <x v="0"/>
    <x v="0"/>
    <x v="0"/>
  </r>
  <r>
    <n v="11511600712"/>
    <x v="2"/>
    <x v="0"/>
    <x v="12"/>
    <x v="0"/>
    <x v="0"/>
    <x v="0"/>
    <s v="New Zealand European"/>
    <s v=""/>
    <s v=""/>
    <s v=""/>
    <s v=""/>
    <x v="1"/>
    <x v="0"/>
    <x v="0"/>
    <x v="0"/>
    <x v="0"/>
    <x v="0"/>
    <x v="1"/>
    <x v="3"/>
    <x v="1"/>
    <x v="7"/>
    <x v="5"/>
    <x v="5"/>
    <x v="258"/>
    <x v="11"/>
    <x v="2"/>
    <x v="0"/>
    <x v="0"/>
    <x v="0"/>
    <x v="0"/>
    <x v="0"/>
    <x v="0"/>
    <x v="0"/>
    <x v="0"/>
    <x v="0"/>
    <x v="0"/>
    <x v="0"/>
    <x v="1"/>
    <x v="3"/>
    <x v="1"/>
    <x v="7"/>
    <x v="5"/>
    <x v="5"/>
    <x v="8"/>
    <x v="2"/>
    <x v="2"/>
    <x v="2"/>
    <x v="0"/>
    <x v="0"/>
    <x v="2"/>
  </r>
  <r>
    <n v="11511600634"/>
    <x v="2"/>
    <x v="0"/>
    <x v="4"/>
    <x v="0"/>
    <x v="0"/>
    <x v="0"/>
    <s v="New Zealand European"/>
    <s v=""/>
    <s v=""/>
    <s v=""/>
    <s v=""/>
    <x v="1"/>
    <x v="0"/>
    <x v="0"/>
    <x v="1"/>
    <x v="3"/>
    <x v="0"/>
    <x v="1"/>
    <x v="1"/>
    <x v="1"/>
    <x v="0"/>
    <x v="4"/>
    <x v="5"/>
    <x v="259"/>
    <x v="9"/>
    <x v="15"/>
    <x v="0"/>
    <x v="0"/>
    <x v="0"/>
    <x v="0"/>
    <x v="0"/>
    <x v="0"/>
    <x v="0"/>
    <x v="0"/>
    <x v="0"/>
    <x v="3"/>
    <x v="0"/>
    <x v="1"/>
    <x v="1"/>
    <x v="1"/>
    <x v="0"/>
    <x v="4"/>
    <x v="5"/>
    <x v="2"/>
    <x v="2"/>
    <x v="2"/>
    <x v="2"/>
    <x v="0"/>
    <x v="0"/>
    <x v="2"/>
  </r>
  <r>
    <n v="11511599401"/>
    <x v="3"/>
    <x v="4"/>
    <x v="11"/>
    <x v="0"/>
    <x v="0"/>
    <x v="0"/>
    <s v=""/>
    <s v="Asian"/>
    <s v=""/>
    <s v=""/>
    <s v="Thai"/>
    <x v="1"/>
    <x v="0"/>
    <x v="0"/>
    <x v="1"/>
    <x v="3"/>
    <x v="4"/>
    <x v="1"/>
    <x v="1"/>
    <x v="1"/>
    <x v="0"/>
    <x v="0"/>
    <x v="7"/>
    <x v="0"/>
    <x v="6"/>
    <x v="39"/>
    <x v="0"/>
    <x v="0"/>
    <x v="0"/>
    <x v="0"/>
    <x v="0"/>
    <x v="0"/>
    <x v="0"/>
    <x v="0"/>
    <x v="4"/>
    <x v="3"/>
    <x v="4"/>
    <x v="1"/>
    <x v="1"/>
    <x v="1"/>
    <x v="0"/>
    <x v="0"/>
    <x v="0"/>
    <x v="2"/>
    <x v="0"/>
    <x v="2"/>
    <x v="2"/>
    <x v="0"/>
    <x v="0"/>
    <x v="1"/>
  </r>
  <r>
    <n v="11511599119"/>
    <x v="3"/>
    <x v="3"/>
    <x v="0"/>
    <x v="0"/>
    <x v="0"/>
    <x v="0"/>
    <s v="New Zealand European"/>
    <s v=""/>
    <s v=""/>
    <s v=""/>
    <s v=""/>
    <x v="1"/>
    <x v="0"/>
    <x v="0"/>
    <x v="0"/>
    <x v="0"/>
    <x v="2"/>
    <x v="1"/>
    <x v="0"/>
    <x v="3"/>
    <x v="6"/>
    <x v="6"/>
    <x v="0"/>
    <x v="0"/>
    <x v="1"/>
    <x v="18"/>
    <x v="0"/>
    <x v="0"/>
    <x v="1"/>
    <x v="0"/>
    <x v="0"/>
    <x v="0"/>
    <x v="0"/>
    <x v="0"/>
    <x v="3"/>
    <x v="0"/>
    <x v="2"/>
    <x v="1"/>
    <x v="0"/>
    <x v="3"/>
    <x v="6"/>
    <x v="6"/>
    <x v="0"/>
    <x v="2"/>
    <x v="2"/>
    <x v="2"/>
    <x v="2"/>
    <x v="0"/>
    <x v="0"/>
    <x v="1"/>
  </r>
  <r>
    <n v="11511597012"/>
    <x v="2"/>
    <x v="4"/>
    <x v="0"/>
    <x v="0"/>
    <x v="0"/>
    <x v="0"/>
    <s v="New Zealand European"/>
    <s v=""/>
    <s v=""/>
    <s v=""/>
    <s v=""/>
    <x v="0"/>
    <x v="2"/>
    <x v="0"/>
    <x v="0"/>
    <x v="1"/>
    <x v="0"/>
    <x v="1"/>
    <x v="4"/>
    <x v="4"/>
    <x v="4"/>
    <x v="4"/>
    <x v="3"/>
    <x v="260"/>
    <x v="0"/>
    <x v="7"/>
    <x v="0"/>
    <x v="0"/>
    <x v="0"/>
    <x v="0"/>
    <x v="0"/>
    <x v="0"/>
    <x v="2"/>
    <x v="0"/>
    <x v="4"/>
    <x v="1"/>
    <x v="0"/>
    <x v="1"/>
    <x v="4"/>
    <x v="4"/>
    <x v="4"/>
    <x v="4"/>
    <x v="3"/>
    <x v="2"/>
    <x v="2"/>
    <x v="8"/>
    <x v="2"/>
    <x v="0"/>
    <x v="0"/>
    <x v="2"/>
  </r>
  <r>
    <n v="11511595746"/>
    <x v="2"/>
    <x v="4"/>
    <x v="0"/>
    <x v="0"/>
    <x v="0"/>
    <x v="0"/>
    <s v="New Zealand European"/>
    <s v=""/>
    <s v=""/>
    <s v=""/>
    <s v=""/>
    <x v="1"/>
    <x v="2"/>
    <x v="2"/>
    <x v="1"/>
    <x v="3"/>
    <x v="1"/>
    <x v="1"/>
    <x v="1"/>
    <x v="1"/>
    <x v="7"/>
    <x v="4"/>
    <x v="5"/>
    <x v="261"/>
    <x v="9"/>
    <x v="7"/>
    <x v="0"/>
    <x v="0"/>
    <x v="0"/>
    <x v="0"/>
    <x v="0"/>
    <x v="0"/>
    <x v="0"/>
    <x v="0"/>
    <x v="4"/>
    <x v="3"/>
    <x v="1"/>
    <x v="1"/>
    <x v="1"/>
    <x v="1"/>
    <x v="7"/>
    <x v="4"/>
    <x v="5"/>
    <x v="8"/>
    <x v="12"/>
    <x v="2"/>
    <x v="5"/>
    <x v="0"/>
    <x v="0"/>
    <x v="2"/>
  </r>
  <r>
    <m/>
    <x v="1"/>
    <x v="2"/>
    <x v="1"/>
    <x v="2"/>
    <x v="1"/>
    <x v="1"/>
    <m/>
    <m/>
    <m/>
    <m/>
    <m/>
    <x v="2"/>
    <x v="1"/>
    <x v="1"/>
    <x v="2"/>
    <x v="2"/>
    <x v="3"/>
    <x v="2"/>
    <x v="2"/>
    <x v="2"/>
    <x v="2"/>
    <x v="3"/>
    <x v="2"/>
    <x v="2"/>
    <x v="2"/>
    <x v="0"/>
    <x v="0"/>
    <x v="0"/>
    <x v="0"/>
    <x v="0"/>
    <x v="0"/>
    <x v="0"/>
    <x v="0"/>
    <x v="1"/>
    <x v="2"/>
    <x v="2"/>
    <x v="3"/>
    <x v="2"/>
    <x v="2"/>
    <x v="2"/>
    <x v="2"/>
    <x v="3"/>
    <x v="2"/>
    <x v="2"/>
    <x v="2"/>
    <x v="2"/>
    <x v="2"/>
    <x v="0"/>
    <x v="0"/>
    <x v="3"/>
  </r>
  <r>
    <n v="11511595119"/>
    <x v="0"/>
    <x v="5"/>
    <x v="6"/>
    <x v="3"/>
    <x v="0"/>
    <x v="0"/>
    <s v=""/>
    <s v=""/>
    <s v=""/>
    <s v=""/>
    <s v=""/>
    <x v="0"/>
    <x v="0"/>
    <x v="0"/>
    <x v="0"/>
    <x v="0"/>
    <x v="2"/>
    <x v="1"/>
    <x v="5"/>
    <x v="5"/>
    <x v="6"/>
    <x v="6"/>
    <x v="0"/>
    <x v="0"/>
    <x v="6"/>
    <x v="0"/>
    <x v="0"/>
    <x v="0"/>
    <x v="0"/>
    <x v="0"/>
    <x v="0"/>
    <x v="0"/>
    <x v="0"/>
    <x v="0"/>
    <x v="5"/>
    <x v="0"/>
    <x v="2"/>
    <x v="1"/>
    <x v="5"/>
    <x v="5"/>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11593737"/>
    <x v="2"/>
    <x v="3"/>
    <x v="5"/>
    <x v="1"/>
    <x v="0"/>
    <x v="0"/>
    <s v="New Zealand European"/>
    <s v=""/>
    <s v=""/>
    <s v=""/>
    <s v=""/>
    <x v="1"/>
    <x v="0"/>
    <x v="0"/>
    <x v="0"/>
    <x v="5"/>
    <x v="5"/>
    <x v="1"/>
    <x v="4"/>
    <x v="3"/>
    <x v="4"/>
    <x v="5"/>
    <x v="1"/>
    <x v="0"/>
    <x v="9"/>
    <x v="13"/>
    <x v="28"/>
    <x v="0"/>
    <x v="0"/>
    <x v="0"/>
    <x v="0"/>
    <x v="0"/>
    <x v="0"/>
    <x v="0"/>
    <x v="3"/>
    <x v="5"/>
    <x v="5"/>
    <x v="1"/>
    <x v="4"/>
    <x v="3"/>
    <x v="4"/>
    <x v="5"/>
    <x v="1"/>
    <x v="8"/>
    <x v="2"/>
    <x v="2"/>
    <x v="2"/>
    <x v="0"/>
    <x v="0"/>
    <x v="2"/>
  </r>
  <r>
    <n v="11511593552"/>
    <x v="2"/>
    <x v="4"/>
    <x v="0"/>
    <x v="0"/>
    <x v="0"/>
    <x v="0"/>
    <s v="New Zealand European"/>
    <s v=""/>
    <s v=""/>
    <s v=""/>
    <s v=""/>
    <x v="1"/>
    <x v="0"/>
    <x v="0"/>
    <x v="0"/>
    <x v="3"/>
    <x v="1"/>
    <x v="1"/>
    <x v="1"/>
    <x v="4"/>
    <x v="5"/>
    <x v="1"/>
    <x v="4"/>
    <x v="0"/>
    <x v="1"/>
    <x v="3"/>
    <x v="0"/>
    <x v="0"/>
    <x v="0"/>
    <x v="0"/>
    <x v="0"/>
    <x v="0"/>
    <x v="0"/>
    <x v="0"/>
    <x v="4"/>
    <x v="3"/>
    <x v="1"/>
    <x v="1"/>
    <x v="1"/>
    <x v="4"/>
    <x v="5"/>
    <x v="1"/>
    <x v="4"/>
    <x v="2"/>
    <x v="2"/>
    <x v="4"/>
    <x v="2"/>
    <x v="0"/>
    <x v="0"/>
    <x v="2"/>
  </r>
  <r>
    <m/>
    <x v="1"/>
    <x v="2"/>
    <x v="1"/>
    <x v="2"/>
    <x v="1"/>
    <x v="1"/>
    <m/>
    <m/>
    <m/>
    <m/>
    <m/>
    <x v="2"/>
    <x v="1"/>
    <x v="1"/>
    <x v="2"/>
    <x v="2"/>
    <x v="3"/>
    <x v="2"/>
    <x v="2"/>
    <x v="2"/>
    <x v="2"/>
    <x v="3"/>
    <x v="2"/>
    <x v="2"/>
    <x v="2"/>
    <x v="0"/>
    <x v="0"/>
    <x v="0"/>
    <x v="0"/>
    <x v="0"/>
    <x v="0"/>
    <x v="0"/>
    <x v="0"/>
    <x v="1"/>
    <x v="2"/>
    <x v="2"/>
    <x v="3"/>
    <x v="2"/>
    <x v="2"/>
    <x v="2"/>
    <x v="2"/>
    <x v="3"/>
    <x v="2"/>
    <x v="2"/>
    <x v="2"/>
    <x v="2"/>
    <x v="2"/>
    <x v="0"/>
    <x v="0"/>
    <x v="3"/>
  </r>
  <r>
    <n v="11511591615"/>
    <x v="3"/>
    <x v="4"/>
    <x v="11"/>
    <x v="0"/>
    <x v="0"/>
    <x v="0"/>
    <s v="New Zealand European"/>
    <s v=""/>
    <s v=""/>
    <s v=""/>
    <s v=""/>
    <x v="1"/>
    <x v="0"/>
    <x v="2"/>
    <x v="1"/>
    <x v="3"/>
    <x v="0"/>
    <x v="1"/>
    <x v="0"/>
    <x v="0"/>
    <x v="7"/>
    <x v="1"/>
    <x v="5"/>
    <x v="0"/>
    <x v="15"/>
    <x v="3"/>
    <x v="0"/>
    <x v="0"/>
    <x v="22"/>
    <x v="0"/>
    <x v="0"/>
    <x v="0"/>
    <x v="0"/>
    <x v="0"/>
    <x v="4"/>
    <x v="3"/>
    <x v="0"/>
    <x v="1"/>
    <x v="0"/>
    <x v="0"/>
    <x v="7"/>
    <x v="1"/>
    <x v="5"/>
    <x v="2"/>
    <x v="1"/>
    <x v="11"/>
    <x v="2"/>
    <x v="0"/>
    <x v="0"/>
    <x v="1"/>
  </r>
  <r>
    <n v="11511591459"/>
    <x v="2"/>
    <x v="0"/>
    <x v="12"/>
    <x v="0"/>
    <x v="0"/>
    <x v="0"/>
    <s v="New Zealand European"/>
    <s v=""/>
    <s v=""/>
    <s v=""/>
    <s v=""/>
    <x v="1"/>
    <x v="0"/>
    <x v="0"/>
    <x v="1"/>
    <x v="1"/>
    <x v="0"/>
    <x v="1"/>
    <x v="3"/>
    <x v="1"/>
    <x v="1"/>
    <x v="4"/>
    <x v="4"/>
    <x v="262"/>
    <x v="9"/>
    <x v="31"/>
    <x v="0"/>
    <x v="0"/>
    <x v="0"/>
    <x v="0"/>
    <x v="0"/>
    <x v="0"/>
    <x v="0"/>
    <x v="0"/>
    <x v="0"/>
    <x v="1"/>
    <x v="0"/>
    <x v="1"/>
    <x v="3"/>
    <x v="1"/>
    <x v="1"/>
    <x v="4"/>
    <x v="4"/>
    <x v="11"/>
    <x v="1"/>
    <x v="2"/>
    <x v="14"/>
    <x v="0"/>
    <x v="0"/>
    <x v="2"/>
  </r>
  <r>
    <n v="11511590610"/>
    <x v="3"/>
    <x v="4"/>
    <x v="3"/>
    <x v="1"/>
    <x v="0"/>
    <x v="2"/>
    <s v=""/>
    <s v=""/>
    <s v=""/>
    <s v=""/>
    <s v=""/>
    <x v="1"/>
    <x v="0"/>
    <x v="0"/>
    <x v="0"/>
    <x v="4"/>
    <x v="4"/>
    <x v="1"/>
    <x v="1"/>
    <x v="1"/>
    <x v="3"/>
    <x v="1"/>
    <x v="3"/>
    <x v="0"/>
    <x v="5"/>
    <x v="0"/>
    <x v="0"/>
    <x v="0"/>
    <x v="0"/>
    <x v="0"/>
    <x v="0"/>
    <x v="0"/>
    <x v="0"/>
    <x v="0"/>
    <x v="4"/>
    <x v="4"/>
    <x v="4"/>
    <x v="1"/>
    <x v="1"/>
    <x v="1"/>
    <x v="3"/>
    <x v="1"/>
    <x v="3"/>
    <x v="2"/>
    <x v="2"/>
    <x v="2"/>
    <x v="2"/>
    <x v="0"/>
    <x v="0"/>
    <x v="1"/>
  </r>
  <r>
    <n v="11511590015"/>
    <x v="0"/>
    <x v="1"/>
    <x v="5"/>
    <x v="0"/>
    <x v="0"/>
    <x v="0"/>
    <s v="New Zealand European"/>
    <s v=""/>
    <s v=""/>
    <s v=""/>
    <s v=""/>
    <x v="0"/>
    <x v="0"/>
    <x v="0"/>
    <x v="0"/>
    <x v="0"/>
    <x v="1"/>
    <x v="0"/>
    <x v="3"/>
    <x v="3"/>
    <x v="0"/>
    <x v="0"/>
    <x v="0"/>
    <x v="0"/>
    <x v="9"/>
    <x v="11"/>
    <x v="0"/>
    <x v="0"/>
    <x v="0"/>
    <x v="0"/>
    <x v="0"/>
    <x v="0"/>
    <x v="0"/>
    <x v="0"/>
    <x v="1"/>
    <x v="0"/>
    <x v="1"/>
    <x v="0"/>
    <x v="3"/>
    <x v="3"/>
    <x v="0"/>
    <x v="0"/>
    <x v="0"/>
    <x v="2"/>
    <x v="5"/>
    <x v="7"/>
    <x v="5"/>
    <x v="0"/>
    <x v="0"/>
    <x v="0"/>
  </r>
  <r>
    <n v="11511589172"/>
    <x v="2"/>
    <x v="4"/>
    <x v="10"/>
    <x v="1"/>
    <x v="0"/>
    <x v="0"/>
    <s v="New Zealand European"/>
    <s v=""/>
    <s v=""/>
    <s v=""/>
    <s v=""/>
    <x v="1"/>
    <x v="0"/>
    <x v="0"/>
    <x v="0"/>
    <x v="3"/>
    <x v="1"/>
    <x v="1"/>
    <x v="3"/>
    <x v="1"/>
    <x v="5"/>
    <x v="1"/>
    <x v="1"/>
    <x v="0"/>
    <x v="1"/>
    <x v="0"/>
    <x v="0"/>
    <x v="0"/>
    <x v="0"/>
    <x v="0"/>
    <x v="0"/>
    <x v="0"/>
    <x v="0"/>
    <x v="0"/>
    <x v="4"/>
    <x v="3"/>
    <x v="1"/>
    <x v="1"/>
    <x v="3"/>
    <x v="1"/>
    <x v="5"/>
    <x v="1"/>
    <x v="1"/>
    <x v="4"/>
    <x v="1"/>
    <x v="2"/>
    <x v="2"/>
    <x v="0"/>
    <x v="0"/>
    <x v="2"/>
  </r>
  <r>
    <n v="11511589072"/>
    <x v="0"/>
    <x v="3"/>
    <x v="0"/>
    <x v="1"/>
    <x v="0"/>
    <x v="0"/>
    <s v=""/>
    <s v=""/>
    <s v=""/>
    <s v=""/>
    <s v="American"/>
    <x v="0"/>
    <x v="0"/>
    <x v="0"/>
    <x v="0"/>
    <x v="0"/>
    <x v="1"/>
    <x v="3"/>
    <x v="3"/>
    <x v="3"/>
    <x v="3"/>
    <x v="4"/>
    <x v="0"/>
    <x v="0"/>
    <x v="9"/>
    <x v="0"/>
    <x v="0"/>
    <x v="0"/>
    <x v="0"/>
    <x v="0"/>
    <x v="0"/>
    <x v="0"/>
    <x v="0"/>
    <x v="0"/>
    <x v="3"/>
    <x v="0"/>
    <x v="1"/>
    <x v="3"/>
    <x v="3"/>
    <x v="3"/>
    <x v="3"/>
    <x v="4"/>
    <x v="0"/>
    <x v="2"/>
    <x v="2"/>
    <x v="2"/>
    <x v="2"/>
    <x v="0"/>
    <x v="0"/>
    <x v="0"/>
  </r>
  <r>
    <n v="11511588884"/>
    <x v="2"/>
    <x v="3"/>
    <x v="4"/>
    <x v="0"/>
    <x v="0"/>
    <x v="0"/>
    <s v="New Zealand European"/>
    <s v=""/>
    <s v=""/>
    <s v=""/>
    <s v=""/>
    <x v="1"/>
    <x v="0"/>
    <x v="2"/>
    <x v="1"/>
    <x v="3"/>
    <x v="0"/>
    <x v="1"/>
    <x v="4"/>
    <x v="4"/>
    <x v="4"/>
    <x v="0"/>
    <x v="4"/>
    <x v="263"/>
    <x v="5"/>
    <x v="15"/>
    <x v="0"/>
    <x v="0"/>
    <x v="0"/>
    <x v="0"/>
    <x v="0"/>
    <x v="0"/>
    <x v="0"/>
    <x v="0"/>
    <x v="3"/>
    <x v="3"/>
    <x v="0"/>
    <x v="1"/>
    <x v="4"/>
    <x v="4"/>
    <x v="4"/>
    <x v="0"/>
    <x v="4"/>
    <x v="2"/>
    <x v="4"/>
    <x v="2"/>
    <x v="5"/>
    <x v="0"/>
    <x v="0"/>
    <x v="2"/>
  </r>
  <r>
    <n v="11511588824"/>
    <x v="2"/>
    <x v="3"/>
    <x v="2"/>
    <x v="0"/>
    <x v="0"/>
    <x v="0"/>
    <s v="New Zealand European"/>
    <s v=""/>
    <s v=""/>
    <s v=""/>
    <s v=""/>
    <x v="0"/>
    <x v="2"/>
    <x v="0"/>
    <x v="0"/>
    <x v="1"/>
    <x v="0"/>
    <x v="1"/>
    <x v="4"/>
    <x v="3"/>
    <x v="0"/>
    <x v="6"/>
    <x v="4"/>
    <x v="0"/>
    <x v="0"/>
    <x v="5"/>
    <x v="0"/>
    <x v="0"/>
    <x v="0"/>
    <x v="0"/>
    <x v="0"/>
    <x v="0"/>
    <x v="0"/>
    <x v="0"/>
    <x v="3"/>
    <x v="1"/>
    <x v="0"/>
    <x v="1"/>
    <x v="4"/>
    <x v="3"/>
    <x v="0"/>
    <x v="6"/>
    <x v="4"/>
    <x v="2"/>
    <x v="0"/>
    <x v="2"/>
    <x v="2"/>
    <x v="0"/>
    <x v="0"/>
    <x v="2"/>
  </r>
  <r>
    <n v="11511588298"/>
    <x v="2"/>
    <x v="4"/>
    <x v="7"/>
    <x v="1"/>
    <x v="0"/>
    <x v="0"/>
    <s v="New Zealand European"/>
    <s v=""/>
    <s v=""/>
    <s v=""/>
    <s v=""/>
    <x v="1"/>
    <x v="0"/>
    <x v="0"/>
    <x v="0"/>
    <x v="0"/>
    <x v="2"/>
    <x v="1"/>
    <x v="3"/>
    <x v="5"/>
    <x v="5"/>
    <x v="6"/>
    <x v="0"/>
    <x v="0"/>
    <x v="5"/>
    <x v="3"/>
    <x v="0"/>
    <x v="0"/>
    <x v="0"/>
    <x v="0"/>
    <x v="0"/>
    <x v="0"/>
    <x v="0"/>
    <x v="0"/>
    <x v="4"/>
    <x v="0"/>
    <x v="2"/>
    <x v="1"/>
    <x v="3"/>
    <x v="5"/>
    <x v="5"/>
    <x v="6"/>
    <x v="0"/>
    <x v="2"/>
    <x v="2"/>
    <x v="2"/>
    <x v="2"/>
    <x v="0"/>
    <x v="0"/>
    <x v="2"/>
  </r>
  <r>
    <n v="11511586800"/>
    <x v="2"/>
    <x v="3"/>
    <x v="9"/>
    <x v="0"/>
    <x v="0"/>
    <x v="0"/>
    <s v="New Zealand European"/>
    <s v=""/>
    <s v=""/>
    <s v=""/>
    <s v=""/>
    <x v="1"/>
    <x v="0"/>
    <x v="0"/>
    <x v="1"/>
    <x v="5"/>
    <x v="5"/>
    <x v="1"/>
    <x v="4"/>
    <x v="3"/>
    <x v="0"/>
    <x v="1"/>
    <x v="1"/>
    <x v="0"/>
    <x v="5"/>
    <x v="0"/>
    <x v="0"/>
    <x v="0"/>
    <x v="0"/>
    <x v="0"/>
    <x v="0"/>
    <x v="0"/>
    <x v="0"/>
    <x v="0"/>
    <x v="3"/>
    <x v="5"/>
    <x v="5"/>
    <x v="1"/>
    <x v="4"/>
    <x v="3"/>
    <x v="0"/>
    <x v="1"/>
    <x v="1"/>
    <x v="2"/>
    <x v="0"/>
    <x v="2"/>
    <x v="2"/>
    <x v="0"/>
    <x v="0"/>
    <x v="2"/>
  </r>
  <r>
    <n v="11511584567"/>
    <x v="3"/>
    <x v="3"/>
    <x v="0"/>
    <x v="1"/>
    <x v="0"/>
    <x v="0"/>
    <s v="New Zealand European"/>
    <s v=""/>
    <s v=""/>
    <s v=""/>
    <s v=""/>
    <x v="1"/>
    <x v="0"/>
    <x v="0"/>
    <x v="0"/>
    <x v="1"/>
    <x v="0"/>
    <x v="1"/>
    <x v="4"/>
    <x v="3"/>
    <x v="7"/>
    <x v="6"/>
    <x v="5"/>
    <x v="0"/>
    <x v="7"/>
    <x v="0"/>
    <x v="0"/>
    <x v="0"/>
    <x v="0"/>
    <x v="0"/>
    <x v="0"/>
    <x v="0"/>
    <x v="0"/>
    <x v="0"/>
    <x v="3"/>
    <x v="1"/>
    <x v="0"/>
    <x v="1"/>
    <x v="4"/>
    <x v="3"/>
    <x v="7"/>
    <x v="6"/>
    <x v="5"/>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1583951"/>
    <x v="2"/>
    <x v="4"/>
    <x v="3"/>
    <x v="0"/>
    <x v="0"/>
    <x v="0"/>
    <s v=""/>
    <s v=""/>
    <s v=""/>
    <s v=""/>
    <s v="South African"/>
    <x v="1"/>
    <x v="0"/>
    <x v="2"/>
    <x v="0"/>
    <x v="1"/>
    <x v="0"/>
    <x v="1"/>
    <x v="3"/>
    <x v="4"/>
    <x v="0"/>
    <x v="4"/>
    <x v="4"/>
    <x v="0"/>
    <x v="9"/>
    <x v="0"/>
    <x v="0"/>
    <x v="0"/>
    <x v="0"/>
    <x v="0"/>
    <x v="0"/>
    <x v="0"/>
    <x v="0"/>
    <x v="0"/>
    <x v="4"/>
    <x v="1"/>
    <x v="0"/>
    <x v="1"/>
    <x v="3"/>
    <x v="4"/>
    <x v="0"/>
    <x v="4"/>
    <x v="4"/>
    <x v="4"/>
    <x v="4"/>
    <x v="5"/>
    <x v="5"/>
    <x v="0"/>
    <x v="0"/>
    <x v="2"/>
  </r>
  <r>
    <n v="11511582885"/>
    <x v="2"/>
    <x v="1"/>
    <x v="4"/>
    <x v="0"/>
    <x v="2"/>
    <x v="0"/>
    <s v=""/>
    <s v=""/>
    <s v=""/>
    <s v=""/>
    <s v=""/>
    <x v="0"/>
    <x v="2"/>
    <x v="0"/>
    <x v="0"/>
    <x v="1"/>
    <x v="0"/>
    <x v="1"/>
    <x v="1"/>
    <x v="1"/>
    <x v="0"/>
    <x v="4"/>
    <x v="4"/>
    <x v="264"/>
    <x v="1"/>
    <x v="21"/>
    <x v="0"/>
    <x v="0"/>
    <x v="0"/>
    <x v="0"/>
    <x v="0"/>
    <x v="0"/>
    <x v="0"/>
    <x v="0"/>
    <x v="1"/>
    <x v="1"/>
    <x v="0"/>
    <x v="1"/>
    <x v="1"/>
    <x v="1"/>
    <x v="0"/>
    <x v="4"/>
    <x v="4"/>
    <x v="2"/>
    <x v="2"/>
    <x v="2"/>
    <x v="2"/>
    <x v="0"/>
    <x v="0"/>
    <x v="2"/>
  </r>
  <r>
    <n v="11511582407"/>
    <x v="3"/>
    <x v="5"/>
    <x v="6"/>
    <x v="3"/>
    <x v="0"/>
    <x v="0"/>
    <s v=""/>
    <s v=""/>
    <s v=""/>
    <s v=""/>
    <s v=""/>
    <x v="0"/>
    <x v="0"/>
    <x v="0"/>
    <x v="0"/>
    <x v="0"/>
    <x v="2"/>
    <x v="1"/>
    <x v="5"/>
    <x v="5"/>
    <x v="6"/>
    <x v="6"/>
    <x v="0"/>
    <x v="0"/>
    <x v="6"/>
    <x v="0"/>
    <x v="0"/>
    <x v="0"/>
    <x v="0"/>
    <x v="0"/>
    <x v="0"/>
    <x v="0"/>
    <x v="0"/>
    <x v="0"/>
    <x v="5"/>
    <x v="0"/>
    <x v="2"/>
    <x v="1"/>
    <x v="5"/>
    <x v="5"/>
    <x v="6"/>
    <x v="6"/>
    <x v="0"/>
    <x v="2"/>
    <x v="2"/>
    <x v="2"/>
    <x v="2"/>
    <x v="0"/>
    <x v="0"/>
    <x v="1"/>
  </r>
  <r>
    <n v="11511581385"/>
    <x v="2"/>
    <x v="4"/>
    <x v="7"/>
    <x v="0"/>
    <x v="0"/>
    <x v="0"/>
    <s v="New Zealand European"/>
    <s v=""/>
    <s v=""/>
    <s v=""/>
    <s v=""/>
    <x v="0"/>
    <x v="2"/>
    <x v="0"/>
    <x v="0"/>
    <x v="3"/>
    <x v="1"/>
    <x v="4"/>
    <x v="1"/>
    <x v="1"/>
    <x v="4"/>
    <x v="4"/>
    <x v="3"/>
    <x v="265"/>
    <x v="15"/>
    <x v="0"/>
    <x v="0"/>
    <x v="0"/>
    <x v="0"/>
    <x v="0"/>
    <x v="0"/>
    <x v="0"/>
    <x v="18"/>
    <x v="0"/>
    <x v="4"/>
    <x v="3"/>
    <x v="1"/>
    <x v="4"/>
    <x v="1"/>
    <x v="1"/>
    <x v="4"/>
    <x v="4"/>
    <x v="3"/>
    <x v="2"/>
    <x v="2"/>
    <x v="2"/>
    <x v="2"/>
    <x v="0"/>
    <x v="0"/>
    <x v="2"/>
  </r>
  <r>
    <n v="11511580917"/>
    <x v="2"/>
    <x v="5"/>
    <x v="4"/>
    <x v="0"/>
    <x v="0"/>
    <x v="0"/>
    <s v="New Zealand European"/>
    <s v=""/>
    <s v=""/>
    <s v=""/>
    <s v=""/>
    <x v="1"/>
    <x v="0"/>
    <x v="2"/>
    <x v="1"/>
    <x v="0"/>
    <x v="2"/>
    <x v="1"/>
    <x v="5"/>
    <x v="5"/>
    <x v="6"/>
    <x v="6"/>
    <x v="0"/>
    <x v="0"/>
    <x v="5"/>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579911"/>
    <x v="0"/>
    <x v="3"/>
    <x v="7"/>
    <x v="0"/>
    <x v="0"/>
    <x v="0"/>
    <s v="New Zealand European"/>
    <s v=""/>
    <s v=""/>
    <s v=""/>
    <s v=""/>
    <x v="0"/>
    <x v="0"/>
    <x v="0"/>
    <x v="0"/>
    <x v="0"/>
    <x v="1"/>
    <x v="3"/>
    <x v="3"/>
    <x v="4"/>
    <x v="5"/>
    <x v="1"/>
    <x v="0"/>
    <x v="0"/>
    <x v="11"/>
    <x v="0"/>
    <x v="0"/>
    <x v="0"/>
    <x v="0"/>
    <x v="0"/>
    <x v="0"/>
    <x v="0"/>
    <x v="0"/>
    <x v="0"/>
    <x v="3"/>
    <x v="0"/>
    <x v="1"/>
    <x v="3"/>
    <x v="3"/>
    <x v="4"/>
    <x v="5"/>
    <x v="1"/>
    <x v="0"/>
    <x v="2"/>
    <x v="2"/>
    <x v="2"/>
    <x v="2"/>
    <x v="0"/>
    <x v="0"/>
    <x v="0"/>
  </r>
  <r>
    <n v="11511579887"/>
    <x v="3"/>
    <x v="5"/>
    <x v="6"/>
    <x v="3"/>
    <x v="0"/>
    <x v="0"/>
    <s v=""/>
    <s v=""/>
    <s v=""/>
    <s v=""/>
    <s v=""/>
    <x v="0"/>
    <x v="0"/>
    <x v="0"/>
    <x v="0"/>
    <x v="0"/>
    <x v="2"/>
    <x v="1"/>
    <x v="5"/>
    <x v="5"/>
    <x v="6"/>
    <x v="6"/>
    <x v="0"/>
    <x v="0"/>
    <x v="6"/>
    <x v="0"/>
    <x v="0"/>
    <x v="0"/>
    <x v="0"/>
    <x v="0"/>
    <x v="0"/>
    <x v="0"/>
    <x v="0"/>
    <x v="0"/>
    <x v="5"/>
    <x v="0"/>
    <x v="2"/>
    <x v="1"/>
    <x v="5"/>
    <x v="5"/>
    <x v="6"/>
    <x v="6"/>
    <x v="0"/>
    <x v="2"/>
    <x v="2"/>
    <x v="2"/>
    <x v="2"/>
    <x v="0"/>
    <x v="0"/>
    <x v="1"/>
  </r>
  <r>
    <n v="11511579607"/>
    <x v="2"/>
    <x v="3"/>
    <x v="0"/>
    <x v="1"/>
    <x v="0"/>
    <x v="0"/>
    <s v="New Zealand European"/>
    <s v=""/>
    <s v=""/>
    <s v=""/>
    <s v=""/>
    <x v="1"/>
    <x v="0"/>
    <x v="0"/>
    <x v="0"/>
    <x v="0"/>
    <x v="5"/>
    <x v="1"/>
    <x v="0"/>
    <x v="4"/>
    <x v="3"/>
    <x v="4"/>
    <x v="4"/>
    <x v="0"/>
    <x v="0"/>
    <x v="0"/>
    <x v="0"/>
    <x v="0"/>
    <x v="0"/>
    <x v="0"/>
    <x v="0"/>
    <x v="0"/>
    <x v="0"/>
    <x v="0"/>
    <x v="3"/>
    <x v="0"/>
    <x v="5"/>
    <x v="1"/>
    <x v="0"/>
    <x v="4"/>
    <x v="3"/>
    <x v="4"/>
    <x v="4"/>
    <x v="8"/>
    <x v="2"/>
    <x v="2"/>
    <x v="2"/>
    <x v="0"/>
    <x v="0"/>
    <x v="2"/>
  </r>
  <r>
    <n v="11511579199"/>
    <x v="2"/>
    <x v="4"/>
    <x v="12"/>
    <x v="1"/>
    <x v="0"/>
    <x v="0"/>
    <s v=""/>
    <s v=""/>
    <s v=""/>
    <s v=""/>
    <s v="Pakeha "/>
    <x v="1"/>
    <x v="0"/>
    <x v="0"/>
    <x v="0"/>
    <x v="4"/>
    <x v="4"/>
    <x v="1"/>
    <x v="1"/>
    <x v="1"/>
    <x v="5"/>
    <x v="1"/>
    <x v="3"/>
    <x v="266"/>
    <x v="7"/>
    <x v="26"/>
    <x v="0"/>
    <x v="0"/>
    <x v="0"/>
    <x v="0"/>
    <x v="0"/>
    <x v="0"/>
    <x v="22"/>
    <x v="0"/>
    <x v="4"/>
    <x v="4"/>
    <x v="4"/>
    <x v="1"/>
    <x v="1"/>
    <x v="1"/>
    <x v="5"/>
    <x v="1"/>
    <x v="3"/>
    <x v="2"/>
    <x v="7"/>
    <x v="2"/>
    <x v="2"/>
    <x v="1"/>
    <x v="0"/>
    <x v="2"/>
  </r>
  <r>
    <n v="11511578306"/>
    <x v="2"/>
    <x v="5"/>
    <x v="6"/>
    <x v="3"/>
    <x v="0"/>
    <x v="0"/>
    <s v=""/>
    <s v=""/>
    <s v=""/>
    <s v=""/>
    <s v=""/>
    <x v="0"/>
    <x v="0"/>
    <x v="0"/>
    <x v="0"/>
    <x v="0"/>
    <x v="2"/>
    <x v="1"/>
    <x v="5"/>
    <x v="5"/>
    <x v="6"/>
    <x v="6"/>
    <x v="0"/>
    <x v="0"/>
    <x v="6"/>
    <x v="0"/>
    <x v="0"/>
    <x v="0"/>
    <x v="0"/>
    <x v="0"/>
    <x v="0"/>
    <x v="0"/>
    <x v="0"/>
    <x v="0"/>
    <x v="5"/>
    <x v="0"/>
    <x v="2"/>
    <x v="1"/>
    <x v="5"/>
    <x v="5"/>
    <x v="6"/>
    <x v="6"/>
    <x v="0"/>
    <x v="2"/>
    <x v="2"/>
    <x v="2"/>
    <x v="2"/>
    <x v="0"/>
    <x v="0"/>
    <x v="2"/>
  </r>
  <r>
    <n v="11511577166"/>
    <x v="0"/>
    <x v="3"/>
    <x v="2"/>
    <x v="1"/>
    <x v="0"/>
    <x v="0"/>
    <s v="New Zealand European"/>
    <s v=""/>
    <s v=""/>
    <s v=""/>
    <s v=""/>
    <x v="0"/>
    <x v="0"/>
    <x v="0"/>
    <x v="0"/>
    <x v="0"/>
    <x v="5"/>
    <x v="0"/>
    <x v="3"/>
    <x v="4"/>
    <x v="7"/>
    <x v="5"/>
    <x v="0"/>
    <x v="0"/>
    <x v="1"/>
    <x v="0"/>
    <x v="0"/>
    <x v="0"/>
    <x v="0"/>
    <x v="0"/>
    <x v="0"/>
    <x v="0"/>
    <x v="0"/>
    <x v="0"/>
    <x v="3"/>
    <x v="0"/>
    <x v="5"/>
    <x v="0"/>
    <x v="3"/>
    <x v="4"/>
    <x v="7"/>
    <x v="5"/>
    <x v="0"/>
    <x v="2"/>
    <x v="19"/>
    <x v="4"/>
    <x v="2"/>
    <x v="0"/>
    <x v="0"/>
    <x v="0"/>
  </r>
  <r>
    <m/>
    <x v="1"/>
    <x v="2"/>
    <x v="1"/>
    <x v="2"/>
    <x v="1"/>
    <x v="1"/>
    <m/>
    <m/>
    <m/>
    <m/>
    <m/>
    <x v="2"/>
    <x v="1"/>
    <x v="1"/>
    <x v="2"/>
    <x v="2"/>
    <x v="3"/>
    <x v="2"/>
    <x v="2"/>
    <x v="2"/>
    <x v="2"/>
    <x v="3"/>
    <x v="2"/>
    <x v="2"/>
    <x v="2"/>
    <x v="0"/>
    <x v="0"/>
    <x v="0"/>
    <x v="0"/>
    <x v="0"/>
    <x v="0"/>
    <x v="0"/>
    <x v="0"/>
    <x v="1"/>
    <x v="2"/>
    <x v="2"/>
    <x v="3"/>
    <x v="2"/>
    <x v="2"/>
    <x v="2"/>
    <x v="2"/>
    <x v="3"/>
    <x v="2"/>
    <x v="2"/>
    <x v="2"/>
    <x v="2"/>
    <x v="2"/>
    <x v="0"/>
    <x v="0"/>
    <x v="3"/>
  </r>
  <r>
    <n v="11511576858"/>
    <x v="3"/>
    <x v="4"/>
    <x v="0"/>
    <x v="0"/>
    <x v="2"/>
    <x v="0"/>
    <s v=""/>
    <s v=""/>
    <s v=""/>
    <s v=""/>
    <s v=""/>
    <x v="0"/>
    <x v="0"/>
    <x v="0"/>
    <x v="0"/>
    <x v="5"/>
    <x v="0"/>
    <x v="0"/>
    <x v="3"/>
    <x v="3"/>
    <x v="4"/>
    <x v="6"/>
    <x v="1"/>
    <x v="0"/>
    <x v="12"/>
    <x v="0"/>
    <x v="0"/>
    <x v="0"/>
    <x v="0"/>
    <x v="0"/>
    <x v="0"/>
    <x v="0"/>
    <x v="0"/>
    <x v="0"/>
    <x v="4"/>
    <x v="5"/>
    <x v="0"/>
    <x v="0"/>
    <x v="3"/>
    <x v="3"/>
    <x v="4"/>
    <x v="6"/>
    <x v="1"/>
    <x v="2"/>
    <x v="2"/>
    <x v="2"/>
    <x v="2"/>
    <x v="0"/>
    <x v="0"/>
    <x v="1"/>
  </r>
  <r>
    <n v="11511576832"/>
    <x v="0"/>
    <x v="0"/>
    <x v="0"/>
    <x v="0"/>
    <x v="0"/>
    <x v="0"/>
    <s v="New Zealand European"/>
    <s v=""/>
    <s v=""/>
    <s v=""/>
    <s v=""/>
    <x v="0"/>
    <x v="0"/>
    <x v="0"/>
    <x v="0"/>
    <x v="0"/>
    <x v="1"/>
    <x v="3"/>
    <x v="4"/>
    <x v="1"/>
    <x v="0"/>
    <x v="4"/>
    <x v="0"/>
    <x v="0"/>
    <x v="1"/>
    <x v="0"/>
    <x v="0"/>
    <x v="0"/>
    <x v="0"/>
    <x v="0"/>
    <x v="0"/>
    <x v="0"/>
    <x v="0"/>
    <x v="0"/>
    <x v="0"/>
    <x v="0"/>
    <x v="1"/>
    <x v="3"/>
    <x v="4"/>
    <x v="1"/>
    <x v="0"/>
    <x v="4"/>
    <x v="0"/>
    <x v="6"/>
    <x v="2"/>
    <x v="2"/>
    <x v="2"/>
    <x v="0"/>
    <x v="0"/>
    <x v="0"/>
  </r>
  <r>
    <n v="11511576174"/>
    <x v="2"/>
    <x v="3"/>
    <x v="5"/>
    <x v="1"/>
    <x v="0"/>
    <x v="0"/>
    <s v="New Zealand European"/>
    <s v=""/>
    <s v=""/>
    <s v=""/>
    <s v=""/>
    <x v="0"/>
    <x v="2"/>
    <x v="0"/>
    <x v="0"/>
    <x v="0"/>
    <x v="2"/>
    <x v="1"/>
    <x v="5"/>
    <x v="5"/>
    <x v="6"/>
    <x v="6"/>
    <x v="0"/>
    <x v="0"/>
    <x v="9"/>
    <x v="0"/>
    <x v="0"/>
    <x v="0"/>
    <x v="0"/>
    <x v="0"/>
    <x v="0"/>
    <x v="0"/>
    <x v="0"/>
    <x v="0"/>
    <x v="3"/>
    <x v="0"/>
    <x v="2"/>
    <x v="1"/>
    <x v="5"/>
    <x v="5"/>
    <x v="6"/>
    <x v="6"/>
    <x v="0"/>
    <x v="2"/>
    <x v="2"/>
    <x v="2"/>
    <x v="2"/>
    <x v="0"/>
    <x v="0"/>
    <x v="2"/>
  </r>
  <r>
    <n v="11511576086"/>
    <x v="2"/>
    <x v="3"/>
    <x v="5"/>
    <x v="0"/>
    <x v="0"/>
    <x v="0"/>
    <s v="New Zealand European"/>
    <s v=""/>
    <s v=""/>
    <s v=""/>
    <s v=""/>
    <x v="1"/>
    <x v="0"/>
    <x v="0"/>
    <x v="0"/>
    <x v="3"/>
    <x v="1"/>
    <x v="1"/>
    <x v="1"/>
    <x v="1"/>
    <x v="1"/>
    <x v="1"/>
    <x v="3"/>
    <x v="0"/>
    <x v="7"/>
    <x v="0"/>
    <x v="0"/>
    <x v="0"/>
    <x v="0"/>
    <x v="0"/>
    <x v="0"/>
    <x v="0"/>
    <x v="0"/>
    <x v="0"/>
    <x v="3"/>
    <x v="3"/>
    <x v="1"/>
    <x v="1"/>
    <x v="1"/>
    <x v="1"/>
    <x v="1"/>
    <x v="1"/>
    <x v="3"/>
    <x v="8"/>
    <x v="20"/>
    <x v="5"/>
    <x v="26"/>
    <x v="0"/>
    <x v="0"/>
    <x v="2"/>
  </r>
  <r>
    <n v="11511574102"/>
    <x v="3"/>
    <x v="4"/>
    <x v="4"/>
    <x v="0"/>
    <x v="0"/>
    <x v="2"/>
    <s v=""/>
    <s v=""/>
    <s v=""/>
    <s v=""/>
    <s v=""/>
    <x v="0"/>
    <x v="0"/>
    <x v="0"/>
    <x v="0"/>
    <x v="3"/>
    <x v="0"/>
    <x v="6"/>
    <x v="3"/>
    <x v="3"/>
    <x v="1"/>
    <x v="0"/>
    <x v="3"/>
    <x v="0"/>
    <x v="9"/>
    <x v="0"/>
    <x v="0"/>
    <x v="0"/>
    <x v="0"/>
    <x v="0"/>
    <x v="0"/>
    <x v="0"/>
    <x v="0"/>
    <x v="0"/>
    <x v="4"/>
    <x v="3"/>
    <x v="0"/>
    <x v="6"/>
    <x v="3"/>
    <x v="3"/>
    <x v="1"/>
    <x v="0"/>
    <x v="3"/>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11573442"/>
    <x v="2"/>
    <x v="4"/>
    <x v="2"/>
    <x v="0"/>
    <x v="0"/>
    <x v="0"/>
    <s v="New Zealand European"/>
    <s v=""/>
    <s v=""/>
    <s v=""/>
    <s v=""/>
    <x v="1"/>
    <x v="0"/>
    <x v="0"/>
    <x v="0"/>
    <x v="3"/>
    <x v="0"/>
    <x v="1"/>
    <x v="3"/>
    <x v="4"/>
    <x v="5"/>
    <x v="4"/>
    <x v="4"/>
    <x v="0"/>
    <x v="4"/>
    <x v="0"/>
    <x v="0"/>
    <x v="0"/>
    <x v="0"/>
    <x v="0"/>
    <x v="0"/>
    <x v="0"/>
    <x v="0"/>
    <x v="0"/>
    <x v="4"/>
    <x v="3"/>
    <x v="0"/>
    <x v="1"/>
    <x v="3"/>
    <x v="4"/>
    <x v="5"/>
    <x v="4"/>
    <x v="4"/>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11573144"/>
    <x v="2"/>
    <x v="4"/>
    <x v="4"/>
    <x v="0"/>
    <x v="0"/>
    <x v="0"/>
    <s v=""/>
    <s v=""/>
    <s v=""/>
    <s v=""/>
    <s v="British"/>
    <x v="0"/>
    <x v="2"/>
    <x v="0"/>
    <x v="0"/>
    <x v="6"/>
    <x v="0"/>
    <x v="1"/>
    <x v="3"/>
    <x v="1"/>
    <x v="7"/>
    <x v="4"/>
    <x v="1"/>
    <x v="267"/>
    <x v="0"/>
    <x v="0"/>
    <x v="3"/>
    <x v="0"/>
    <x v="0"/>
    <x v="0"/>
    <x v="0"/>
    <x v="0"/>
    <x v="0"/>
    <x v="0"/>
    <x v="4"/>
    <x v="6"/>
    <x v="0"/>
    <x v="1"/>
    <x v="3"/>
    <x v="1"/>
    <x v="7"/>
    <x v="4"/>
    <x v="1"/>
    <x v="4"/>
    <x v="5"/>
    <x v="2"/>
    <x v="6"/>
    <x v="0"/>
    <x v="0"/>
    <x v="2"/>
  </r>
  <r>
    <n v="11511572533"/>
    <x v="3"/>
    <x v="3"/>
    <x v="3"/>
    <x v="1"/>
    <x v="3"/>
    <x v="0"/>
    <s v=""/>
    <s v=""/>
    <s v=""/>
    <s v=""/>
    <s v=""/>
    <x v="1"/>
    <x v="0"/>
    <x v="2"/>
    <x v="0"/>
    <x v="3"/>
    <x v="1"/>
    <x v="1"/>
    <x v="1"/>
    <x v="1"/>
    <x v="4"/>
    <x v="0"/>
    <x v="3"/>
    <x v="0"/>
    <x v="0"/>
    <x v="0"/>
    <x v="0"/>
    <x v="0"/>
    <x v="0"/>
    <x v="0"/>
    <x v="0"/>
    <x v="0"/>
    <x v="0"/>
    <x v="0"/>
    <x v="3"/>
    <x v="3"/>
    <x v="1"/>
    <x v="1"/>
    <x v="1"/>
    <x v="1"/>
    <x v="4"/>
    <x v="0"/>
    <x v="3"/>
    <x v="2"/>
    <x v="8"/>
    <x v="2"/>
    <x v="2"/>
    <x v="0"/>
    <x v="0"/>
    <x v="1"/>
  </r>
  <r>
    <n v="11511572210"/>
    <x v="0"/>
    <x v="3"/>
    <x v="6"/>
    <x v="0"/>
    <x v="0"/>
    <x v="0"/>
    <s v="New Zealand European"/>
    <s v=""/>
    <s v=""/>
    <s v=""/>
    <s v=""/>
    <x v="0"/>
    <x v="0"/>
    <x v="0"/>
    <x v="0"/>
    <x v="0"/>
    <x v="1"/>
    <x v="3"/>
    <x v="1"/>
    <x v="1"/>
    <x v="0"/>
    <x v="4"/>
    <x v="0"/>
    <x v="0"/>
    <x v="0"/>
    <x v="0"/>
    <x v="0"/>
    <x v="0"/>
    <x v="0"/>
    <x v="0"/>
    <x v="0"/>
    <x v="0"/>
    <x v="0"/>
    <x v="0"/>
    <x v="3"/>
    <x v="0"/>
    <x v="1"/>
    <x v="3"/>
    <x v="1"/>
    <x v="1"/>
    <x v="0"/>
    <x v="4"/>
    <x v="0"/>
    <x v="2"/>
    <x v="0"/>
    <x v="2"/>
    <x v="2"/>
    <x v="0"/>
    <x v="0"/>
    <x v="0"/>
  </r>
  <r>
    <n v="11511571807"/>
    <x v="3"/>
    <x v="5"/>
    <x v="6"/>
    <x v="3"/>
    <x v="0"/>
    <x v="0"/>
    <s v=""/>
    <s v=""/>
    <s v=""/>
    <s v=""/>
    <s v=""/>
    <x v="0"/>
    <x v="0"/>
    <x v="0"/>
    <x v="0"/>
    <x v="0"/>
    <x v="2"/>
    <x v="1"/>
    <x v="5"/>
    <x v="5"/>
    <x v="6"/>
    <x v="6"/>
    <x v="0"/>
    <x v="0"/>
    <x v="6"/>
    <x v="0"/>
    <x v="0"/>
    <x v="0"/>
    <x v="0"/>
    <x v="0"/>
    <x v="0"/>
    <x v="0"/>
    <x v="0"/>
    <x v="0"/>
    <x v="5"/>
    <x v="0"/>
    <x v="2"/>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11570935"/>
    <x v="2"/>
    <x v="0"/>
    <x v="3"/>
    <x v="1"/>
    <x v="0"/>
    <x v="0"/>
    <s v="New Zealand European"/>
    <s v=""/>
    <s v=""/>
    <s v=""/>
    <s v=""/>
    <x v="0"/>
    <x v="2"/>
    <x v="0"/>
    <x v="0"/>
    <x v="1"/>
    <x v="0"/>
    <x v="1"/>
    <x v="3"/>
    <x v="1"/>
    <x v="6"/>
    <x v="5"/>
    <x v="5"/>
    <x v="268"/>
    <x v="3"/>
    <x v="27"/>
    <x v="0"/>
    <x v="0"/>
    <x v="0"/>
    <x v="0"/>
    <x v="0"/>
    <x v="0"/>
    <x v="0"/>
    <x v="0"/>
    <x v="0"/>
    <x v="1"/>
    <x v="0"/>
    <x v="1"/>
    <x v="3"/>
    <x v="1"/>
    <x v="6"/>
    <x v="5"/>
    <x v="5"/>
    <x v="6"/>
    <x v="4"/>
    <x v="2"/>
    <x v="11"/>
    <x v="1"/>
    <x v="0"/>
    <x v="2"/>
  </r>
  <r>
    <n v="11511570782"/>
    <x v="0"/>
    <x v="3"/>
    <x v="2"/>
    <x v="0"/>
    <x v="0"/>
    <x v="2"/>
    <s v="New Zealand European"/>
    <s v=""/>
    <s v=""/>
    <s v=""/>
    <s v=""/>
    <x v="0"/>
    <x v="0"/>
    <x v="0"/>
    <x v="0"/>
    <x v="0"/>
    <x v="0"/>
    <x v="6"/>
    <x v="4"/>
    <x v="3"/>
    <x v="4"/>
    <x v="1"/>
    <x v="0"/>
    <x v="0"/>
    <x v="5"/>
    <x v="0"/>
    <x v="0"/>
    <x v="0"/>
    <x v="0"/>
    <x v="0"/>
    <x v="0"/>
    <x v="0"/>
    <x v="0"/>
    <x v="0"/>
    <x v="3"/>
    <x v="0"/>
    <x v="0"/>
    <x v="6"/>
    <x v="4"/>
    <x v="3"/>
    <x v="4"/>
    <x v="1"/>
    <x v="0"/>
    <x v="2"/>
    <x v="2"/>
    <x v="2"/>
    <x v="2"/>
    <x v="0"/>
    <x v="0"/>
    <x v="0"/>
  </r>
  <r>
    <n v="11511570698"/>
    <x v="2"/>
    <x v="0"/>
    <x v="0"/>
    <x v="1"/>
    <x v="0"/>
    <x v="0"/>
    <s v="New Zealand European"/>
    <s v=""/>
    <s v=""/>
    <s v=""/>
    <s v=""/>
    <x v="0"/>
    <x v="2"/>
    <x v="0"/>
    <x v="0"/>
    <x v="1"/>
    <x v="0"/>
    <x v="1"/>
    <x v="4"/>
    <x v="1"/>
    <x v="4"/>
    <x v="4"/>
    <x v="3"/>
    <x v="0"/>
    <x v="7"/>
    <x v="0"/>
    <x v="0"/>
    <x v="0"/>
    <x v="0"/>
    <x v="0"/>
    <x v="0"/>
    <x v="0"/>
    <x v="0"/>
    <x v="0"/>
    <x v="0"/>
    <x v="1"/>
    <x v="0"/>
    <x v="1"/>
    <x v="4"/>
    <x v="1"/>
    <x v="4"/>
    <x v="4"/>
    <x v="3"/>
    <x v="2"/>
    <x v="2"/>
    <x v="2"/>
    <x v="2"/>
    <x v="0"/>
    <x v="0"/>
    <x v="2"/>
  </r>
  <r>
    <n v="11511570628"/>
    <x v="2"/>
    <x v="4"/>
    <x v="7"/>
    <x v="0"/>
    <x v="0"/>
    <x v="0"/>
    <s v="New Zealand European"/>
    <s v=""/>
    <s v=""/>
    <s v=""/>
    <s v=""/>
    <x v="1"/>
    <x v="0"/>
    <x v="2"/>
    <x v="1"/>
    <x v="1"/>
    <x v="5"/>
    <x v="6"/>
    <x v="0"/>
    <x v="0"/>
    <x v="5"/>
    <x v="5"/>
    <x v="5"/>
    <x v="0"/>
    <x v="7"/>
    <x v="0"/>
    <x v="0"/>
    <x v="0"/>
    <x v="0"/>
    <x v="0"/>
    <x v="0"/>
    <x v="0"/>
    <x v="0"/>
    <x v="0"/>
    <x v="4"/>
    <x v="1"/>
    <x v="5"/>
    <x v="6"/>
    <x v="0"/>
    <x v="0"/>
    <x v="5"/>
    <x v="5"/>
    <x v="5"/>
    <x v="2"/>
    <x v="9"/>
    <x v="2"/>
    <x v="11"/>
    <x v="0"/>
    <x v="0"/>
    <x v="2"/>
  </r>
  <r>
    <m/>
    <x v="1"/>
    <x v="2"/>
    <x v="1"/>
    <x v="2"/>
    <x v="1"/>
    <x v="1"/>
    <m/>
    <m/>
    <m/>
    <m/>
    <m/>
    <x v="2"/>
    <x v="1"/>
    <x v="1"/>
    <x v="2"/>
    <x v="2"/>
    <x v="3"/>
    <x v="2"/>
    <x v="2"/>
    <x v="2"/>
    <x v="2"/>
    <x v="3"/>
    <x v="2"/>
    <x v="2"/>
    <x v="2"/>
    <x v="0"/>
    <x v="0"/>
    <x v="0"/>
    <x v="0"/>
    <x v="0"/>
    <x v="0"/>
    <x v="0"/>
    <x v="0"/>
    <x v="1"/>
    <x v="2"/>
    <x v="2"/>
    <x v="3"/>
    <x v="2"/>
    <x v="2"/>
    <x v="2"/>
    <x v="2"/>
    <x v="3"/>
    <x v="2"/>
    <x v="2"/>
    <x v="2"/>
    <x v="2"/>
    <x v="2"/>
    <x v="0"/>
    <x v="0"/>
    <x v="3"/>
  </r>
  <r>
    <n v="11511570369"/>
    <x v="2"/>
    <x v="3"/>
    <x v="5"/>
    <x v="0"/>
    <x v="0"/>
    <x v="0"/>
    <s v="New Zealand European"/>
    <s v=""/>
    <s v=""/>
    <s v=""/>
    <s v=""/>
    <x v="1"/>
    <x v="2"/>
    <x v="2"/>
    <x v="0"/>
    <x v="5"/>
    <x v="5"/>
    <x v="1"/>
    <x v="1"/>
    <x v="1"/>
    <x v="0"/>
    <x v="5"/>
    <x v="6"/>
    <x v="269"/>
    <x v="0"/>
    <x v="0"/>
    <x v="3"/>
    <x v="0"/>
    <x v="0"/>
    <x v="0"/>
    <x v="0"/>
    <x v="0"/>
    <x v="3"/>
    <x v="0"/>
    <x v="3"/>
    <x v="5"/>
    <x v="5"/>
    <x v="1"/>
    <x v="1"/>
    <x v="1"/>
    <x v="0"/>
    <x v="5"/>
    <x v="6"/>
    <x v="8"/>
    <x v="1"/>
    <x v="2"/>
    <x v="2"/>
    <x v="0"/>
    <x v="0"/>
    <x v="2"/>
  </r>
  <r>
    <n v="11511570141"/>
    <x v="2"/>
    <x v="4"/>
    <x v="5"/>
    <x v="0"/>
    <x v="0"/>
    <x v="0"/>
    <s v="New Zealand European"/>
    <s v=""/>
    <s v=""/>
    <s v=""/>
    <s v=""/>
    <x v="1"/>
    <x v="0"/>
    <x v="0"/>
    <x v="0"/>
    <x v="1"/>
    <x v="5"/>
    <x v="1"/>
    <x v="3"/>
    <x v="1"/>
    <x v="4"/>
    <x v="2"/>
    <x v="1"/>
    <x v="270"/>
    <x v="4"/>
    <x v="0"/>
    <x v="0"/>
    <x v="0"/>
    <x v="0"/>
    <x v="0"/>
    <x v="0"/>
    <x v="13"/>
    <x v="0"/>
    <x v="0"/>
    <x v="4"/>
    <x v="1"/>
    <x v="5"/>
    <x v="1"/>
    <x v="3"/>
    <x v="1"/>
    <x v="4"/>
    <x v="2"/>
    <x v="1"/>
    <x v="6"/>
    <x v="15"/>
    <x v="5"/>
    <x v="2"/>
    <x v="0"/>
    <x v="0"/>
    <x v="2"/>
  </r>
  <r>
    <m/>
    <x v="1"/>
    <x v="2"/>
    <x v="1"/>
    <x v="2"/>
    <x v="1"/>
    <x v="1"/>
    <m/>
    <m/>
    <m/>
    <m/>
    <m/>
    <x v="2"/>
    <x v="1"/>
    <x v="1"/>
    <x v="2"/>
    <x v="2"/>
    <x v="3"/>
    <x v="2"/>
    <x v="2"/>
    <x v="2"/>
    <x v="2"/>
    <x v="3"/>
    <x v="2"/>
    <x v="2"/>
    <x v="2"/>
    <x v="0"/>
    <x v="0"/>
    <x v="0"/>
    <x v="0"/>
    <x v="0"/>
    <x v="0"/>
    <x v="0"/>
    <x v="0"/>
    <x v="1"/>
    <x v="2"/>
    <x v="2"/>
    <x v="3"/>
    <x v="2"/>
    <x v="2"/>
    <x v="2"/>
    <x v="2"/>
    <x v="3"/>
    <x v="2"/>
    <x v="2"/>
    <x v="2"/>
    <x v="2"/>
    <x v="2"/>
    <x v="0"/>
    <x v="0"/>
    <x v="3"/>
  </r>
  <r>
    <n v="11511569939"/>
    <x v="2"/>
    <x v="1"/>
    <x v="7"/>
    <x v="1"/>
    <x v="0"/>
    <x v="0"/>
    <s v="New Zealand European"/>
    <s v=""/>
    <s v=""/>
    <s v=""/>
    <s v=""/>
    <x v="1"/>
    <x v="0"/>
    <x v="0"/>
    <x v="0"/>
    <x v="1"/>
    <x v="5"/>
    <x v="1"/>
    <x v="3"/>
    <x v="1"/>
    <x v="5"/>
    <x v="4"/>
    <x v="4"/>
    <x v="271"/>
    <x v="10"/>
    <x v="2"/>
    <x v="0"/>
    <x v="0"/>
    <x v="0"/>
    <x v="0"/>
    <x v="0"/>
    <x v="0"/>
    <x v="0"/>
    <x v="0"/>
    <x v="1"/>
    <x v="1"/>
    <x v="5"/>
    <x v="1"/>
    <x v="3"/>
    <x v="1"/>
    <x v="5"/>
    <x v="4"/>
    <x v="4"/>
    <x v="2"/>
    <x v="1"/>
    <x v="8"/>
    <x v="2"/>
    <x v="0"/>
    <x v="0"/>
    <x v="2"/>
  </r>
  <r>
    <n v="11511569754"/>
    <x v="2"/>
    <x v="4"/>
    <x v="0"/>
    <x v="1"/>
    <x v="0"/>
    <x v="0"/>
    <s v="New Zealand European"/>
    <s v=""/>
    <s v=""/>
    <s v=""/>
    <s v=""/>
    <x v="1"/>
    <x v="2"/>
    <x v="0"/>
    <x v="1"/>
    <x v="1"/>
    <x v="5"/>
    <x v="1"/>
    <x v="1"/>
    <x v="1"/>
    <x v="5"/>
    <x v="0"/>
    <x v="3"/>
    <x v="0"/>
    <x v="5"/>
    <x v="0"/>
    <x v="0"/>
    <x v="0"/>
    <x v="0"/>
    <x v="0"/>
    <x v="0"/>
    <x v="0"/>
    <x v="0"/>
    <x v="0"/>
    <x v="4"/>
    <x v="1"/>
    <x v="5"/>
    <x v="1"/>
    <x v="1"/>
    <x v="1"/>
    <x v="5"/>
    <x v="0"/>
    <x v="3"/>
    <x v="2"/>
    <x v="2"/>
    <x v="2"/>
    <x v="2"/>
    <x v="0"/>
    <x v="0"/>
    <x v="2"/>
  </r>
  <r>
    <n v="11511569751"/>
    <x v="2"/>
    <x v="3"/>
    <x v="5"/>
    <x v="1"/>
    <x v="0"/>
    <x v="0"/>
    <s v="New Zealand European"/>
    <s v=""/>
    <s v=""/>
    <s v=""/>
    <s v=""/>
    <x v="1"/>
    <x v="0"/>
    <x v="0"/>
    <x v="0"/>
    <x v="3"/>
    <x v="1"/>
    <x v="1"/>
    <x v="1"/>
    <x v="1"/>
    <x v="7"/>
    <x v="4"/>
    <x v="3"/>
    <x v="272"/>
    <x v="9"/>
    <x v="13"/>
    <x v="0"/>
    <x v="0"/>
    <x v="0"/>
    <x v="0"/>
    <x v="0"/>
    <x v="0"/>
    <x v="7"/>
    <x v="0"/>
    <x v="3"/>
    <x v="3"/>
    <x v="1"/>
    <x v="1"/>
    <x v="1"/>
    <x v="1"/>
    <x v="7"/>
    <x v="4"/>
    <x v="3"/>
    <x v="8"/>
    <x v="1"/>
    <x v="8"/>
    <x v="2"/>
    <x v="0"/>
    <x v="0"/>
    <x v="2"/>
  </r>
  <r>
    <m/>
    <x v="1"/>
    <x v="2"/>
    <x v="1"/>
    <x v="2"/>
    <x v="1"/>
    <x v="1"/>
    <m/>
    <m/>
    <m/>
    <m/>
    <m/>
    <x v="2"/>
    <x v="1"/>
    <x v="1"/>
    <x v="2"/>
    <x v="2"/>
    <x v="3"/>
    <x v="2"/>
    <x v="2"/>
    <x v="2"/>
    <x v="2"/>
    <x v="3"/>
    <x v="2"/>
    <x v="2"/>
    <x v="2"/>
    <x v="0"/>
    <x v="0"/>
    <x v="0"/>
    <x v="0"/>
    <x v="0"/>
    <x v="0"/>
    <x v="0"/>
    <x v="0"/>
    <x v="1"/>
    <x v="2"/>
    <x v="2"/>
    <x v="3"/>
    <x v="2"/>
    <x v="2"/>
    <x v="2"/>
    <x v="2"/>
    <x v="3"/>
    <x v="2"/>
    <x v="2"/>
    <x v="2"/>
    <x v="2"/>
    <x v="2"/>
    <x v="0"/>
    <x v="0"/>
    <x v="3"/>
  </r>
  <r>
    <n v="11511549194"/>
    <x v="2"/>
    <x v="5"/>
    <x v="6"/>
    <x v="3"/>
    <x v="0"/>
    <x v="0"/>
    <s v=""/>
    <s v=""/>
    <s v=""/>
    <s v=""/>
    <s v=""/>
    <x v="0"/>
    <x v="0"/>
    <x v="0"/>
    <x v="0"/>
    <x v="0"/>
    <x v="2"/>
    <x v="1"/>
    <x v="5"/>
    <x v="5"/>
    <x v="6"/>
    <x v="6"/>
    <x v="0"/>
    <x v="0"/>
    <x v="6"/>
    <x v="0"/>
    <x v="0"/>
    <x v="0"/>
    <x v="0"/>
    <x v="0"/>
    <x v="0"/>
    <x v="0"/>
    <x v="0"/>
    <x v="0"/>
    <x v="5"/>
    <x v="0"/>
    <x v="2"/>
    <x v="1"/>
    <x v="5"/>
    <x v="5"/>
    <x v="6"/>
    <x v="6"/>
    <x v="0"/>
    <x v="2"/>
    <x v="2"/>
    <x v="2"/>
    <x v="2"/>
    <x v="0"/>
    <x v="0"/>
    <x v="2"/>
  </r>
  <r>
    <n v="11511522899"/>
    <x v="2"/>
    <x v="5"/>
    <x v="6"/>
    <x v="3"/>
    <x v="0"/>
    <x v="0"/>
    <s v=""/>
    <s v=""/>
    <s v=""/>
    <s v=""/>
    <s v=""/>
    <x v="0"/>
    <x v="2"/>
    <x v="0"/>
    <x v="0"/>
    <x v="0"/>
    <x v="2"/>
    <x v="1"/>
    <x v="5"/>
    <x v="5"/>
    <x v="6"/>
    <x v="6"/>
    <x v="0"/>
    <x v="0"/>
    <x v="6"/>
    <x v="0"/>
    <x v="0"/>
    <x v="0"/>
    <x v="0"/>
    <x v="0"/>
    <x v="0"/>
    <x v="0"/>
    <x v="0"/>
    <x v="0"/>
    <x v="5"/>
    <x v="0"/>
    <x v="2"/>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70621448"/>
    <x v="2"/>
    <x v="4"/>
    <x v="8"/>
    <x v="0"/>
    <x v="3"/>
    <x v="3"/>
    <n v="0"/>
    <n v="0"/>
    <n v="0"/>
    <n v="0"/>
    <s v="Non-NZ European"/>
    <x v="1"/>
    <x v="0"/>
    <x v="0"/>
    <x v="0"/>
    <x v="1"/>
    <x v="1"/>
    <x v="1"/>
    <x v="1"/>
    <x v="1"/>
    <x v="7"/>
    <x v="1"/>
    <x v="3"/>
    <x v="273"/>
    <x v="0"/>
    <x v="0"/>
    <x v="10"/>
    <x v="0"/>
    <x v="0"/>
    <x v="0"/>
    <x v="0"/>
    <x v="9"/>
    <x v="0"/>
    <x v="2"/>
    <x v="4"/>
    <x v="1"/>
    <x v="1"/>
    <x v="1"/>
    <x v="1"/>
    <x v="1"/>
    <x v="7"/>
    <x v="1"/>
    <x v="3"/>
    <x v="3"/>
    <x v="1"/>
    <x v="2"/>
    <x v="1"/>
    <x v="1"/>
    <x v="0"/>
    <x v="2"/>
  </r>
  <r>
    <n v="11570468073"/>
    <x v="2"/>
    <x v="3"/>
    <x v="4"/>
    <x v="0"/>
    <x v="2"/>
    <x v="3"/>
    <s v="New Zealand European"/>
    <n v="0"/>
    <n v="0"/>
    <n v="0"/>
    <n v="0"/>
    <x v="0"/>
    <x v="2"/>
    <x v="0"/>
    <x v="1"/>
    <x v="3"/>
    <x v="1"/>
    <x v="4"/>
    <x v="1"/>
    <x v="1"/>
    <x v="7"/>
    <x v="4"/>
    <x v="5"/>
    <x v="273"/>
    <x v="5"/>
    <x v="0"/>
    <x v="0"/>
    <x v="0"/>
    <x v="0"/>
    <x v="0"/>
    <x v="0"/>
    <x v="0"/>
    <x v="0"/>
    <x v="2"/>
    <x v="3"/>
    <x v="3"/>
    <x v="1"/>
    <x v="4"/>
    <x v="1"/>
    <x v="1"/>
    <x v="7"/>
    <x v="4"/>
    <x v="5"/>
    <x v="4"/>
    <x v="0"/>
    <x v="2"/>
    <x v="3"/>
    <x v="0"/>
    <x v="0"/>
    <x v="2"/>
  </r>
  <r>
    <m/>
    <x v="1"/>
    <x v="2"/>
    <x v="1"/>
    <x v="2"/>
    <x v="1"/>
    <x v="1"/>
    <m/>
    <m/>
    <m/>
    <m/>
    <m/>
    <x v="2"/>
    <x v="1"/>
    <x v="1"/>
    <x v="2"/>
    <x v="2"/>
    <x v="3"/>
    <x v="2"/>
    <x v="2"/>
    <x v="2"/>
    <x v="2"/>
    <x v="3"/>
    <x v="2"/>
    <x v="2"/>
    <x v="2"/>
    <x v="0"/>
    <x v="0"/>
    <x v="0"/>
    <x v="0"/>
    <x v="0"/>
    <x v="0"/>
    <x v="0"/>
    <x v="0"/>
    <x v="1"/>
    <x v="2"/>
    <x v="2"/>
    <x v="3"/>
    <x v="2"/>
    <x v="2"/>
    <x v="2"/>
    <x v="2"/>
    <x v="3"/>
    <x v="2"/>
    <x v="2"/>
    <x v="2"/>
    <x v="2"/>
    <x v="2"/>
    <x v="0"/>
    <x v="0"/>
    <x v="3"/>
  </r>
  <r>
    <n v="11570240553"/>
    <x v="2"/>
    <x v="4"/>
    <x v="7"/>
    <x v="0"/>
    <x v="3"/>
    <x v="3"/>
    <s v="New Zealand European"/>
    <n v="0"/>
    <n v="0"/>
    <n v="0"/>
    <n v="0"/>
    <x v="1"/>
    <x v="0"/>
    <x v="2"/>
    <x v="1"/>
    <x v="7"/>
    <x v="1"/>
    <x v="1"/>
    <x v="0"/>
    <x v="1"/>
    <x v="1"/>
    <x v="6"/>
    <x v="4"/>
    <x v="274"/>
    <x v="3"/>
    <x v="0"/>
    <x v="0"/>
    <x v="0"/>
    <x v="0"/>
    <x v="0"/>
    <x v="0"/>
    <x v="0"/>
    <x v="0"/>
    <x v="2"/>
    <x v="4"/>
    <x v="7"/>
    <x v="1"/>
    <x v="1"/>
    <x v="0"/>
    <x v="1"/>
    <x v="1"/>
    <x v="6"/>
    <x v="4"/>
    <x v="2"/>
    <x v="1"/>
    <x v="2"/>
    <x v="2"/>
    <x v="0"/>
    <x v="0"/>
    <x v="2"/>
  </r>
  <r>
    <n v="11570201484"/>
    <x v="1"/>
    <x v="4"/>
    <x v="2"/>
    <x v="0"/>
    <x v="3"/>
    <x v="3"/>
    <n v="0"/>
    <s v="Asian"/>
    <n v="0"/>
    <n v="0"/>
    <n v="0"/>
    <x v="0"/>
    <x v="0"/>
    <x v="0"/>
    <x v="0"/>
    <x v="8"/>
    <x v="0"/>
    <x v="1"/>
    <x v="4"/>
    <x v="3"/>
    <x v="7"/>
    <x v="0"/>
    <x v="8"/>
    <x v="273"/>
    <x v="5"/>
    <x v="0"/>
    <x v="0"/>
    <x v="0"/>
    <x v="0"/>
    <x v="0"/>
    <x v="0"/>
    <x v="0"/>
    <x v="0"/>
    <x v="2"/>
    <x v="4"/>
    <x v="7"/>
    <x v="0"/>
    <x v="1"/>
    <x v="4"/>
    <x v="3"/>
    <x v="7"/>
    <x v="0"/>
    <x v="6"/>
    <x v="2"/>
    <x v="2"/>
    <x v="2"/>
    <x v="2"/>
    <x v="0"/>
    <x v="0"/>
    <x v="1"/>
  </r>
  <r>
    <n v="11570166867"/>
    <x v="2"/>
    <x v="3"/>
    <x v="0"/>
    <x v="0"/>
    <x v="3"/>
    <x v="3"/>
    <s v="New Zealand European"/>
    <n v="0"/>
    <n v="0"/>
    <n v="0"/>
    <n v="0"/>
    <x v="0"/>
    <x v="2"/>
    <x v="0"/>
    <x v="0"/>
    <x v="4"/>
    <x v="4"/>
    <x v="1"/>
    <x v="4"/>
    <x v="1"/>
    <x v="4"/>
    <x v="4"/>
    <x v="4"/>
    <x v="275"/>
    <x v="5"/>
    <x v="11"/>
    <x v="0"/>
    <x v="0"/>
    <x v="18"/>
    <x v="0"/>
    <x v="0"/>
    <x v="0"/>
    <x v="0"/>
    <x v="2"/>
    <x v="3"/>
    <x v="4"/>
    <x v="4"/>
    <x v="1"/>
    <x v="4"/>
    <x v="1"/>
    <x v="4"/>
    <x v="4"/>
    <x v="4"/>
    <x v="11"/>
    <x v="21"/>
    <x v="1"/>
    <x v="2"/>
    <x v="0"/>
    <x v="0"/>
    <x v="2"/>
  </r>
  <r>
    <m/>
    <x v="1"/>
    <x v="2"/>
    <x v="1"/>
    <x v="2"/>
    <x v="1"/>
    <x v="1"/>
    <m/>
    <m/>
    <m/>
    <m/>
    <m/>
    <x v="2"/>
    <x v="1"/>
    <x v="1"/>
    <x v="2"/>
    <x v="2"/>
    <x v="3"/>
    <x v="2"/>
    <x v="2"/>
    <x v="2"/>
    <x v="2"/>
    <x v="3"/>
    <x v="2"/>
    <x v="2"/>
    <x v="2"/>
    <x v="0"/>
    <x v="0"/>
    <x v="0"/>
    <x v="0"/>
    <x v="0"/>
    <x v="0"/>
    <x v="0"/>
    <x v="0"/>
    <x v="1"/>
    <x v="2"/>
    <x v="2"/>
    <x v="3"/>
    <x v="2"/>
    <x v="2"/>
    <x v="2"/>
    <x v="2"/>
    <x v="3"/>
    <x v="2"/>
    <x v="2"/>
    <x v="2"/>
    <x v="2"/>
    <x v="2"/>
    <x v="0"/>
    <x v="0"/>
    <x v="3"/>
  </r>
  <r>
    <n v="11569946523"/>
    <x v="2"/>
    <x v="4"/>
    <x v="2"/>
    <x v="0"/>
    <x v="3"/>
    <x v="3"/>
    <s v="New Zealand European"/>
    <n v="0"/>
    <n v="0"/>
    <n v="0"/>
    <n v="0"/>
    <x v="0"/>
    <x v="2"/>
    <x v="0"/>
    <x v="0"/>
    <x v="5"/>
    <x v="5"/>
    <x v="1"/>
    <x v="3"/>
    <x v="1"/>
    <x v="1"/>
    <x v="4"/>
    <x v="3"/>
    <x v="276"/>
    <x v="5"/>
    <x v="0"/>
    <x v="22"/>
    <x v="0"/>
    <x v="0"/>
    <x v="0"/>
    <x v="0"/>
    <x v="0"/>
    <x v="0"/>
    <x v="2"/>
    <x v="4"/>
    <x v="5"/>
    <x v="5"/>
    <x v="1"/>
    <x v="3"/>
    <x v="1"/>
    <x v="1"/>
    <x v="4"/>
    <x v="3"/>
    <x v="5"/>
    <x v="4"/>
    <x v="2"/>
    <x v="2"/>
    <x v="0"/>
    <x v="0"/>
    <x v="2"/>
  </r>
  <r>
    <n v="11569918784"/>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69848244"/>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69641901"/>
    <x v="1"/>
    <x v="7"/>
    <x v="6"/>
    <x v="3"/>
    <x v="3"/>
    <x v="3"/>
    <n v="0"/>
    <n v="0"/>
    <n v="0"/>
    <n v="0"/>
    <n v="0"/>
    <x v="0"/>
    <x v="0"/>
    <x v="0"/>
    <x v="0"/>
    <x v="7"/>
    <x v="7"/>
    <x v="1"/>
    <x v="5"/>
    <x v="5"/>
    <x v="6"/>
    <x v="6"/>
    <x v="0"/>
    <x v="273"/>
    <x v="6"/>
    <x v="0"/>
    <x v="0"/>
    <x v="0"/>
    <x v="0"/>
    <x v="0"/>
    <x v="0"/>
    <x v="0"/>
    <x v="0"/>
    <x v="2"/>
    <x v="7"/>
    <x v="7"/>
    <x v="7"/>
    <x v="1"/>
    <x v="5"/>
    <x v="5"/>
    <x v="6"/>
    <x v="6"/>
    <x v="0"/>
    <x v="2"/>
    <x v="2"/>
    <x v="2"/>
    <x v="2"/>
    <x v="0"/>
    <x v="0"/>
    <x v="1"/>
  </r>
  <r>
    <n v="11569510718"/>
    <x v="0"/>
    <x v="3"/>
    <x v="11"/>
    <x v="0"/>
    <x v="3"/>
    <x v="3"/>
    <s v="New Zealand European"/>
    <n v="0"/>
    <n v="0"/>
    <n v="0"/>
    <n v="0"/>
    <x v="0"/>
    <x v="0"/>
    <x v="0"/>
    <x v="0"/>
    <x v="7"/>
    <x v="0"/>
    <x v="3"/>
    <x v="3"/>
    <x v="0"/>
    <x v="0"/>
    <x v="4"/>
    <x v="0"/>
    <x v="273"/>
    <x v="5"/>
    <x v="0"/>
    <x v="0"/>
    <x v="0"/>
    <x v="0"/>
    <x v="0"/>
    <x v="0"/>
    <x v="0"/>
    <x v="0"/>
    <x v="2"/>
    <x v="3"/>
    <x v="7"/>
    <x v="0"/>
    <x v="3"/>
    <x v="3"/>
    <x v="0"/>
    <x v="0"/>
    <x v="4"/>
    <x v="0"/>
    <x v="4"/>
    <x v="1"/>
    <x v="4"/>
    <x v="2"/>
    <x v="0"/>
    <x v="0"/>
    <x v="0"/>
  </r>
  <r>
    <m/>
    <x v="1"/>
    <x v="2"/>
    <x v="1"/>
    <x v="2"/>
    <x v="1"/>
    <x v="1"/>
    <m/>
    <m/>
    <m/>
    <m/>
    <m/>
    <x v="2"/>
    <x v="1"/>
    <x v="1"/>
    <x v="2"/>
    <x v="2"/>
    <x v="3"/>
    <x v="2"/>
    <x v="2"/>
    <x v="2"/>
    <x v="2"/>
    <x v="3"/>
    <x v="2"/>
    <x v="2"/>
    <x v="2"/>
    <x v="0"/>
    <x v="0"/>
    <x v="0"/>
    <x v="0"/>
    <x v="0"/>
    <x v="0"/>
    <x v="0"/>
    <x v="0"/>
    <x v="1"/>
    <x v="2"/>
    <x v="2"/>
    <x v="3"/>
    <x v="2"/>
    <x v="2"/>
    <x v="2"/>
    <x v="2"/>
    <x v="3"/>
    <x v="2"/>
    <x v="2"/>
    <x v="2"/>
    <x v="2"/>
    <x v="2"/>
    <x v="0"/>
    <x v="0"/>
    <x v="3"/>
  </r>
  <r>
    <n v="11569119161"/>
    <x v="2"/>
    <x v="3"/>
    <x v="7"/>
    <x v="0"/>
    <x v="3"/>
    <x v="3"/>
    <s v="New Zealand European"/>
    <n v="0"/>
    <n v="0"/>
    <n v="0"/>
    <n v="0"/>
    <x v="0"/>
    <x v="2"/>
    <x v="0"/>
    <x v="0"/>
    <x v="1"/>
    <x v="7"/>
    <x v="1"/>
    <x v="5"/>
    <x v="1"/>
    <x v="1"/>
    <x v="1"/>
    <x v="3"/>
    <x v="277"/>
    <x v="5"/>
    <x v="0"/>
    <x v="15"/>
    <x v="0"/>
    <x v="0"/>
    <x v="0"/>
    <x v="0"/>
    <x v="0"/>
    <x v="0"/>
    <x v="2"/>
    <x v="3"/>
    <x v="1"/>
    <x v="7"/>
    <x v="1"/>
    <x v="5"/>
    <x v="1"/>
    <x v="1"/>
    <x v="1"/>
    <x v="3"/>
    <x v="2"/>
    <x v="16"/>
    <x v="2"/>
    <x v="2"/>
    <x v="1"/>
    <x v="0"/>
    <x v="2"/>
  </r>
  <r>
    <n v="11567805141"/>
    <x v="2"/>
    <x v="7"/>
    <x v="6"/>
    <x v="3"/>
    <x v="3"/>
    <x v="3"/>
    <n v="0"/>
    <n v="0"/>
    <n v="0"/>
    <n v="0"/>
    <n v="0"/>
    <x v="0"/>
    <x v="0"/>
    <x v="0"/>
    <x v="0"/>
    <x v="7"/>
    <x v="7"/>
    <x v="1"/>
    <x v="5"/>
    <x v="5"/>
    <x v="6"/>
    <x v="6"/>
    <x v="0"/>
    <x v="273"/>
    <x v="6"/>
    <x v="0"/>
    <x v="0"/>
    <x v="0"/>
    <x v="0"/>
    <x v="0"/>
    <x v="0"/>
    <x v="0"/>
    <x v="0"/>
    <x v="2"/>
    <x v="7"/>
    <x v="7"/>
    <x v="7"/>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67480891"/>
    <x v="2"/>
    <x v="4"/>
    <x v="6"/>
    <x v="0"/>
    <x v="3"/>
    <x v="3"/>
    <s v="New Zealand European"/>
    <n v="0"/>
    <n v="0"/>
    <n v="0"/>
    <n v="0"/>
    <x v="0"/>
    <x v="0"/>
    <x v="0"/>
    <x v="0"/>
    <x v="7"/>
    <x v="7"/>
    <x v="1"/>
    <x v="0"/>
    <x v="6"/>
    <x v="5"/>
    <x v="6"/>
    <x v="0"/>
    <x v="273"/>
    <x v="9"/>
    <x v="0"/>
    <x v="0"/>
    <x v="0"/>
    <x v="0"/>
    <x v="0"/>
    <x v="0"/>
    <x v="0"/>
    <x v="0"/>
    <x v="2"/>
    <x v="4"/>
    <x v="7"/>
    <x v="7"/>
    <x v="1"/>
    <x v="0"/>
    <x v="6"/>
    <x v="5"/>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67199948"/>
    <x v="0"/>
    <x v="3"/>
    <x v="0"/>
    <x v="0"/>
    <x v="3"/>
    <x v="3"/>
    <s v="New Zealand European"/>
    <n v="0"/>
    <n v="0"/>
    <n v="0"/>
    <n v="0"/>
    <x v="0"/>
    <x v="0"/>
    <x v="0"/>
    <x v="0"/>
    <x v="7"/>
    <x v="7"/>
    <x v="1"/>
    <x v="1"/>
    <x v="3"/>
    <x v="0"/>
    <x v="1"/>
    <x v="0"/>
    <x v="273"/>
    <x v="1"/>
    <x v="27"/>
    <x v="0"/>
    <x v="0"/>
    <x v="0"/>
    <x v="0"/>
    <x v="0"/>
    <x v="0"/>
    <x v="0"/>
    <x v="2"/>
    <x v="3"/>
    <x v="7"/>
    <x v="7"/>
    <x v="1"/>
    <x v="1"/>
    <x v="3"/>
    <x v="0"/>
    <x v="1"/>
    <x v="0"/>
    <x v="2"/>
    <x v="2"/>
    <x v="2"/>
    <x v="2"/>
    <x v="0"/>
    <x v="0"/>
    <x v="0"/>
  </r>
  <r>
    <n v="11567140530"/>
    <x v="1"/>
    <x v="0"/>
    <x v="2"/>
    <x v="0"/>
    <x v="2"/>
    <x v="3"/>
    <n v="0"/>
    <n v="0"/>
    <n v="0"/>
    <n v="0"/>
    <n v="0"/>
    <x v="1"/>
    <x v="0"/>
    <x v="0"/>
    <x v="0"/>
    <x v="9"/>
    <x v="7"/>
    <x v="1"/>
    <x v="0"/>
    <x v="0"/>
    <x v="7"/>
    <x v="1"/>
    <x v="9"/>
    <x v="273"/>
    <x v="10"/>
    <x v="18"/>
    <x v="0"/>
    <x v="0"/>
    <x v="0"/>
    <x v="0"/>
    <x v="0"/>
    <x v="0"/>
    <x v="0"/>
    <x v="2"/>
    <x v="0"/>
    <x v="7"/>
    <x v="7"/>
    <x v="1"/>
    <x v="0"/>
    <x v="0"/>
    <x v="7"/>
    <x v="1"/>
    <x v="5"/>
    <x v="10"/>
    <x v="2"/>
    <x v="2"/>
    <x v="2"/>
    <x v="0"/>
    <x v="0"/>
    <x v="1"/>
  </r>
  <r>
    <n v="11567053464"/>
    <x v="1"/>
    <x v="0"/>
    <x v="2"/>
    <x v="0"/>
    <x v="3"/>
    <x v="3"/>
    <s v="New Zealand European"/>
    <n v="0"/>
    <n v="0"/>
    <n v="0"/>
    <n v="0"/>
    <x v="1"/>
    <x v="0"/>
    <x v="0"/>
    <x v="0"/>
    <x v="10"/>
    <x v="7"/>
    <x v="1"/>
    <x v="0"/>
    <x v="6"/>
    <x v="3"/>
    <x v="1"/>
    <x v="8"/>
    <x v="273"/>
    <x v="8"/>
    <x v="0"/>
    <x v="0"/>
    <x v="0"/>
    <x v="23"/>
    <x v="0"/>
    <x v="0"/>
    <x v="0"/>
    <x v="0"/>
    <x v="2"/>
    <x v="0"/>
    <x v="7"/>
    <x v="7"/>
    <x v="1"/>
    <x v="0"/>
    <x v="6"/>
    <x v="3"/>
    <x v="1"/>
    <x v="6"/>
    <x v="2"/>
    <x v="2"/>
    <x v="2"/>
    <x v="2"/>
    <x v="0"/>
    <x v="0"/>
    <x v="1"/>
  </r>
  <r>
    <n v="11567010437"/>
    <x v="2"/>
    <x v="4"/>
    <x v="5"/>
    <x v="0"/>
    <x v="3"/>
    <x v="3"/>
    <s v="New Zealand European"/>
    <n v="0"/>
    <n v="0"/>
    <n v="0"/>
    <n v="0"/>
    <x v="1"/>
    <x v="0"/>
    <x v="0"/>
    <x v="1"/>
    <x v="4"/>
    <x v="0"/>
    <x v="1"/>
    <x v="4"/>
    <x v="4"/>
    <x v="4"/>
    <x v="5"/>
    <x v="4"/>
    <x v="273"/>
    <x v="3"/>
    <x v="0"/>
    <x v="0"/>
    <x v="0"/>
    <x v="0"/>
    <x v="0"/>
    <x v="0"/>
    <x v="0"/>
    <x v="0"/>
    <x v="2"/>
    <x v="4"/>
    <x v="4"/>
    <x v="0"/>
    <x v="1"/>
    <x v="4"/>
    <x v="4"/>
    <x v="4"/>
    <x v="5"/>
    <x v="4"/>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66973341"/>
    <x v="2"/>
    <x v="4"/>
    <x v="3"/>
    <x v="0"/>
    <x v="3"/>
    <x v="3"/>
    <s v="New Zealand European"/>
    <n v="0"/>
    <n v="0"/>
    <n v="0"/>
    <n v="0"/>
    <x v="1"/>
    <x v="0"/>
    <x v="0"/>
    <x v="0"/>
    <x v="1"/>
    <x v="1"/>
    <x v="1"/>
    <x v="4"/>
    <x v="3"/>
    <x v="7"/>
    <x v="5"/>
    <x v="5"/>
    <x v="273"/>
    <x v="9"/>
    <x v="0"/>
    <x v="19"/>
    <x v="0"/>
    <x v="16"/>
    <x v="0"/>
    <x v="0"/>
    <x v="0"/>
    <x v="0"/>
    <x v="2"/>
    <x v="4"/>
    <x v="1"/>
    <x v="1"/>
    <x v="1"/>
    <x v="4"/>
    <x v="3"/>
    <x v="7"/>
    <x v="5"/>
    <x v="5"/>
    <x v="2"/>
    <x v="0"/>
    <x v="7"/>
    <x v="5"/>
    <x v="0"/>
    <x v="0"/>
    <x v="2"/>
  </r>
  <r>
    <n v="11566959027"/>
    <x v="2"/>
    <x v="4"/>
    <x v="11"/>
    <x v="1"/>
    <x v="3"/>
    <x v="3"/>
    <s v="New Zealand European"/>
    <n v="0"/>
    <n v="0"/>
    <n v="0"/>
    <n v="0"/>
    <x v="1"/>
    <x v="0"/>
    <x v="2"/>
    <x v="1"/>
    <x v="3"/>
    <x v="5"/>
    <x v="1"/>
    <x v="4"/>
    <x v="3"/>
    <x v="0"/>
    <x v="1"/>
    <x v="5"/>
    <x v="273"/>
    <x v="10"/>
    <x v="0"/>
    <x v="0"/>
    <x v="0"/>
    <x v="0"/>
    <x v="0"/>
    <x v="0"/>
    <x v="0"/>
    <x v="0"/>
    <x v="2"/>
    <x v="4"/>
    <x v="3"/>
    <x v="5"/>
    <x v="1"/>
    <x v="4"/>
    <x v="3"/>
    <x v="0"/>
    <x v="1"/>
    <x v="5"/>
    <x v="10"/>
    <x v="1"/>
    <x v="9"/>
    <x v="2"/>
    <x v="0"/>
    <x v="0"/>
    <x v="2"/>
  </r>
  <r>
    <m/>
    <x v="1"/>
    <x v="2"/>
    <x v="1"/>
    <x v="2"/>
    <x v="1"/>
    <x v="1"/>
    <m/>
    <m/>
    <m/>
    <m/>
    <m/>
    <x v="2"/>
    <x v="1"/>
    <x v="1"/>
    <x v="2"/>
    <x v="2"/>
    <x v="3"/>
    <x v="2"/>
    <x v="2"/>
    <x v="2"/>
    <x v="2"/>
    <x v="3"/>
    <x v="2"/>
    <x v="2"/>
    <x v="2"/>
    <x v="0"/>
    <x v="0"/>
    <x v="0"/>
    <x v="0"/>
    <x v="0"/>
    <x v="0"/>
    <x v="0"/>
    <x v="0"/>
    <x v="1"/>
    <x v="2"/>
    <x v="2"/>
    <x v="3"/>
    <x v="2"/>
    <x v="2"/>
    <x v="2"/>
    <x v="2"/>
    <x v="3"/>
    <x v="2"/>
    <x v="2"/>
    <x v="2"/>
    <x v="2"/>
    <x v="2"/>
    <x v="0"/>
    <x v="0"/>
    <x v="3"/>
  </r>
  <r>
    <n v="11566936986"/>
    <x v="2"/>
    <x v="4"/>
    <x v="11"/>
    <x v="1"/>
    <x v="3"/>
    <x v="3"/>
    <s v="New Zealand European"/>
    <n v="0"/>
    <n v="0"/>
    <n v="0"/>
    <n v="0"/>
    <x v="1"/>
    <x v="0"/>
    <x v="0"/>
    <x v="0"/>
    <x v="4"/>
    <x v="4"/>
    <x v="1"/>
    <x v="4"/>
    <x v="4"/>
    <x v="0"/>
    <x v="4"/>
    <x v="3"/>
    <x v="273"/>
    <x v="9"/>
    <x v="0"/>
    <x v="0"/>
    <x v="0"/>
    <x v="12"/>
    <x v="0"/>
    <x v="0"/>
    <x v="0"/>
    <x v="0"/>
    <x v="2"/>
    <x v="4"/>
    <x v="4"/>
    <x v="4"/>
    <x v="1"/>
    <x v="4"/>
    <x v="4"/>
    <x v="0"/>
    <x v="4"/>
    <x v="3"/>
    <x v="2"/>
    <x v="0"/>
    <x v="2"/>
    <x v="14"/>
    <x v="1"/>
    <x v="0"/>
    <x v="2"/>
  </r>
  <r>
    <n v="11566928302"/>
    <x v="2"/>
    <x v="4"/>
    <x v="9"/>
    <x v="1"/>
    <x v="3"/>
    <x v="3"/>
    <s v="New Zealand European"/>
    <n v="0"/>
    <n v="0"/>
    <n v="0"/>
    <n v="0"/>
    <x v="0"/>
    <x v="2"/>
    <x v="0"/>
    <x v="0"/>
    <x v="4"/>
    <x v="4"/>
    <x v="1"/>
    <x v="1"/>
    <x v="1"/>
    <x v="3"/>
    <x v="1"/>
    <x v="3"/>
    <x v="273"/>
    <x v="9"/>
    <x v="0"/>
    <x v="0"/>
    <x v="0"/>
    <x v="0"/>
    <x v="0"/>
    <x v="0"/>
    <x v="0"/>
    <x v="0"/>
    <x v="2"/>
    <x v="4"/>
    <x v="4"/>
    <x v="4"/>
    <x v="1"/>
    <x v="1"/>
    <x v="1"/>
    <x v="3"/>
    <x v="1"/>
    <x v="3"/>
    <x v="2"/>
    <x v="2"/>
    <x v="2"/>
    <x v="2"/>
    <x v="0"/>
    <x v="0"/>
    <x v="2"/>
  </r>
  <r>
    <n v="11566882987"/>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66781672"/>
    <x v="1"/>
    <x v="7"/>
    <x v="6"/>
    <x v="3"/>
    <x v="3"/>
    <x v="3"/>
    <n v="0"/>
    <n v="0"/>
    <n v="0"/>
    <n v="0"/>
    <n v="0"/>
    <x v="0"/>
    <x v="0"/>
    <x v="0"/>
    <x v="0"/>
    <x v="7"/>
    <x v="7"/>
    <x v="1"/>
    <x v="5"/>
    <x v="5"/>
    <x v="6"/>
    <x v="6"/>
    <x v="0"/>
    <x v="273"/>
    <x v="6"/>
    <x v="0"/>
    <x v="0"/>
    <x v="0"/>
    <x v="0"/>
    <x v="0"/>
    <x v="0"/>
    <x v="0"/>
    <x v="0"/>
    <x v="2"/>
    <x v="7"/>
    <x v="7"/>
    <x v="7"/>
    <x v="1"/>
    <x v="5"/>
    <x v="5"/>
    <x v="6"/>
    <x v="6"/>
    <x v="0"/>
    <x v="2"/>
    <x v="2"/>
    <x v="2"/>
    <x v="2"/>
    <x v="0"/>
    <x v="0"/>
    <x v="1"/>
  </r>
  <r>
    <n v="11566708548"/>
    <x v="2"/>
    <x v="6"/>
    <x v="7"/>
    <x v="0"/>
    <x v="3"/>
    <x v="3"/>
    <s v="New Zealand European"/>
    <n v="0"/>
    <n v="0"/>
    <n v="0"/>
    <n v="0"/>
    <x v="1"/>
    <x v="0"/>
    <x v="0"/>
    <x v="1"/>
    <x v="4"/>
    <x v="4"/>
    <x v="1"/>
    <x v="1"/>
    <x v="1"/>
    <x v="3"/>
    <x v="1"/>
    <x v="3"/>
    <x v="273"/>
    <x v="10"/>
    <x v="0"/>
    <x v="0"/>
    <x v="0"/>
    <x v="0"/>
    <x v="0"/>
    <x v="0"/>
    <x v="0"/>
    <x v="0"/>
    <x v="2"/>
    <x v="6"/>
    <x v="4"/>
    <x v="4"/>
    <x v="1"/>
    <x v="1"/>
    <x v="1"/>
    <x v="3"/>
    <x v="1"/>
    <x v="3"/>
    <x v="2"/>
    <x v="9"/>
    <x v="2"/>
    <x v="2"/>
    <x v="0"/>
    <x v="0"/>
    <x v="2"/>
  </r>
  <r>
    <n v="11566620427"/>
    <x v="0"/>
    <x v="4"/>
    <x v="5"/>
    <x v="0"/>
    <x v="3"/>
    <x v="3"/>
    <s v="New Zealand European"/>
    <n v="0"/>
    <n v="0"/>
    <n v="0"/>
    <n v="0"/>
    <x v="0"/>
    <x v="0"/>
    <x v="0"/>
    <x v="0"/>
    <x v="7"/>
    <x v="4"/>
    <x v="3"/>
    <x v="3"/>
    <x v="0"/>
    <x v="4"/>
    <x v="4"/>
    <x v="0"/>
    <x v="273"/>
    <x v="8"/>
    <x v="0"/>
    <x v="0"/>
    <x v="0"/>
    <x v="0"/>
    <x v="0"/>
    <x v="0"/>
    <x v="0"/>
    <x v="0"/>
    <x v="2"/>
    <x v="4"/>
    <x v="7"/>
    <x v="4"/>
    <x v="3"/>
    <x v="3"/>
    <x v="0"/>
    <x v="4"/>
    <x v="4"/>
    <x v="0"/>
    <x v="4"/>
    <x v="1"/>
    <x v="2"/>
    <x v="2"/>
    <x v="0"/>
    <x v="0"/>
    <x v="0"/>
  </r>
  <r>
    <n v="11566443295"/>
    <x v="1"/>
    <x v="7"/>
    <x v="6"/>
    <x v="3"/>
    <x v="3"/>
    <x v="3"/>
    <n v="0"/>
    <n v="0"/>
    <n v="0"/>
    <n v="0"/>
    <n v="0"/>
    <x v="0"/>
    <x v="0"/>
    <x v="0"/>
    <x v="0"/>
    <x v="7"/>
    <x v="7"/>
    <x v="1"/>
    <x v="5"/>
    <x v="5"/>
    <x v="6"/>
    <x v="6"/>
    <x v="0"/>
    <x v="273"/>
    <x v="6"/>
    <x v="0"/>
    <x v="0"/>
    <x v="0"/>
    <x v="0"/>
    <x v="0"/>
    <x v="0"/>
    <x v="0"/>
    <x v="0"/>
    <x v="2"/>
    <x v="7"/>
    <x v="7"/>
    <x v="7"/>
    <x v="1"/>
    <x v="5"/>
    <x v="5"/>
    <x v="6"/>
    <x v="6"/>
    <x v="0"/>
    <x v="2"/>
    <x v="2"/>
    <x v="2"/>
    <x v="2"/>
    <x v="0"/>
    <x v="0"/>
    <x v="1"/>
  </r>
  <r>
    <n v="11566432196"/>
    <x v="1"/>
    <x v="3"/>
    <x v="0"/>
    <x v="1"/>
    <x v="3"/>
    <x v="3"/>
    <s v="New Zealand European"/>
    <n v="0"/>
    <n v="0"/>
    <n v="0"/>
    <n v="0"/>
    <x v="1"/>
    <x v="0"/>
    <x v="0"/>
    <x v="0"/>
    <x v="11"/>
    <x v="8"/>
    <x v="1"/>
    <x v="1"/>
    <x v="3"/>
    <x v="3"/>
    <x v="0"/>
    <x v="3"/>
    <x v="273"/>
    <x v="0"/>
    <x v="0"/>
    <x v="0"/>
    <x v="0"/>
    <x v="0"/>
    <x v="0"/>
    <x v="0"/>
    <x v="0"/>
    <x v="0"/>
    <x v="2"/>
    <x v="3"/>
    <x v="7"/>
    <x v="7"/>
    <x v="1"/>
    <x v="1"/>
    <x v="3"/>
    <x v="3"/>
    <x v="0"/>
    <x v="3"/>
    <x v="2"/>
    <x v="0"/>
    <x v="2"/>
    <x v="2"/>
    <x v="0"/>
    <x v="0"/>
    <x v="1"/>
  </r>
  <r>
    <n v="11566343071"/>
    <x v="1"/>
    <x v="7"/>
    <x v="5"/>
    <x v="0"/>
    <x v="2"/>
    <x v="3"/>
    <n v="0"/>
    <n v="0"/>
    <n v="0"/>
    <n v="0"/>
    <n v="0"/>
    <x v="0"/>
    <x v="0"/>
    <x v="0"/>
    <x v="0"/>
    <x v="7"/>
    <x v="7"/>
    <x v="1"/>
    <x v="5"/>
    <x v="5"/>
    <x v="6"/>
    <x v="6"/>
    <x v="0"/>
    <x v="273"/>
    <x v="5"/>
    <x v="0"/>
    <x v="0"/>
    <x v="0"/>
    <x v="0"/>
    <x v="0"/>
    <x v="0"/>
    <x v="0"/>
    <x v="0"/>
    <x v="2"/>
    <x v="7"/>
    <x v="7"/>
    <x v="7"/>
    <x v="1"/>
    <x v="5"/>
    <x v="5"/>
    <x v="6"/>
    <x v="6"/>
    <x v="0"/>
    <x v="2"/>
    <x v="2"/>
    <x v="2"/>
    <x v="2"/>
    <x v="0"/>
    <x v="0"/>
    <x v="1"/>
  </r>
  <r>
    <n v="11566124441"/>
    <x v="1"/>
    <x v="7"/>
    <x v="6"/>
    <x v="3"/>
    <x v="3"/>
    <x v="3"/>
    <n v="0"/>
    <n v="0"/>
    <n v="0"/>
    <n v="0"/>
    <n v="0"/>
    <x v="0"/>
    <x v="0"/>
    <x v="0"/>
    <x v="0"/>
    <x v="7"/>
    <x v="7"/>
    <x v="1"/>
    <x v="5"/>
    <x v="5"/>
    <x v="6"/>
    <x v="6"/>
    <x v="0"/>
    <x v="273"/>
    <x v="6"/>
    <x v="0"/>
    <x v="0"/>
    <x v="0"/>
    <x v="0"/>
    <x v="0"/>
    <x v="0"/>
    <x v="0"/>
    <x v="0"/>
    <x v="2"/>
    <x v="7"/>
    <x v="7"/>
    <x v="7"/>
    <x v="1"/>
    <x v="5"/>
    <x v="5"/>
    <x v="6"/>
    <x v="6"/>
    <x v="0"/>
    <x v="2"/>
    <x v="2"/>
    <x v="2"/>
    <x v="2"/>
    <x v="0"/>
    <x v="0"/>
    <x v="1"/>
  </r>
  <r>
    <n v="11566122878"/>
    <x v="1"/>
    <x v="4"/>
    <x v="0"/>
    <x v="1"/>
    <x v="3"/>
    <x v="3"/>
    <s v="New Zealand European"/>
    <n v="0"/>
    <n v="0"/>
    <n v="0"/>
    <n v="0"/>
    <x v="0"/>
    <x v="0"/>
    <x v="0"/>
    <x v="0"/>
    <x v="9"/>
    <x v="4"/>
    <x v="1"/>
    <x v="1"/>
    <x v="1"/>
    <x v="3"/>
    <x v="1"/>
    <x v="3"/>
    <x v="278"/>
    <x v="6"/>
    <x v="0"/>
    <x v="29"/>
    <x v="0"/>
    <x v="0"/>
    <x v="0"/>
    <x v="0"/>
    <x v="0"/>
    <x v="2"/>
    <x v="2"/>
    <x v="4"/>
    <x v="7"/>
    <x v="4"/>
    <x v="1"/>
    <x v="1"/>
    <x v="1"/>
    <x v="3"/>
    <x v="1"/>
    <x v="3"/>
    <x v="2"/>
    <x v="5"/>
    <x v="2"/>
    <x v="2"/>
    <x v="0"/>
    <x v="0"/>
    <x v="1"/>
  </r>
  <r>
    <m/>
    <x v="1"/>
    <x v="2"/>
    <x v="1"/>
    <x v="2"/>
    <x v="1"/>
    <x v="1"/>
    <m/>
    <m/>
    <m/>
    <m/>
    <m/>
    <x v="2"/>
    <x v="1"/>
    <x v="1"/>
    <x v="2"/>
    <x v="2"/>
    <x v="3"/>
    <x v="2"/>
    <x v="2"/>
    <x v="2"/>
    <x v="2"/>
    <x v="3"/>
    <x v="2"/>
    <x v="2"/>
    <x v="2"/>
    <x v="0"/>
    <x v="0"/>
    <x v="0"/>
    <x v="0"/>
    <x v="0"/>
    <x v="0"/>
    <x v="0"/>
    <x v="0"/>
    <x v="1"/>
    <x v="2"/>
    <x v="2"/>
    <x v="3"/>
    <x v="2"/>
    <x v="2"/>
    <x v="2"/>
    <x v="2"/>
    <x v="3"/>
    <x v="2"/>
    <x v="2"/>
    <x v="2"/>
    <x v="2"/>
    <x v="2"/>
    <x v="0"/>
    <x v="0"/>
    <x v="3"/>
  </r>
  <r>
    <n v="11565866615"/>
    <x v="1"/>
    <x v="3"/>
    <x v="4"/>
    <x v="1"/>
    <x v="3"/>
    <x v="3"/>
    <s v="New Zealand European"/>
    <n v="0"/>
    <n v="0"/>
    <n v="0"/>
    <n v="0"/>
    <x v="1"/>
    <x v="0"/>
    <x v="0"/>
    <x v="0"/>
    <x v="10"/>
    <x v="8"/>
    <x v="1"/>
    <x v="1"/>
    <x v="3"/>
    <x v="1"/>
    <x v="1"/>
    <x v="3"/>
    <x v="273"/>
    <x v="9"/>
    <x v="0"/>
    <x v="0"/>
    <x v="0"/>
    <x v="0"/>
    <x v="0"/>
    <x v="0"/>
    <x v="0"/>
    <x v="0"/>
    <x v="2"/>
    <x v="3"/>
    <x v="7"/>
    <x v="7"/>
    <x v="1"/>
    <x v="1"/>
    <x v="3"/>
    <x v="1"/>
    <x v="1"/>
    <x v="3"/>
    <x v="2"/>
    <x v="16"/>
    <x v="2"/>
    <x v="2"/>
    <x v="0"/>
    <x v="0"/>
    <x v="1"/>
  </r>
  <r>
    <n v="11564337363"/>
    <x v="2"/>
    <x v="0"/>
    <x v="2"/>
    <x v="0"/>
    <x v="3"/>
    <x v="3"/>
    <s v="New Zealand European"/>
    <n v="0"/>
    <n v="0"/>
    <n v="0"/>
    <n v="0"/>
    <x v="0"/>
    <x v="0"/>
    <x v="0"/>
    <x v="0"/>
    <x v="5"/>
    <x v="5"/>
    <x v="1"/>
    <x v="1"/>
    <x v="4"/>
    <x v="1"/>
    <x v="0"/>
    <x v="1"/>
    <x v="279"/>
    <x v="10"/>
    <x v="31"/>
    <x v="15"/>
    <x v="0"/>
    <x v="0"/>
    <x v="0"/>
    <x v="0"/>
    <x v="0"/>
    <x v="0"/>
    <x v="2"/>
    <x v="0"/>
    <x v="5"/>
    <x v="5"/>
    <x v="1"/>
    <x v="1"/>
    <x v="4"/>
    <x v="1"/>
    <x v="0"/>
    <x v="1"/>
    <x v="2"/>
    <x v="2"/>
    <x v="2"/>
    <x v="2"/>
    <x v="0"/>
    <x v="0"/>
    <x v="2"/>
  </r>
  <r>
    <n v="11564021643"/>
    <x v="1"/>
    <x v="7"/>
    <x v="0"/>
    <x v="0"/>
    <x v="3"/>
    <x v="3"/>
    <s v="New Zealand European"/>
    <n v="0"/>
    <n v="0"/>
    <n v="0"/>
    <n v="0"/>
    <x v="0"/>
    <x v="0"/>
    <x v="0"/>
    <x v="0"/>
    <x v="7"/>
    <x v="7"/>
    <x v="1"/>
    <x v="5"/>
    <x v="5"/>
    <x v="6"/>
    <x v="6"/>
    <x v="0"/>
    <x v="273"/>
    <x v="1"/>
    <x v="0"/>
    <x v="0"/>
    <x v="0"/>
    <x v="0"/>
    <x v="0"/>
    <x v="0"/>
    <x v="0"/>
    <x v="0"/>
    <x v="2"/>
    <x v="7"/>
    <x v="7"/>
    <x v="7"/>
    <x v="1"/>
    <x v="5"/>
    <x v="5"/>
    <x v="6"/>
    <x v="6"/>
    <x v="0"/>
    <x v="2"/>
    <x v="2"/>
    <x v="2"/>
    <x v="2"/>
    <x v="0"/>
    <x v="0"/>
    <x v="1"/>
  </r>
  <r>
    <n v="11563795108"/>
    <x v="0"/>
    <x v="0"/>
    <x v="0"/>
    <x v="0"/>
    <x v="3"/>
    <x v="3"/>
    <s v="New Zealand European"/>
    <n v="0"/>
    <n v="0"/>
    <n v="0"/>
    <n v="0"/>
    <x v="0"/>
    <x v="0"/>
    <x v="0"/>
    <x v="0"/>
    <x v="7"/>
    <x v="4"/>
    <x v="3"/>
    <x v="3"/>
    <x v="4"/>
    <x v="0"/>
    <x v="4"/>
    <x v="0"/>
    <x v="273"/>
    <x v="3"/>
    <x v="0"/>
    <x v="0"/>
    <x v="0"/>
    <x v="0"/>
    <x v="0"/>
    <x v="0"/>
    <x v="0"/>
    <x v="0"/>
    <x v="2"/>
    <x v="0"/>
    <x v="7"/>
    <x v="4"/>
    <x v="3"/>
    <x v="3"/>
    <x v="4"/>
    <x v="0"/>
    <x v="4"/>
    <x v="0"/>
    <x v="2"/>
    <x v="2"/>
    <x v="2"/>
    <x v="2"/>
    <x v="0"/>
    <x v="0"/>
    <x v="0"/>
  </r>
  <r>
    <n v="11563729685"/>
    <x v="2"/>
    <x v="4"/>
    <x v="2"/>
    <x v="0"/>
    <x v="3"/>
    <x v="3"/>
    <s v="New Zealand European"/>
    <n v="0"/>
    <n v="0"/>
    <n v="0"/>
    <n v="0"/>
    <x v="0"/>
    <x v="2"/>
    <x v="0"/>
    <x v="0"/>
    <x v="3"/>
    <x v="1"/>
    <x v="1"/>
    <x v="3"/>
    <x v="4"/>
    <x v="1"/>
    <x v="1"/>
    <x v="4"/>
    <x v="273"/>
    <x v="1"/>
    <x v="0"/>
    <x v="0"/>
    <x v="0"/>
    <x v="0"/>
    <x v="0"/>
    <x v="0"/>
    <x v="0"/>
    <x v="0"/>
    <x v="2"/>
    <x v="4"/>
    <x v="3"/>
    <x v="1"/>
    <x v="1"/>
    <x v="3"/>
    <x v="4"/>
    <x v="1"/>
    <x v="1"/>
    <x v="4"/>
    <x v="2"/>
    <x v="1"/>
    <x v="2"/>
    <x v="2"/>
    <x v="0"/>
    <x v="0"/>
    <x v="2"/>
  </r>
  <r>
    <n v="11563673392"/>
    <x v="1"/>
    <x v="4"/>
    <x v="12"/>
    <x v="0"/>
    <x v="3"/>
    <x v="3"/>
    <s v="New Zealand European"/>
    <n v="0"/>
    <n v="0"/>
    <n v="0"/>
    <n v="0"/>
    <x v="0"/>
    <x v="0"/>
    <x v="0"/>
    <x v="0"/>
    <x v="7"/>
    <x v="7"/>
    <x v="1"/>
    <x v="1"/>
    <x v="3"/>
    <x v="6"/>
    <x v="6"/>
    <x v="0"/>
    <x v="273"/>
    <x v="1"/>
    <x v="0"/>
    <x v="0"/>
    <x v="0"/>
    <x v="0"/>
    <x v="0"/>
    <x v="0"/>
    <x v="0"/>
    <x v="0"/>
    <x v="2"/>
    <x v="4"/>
    <x v="7"/>
    <x v="7"/>
    <x v="1"/>
    <x v="1"/>
    <x v="3"/>
    <x v="6"/>
    <x v="6"/>
    <x v="0"/>
    <x v="2"/>
    <x v="2"/>
    <x v="2"/>
    <x v="2"/>
    <x v="0"/>
    <x v="0"/>
    <x v="1"/>
  </r>
  <r>
    <n v="11563664026"/>
    <x v="1"/>
    <x v="3"/>
    <x v="0"/>
    <x v="1"/>
    <x v="3"/>
    <x v="3"/>
    <s v="New Zealand European"/>
    <n v="0"/>
    <n v="0"/>
    <n v="0"/>
    <n v="0"/>
    <x v="1"/>
    <x v="0"/>
    <x v="0"/>
    <x v="0"/>
    <x v="8"/>
    <x v="0"/>
    <x v="0"/>
    <x v="4"/>
    <x v="3"/>
    <x v="7"/>
    <x v="0"/>
    <x v="9"/>
    <x v="273"/>
    <x v="6"/>
    <x v="0"/>
    <x v="0"/>
    <x v="0"/>
    <x v="0"/>
    <x v="0"/>
    <x v="0"/>
    <x v="0"/>
    <x v="0"/>
    <x v="2"/>
    <x v="3"/>
    <x v="7"/>
    <x v="0"/>
    <x v="0"/>
    <x v="4"/>
    <x v="3"/>
    <x v="7"/>
    <x v="0"/>
    <x v="5"/>
    <x v="2"/>
    <x v="0"/>
    <x v="2"/>
    <x v="2"/>
    <x v="0"/>
    <x v="0"/>
    <x v="1"/>
  </r>
  <r>
    <n v="11563512585"/>
    <x v="2"/>
    <x v="0"/>
    <x v="0"/>
    <x v="1"/>
    <x v="3"/>
    <x v="3"/>
    <s v="New Zealand European"/>
    <n v="0"/>
    <n v="0"/>
    <n v="0"/>
    <n v="0"/>
    <x v="1"/>
    <x v="0"/>
    <x v="2"/>
    <x v="1"/>
    <x v="1"/>
    <x v="0"/>
    <x v="5"/>
    <x v="1"/>
    <x v="1"/>
    <x v="0"/>
    <x v="2"/>
    <x v="4"/>
    <x v="273"/>
    <x v="1"/>
    <x v="2"/>
    <x v="0"/>
    <x v="0"/>
    <x v="0"/>
    <x v="0"/>
    <x v="0"/>
    <x v="6"/>
    <x v="0"/>
    <x v="2"/>
    <x v="0"/>
    <x v="1"/>
    <x v="0"/>
    <x v="5"/>
    <x v="1"/>
    <x v="1"/>
    <x v="0"/>
    <x v="2"/>
    <x v="4"/>
    <x v="8"/>
    <x v="16"/>
    <x v="2"/>
    <x v="2"/>
    <x v="0"/>
    <x v="0"/>
    <x v="2"/>
  </r>
  <r>
    <n v="11563446989"/>
    <x v="2"/>
    <x v="4"/>
    <x v="3"/>
    <x v="0"/>
    <x v="3"/>
    <x v="3"/>
    <s v="New Zealand European"/>
    <n v="0"/>
    <n v="0"/>
    <n v="0"/>
    <n v="0"/>
    <x v="1"/>
    <x v="0"/>
    <x v="0"/>
    <x v="0"/>
    <x v="4"/>
    <x v="4"/>
    <x v="1"/>
    <x v="4"/>
    <x v="0"/>
    <x v="5"/>
    <x v="1"/>
    <x v="5"/>
    <x v="280"/>
    <x v="1"/>
    <x v="0"/>
    <x v="0"/>
    <x v="0"/>
    <x v="0"/>
    <x v="0"/>
    <x v="0"/>
    <x v="0"/>
    <x v="0"/>
    <x v="2"/>
    <x v="4"/>
    <x v="4"/>
    <x v="4"/>
    <x v="1"/>
    <x v="4"/>
    <x v="0"/>
    <x v="5"/>
    <x v="1"/>
    <x v="5"/>
    <x v="2"/>
    <x v="1"/>
    <x v="2"/>
    <x v="2"/>
    <x v="0"/>
    <x v="0"/>
    <x v="2"/>
  </r>
  <r>
    <n v="11563409473"/>
    <x v="1"/>
    <x v="7"/>
    <x v="6"/>
    <x v="3"/>
    <x v="3"/>
    <x v="3"/>
    <n v="0"/>
    <n v="0"/>
    <n v="0"/>
    <n v="0"/>
    <n v="0"/>
    <x v="0"/>
    <x v="0"/>
    <x v="0"/>
    <x v="0"/>
    <x v="7"/>
    <x v="7"/>
    <x v="1"/>
    <x v="5"/>
    <x v="5"/>
    <x v="6"/>
    <x v="6"/>
    <x v="0"/>
    <x v="273"/>
    <x v="6"/>
    <x v="0"/>
    <x v="0"/>
    <x v="0"/>
    <x v="0"/>
    <x v="0"/>
    <x v="0"/>
    <x v="0"/>
    <x v="0"/>
    <x v="2"/>
    <x v="7"/>
    <x v="7"/>
    <x v="7"/>
    <x v="1"/>
    <x v="5"/>
    <x v="5"/>
    <x v="6"/>
    <x v="6"/>
    <x v="0"/>
    <x v="2"/>
    <x v="2"/>
    <x v="2"/>
    <x v="2"/>
    <x v="0"/>
    <x v="0"/>
    <x v="1"/>
  </r>
  <r>
    <n v="11563390762"/>
    <x v="2"/>
    <x v="4"/>
    <x v="0"/>
    <x v="0"/>
    <x v="3"/>
    <x v="3"/>
    <s v="New Zealand European"/>
    <n v="0"/>
    <n v="0"/>
    <n v="0"/>
    <n v="0"/>
    <x v="0"/>
    <x v="0"/>
    <x v="0"/>
    <x v="0"/>
    <x v="4"/>
    <x v="4"/>
    <x v="5"/>
    <x v="1"/>
    <x v="1"/>
    <x v="3"/>
    <x v="5"/>
    <x v="3"/>
    <x v="281"/>
    <x v="8"/>
    <x v="0"/>
    <x v="0"/>
    <x v="0"/>
    <x v="0"/>
    <x v="0"/>
    <x v="0"/>
    <x v="0"/>
    <x v="0"/>
    <x v="2"/>
    <x v="4"/>
    <x v="4"/>
    <x v="4"/>
    <x v="5"/>
    <x v="1"/>
    <x v="1"/>
    <x v="3"/>
    <x v="5"/>
    <x v="3"/>
    <x v="2"/>
    <x v="2"/>
    <x v="2"/>
    <x v="2"/>
    <x v="12"/>
    <x v="0"/>
    <x v="2"/>
  </r>
  <r>
    <m/>
    <x v="1"/>
    <x v="2"/>
    <x v="1"/>
    <x v="2"/>
    <x v="1"/>
    <x v="1"/>
    <m/>
    <m/>
    <m/>
    <m/>
    <m/>
    <x v="2"/>
    <x v="1"/>
    <x v="1"/>
    <x v="2"/>
    <x v="2"/>
    <x v="3"/>
    <x v="2"/>
    <x v="2"/>
    <x v="2"/>
    <x v="2"/>
    <x v="3"/>
    <x v="2"/>
    <x v="2"/>
    <x v="2"/>
    <x v="0"/>
    <x v="0"/>
    <x v="0"/>
    <x v="0"/>
    <x v="0"/>
    <x v="0"/>
    <x v="0"/>
    <x v="0"/>
    <x v="1"/>
    <x v="2"/>
    <x v="2"/>
    <x v="3"/>
    <x v="2"/>
    <x v="2"/>
    <x v="2"/>
    <x v="2"/>
    <x v="3"/>
    <x v="2"/>
    <x v="2"/>
    <x v="2"/>
    <x v="2"/>
    <x v="2"/>
    <x v="0"/>
    <x v="0"/>
    <x v="3"/>
  </r>
  <r>
    <n v="11563356357"/>
    <x v="1"/>
    <x v="7"/>
    <x v="6"/>
    <x v="3"/>
    <x v="3"/>
    <x v="3"/>
    <n v="0"/>
    <n v="0"/>
    <n v="0"/>
    <n v="0"/>
    <n v="0"/>
    <x v="0"/>
    <x v="0"/>
    <x v="0"/>
    <x v="0"/>
    <x v="7"/>
    <x v="7"/>
    <x v="1"/>
    <x v="5"/>
    <x v="5"/>
    <x v="6"/>
    <x v="6"/>
    <x v="0"/>
    <x v="273"/>
    <x v="6"/>
    <x v="0"/>
    <x v="0"/>
    <x v="0"/>
    <x v="0"/>
    <x v="0"/>
    <x v="0"/>
    <x v="0"/>
    <x v="0"/>
    <x v="2"/>
    <x v="7"/>
    <x v="7"/>
    <x v="7"/>
    <x v="1"/>
    <x v="5"/>
    <x v="5"/>
    <x v="6"/>
    <x v="6"/>
    <x v="0"/>
    <x v="2"/>
    <x v="2"/>
    <x v="2"/>
    <x v="2"/>
    <x v="0"/>
    <x v="0"/>
    <x v="1"/>
  </r>
  <r>
    <n v="11563324217"/>
    <x v="2"/>
    <x v="0"/>
    <x v="6"/>
    <x v="0"/>
    <x v="3"/>
    <x v="3"/>
    <s v="New Zealand European"/>
    <n v="0"/>
    <n v="0"/>
    <n v="0"/>
    <n v="0"/>
    <x v="1"/>
    <x v="0"/>
    <x v="0"/>
    <x v="0"/>
    <x v="3"/>
    <x v="0"/>
    <x v="0"/>
    <x v="3"/>
    <x v="4"/>
    <x v="1"/>
    <x v="0"/>
    <x v="5"/>
    <x v="282"/>
    <x v="1"/>
    <x v="2"/>
    <x v="0"/>
    <x v="0"/>
    <x v="0"/>
    <x v="0"/>
    <x v="0"/>
    <x v="0"/>
    <x v="0"/>
    <x v="2"/>
    <x v="0"/>
    <x v="3"/>
    <x v="0"/>
    <x v="0"/>
    <x v="3"/>
    <x v="4"/>
    <x v="1"/>
    <x v="0"/>
    <x v="5"/>
    <x v="6"/>
    <x v="9"/>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63317430"/>
    <x v="0"/>
    <x v="7"/>
    <x v="6"/>
    <x v="3"/>
    <x v="3"/>
    <x v="3"/>
    <n v="0"/>
    <n v="0"/>
    <n v="0"/>
    <n v="0"/>
    <n v="0"/>
    <x v="0"/>
    <x v="0"/>
    <x v="0"/>
    <x v="0"/>
    <x v="7"/>
    <x v="7"/>
    <x v="1"/>
    <x v="5"/>
    <x v="5"/>
    <x v="6"/>
    <x v="6"/>
    <x v="0"/>
    <x v="273"/>
    <x v="6"/>
    <x v="0"/>
    <x v="0"/>
    <x v="0"/>
    <x v="0"/>
    <x v="0"/>
    <x v="0"/>
    <x v="0"/>
    <x v="0"/>
    <x v="2"/>
    <x v="7"/>
    <x v="7"/>
    <x v="7"/>
    <x v="1"/>
    <x v="5"/>
    <x v="5"/>
    <x v="6"/>
    <x v="6"/>
    <x v="0"/>
    <x v="2"/>
    <x v="2"/>
    <x v="2"/>
    <x v="2"/>
    <x v="0"/>
    <x v="0"/>
    <x v="0"/>
  </r>
  <r>
    <n v="11563310593"/>
    <x v="2"/>
    <x v="4"/>
    <x v="3"/>
    <x v="0"/>
    <x v="3"/>
    <x v="3"/>
    <n v="0"/>
    <n v="0"/>
    <n v="0"/>
    <n v="0"/>
    <s v="South African"/>
    <x v="1"/>
    <x v="0"/>
    <x v="2"/>
    <x v="1"/>
    <x v="1"/>
    <x v="1"/>
    <x v="1"/>
    <x v="4"/>
    <x v="4"/>
    <x v="1"/>
    <x v="4"/>
    <x v="4"/>
    <x v="273"/>
    <x v="9"/>
    <x v="0"/>
    <x v="0"/>
    <x v="0"/>
    <x v="0"/>
    <x v="0"/>
    <x v="0"/>
    <x v="0"/>
    <x v="0"/>
    <x v="2"/>
    <x v="4"/>
    <x v="1"/>
    <x v="1"/>
    <x v="1"/>
    <x v="4"/>
    <x v="4"/>
    <x v="1"/>
    <x v="4"/>
    <x v="4"/>
    <x v="2"/>
    <x v="2"/>
    <x v="2"/>
    <x v="2"/>
    <x v="0"/>
    <x v="0"/>
    <x v="2"/>
  </r>
  <r>
    <n v="11563297336"/>
    <x v="2"/>
    <x v="4"/>
    <x v="9"/>
    <x v="0"/>
    <x v="3"/>
    <x v="3"/>
    <s v="New Zealand European"/>
    <n v="0"/>
    <n v="0"/>
    <n v="0"/>
    <n v="0"/>
    <x v="1"/>
    <x v="0"/>
    <x v="0"/>
    <x v="0"/>
    <x v="7"/>
    <x v="7"/>
    <x v="1"/>
    <x v="1"/>
    <x v="1"/>
    <x v="3"/>
    <x v="1"/>
    <x v="4"/>
    <x v="273"/>
    <x v="10"/>
    <x v="0"/>
    <x v="0"/>
    <x v="0"/>
    <x v="0"/>
    <x v="0"/>
    <x v="0"/>
    <x v="0"/>
    <x v="0"/>
    <x v="2"/>
    <x v="4"/>
    <x v="7"/>
    <x v="7"/>
    <x v="1"/>
    <x v="1"/>
    <x v="1"/>
    <x v="3"/>
    <x v="1"/>
    <x v="4"/>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63267454"/>
    <x v="1"/>
    <x v="7"/>
    <x v="6"/>
    <x v="3"/>
    <x v="3"/>
    <x v="3"/>
    <n v="0"/>
    <n v="0"/>
    <n v="0"/>
    <n v="0"/>
    <n v="0"/>
    <x v="0"/>
    <x v="0"/>
    <x v="0"/>
    <x v="0"/>
    <x v="7"/>
    <x v="7"/>
    <x v="1"/>
    <x v="5"/>
    <x v="5"/>
    <x v="6"/>
    <x v="6"/>
    <x v="0"/>
    <x v="273"/>
    <x v="6"/>
    <x v="0"/>
    <x v="0"/>
    <x v="0"/>
    <x v="0"/>
    <x v="0"/>
    <x v="0"/>
    <x v="0"/>
    <x v="0"/>
    <x v="2"/>
    <x v="7"/>
    <x v="7"/>
    <x v="7"/>
    <x v="1"/>
    <x v="5"/>
    <x v="5"/>
    <x v="6"/>
    <x v="6"/>
    <x v="0"/>
    <x v="2"/>
    <x v="2"/>
    <x v="2"/>
    <x v="2"/>
    <x v="0"/>
    <x v="0"/>
    <x v="1"/>
  </r>
  <r>
    <n v="11563241700"/>
    <x v="2"/>
    <x v="3"/>
    <x v="0"/>
    <x v="1"/>
    <x v="3"/>
    <x v="3"/>
    <s v="New Zealand European"/>
    <n v="0"/>
    <n v="0"/>
    <n v="0"/>
    <n v="0"/>
    <x v="1"/>
    <x v="0"/>
    <x v="0"/>
    <x v="0"/>
    <x v="1"/>
    <x v="0"/>
    <x v="1"/>
    <x v="0"/>
    <x v="0"/>
    <x v="7"/>
    <x v="5"/>
    <x v="4"/>
    <x v="273"/>
    <x v="5"/>
    <x v="0"/>
    <x v="0"/>
    <x v="0"/>
    <x v="11"/>
    <x v="0"/>
    <x v="0"/>
    <x v="0"/>
    <x v="0"/>
    <x v="2"/>
    <x v="3"/>
    <x v="1"/>
    <x v="0"/>
    <x v="1"/>
    <x v="0"/>
    <x v="0"/>
    <x v="7"/>
    <x v="5"/>
    <x v="4"/>
    <x v="2"/>
    <x v="2"/>
    <x v="4"/>
    <x v="2"/>
    <x v="0"/>
    <x v="0"/>
    <x v="2"/>
  </r>
  <r>
    <n v="11563225594"/>
    <x v="0"/>
    <x v="0"/>
    <x v="2"/>
    <x v="0"/>
    <x v="3"/>
    <x v="3"/>
    <n v="0"/>
    <s v="Asian"/>
    <n v="0"/>
    <n v="0"/>
    <n v="0"/>
    <x v="0"/>
    <x v="0"/>
    <x v="0"/>
    <x v="0"/>
    <x v="7"/>
    <x v="1"/>
    <x v="3"/>
    <x v="4"/>
    <x v="3"/>
    <x v="3"/>
    <x v="0"/>
    <x v="0"/>
    <x v="273"/>
    <x v="5"/>
    <x v="29"/>
    <x v="0"/>
    <x v="0"/>
    <x v="0"/>
    <x v="0"/>
    <x v="0"/>
    <x v="0"/>
    <x v="0"/>
    <x v="2"/>
    <x v="0"/>
    <x v="7"/>
    <x v="1"/>
    <x v="3"/>
    <x v="4"/>
    <x v="3"/>
    <x v="3"/>
    <x v="0"/>
    <x v="0"/>
    <x v="2"/>
    <x v="9"/>
    <x v="2"/>
    <x v="2"/>
    <x v="0"/>
    <x v="0"/>
    <x v="0"/>
  </r>
  <r>
    <n v="11563214442"/>
    <x v="0"/>
    <x v="3"/>
    <x v="6"/>
    <x v="0"/>
    <x v="2"/>
    <x v="3"/>
    <s v="New Zealand European"/>
    <n v="0"/>
    <n v="0"/>
    <n v="0"/>
    <n v="0"/>
    <x v="0"/>
    <x v="0"/>
    <x v="0"/>
    <x v="0"/>
    <x v="7"/>
    <x v="0"/>
    <x v="6"/>
    <x v="3"/>
    <x v="0"/>
    <x v="7"/>
    <x v="4"/>
    <x v="0"/>
    <x v="273"/>
    <x v="6"/>
    <x v="0"/>
    <x v="0"/>
    <x v="0"/>
    <x v="0"/>
    <x v="0"/>
    <x v="0"/>
    <x v="0"/>
    <x v="0"/>
    <x v="2"/>
    <x v="3"/>
    <x v="7"/>
    <x v="0"/>
    <x v="6"/>
    <x v="3"/>
    <x v="0"/>
    <x v="7"/>
    <x v="4"/>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63156767"/>
    <x v="1"/>
    <x v="4"/>
    <x v="12"/>
    <x v="0"/>
    <x v="3"/>
    <x v="3"/>
    <s v="New Zealand European"/>
    <n v="0"/>
    <n v="0"/>
    <n v="0"/>
    <n v="0"/>
    <x v="1"/>
    <x v="0"/>
    <x v="0"/>
    <x v="0"/>
    <x v="8"/>
    <x v="5"/>
    <x v="1"/>
    <x v="6"/>
    <x v="6"/>
    <x v="0"/>
    <x v="0"/>
    <x v="9"/>
    <x v="273"/>
    <x v="10"/>
    <x v="0"/>
    <x v="0"/>
    <x v="23"/>
    <x v="0"/>
    <x v="0"/>
    <x v="0"/>
    <x v="0"/>
    <x v="0"/>
    <x v="2"/>
    <x v="4"/>
    <x v="7"/>
    <x v="5"/>
    <x v="1"/>
    <x v="6"/>
    <x v="6"/>
    <x v="0"/>
    <x v="0"/>
    <x v="5"/>
    <x v="13"/>
    <x v="6"/>
    <x v="2"/>
    <x v="2"/>
    <x v="0"/>
    <x v="0"/>
    <x v="1"/>
  </r>
  <r>
    <n v="11563154032"/>
    <x v="0"/>
    <x v="3"/>
    <x v="0"/>
    <x v="1"/>
    <x v="3"/>
    <x v="3"/>
    <n v="0"/>
    <n v="0"/>
    <n v="0"/>
    <n v="0"/>
    <s v="American"/>
    <x v="0"/>
    <x v="0"/>
    <x v="0"/>
    <x v="0"/>
    <x v="7"/>
    <x v="7"/>
    <x v="1"/>
    <x v="3"/>
    <x v="3"/>
    <x v="6"/>
    <x v="6"/>
    <x v="0"/>
    <x v="273"/>
    <x v="9"/>
    <x v="0"/>
    <x v="0"/>
    <x v="0"/>
    <x v="0"/>
    <x v="0"/>
    <x v="0"/>
    <x v="0"/>
    <x v="0"/>
    <x v="2"/>
    <x v="3"/>
    <x v="7"/>
    <x v="7"/>
    <x v="1"/>
    <x v="3"/>
    <x v="3"/>
    <x v="6"/>
    <x v="6"/>
    <x v="0"/>
    <x v="2"/>
    <x v="2"/>
    <x v="2"/>
    <x v="2"/>
    <x v="0"/>
    <x v="0"/>
    <x v="0"/>
  </r>
  <r>
    <n v="11563127271"/>
    <x v="2"/>
    <x v="4"/>
    <x v="2"/>
    <x v="0"/>
    <x v="3"/>
    <x v="3"/>
    <s v="New Zealand European"/>
    <n v="0"/>
    <n v="0"/>
    <n v="0"/>
    <n v="0"/>
    <x v="1"/>
    <x v="0"/>
    <x v="0"/>
    <x v="0"/>
    <x v="3"/>
    <x v="0"/>
    <x v="1"/>
    <x v="0"/>
    <x v="1"/>
    <x v="4"/>
    <x v="2"/>
    <x v="6"/>
    <x v="273"/>
    <x v="12"/>
    <x v="0"/>
    <x v="0"/>
    <x v="0"/>
    <x v="23"/>
    <x v="0"/>
    <x v="0"/>
    <x v="0"/>
    <x v="0"/>
    <x v="2"/>
    <x v="4"/>
    <x v="3"/>
    <x v="0"/>
    <x v="1"/>
    <x v="0"/>
    <x v="1"/>
    <x v="4"/>
    <x v="2"/>
    <x v="6"/>
    <x v="2"/>
    <x v="2"/>
    <x v="2"/>
    <x v="2"/>
    <x v="0"/>
    <x v="0"/>
    <x v="2"/>
  </r>
  <r>
    <n v="11563050239"/>
    <x v="1"/>
    <x v="4"/>
    <x v="12"/>
    <x v="1"/>
    <x v="3"/>
    <x v="3"/>
    <s v="New Zealand European"/>
    <n v="0"/>
    <n v="0"/>
    <n v="0"/>
    <n v="0"/>
    <x v="1"/>
    <x v="0"/>
    <x v="0"/>
    <x v="0"/>
    <x v="9"/>
    <x v="0"/>
    <x v="1"/>
    <x v="1"/>
    <x v="1"/>
    <x v="6"/>
    <x v="0"/>
    <x v="9"/>
    <x v="283"/>
    <x v="18"/>
    <x v="0"/>
    <x v="5"/>
    <x v="24"/>
    <x v="0"/>
    <x v="0"/>
    <x v="0"/>
    <x v="0"/>
    <x v="0"/>
    <x v="2"/>
    <x v="4"/>
    <x v="7"/>
    <x v="0"/>
    <x v="1"/>
    <x v="1"/>
    <x v="1"/>
    <x v="6"/>
    <x v="0"/>
    <x v="5"/>
    <x v="2"/>
    <x v="12"/>
    <x v="4"/>
    <x v="2"/>
    <x v="1"/>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63031636"/>
    <x v="2"/>
    <x v="3"/>
    <x v="5"/>
    <x v="1"/>
    <x v="3"/>
    <x v="3"/>
    <s v="New Zealand European"/>
    <n v="0"/>
    <n v="0"/>
    <n v="0"/>
    <n v="0"/>
    <x v="1"/>
    <x v="0"/>
    <x v="0"/>
    <x v="0"/>
    <x v="1"/>
    <x v="5"/>
    <x v="0"/>
    <x v="3"/>
    <x v="1"/>
    <x v="4"/>
    <x v="2"/>
    <x v="6"/>
    <x v="284"/>
    <x v="5"/>
    <x v="0"/>
    <x v="0"/>
    <x v="0"/>
    <x v="0"/>
    <x v="0"/>
    <x v="0"/>
    <x v="12"/>
    <x v="0"/>
    <x v="2"/>
    <x v="3"/>
    <x v="1"/>
    <x v="5"/>
    <x v="0"/>
    <x v="3"/>
    <x v="1"/>
    <x v="4"/>
    <x v="2"/>
    <x v="6"/>
    <x v="2"/>
    <x v="2"/>
    <x v="15"/>
    <x v="1"/>
    <x v="0"/>
    <x v="0"/>
    <x v="2"/>
  </r>
  <r>
    <n v="11563031316"/>
    <x v="2"/>
    <x v="4"/>
    <x v="3"/>
    <x v="0"/>
    <x v="2"/>
    <x v="3"/>
    <s v="New Zealand European"/>
    <n v="0"/>
    <n v="0"/>
    <n v="0"/>
    <n v="0"/>
    <x v="0"/>
    <x v="2"/>
    <x v="0"/>
    <x v="0"/>
    <x v="5"/>
    <x v="5"/>
    <x v="1"/>
    <x v="1"/>
    <x v="3"/>
    <x v="4"/>
    <x v="4"/>
    <x v="3"/>
    <x v="273"/>
    <x v="7"/>
    <x v="0"/>
    <x v="0"/>
    <x v="0"/>
    <x v="0"/>
    <x v="0"/>
    <x v="0"/>
    <x v="0"/>
    <x v="0"/>
    <x v="2"/>
    <x v="4"/>
    <x v="5"/>
    <x v="5"/>
    <x v="1"/>
    <x v="1"/>
    <x v="3"/>
    <x v="4"/>
    <x v="4"/>
    <x v="3"/>
    <x v="2"/>
    <x v="5"/>
    <x v="2"/>
    <x v="2"/>
    <x v="0"/>
    <x v="0"/>
    <x v="2"/>
  </r>
  <r>
    <n v="11562964683"/>
    <x v="1"/>
    <x v="4"/>
    <x v="0"/>
    <x v="0"/>
    <x v="3"/>
    <x v="3"/>
    <s v="New Zealand European"/>
    <n v="0"/>
    <n v="0"/>
    <n v="0"/>
    <n v="0"/>
    <x v="1"/>
    <x v="0"/>
    <x v="0"/>
    <x v="0"/>
    <x v="9"/>
    <x v="7"/>
    <x v="1"/>
    <x v="0"/>
    <x v="6"/>
    <x v="6"/>
    <x v="0"/>
    <x v="10"/>
    <x v="273"/>
    <x v="10"/>
    <x v="0"/>
    <x v="0"/>
    <x v="0"/>
    <x v="16"/>
    <x v="0"/>
    <x v="0"/>
    <x v="1"/>
    <x v="0"/>
    <x v="2"/>
    <x v="4"/>
    <x v="7"/>
    <x v="7"/>
    <x v="1"/>
    <x v="0"/>
    <x v="6"/>
    <x v="6"/>
    <x v="0"/>
    <x v="1"/>
    <x v="2"/>
    <x v="4"/>
    <x v="2"/>
    <x v="2"/>
    <x v="0"/>
    <x v="0"/>
    <x v="1"/>
  </r>
  <r>
    <m/>
    <x v="1"/>
    <x v="2"/>
    <x v="1"/>
    <x v="2"/>
    <x v="1"/>
    <x v="1"/>
    <m/>
    <m/>
    <m/>
    <m/>
    <m/>
    <x v="2"/>
    <x v="1"/>
    <x v="1"/>
    <x v="2"/>
    <x v="2"/>
    <x v="3"/>
    <x v="2"/>
    <x v="2"/>
    <x v="2"/>
    <x v="2"/>
    <x v="3"/>
    <x v="2"/>
    <x v="2"/>
    <x v="2"/>
    <x v="0"/>
    <x v="0"/>
    <x v="0"/>
    <x v="0"/>
    <x v="0"/>
    <x v="0"/>
    <x v="0"/>
    <x v="0"/>
    <x v="1"/>
    <x v="2"/>
    <x v="2"/>
    <x v="3"/>
    <x v="2"/>
    <x v="2"/>
    <x v="2"/>
    <x v="2"/>
    <x v="3"/>
    <x v="2"/>
    <x v="2"/>
    <x v="2"/>
    <x v="2"/>
    <x v="2"/>
    <x v="0"/>
    <x v="0"/>
    <x v="3"/>
  </r>
  <r>
    <n v="11562900113"/>
    <x v="1"/>
    <x v="3"/>
    <x v="2"/>
    <x v="0"/>
    <x v="3"/>
    <x v="3"/>
    <s v="New Zealand European"/>
    <n v="0"/>
    <n v="0"/>
    <n v="0"/>
    <n v="0"/>
    <x v="0"/>
    <x v="0"/>
    <x v="0"/>
    <x v="0"/>
    <x v="11"/>
    <x v="8"/>
    <x v="1"/>
    <x v="1"/>
    <x v="3"/>
    <x v="0"/>
    <x v="1"/>
    <x v="3"/>
    <x v="273"/>
    <x v="8"/>
    <x v="0"/>
    <x v="0"/>
    <x v="0"/>
    <x v="0"/>
    <x v="0"/>
    <x v="0"/>
    <x v="0"/>
    <x v="0"/>
    <x v="2"/>
    <x v="3"/>
    <x v="7"/>
    <x v="7"/>
    <x v="1"/>
    <x v="1"/>
    <x v="3"/>
    <x v="0"/>
    <x v="1"/>
    <x v="3"/>
    <x v="2"/>
    <x v="1"/>
    <x v="2"/>
    <x v="2"/>
    <x v="0"/>
    <x v="0"/>
    <x v="1"/>
  </r>
  <r>
    <m/>
    <x v="1"/>
    <x v="2"/>
    <x v="1"/>
    <x v="2"/>
    <x v="1"/>
    <x v="1"/>
    <m/>
    <m/>
    <m/>
    <m/>
    <m/>
    <x v="2"/>
    <x v="1"/>
    <x v="1"/>
    <x v="2"/>
    <x v="2"/>
    <x v="3"/>
    <x v="2"/>
    <x v="2"/>
    <x v="2"/>
    <x v="2"/>
    <x v="3"/>
    <x v="2"/>
    <x v="2"/>
    <x v="2"/>
    <x v="0"/>
    <x v="0"/>
    <x v="0"/>
    <x v="0"/>
    <x v="0"/>
    <x v="0"/>
    <x v="0"/>
    <x v="0"/>
    <x v="1"/>
    <x v="2"/>
    <x v="2"/>
    <x v="3"/>
    <x v="2"/>
    <x v="2"/>
    <x v="2"/>
    <x v="2"/>
    <x v="3"/>
    <x v="2"/>
    <x v="2"/>
    <x v="2"/>
    <x v="2"/>
    <x v="2"/>
    <x v="0"/>
    <x v="0"/>
    <x v="3"/>
  </r>
  <r>
    <n v="11562886261"/>
    <x v="1"/>
    <x v="0"/>
    <x v="0"/>
    <x v="0"/>
    <x v="3"/>
    <x v="3"/>
    <n v="0"/>
    <s v="Asian"/>
    <n v="0"/>
    <n v="0"/>
    <n v="0"/>
    <x v="0"/>
    <x v="0"/>
    <x v="0"/>
    <x v="0"/>
    <x v="8"/>
    <x v="0"/>
    <x v="1"/>
    <x v="4"/>
    <x v="3"/>
    <x v="0"/>
    <x v="0"/>
    <x v="11"/>
    <x v="273"/>
    <x v="5"/>
    <x v="0"/>
    <x v="0"/>
    <x v="0"/>
    <x v="0"/>
    <x v="0"/>
    <x v="0"/>
    <x v="0"/>
    <x v="0"/>
    <x v="2"/>
    <x v="0"/>
    <x v="7"/>
    <x v="0"/>
    <x v="1"/>
    <x v="4"/>
    <x v="3"/>
    <x v="0"/>
    <x v="0"/>
    <x v="4"/>
    <x v="3"/>
    <x v="2"/>
    <x v="2"/>
    <x v="2"/>
    <x v="0"/>
    <x v="0"/>
    <x v="1"/>
  </r>
  <r>
    <n v="11562880915"/>
    <x v="2"/>
    <x v="4"/>
    <x v="5"/>
    <x v="1"/>
    <x v="3"/>
    <x v="3"/>
    <s v="New Zealand European"/>
    <n v="0"/>
    <n v="0"/>
    <n v="0"/>
    <n v="0"/>
    <x v="1"/>
    <x v="2"/>
    <x v="0"/>
    <x v="1"/>
    <x v="3"/>
    <x v="1"/>
    <x v="1"/>
    <x v="1"/>
    <x v="1"/>
    <x v="7"/>
    <x v="4"/>
    <x v="3"/>
    <x v="273"/>
    <x v="1"/>
    <x v="0"/>
    <x v="0"/>
    <x v="0"/>
    <x v="0"/>
    <x v="0"/>
    <x v="0"/>
    <x v="0"/>
    <x v="0"/>
    <x v="2"/>
    <x v="4"/>
    <x v="3"/>
    <x v="1"/>
    <x v="1"/>
    <x v="1"/>
    <x v="1"/>
    <x v="7"/>
    <x v="4"/>
    <x v="3"/>
    <x v="8"/>
    <x v="0"/>
    <x v="7"/>
    <x v="2"/>
    <x v="1"/>
    <x v="0"/>
    <x v="2"/>
  </r>
  <r>
    <n v="11562880349"/>
    <x v="1"/>
    <x v="7"/>
    <x v="6"/>
    <x v="0"/>
    <x v="3"/>
    <x v="3"/>
    <s v="New Zealand European"/>
    <n v="0"/>
    <n v="0"/>
    <n v="0"/>
    <n v="0"/>
    <x v="0"/>
    <x v="0"/>
    <x v="0"/>
    <x v="0"/>
    <x v="7"/>
    <x v="7"/>
    <x v="3"/>
    <x v="3"/>
    <x v="3"/>
    <x v="7"/>
    <x v="2"/>
    <x v="10"/>
    <x v="285"/>
    <x v="10"/>
    <x v="0"/>
    <x v="0"/>
    <x v="0"/>
    <x v="0"/>
    <x v="0"/>
    <x v="0"/>
    <x v="0"/>
    <x v="0"/>
    <x v="2"/>
    <x v="7"/>
    <x v="7"/>
    <x v="7"/>
    <x v="3"/>
    <x v="3"/>
    <x v="3"/>
    <x v="7"/>
    <x v="2"/>
    <x v="1"/>
    <x v="2"/>
    <x v="1"/>
    <x v="4"/>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62846115"/>
    <x v="2"/>
    <x v="4"/>
    <x v="5"/>
    <x v="0"/>
    <x v="3"/>
    <x v="3"/>
    <s v="New Zealand European"/>
    <n v="0"/>
    <n v="0"/>
    <n v="0"/>
    <n v="0"/>
    <x v="1"/>
    <x v="0"/>
    <x v="2"/>
    <x v="0"/>
    <x v="5"/>
    <x v="0"/>
    <x v="1"/>
    <x v="1"/>
    <x v="1"/>
    <x v="5"/>
    <x v="4"/>
    <x v="1"/>
    <x v="273"/>
    <x v="0"/>
    <x v="0"/>
    <x v="12"/>
    <x v="0"/>
    <x v="0"/>
    <x v="0"/>
    <x v="0"/>
    <x v="0"/>
    <x v="0"/>
    <x v="2"/>
    <x v="4"/>
    <x v="5"/>
    <x v="0"/>
    <x v="1"/>
    <x v="1"/>
    <x v="1"/>
    <x v="5"/>
    <x v="4"/>
    <x v="1"/>
    <x v="2"/>
    <x v="2"/>
    <x v="10"/>
    <x v="3"/>
    <x v="0"/>
    <x v="0"/>
    <x v="2"/>
  </r>
  <r>
    <n v="11562834469"/>
    <x v="1"/>
    <x v="3"/>
    <x v="2"/>
    <x v="0"/>
    <x v="3"/>
    <x v="3"/>
    <s v="New Zealand European"/>
    <n v="0"/>
    <n v="0"/>
    <n v="0"/>
    <n v="0"/>
    <x v="0"/>
    <x v="0"/>
    <x v="0"/>
    <x v="0"/>
    <x v="7"/>
    <x v="7"/>
    <x v="1"/>
    <x v="1"/>
    <x v="4"/>
    <x v="0"/>
    <x v="1"/>
    <x v="0"/>
    <x v="273"/>
    <x v="8"/>
    <x v="0"/>
    <x v="0"/>
    <x v="0"/>
    <x v="0"/>
    <x v="0"/>
    <x v="0"/>
    <x v="0"/>
    <x v="0"/>
    <x v="2"/>
    <x v="3"/>
    <x v="7"/>
    <x v="7"/>
    <x v="1"/>
    <x v="1"/>
    <x v="4"/>
    <x v="0"/>
    <x v="1"/>
    <x v="0"/>
    <x v="2"/>
    <x v="2"/>
    <x v="2"/>
    <x v="2"/>
    <x v="0"/>
    <x v="0"/>
    <x v="1"/>
  </r>
  <r>
    <n v="11562794197"/>
    <x v="2"/>
    <x v="6"/>
    <x v="7"/>
    <x v="0"/>
    <x v="3"/>
    <x v="3"/>
    <s v="New Zealand European"/>
    <n v="0"/>
    <n v="0"/>
    <n v="0"/>
    <n v="0"/>
    <x v="1"/>
    <x v="0"/>
    <x v="2"/>
    <x v="0"/>
    <x v="1"/>
    <x v="5"/>
    <x v="1"/>
    <x v="3"/>
    <x v="1"/>
    <x v="7"/>
    <x v="4"/>
    <x v="3"/>
    <x v="286"/>
    <x v="5"/>
    <x v="16"/>
    <x v="0"/>
    <x v="0"/>
    <x v="0"/>
    <x v="0"/>
    <x v="0"/>
    <x v="0"/>
    <x v="0"/>
    <x v="2"/>
    <x v="6"/>
    <x v="1"/>
    <x v="5"/>
    <x v="1"/>
    <x v="3"/>
    <x v="1"/>
    <x v="7"/>
    <x v="4"/>
    <x v="3"/>
    <x v="8"/>
    <x v="5"/>
    <x v="2"/>
    <x v="3"/>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62743176"/>
    <x v="2"/>
    <x v="4"/>
    <x v="8"/>
    <x v="0"/>
    <x v="3"/>
    <x v="3"/>
    <s v="New Zealand European"/>
    <n v="0"/>
    <n v="0"/>
    <n v="0"/>
    <n v="0"/>
    <x v="1"/>
    <x v="0"/>
    <x v="0"/>
    <x v="0"/>
    <x v="1"/>
    <x v="0"/>
    <x v="1"/>
    <x v="1"/>
    <x v="1"/>
    <x v="7"/>
    <x v="4"/>
    <x v="5"/>
    <x v="273"/>
    <x v="12"/>
    <x v="0"/>
    <x v="5"/>
    <x v="0"/>
    <x v="0"/>
    <x v="0"/>
    <x v="0"/>
    <x v="0"/>
    <x v="0"/>
    <x v="2"/>
    <x v="4"/>
    <x v="1"/>
    <x v="0"/>
    <x v="1"/>
    <x v="1"/>
    <x v="1"/>
    <x v="7"/>
    <x v="4"/>
    <x v="5"/>
    <x v="2"/>
    <x v="16"/>
    <x v="2"/>
    <x v="2"/>
    <x v="0"/>
    <x v="0"/>
    <x v="2"/>
  </r>
  <r>
    <n v="11562728497"/>
    <x v="1"/>
    <x v="4"/>
    <x v="8"/>
    <x v="0"/>
    <x v="3"/>
    <x v="3"/>
    <s v="New Zealand European"/>
    <n v="0"/>
    <n v="0"/>
    <n v="0"/>
    <n v="0"/>
    <x v="0"/>
    <x v="0"/>
    <x v="0"/>
    <x v="0"/>
    <x v="10"/>
    <x v="8"/>
    <x v="1"/>
    <x v="3"/>
    <x v="1"/>
    <x v="0"/>
    <x v="1"/>
    <x v="11"/>
    <x v="273"/>
    <x v="4"/>
    <x v="0"/>
    <x v="0"/>
    <x v="0"/>
    <x v="0"/>
    <x v="0"/>
    <x v="0"/>
    <x v="0"/>
    <x v="0"/>
    <x v="2"/>
    <x v="4"/>
    <x v="7"/>
    <x v="7"/>
    <x v="1"/>
    <x v="3"/>
    <x v="1"/>
    <x v="0"/>
    <x v="1"/>
    <x v="4"/>
    <x v="3"/>
    <x v="5"/>
    <x v="8"/>
    <x v="2"/>
    <x v="0"/>
    <x v="0"/>
    <x v="1"/>
  </r>
  <r>
    <n v="11562642979"/>
    <x v="0"/>
    <x v="3"/>
    <x v="8"/>
    <x v="0"/>
    <x v="3"/>
    <x v="3"/>
    <s v="New Zealand European"/>
    <n v="0"/>
    <n v="0"/>
    <n v="0"/>
    <n v="0"/>
    <x v="0"/>
    <x v="0"/>
    <x v="0"/>
    <x v="0"/>
    <x v="7"/>
    <x v="1"/>
    <x v="3"/>
    <x v="3"/>
    <x v="3"/>
    <x v="7"/>
    <x v="4"/>
    <x v="0"/>
    <x v="273"/>
    <x v="9"/>
    <x v="0"/>
    <x v="0"/>
    <x v="0"/>
    <x v="0"/>
    <x v="0"/>
    <x v="0"/>
    <x v="0"/>
    <x v="0"/>
    <x v="2"/>
    <x v="3"/>
    <x v="7"/>
    <x v="1"/>
    <x v="3"/>
    <x v="3"/>
    <x v="3"/>
    <x v="7"/>
    <x v="4"/>
    <x v="0"/>
    <x v="9"/>
    <x v="1"/>
    <x v="4"/>
    <x v="8"/>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62101123"/>
    <x v="1"/>
    <x v="3"/>
    <x v="12"/>
    <x v="0"/>
    <x v="3"/>
    <x v="3"/>
    <s v="New Zealand European"/>
    <n v="0"/>
    <n v="0"/>
    <n v="0"/>
    <n v="0"/>
    <x v="1"/>
    <x v="0"/>
    <x v="0"/>
    <x v="0"/>
    <x v="11"/>
    <x v="8"/>
    <x v="1"/>
    <x v="1"/>
    <x v="4"/>
    <x v="1"/>
    <x v="0"/>
    <x v="3"/>
    <x v="287"/>
    <x v="0"/>
    <x v="0"/>
    <x v="0"/>
    <x v="0"/>
    <x v="0"/>
    <x v="0"/>
    <x v="0"/>
    <x v="0"/>
    <x v="7"/>
    <x v="2"/>
    <x v="3"/>
    <x v="7"/>
    <x v="7"/>
    <x v="1"/>
    <x v="1"/>
    <x v="4"/>
    <x v="1"/>
    <x v="0"/>
    <x v="3"/>
    <x v="2"/>
    <x v="13"/>
    <x v="2"/>
    <x v="2"/>
    <x v="1"/>
    <x v="0"/>
    <x v="1"/>
  </r>
  <r>
    <n v="11562086115"/>
    <x v="1"/>
    <x v="3"/>
    <x v="12"/>
    <x v="0"/>
    <x v="3"/>
    <x v="3"/>
    <s v="New Zealand European"/>
    <n v="0"/>
    <n v="0"/>
    <n v="0"/>
    <n v="0"/>
    <x v="1"/>
    <x v="0"/>
    <x v="0"/>
    <x v="0"/>
    <x v="7"/>
    <x v="7"/>
    <x v="1"/>
    <x v="1"/>
    <x v="5"/>
    <x v="6"/>
    <x v="6"/>
    <x v="0"/>
    <x v="273"/>
    <x v="0"/>
    <x v="0"/>
    <x v="0"/>
    <x v="0"/>
    <x v="0"/>
    <x v="0"/>
    <x v="0"/>
    <x v="0"/>
    <x v="0"/>
    <x v="2"/>
    <x v="3"/>
    <x v="7"/>
    <x v="7"/>
    <x v="1"/>
    <x v="1"/>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61916043"/>
    <x v="1"/>
    <x v="7"/>
    <x v="6"/>
    <x v="3"/>
    <x v="3"/>
    <x v="3"/>
    <n v="0"/>
    <n v="0"/>
    <n v="0"/>
    <n v="0"/>
    <n v="0"/>
    <x v="0"/>
    <x v="0"/>
    <x v="0"/>
    <x v="0"/>
    <x v="7"/>
    <x v="7"/>
    <x v="1"/>
    <x v="5"/>
    <x v="5"/>
    <x v="6"/>
    <x v="6"/>
    <x v="0"/>
    <x v="273"/>
    <x v="6"/>
    <x v="0"/>
    <x v="0"/>
    <x v="0"/>
    <x v="0"/>
    <x v="0"/>
    <x v="0"/>
    <x v="0"/>
    <x v="0"/>
    <x v="2"/>
    <x v="7"/>
    <x v="7"/>
    <x v="7"/>
    <x v="1"/>
    <x v="5"/>
    <x v="5"/>
    <x v="6"/>
    <x v="6"/>
    <x v="0"/>
    <x v="2"/>
    <x v="2"/>
    <x v="2"/>
    <x v="2"/>
    <x v="0"/>
    <x v="0"/>
    <x v="1"/>
  </r>
  <r>
    <n v="11561813126"/>
    <x v="2"/>
    <x v="1"/>
    <x v="0"/>
    <x v="0"/>
    <x v="3"/>
    <x v="3"/>
    <n v="0"/>
    <n v="0"/>
    <n v="0"/>
    <n v="0"/>
    <s v="English"/>
    <x v="0"/>
    <x v="2"/>
    <x v="0"/>
    <x v="0"/>
    <x v="6"/>
    <x v="6"/>
    <x v="1"/>
    <x v="1"/>
    <x v="1"/>
    <x v="5"/>
    <x v="1"/>
    <x v="6"/>
    <x v="288"/>
    <x v="15"/>
    <x v="0"/>
    <x v="25"/>
    <x v="0"/>
    <x v="0"/>
    <x v="0"/>
    <x v="0"/>
    <x v="0"/>
    <x v="0"/>
    <x v="2"/>
    <x v="1"/>
    <x v="6"/>
    <x v="6"/>
    <x v="1"/>
    <x v="1"/>
    <x v="1"/>
    <x v="5"/>
    <x v="1"/>
    <x v="6"/>
    <x v="2"/>
    <x v="2"/>
    <x v="2"/>
    <x v="2"/>
    <x v="0"/>
    <x v="0"/>
    <x v="2"/>
  </r>
  <r>
    <n v="11561733541"/>
    <x v="2"/>
    <x v="0"/>
    <x v="9"/>
    <x v="0"/>
    <x v="3"/>
    <x v="3"/>
    <s v="New Zealand European"/>
    <n v="0"/>
    <n v="0"/>
    <n v="0"/>
    <n v="0"/>
    <x v="1"/>
    <x v="2"/>
    <x v="0"/>
    <x v="0"/>
    <x v="1"/>
    <x v="0"/>
    <x v="1"/>
    <x v="1"/>
    <x v="1"/>
    <x v="7"/>
    <x v="0"/>
    <x v="1"/>
    <x v="289"/>
    <x v="1"/>
    <x v="15"/>
    <x v="0"/>
    <x v="0"/>
    <x v="0"/>
    <x v="0"/>
    <x v="0"/>
    <x v="0"/>
    <x v="0"/>
    <x v="2"/>
    <x v="0"/>
    <x v="1"/>
    <x v="0"/>
    <x v="1"/>
    <x v="1"/>
    <x v="1"/>
    <x v="7"/>
    <x v="0"/>
    <x v="1"/>
    <x v="2"/>
    <x v="3"/>
    <x v="5"/>
    <x v="2"/>
    <x v="0"/>
    <x v="0"/>
    <x v="2"/>
  </r>
  <r>
    <n v="11561712480"/>
    <x v="0"/>
    <x v="0"/>
    <x v="5"/>
    <x v="0"/>
    <x v="3"/>
    <x v="3"/>
    <s v="New Zealand European"/>
    <n v="0"/>
    <n v="0"/>
    <n v="0"/>
    <n v="0"/>
    <x v="0"/>
    <x v="0"/>
    <x v="0"/>
    <x v="0"/>
    <x v="7"/>
    <x v="0"/>
    <x v="6"/>
    <x v="0"/>
    <x v="6"/>
    <x v="7"/>
    <x v="4"/>
    <x v="0"/>
    <x v="273"/>
    <x v="8"/>
    <x v="0"/>
    <x v="0"/>
    <x v="1"/>
    <x v="0"/>
    <x v="0"/>
    <x v="0"/>
    <x v="0"/>
    <x v="0"/>
    <x v="2"/>
    <x v="0"/>
    <x v="7"/>
    <x v="0"/>
    <x v="6"/>
    <x v="0"/>
    <x v="6"/>
    <x v="7"/>
    <x v="4"/>
    <x v="0"/>
    <x v="2"/>
    <x v="1"/>
    <x v="2"/>
    <x v="2"/>
    <x v="0"/>
    <x v="0"/>
    <x v="0"/>
  </r>
  <r>
    <m/>
    <x v="1"/>
    <x v="2"/>
    <x v="1"/>
    <x v="2"/>
    <x v="1"/>
    <x v="1"/>
    <m/>
    <m/>
    <m/>
    <m/>
    <m/>
    <x v="2"/>
    <x v="1"/>
    <x v="1"/>
    <x v="2"/>
    <x v="2"/>
    <x v="3"/>
    <x v="2"/>
    <x v="2"/>
    <x v="2"/>
    <x v="2"/>
    <x v="3"/>
    <x v="2"/>
    <x v="2"/>
    <x v="2"/>
    <x v="0"/>
    <x v="0"/>
    <x v="0"/>
    <x v="0"/>
    <x v="0"/>
    <x v="0"/>
    <x v="0"/>
    <x v="0"/>
    <x v="1"/>
    <x v="2"/>
    <x v="2"/>
    <x v="3"/>
    <x v="2"/>
    <x v="2"/>
    <x v="2"/>
    <x v="2"/>
    <x v="3"/>
    <x v="2"/>
    <x v="2"/>
    <x v="2"/>
    <x v="2"/>
    <x v="2"/>
    <x v="0"/>
    <x v="0"/>
    <x v="3"/>
  </r>
  <r>
    <n v="11561494038"/>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61492793"/>
    <x v="1"/>
    <x v="7"/>
    <x v="6"/>
    <x v="3"/>
    <x v="3"/>
    <x v="3"/>
    <n v="0"/>
    <n v="0"/>
    <n v="0"/>
    <n v="0"/>
    <n v="0"/>
    <x v="0"/>
    <x v="0"/>
    <x v="0"/>
    <x v="0"/>
    <x v="7"/>
    <x v="7"/>
    <x v="1"/>
    <x v="5"/>
    <x v="5"/>
    <x v="6"/>
    <x v="6"/>
    <x v="0"/>
    <x v="273"/>
    <x v="6"/>
    <x v="0"/>
    <x v="0"/>
    <x v="0"/>
    <x v="0"/>
    <x v="0"/>
    <x v="0"/>
    <x v="0"/>
    <x v="0"/>
    <x v="2"/>
    <x v="7"/>
    <x v="7"/>
    <x v="7"/>
    <x v="1"/>
    <x v="5"/>
    <x v="5"/>
    <x v="6"/>
    <x v="6"/>
    <x v="0"/>
    <x v="2"/>
    <x v="2"/>
    <x v="2"/>
    <x v="2"/>
    <x v="0"/>
    <x v="0"/>
    <x v="1"/>
  </r>
  <r>
    <n v="11561453266"/>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61223245"/>
    <x v="2"/>
    <x v="0"/>
    <x v="5"/>
    <x v="1"/>
    <x v="3"/>
    <x v="3"/>
    <s v="New Zealand European"/>
    <n v="0"/>
    <n v="0"/>
    <n v="0"/>
    <n v="0"/>
    <x v="1"/>
    <x v="0"/>
    <x v="0"/>
    <x v="0"/>
    <x v="1"/>
    <x v="0"/>
    <x v="6"/>
    <x v="4"/>
    <x v="5"/>
    <x v="4"/>
    <x v="2"/>
    <x v="4"/>
    <x v="273"/>
    <x v="0"/>
    <x v="0"/>
    <x v="0"/>
    <x v="0"/>
    <x v="0"/>
    <x v="0"/>
    <x v="0"/>
    <x v="0"/>
    <x v="0"/>
    <x v="2"/>
    <x v="0"/>
    <x v="1"/>
    <x v="0"/>
    <x v="6"/>
    <x v="4"/>
    <x v="5"/>
    <x v="4"/>
    <x v="2"/>
    <x v="4"/>
    <x v="2"/>
    <x v="2"/>
    <x v="2"/>
    <x v="2"/>
    <x v="0"/>
    <x v="0"/>
    <x v="2"/>
  </r>
  <r>
    <n v="11560569782"/>
    <x v="0"/>
    <x v="3"/>
    <x v="0"/>
    <x v="1"/>
    <x v="2"/>
    <x v="3"/>
    <s v="New Zealand European"/>
    <n v="0"/>
    <n v="0"/>
    <n v="0"/>
    <n v="0"/>
    <x v="0"/>
    <x v="0"/>
    <x v="0"/>
    <x v="0"/>
    <x v="7"/>
    <x v="4"/>
    <x v="3"/>
    <x v="4"/>
    <x v="3"/>
    <x v="3"/>
    <x v="4"/>
    <x v="0"/>
    <x v="273"/>
    <x v="10"/>
    <x v="0"/>
    <x v="0"/>
    <x v="0"/>
    <x v="0"/>
    <x v="0"/>
    <x v="0"/>
    <x v="0"/>
    <x v="0"/>
    <x v="2"/>
    <x v="3"/>
    <x v="7"/>
    <x v="4"/>
    <x v="3"/>
    <x v="4"/>
    <x v="3"/>
    <x v="3"/>
    <x v="4"/>
    <x v="0"/>
    <x v="2"/>
    <x v="2"/>
    <x v="2"/>
    <x v="2"/>
    <x v="0"/>
    <x v="0"/>
    <x v="0"/>
  </r>
  <r>
    <n v="11560194373"/>
    <x v="1"/>
    <x v="0"/>
    <x v="3"/>
    <x v="1"/>
    <x v="2"/>
    <x v="3"/>
    <s v="New Zealand European"/>
    <n v="0"/>
    <n v="0"/>
    <n v="0"/>
    <n v="0"/>
    <x v="1"/>
    <x v="0"/>
    <x v="0"/>
    <x v="0"/>
    <x v="9"/>
    <x v="0"/>
    <x v="0"/>
    <x v="3"/>
    <x v="3"/>
    <x v="7"/>
    <x v="0"/>
    <x v="9"/>
    <x v="273"/>
    <x v="6"/>
    <x v="14"/>
    <x v="0"/>
    <x v="0"/>
    <x v="0"/>
    <x v="0"/>
    <x v="0"/>
    <x v="0"/>
    <x v="0"/>
    <x v="2"/>
    <x v="0"/>
    <x v="7"/>
    <x v="0"/>
    <x v="0"/>
    <x v="3"/>
    <x v="3"/>
    <x v="7"/>
    <x v="0"/>
    <x v="5"/>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9960020"/>
    <x v="2"/>
    <x v="4"/>
    <x v="3"/>
    <x v="0"/>
    <x v="3"/>
    <x v="3"/>
    <n v="0"/>
    <n v="0"/>
    <n v="0"/>
    <s v="Prefer not to say"/>
    <n v="0"/>
    <x v="1"/>
    <x v="0"/>
    <x v="0"/>
    <x v="0"/>
    <x v="1"/>
    <x v="1"/>
    <x v="0"/>
    <x v="3"/>
    <x v="3"/>
    <x v="1"/>
    <x v="1"/>
    <x v="5"/>
    <x v="273"/>
    <x v="4"/>
    <x v="0"/>
    <x v="0"/>
    <x v="0"/>
    <x v="0"/>
    <x v="0"/>
    <x v="0"/>
    <x v="0"/>
    <x v="0"/>
    <x v="2"/>
    <x v="4"/>
    <x v="1"/>
    <x v="1"/>
    <x v="0"/>
    <x v="3"/>
    <x v="3"/>
    <x v="1"/>
    <x v="1"/>
    <x v="5"/>
    <x v="2"/>
    <x v="2"/>
    <x v="2"/>
    <x v="2"/>
    <x v="1"/>
    <x v="0"/>
    <x v="2"/>
  </r>
  <r>
    <n v="11559952289"/>
    <x v="1"/>
    <x v="3"/>
    <x v="0"/>
    <x v="0"/>
    <x v="3"/>
    <x v="3"/>
    <s v="New Zealand European"/>
    <n v="0"/>
    <n v="0"/>
    <n v="0"/>
    <n v="0"/>
    <x v="1"/>
    <x v="0"/>
    <x v="0"/>
    <x v="0"/>
    <x v="11"/>
    <x v="8"/>
    <x v="1"/>
    <x v="1"/>
    <x v="1"/>
    <x v="3"/>
    <x v="0"/>
    <x v="11"/>
    <x v="290"/>
    <x v="12"/>
    <x v="0"/>
    <x v="0"/>
    <x v="0"/>
    <x v="0"/>
    <x v="0"/>
    <x v="0"/>
    <x v="0"/>
    <x v="0"/>
    <x v="2"/>
    <x v="3"/>
    <x v="7"/>
    <x v="7"/>
    <x v="1"/>
    <x v="1"/>
    <x v="1"/>
    <x v="3"/>
    <x v="0"/>
    <x v="4"/>
    <x v="2"/>
    <x v="0"/>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9752994"/>
    <x v="1"/>
    <x v="7"/>
    <x v="6"/>
    <x v="3"/>
    <x v="3"/>
    <x v="3"/>
    <n v="0"/>
    <n v="0"/>
    <n v="0"/>
    <n v="0"/>
    <n v="0"/>
    <x v="0"/>
    <x v="0"/>
    <x v="0"/>
    <x v="0"/>
    <x v="7"/>
    <x v="7"/>
    <x v="1"/>
    <x v="5"/>
    <x v="5"/>
    <x v="6"/>
    <x v="6"/>
    <x v="0"/>
    <x v="273"/>
    <x v="6"/>
    <x v="0"/>
    <x v="0"/>
    <x v="0"/>
    <x v="0"/>
    <x v="0"/>
    <x v="0"/>
    <x v="0"/>
    <x v="0"/>
    <x v="2"/>
    <x v="7"/>
    <x v="7"/>
    <x v="7"/>
    <x v="1"/>
    <x v="5"/>
    <x v="5"/>
    <x v="6"/>
    <x v="6"/>
    <x v="0"/>
    <x v="2"/>
    <x v="2"/>
    <x v="2"/>
    <x v="2"/>
    <x v="0"/>
    <x v="0"/>
    <x v="1"/>
  </r>
  <r>
    <n v="11559664396"/>
    <x v="1"/>
    <x v="7"/>
    <x v="6"/>
    <x v="3"/>
    <x v="3"/>
    <x v="3"/>
    <n v="0"/>
    <n v="0"/>
    <n v="0"/>
    <n v="0"/>
    <n v="0"/>
    <x v="0"/>
    <x v="0"/>
    <x v="0"/>
    <x v="0"/>
    <x v="7"/>
    <x v="7"/>
    <x v="1"/>
    <x v="5"/>
    <x v="5"/>
    <x v="6"/>
    <x v="6"/>
    <x v="0"/>
    <x v="273"/>
    <x v="6"/>
    <x v="0"/>
    <x v="0"/>
    <x v="0"/>
    <x v="0"/>
    <x v="0"/>
    <x v="0"/>
    <x v="0"/>
    <x v="0"/>
    <x v="2"/>
    <x v="7"/>
    <x v="7"/>
    <x v="7"/>
    <x v="1"/>
    <x v="5"/>
    <x v="5"/>
    <x v="6"/>
    <x v="6"/>
    <x v="0"/>
    <x v="2"/>
    <x v="2"/>
    <x v="2"/>
    <x v="2"/>
    <x v="0"/>
    <x v="0"/>
    <x v="1"/>
  </r>
  <r>
    <n v="11559605457"/>
    <x v="1"/>
    <x v="7"/>
    <x v="6"/>
    <x v="3"/>
    <x v="3"/>
    <x v="3"/>
    <n v="0"/>
    <n v="0"/>
    <n v="0"/>
    <n v="0"/>
    <n v="0"/>
    <x v="0"/>
    <x v="0"/>
    <x v="0"/>
    <x v="0"/>
    <x v="7"/>
    <x v="7"/>
    <x v="1"/>
    <x v="5"/>
    <x v="5"/>
    <x v="6"/>
    <x v="6"/>
    <x v="0"/>
    <x v="273"/>
    <x v="6"/>
    <x v="0"/>
    <x v="0"/>
    <x v="0"/>
    <x v="0"/>
    <x v="0"/>
    <x v="0"/>
    <x v="0"/>
    <x v="0"/>
    <x v="2"/>
    <x v="7"/>
    <x v="7"/>
    <x v="7"/>
    <x v="1"/>
    <x v="5"/>
    <x v="5"/>
    <x v="6"/>
    <x v="6"/>
    <x v="0"/>
    <x v="2"/>
    <x v="2"/>
    <x v="2"/>
    <x v="2"/>
    <x v="0"/>
    <x v="0"/>
    <x v="1"/>
  </r>
  <r>
    <n v="11559476930"/>
    <x v="1"/>
    <x v="4"/>
    <x v="4"/>
    <x v="1"/>
    <x v="2"/>
    <x v="3"/>
    <s v="New Zealand European"/>
    <n v="0"/>
    <n v="0"/>
    <n v="0"/>
    <n v="0"/>
    <x v="1"/>
    <x v="0"/>
    <x v="0"/>
    <x v="0"/>
    <x v="11"/>
    <x v="4"/>
    <x v="1"/>
    <x v="6"/>
    <x v="0"/>
    <x v="7"/>
    <x v="1"/>
    <x v="3"/>
    <x v="291"/>
    <x v="4"/>
    <x v="0"/>
    <x v="0"/>
    <x v="0"/>
    <x v="18"/>
    <x v="0"/>
    <x v="0"/>
    <x v="0"/>
    <x v="0"/>
    <x v="2"/>
    <x v="4"/>
    <x v="7"/>
    <x v="4"/>
    <x v="1"/>
    <x v="6"/>
    <x v="0"/>
    <x v="7"/>
    <x v="1"/>
    <x v="3"/>
    <x v="2"/>
    <x v="2"/>
    <x v="2"/>
    <x v="2"/>
    <x v="1"/>
    <x v="0"/>
    <x v="1"/>
  </r>
  <r>
    <n v="11559353731"/>
    <x v="2"/>
    <x v="3"/>
    <x v="7"/>
    <x v="1"/>
    <x v="3"/>
    <x v="3"/>
    <s v="New Zealand European"/>
    <n v="0"/>
    <n v="0"/>
    <n v="0"/>
    <n v="0"/>
    <x v="1"/>
    <x v="0"/>
    <x v="0"/>
    <x v="0"/>
    <x v="1"/>
    <x v="1"/>
    <x v="1"/>
    <x v="1"/>
    <x v="4"/>
    <x v="3"/>
    <x v="2"/>
    <x v="1"/>
    <x v="292"/>
    <x v="12"/>
    <x v="0"/>
    <x v="0"/>
    <x v="0"/>
    <x v="0"/>
    <x v="0"/>
    <x v="0"/>
    <x v="0"/>
    <x v="0"/>
    <x v="2"/>
    <x v="3"/>
    <x v="1"/>
    <x v="1"/>
    <x v="1"/>
    <x v="1"/>
    <x v="4"/>
    <x v="3"/>
    <x v="2"/>
    <x v="1"/>
    <x v="2"/>
    <x v="16"/>
    <x v="2"/>
    <x v="2"/>
    <x v="1"/>
    <x v="0"/>
    <x v="2"/>
  </r>
  <r>
    <m/>
    <x v="1"/>
    <x v="2"/>
    <x v="1"/>
    <x v="2"/>
    <x v="1"/>
    <x v="1"/>
    <m/>
    <m/>
    <m/>
    <m/>
    <m/>
    <x v="2"/>
    <x v="1"/>
    <x v="1"/>
    <x v="2"/>
    <x v="2"/>
    <x v="3"/>
    <x v="2"/>
    <x v="2"/>
    <x v="2"/>
    <x v="2"/>
    <x v="3"/>
    <x v="2"/>
    <x v="2"/>
    <x v="2"/>
    <x v="0"/>
    <x v="0"/>
    <x v="0"/>
    <x v="0"/>
    <x v="0"/>
    <x v="0"/>
    <x v="0"/>
    <x v="0"/>
    <x v="1"/>
    <x v="2"/>
    <x v="2"/>
    <x v="3"/>
    <x v="2"/>
    <x v="2"/>
    <x v="2"/>
    <x v="2"/>
    <x v="3"/>
    <x v="2"/>
    <x v="2"/>
    <x v="2"/>
    <x v="2"/>
    <x v="2"/>
    <x v="0"/>
    <x v="0"/>
    <x v="3"/>
  </r>
  <r>
    <n v="11559260085"/>
    <x v="2"/>
    <x v="4"/>
    <x v="3"/>
    <x v="4"/>
    <x v="2"/>
    <x v="3"/>
    <s v="New Zealand European"/>
    <n v="0"/>
    <n v="0"/>
    <n v="0"/>
    <n v="0"/>
    <x v="1"/>
    <x v="0"/>
    <x v="0"/>
    <x v="0"/>
    <x v="7"/>
    <x v="0"/>
    <x v="1"/>
    <x v="3"/>
    <x v="4"/>
    <x v="1"/>
    <x v="4"/>
    <x v="4"/>
    <x v="293"/>
    <x v="9"/>
    <x v="0"/>
    <x v="0"/>
    <x v="0"/>
    <x v="0"/>
    <x v="0"/>
    <x v="0"/>
    <x v="0"/>
    <x v="0"/>
    <x v="2"/>
    <x v="4"/>
    <x v="7"/>
    <x v="0"/>
    <x v="1"/>
    <x v="3"/>
    <x v="4"/>
    <x v="1"/>
    <x v="4"/>
    <x v="4"/>
    <x v="3"/>
    <x v="16"/>
    <x v="2"/>
    <x v="2"/>
    <x v="0"/>
    <x v="0"/>
    <x v="2"/>
  </r>
  <r>
    <n v="11559210415"/>
    <x v="0"/>
    <x v="4"/>
    <x v="4"/>
    <x v="1"/>
    <x v="2"/>
    <x v="3"/>
    <n v="0"/>
    <n v="0"/>
    <n v="0"/>
    <n v="0"/>
    <n v="0"/>
    <x v="0"/>
    <x v="0"/>
    <x v="0"/>
    <x v="0"/>
    <x v="7"/>
    <x v="1"/>
    <x v="4"/>
    <x v="3"/>
    <x v="3"/>
    <x v="0"/>
    <x v="1"/>
    <x v="0"/>
    <x v="273"/>
    <x v="7"/>
    <x v="0"/>
    <x v="0"/>
    <x v="0"/>
    <x v="0"/>
    <x v="0"/>
    <x v="0"/>
    <x v="0"/>
    <x v="0"/>
    <x v="2"/>
    <x v="4"/>
    <x v="7"/>
    <x v="1"/>
    <x v="4"/>
    <x v="3"/>
    <x v="3"/>
    <x v="0"/>
    <x v="1"/>
    <x v="0"/>
    <x v="8"/>
    <x v="1"/>
    <x v="2"/>
    <x v="2"/>
    <x v="0"/>
    <x v="0"/>
    <x v="0"/>
  </r>
  <r>
    <n v="11559140876"/>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58455295"/>
    <x v="1"/>
    <x v="7"/>
    <x v="6"/>
    <x v="3"/>
    <x v="3"/>
    <x v="3"/>
    <n v="0"/>
    <n v="0"/>
    <n v="0"/>
    <n v="0"/>
    <n v="0"/>
    <x v="0"/>
    <x v="0"/>
    <x v="0"/>
    <x v="0"/>
    <x v="7"/>
    <x v="7"/>
    <x v="1"/>
    <x v="5"/>
    <x v="5"/>
    <x v="6"/>
    <x v="6"/>
    <x v="0"/>
    <x v="273"/>
    <x v="6"/>
    <x v="0"/>
    <x v="0"/>
    <x v="0"/>
    <x v="0"/>
    <x v="0"/>
    <x v="0"/>
    <x v="0"/>
    <x v="0"/>
    <x v="2"/>
    <x v="7"/>
    <x v="7"/>
    <x v="7"/>
    <x v="1"/>
    <x v="5"/>
    <x v="5"/>
    <x v="6"/>
    <x v="6"/>
    <x v="0"/>
    <x v="2"/>
    <x v="2"/>
    <x v="2"/>
    <x v="2"/>
    <x v="0"/>
    <x v="0"/>
    <x v="1"/>
  </r>
  <r>
    <n v="11557592827"/>
    <x v="2"/>
    <x v="3"/>
    <x v="4"/>
    <x v="1"/>
    <x v="3"/>
    <x v="3"/>
    <n v="0"/>
    <n v="0"/>
    <n v="0"/>
    <n v="0"/>
    <s v="Autistic New Zealander"/>
    <x v="1"/>
    <x v="2"/>
    <x v="0"/>
    <x v="0"/>
    <x v="1"/>
    <x v="0"/>
    <x v="0"/>
    <x v="3"/>
    <x v="4"/>
    <x v="7"/>
    <x v="0"/>
    <x v="3"/>
    <x v="273"/>
    <x v="1"/>
    <x v="0"/>
    <x v="0"/>
    <x v="0"/>
    <x v="0"/>
    <x v="0"/>
    <x v="0"/>
    <x v="0"/>
    <x v="0"/>
    <x v="2"/>
    <x v="3"/>
    <x v="1"/>
    <x v="0"/>
    <x v="0"/>
    <x v="3"/>
    <x v="4"/>
    <x v="7"/>
    <x v="0"/>
    <x v="3"/>
    <x v="2"/>
    <x v="9"/>
    <x v="2"/>
    <x v="10"/>
    <x v="1"/>
    <x v="0"/>
    <x v="2"/>
  </r>
  <r>
    <n v="11557564148"/>
    <x v="1"/>
    <x v="4"/>
    <x v="11"/>
    <x v="0"/>
    <x v="3"/>
    <x v="3"/>
    <s v="New Zealand European"/>
    <n v="0"/>
    <n v="0"/>
    <n v="0"/>
    <n v="0"/>
    <x v="1"/>
    <x v="0"/>
    <x v="0"/>
    <x v="0"/>
    <x v="10"/>
    <x v="0"/>
    <x v="1"/>
    <x v="1"/>
    <x v="1"/>
    <x v="0"/>
    <x v="1"/>
    <x v="10"/>
    <x v="294"/>
    <x v="0"/>
    <x v="0"/>
    <x v="0"/>
    <x v="3"/>
    <x v="0"/>
    <x v="0"/>
    <x v="0"/>
    <x v="0"/>
    <x v="3"/>
    <x v="2"/>
    <x v="4"/>
    <x v="7"/>
    <x v="0"/>
    <x v="1"/>
    <x v="1"/>
    <x v="1"/>
    <x v="0"/>
    <x v="1"/>
    <x v="1"/>
    <x v="4"/>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57440736"/>
    <x v="2"/>
    <x v="7"/>
    <x v="3"/>
    <x v="0"/>
    <x v="3"/>
    <x v="3"/>
    <s v="New Zealand European"/>
    <n v="0"/>
    <n v="0"/>
    <n v="0"/>
    <n v="0"/>
    <x v="0"/>
    <x v="0"/>
    <x v="0"/>
    <x v="0"/>
    <x v="7"/>
    <x v="7"/>
    <x v="1"/>
    <x v="5"/>
    <x v="5"/>
    <x v="6"/>
    <x v="6"/>
    <x v="0"/>
    <x v="273"/>
    <x v="9"/>
    <x v="0"/>
    <x v="0"/>
    <x v="0"/>
    <x v="0"/>
    <x v="0"/>
    <x v="0"/>
    <x v="0"/>
    <x v="0"/>
    <x v="2"/>
    <x v="7"/>
    <x v="7"/>
    <x v="7"/>
    <x v="1"/>
    <x v="5"/>
    <x v="5"/>
    <x v="6"/>
    <x v="6"/>
    <x v="0"/>
    <x v="2"/>
    <x v="2"/>
    <x v="2"/>
    <x v="2"/>
    <x v="0"/>
    <x v="0"/>
    <x v="2"/>
  </r>
  <r>
    <n v="11557212334"/>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57166702"/>
    <x v="0"/>
    <x v="7"/>
    <x v="6"/>
    <x v="3"/>
    <x v="3"/>
    <x v="3"/>
    <n v="0"/>
    <n v="0"/>
    <n v="0"/>
    <n v="0"/>
    <n v="0"/>
    <x v="0"/>
    <x v="0"/>
    <x v="0"/>
    <x v="0"/>
    <x v="7"/>
    <x v="7"/>
    <x v="1"/>
    <x v="5"/>
    <x v="5"/>
    <x v="6"/>
    <x v="6"/>
    <x v="0"/>
    <x v="273"/>
    <x v="6"/>
    <x v="0"/>
    <x v="0"/>
    <x v="0"/>
    <x v="0"/>
    <x v="0"/>
    <x v="0"/>
    <x v="0"/>
    <x v="0"/>
    <x v="2"/>
    <x v="7"/>
    <x v="7"/>
    <x v="7"/>
    <x v="1"/>
    <x v="5"/>
    <x v="5"/>
    <x v="6"/>
    <x v="6"/>
    <x v="0"/>
    <x v="2"/>
    <x v="2"/>
    <x v="2"/>
    <x v="2"/>
    <x v="0"/>
    <x v="0"/>
    <x v="0"/>
  </r>
  <r>
    <n v="11557156439"/>
    <x v="2"/>
    <x v="7"/>
    <x v="6"/>
    <x v="3"/>
    <x v="3"/>
    <x v="3"/>
    <n v="0"/>
    <n v="0"/>
    <n v="0"/>
    <n v="0"/>
    <n v="0"/>
    <x v="0"/>
    <x v="0"/>
    <x v="0"/>
    <x v="0"/>
    <x v="7"/>
    <x v="7"/>
    <x v="1"/>
    <x v="5"/>
    <x v="5"/>
    <x v="6"/>
    <x v="6"/>
    <x v="0"/>
    <x v="273"/>
    <x v="6"/>
    <x v="0"/>
    <x v="0"/>
    <x v="0"/>
    <x v="0"/>
    <x v="0"/>
    <x v="0"/>
    <x v="0"/>
    <x v="0"/>
    <x v="2"/>
    <x v="7"/>
    <x v="7"/>
    <x v="7"/>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57126289"/>
    <x v="1"/>
    <x v="4"/>
    <x v="8"/>
    <x v="0"/>
    <x v="2"/>
    <x v="3"/>
    <n v="0"/>
    <n v="0"/>
    <n v="0"/>
    <n v="0"/>
    <n v="0"/>
    <x v="1"/>
    <x v="0"/>
    <x v="0"/>
    <x v="0"/>
    <x v="8"/>
    <x v="0"/>
    <x v="1"/>
    <x v="4"/>
    <x v="3"/>
    <x v="4"/>
    <x v="0"/>
    <x v="11"/>
    <x v="273"/>
    <x v="1"/>
    <x v="0"/>
    <x v="11"/>
    <x v="0"/>
    <x v="0"/>
    <x v="0"/>
    <x v="0"/>
    <x v="0"/>
    <x v="0"/>
    <x v="2"/>
    <x v="4"/>
    <x v="7"/>
    <x v="0"/>
    <x v="1"/>
    <x v="4"/>
    <x v="3"/>
    <x v="4"/>
    <x v="0"/>
    <x v="4"/>
    <x v="2"/>
    <x v="1"/>
    <x v="5"/>
    <x v="2"/>
    <x v="0"/>
    <x v="0"/>
    <x v="1"/>
  </r>
  <r>
    <n v="11557110305"/>
    <x v="2"/>
    <x v="4"/>
    <x v="2"/>
    <x v="0"/>
    <x v="3"/>
    <x v="3"/>
    <s v="New Zealand European"/>
    <n v="0"/>
    <n v="0"/>
    <n v="0"/>
    <n v="0"/>
    <x v="1"/>
    <x v="0"/>
    <x v="0"/>
    <x v="0"/>
    <x v="1"/>
    <x v="1"/>
    <x v="1"/>
    <x v="1"/>
    <x v="3"/>
    <x v="1"/>
    <x v="4"/>
    <x v="5"/>
    <x v="273"/>
    <x v="0"/>
    <x v="0"/>
    <x v="0"/>
    <x v="0"/>
    <x v="0"/>
    <x v="0"/>
    <x v="0"/>
    <x v="0"/>
    <x v="0"/>
    <x v="2"/>
    <x v="4"/>
    <x v="1"/>
    <x v="1"/>
    <x v="1"/>
    <x v="1"/>
    <x v="3"/>
    <x v="1"/>
    <x v="4"/>
    <x v="5"/>
    <x v="2"/>
    <x v="1"/>
    <x v="2"/>
    <x v="2"/>
    <x v="0"/>
    <x v="0"/>
    <x v="2"/>
  </r>
  <r>
    <n v="11557107195"/>
    <x v="1"/>
    <x v="7"/>
    <x v="6"/>
    <x v="3"/>
    <x v="3"/>
    <x v="3"/>
    <n v="0"/>
    <n v="0"/>
    <n v="0"/>
    <n v="0"/>
    <n v="0"/>
    <x v="0"/>
    <x v="0"/>
    <x v="0"/>
    <x v="0"/>
    <x v="7"/>
    <x v="7"/>
    <x v="1"/>
    <x v="5"/>
    <x v="5"/>
    <x v="6"/>
    <x v="6"/>
    <x v="0"/>
    <x v="273"/>
    <x v="6"/>
    <x v="0"/>
    <x v="0"/>
    <x v="0"/>
    <x v="0"/>
    <x v="0"/>
    <x v="0"/>
    <x v="0"/>
    <x v="0"/>
    <x v="2"/>
    <x v="7"/>
    <x v="7"/>
    <x v="7"/>
    <x v="1"/>
    <x v="5"/>
    <x v="5"/>
    <x v="6"/>
    <x v="6"/>
    <x v="0"/>
    <x v="2"/>
    <x v="2"/>
    <x v="2"/>
    <x v="2"/>
    <x v="0"/>
    <x v="0"/>
    <x v="1"/>
  </r>
  <r>
    <n v="11557105388"/>
    <x v="1"/>
    <x v="7"/>
    <x v="6"/>
    <x v="3"/>
    <x v="3"/>
    <x v="3"/>
    <n v="0"/>
    <n v="0"/>
    <n v="0"/>
    <n v="0"/>
    <n v="0"/>
    <x v="0"/>
    <x v="0"/>
    <x v="0"/>
    <x v="0"/>
    <x v="7"/>
    <x v="7"/>
    <x v="1"/>
    <x v="5"/>
    <x v="5"/>
    <x v="6"/>
    <x v="6"/>
    <x v="0"/>
    <x v="273"/>
    <x v="6"/>
    <x v="0"/>
    <x v="0"/>
    <x v="0"/>
    <x v="0"/>
    <x v="0"/>
    <x v="0"/>
    <x v="0"/>
    <x v="0"/>
    <x v="2"/>
    <x v="7"/>
    <x v="7"/>
    <x v="7"/>
    <x v="1"/>
    <x v="5"/>
    <x v="5"/>
    <x v="6"/>
    <x v="6"/>
    <x v="0"/>
    <x v="2"/>
    <x v="2"/>
    <x v="2"/>
    <x v="2"/>
    <x v="0"/>
    <x v="0"/>
    <x v="1"/>
  </r>
  <r>
    <n v="11557096561"/>
    <x v="1"/>
    <x v="7"/>
    <x v="6"/>
    <x v="3"/>
    <x v="3"/>
    <x v="3"/>
    <n v="0"/>
    <n v="0"/>
    <n v="0"/>
    <n v="0"/>
    <n v="0"/>
    <x v="0"/>
    <x v="0"/>
    <x v="0"/>
    <x v="0"/>
    <x v="7"/>
    <x v="7"/>
    <x v="1"/>
    <x v="5"/>
    <x v="5"/>
    <x v="6"/>
    <x v="6"/>
    <x v="0"/>
    <x v="273"/>
    <x v="6"/>
    <x v="0"/>
    <x v="0"/>
    <x v="0"/>
    <x v="0"/>
    <x v="0"/>
    <x v="0"/>
    <x v="0"/>
    <x v="0"/>
    <x v="2"/>
    <x v="7"/>
    <x v="7"/>
    <x v="7"/>
    <x v="1"/>
    <x v="5"/>
    <x v="5"/>
    <x v="6"/>
    <x v="6"/>
    <x v="0"/>
    <x v="2"/>
    <x v="2"/>
    <x v="2"/>
    <x v="2"/>
    <x v="0"/>
    <x v="0"/>
    <x v="1"/>
  </r>
  <r>
    <n v="11557094531"/>
    <x v="1"/>
    <x v="3"/>
    <x v="12"/>
    <x v="1"/>
    <x v="3"/>
    <x v="3"/>
    <s v="New Zealand European"/>
    <n v="0"/>
    <n v="0"/>
    <n v="0"/>
    <n v="0"/>
    <x v="1"/>
    <x v="0"/>
    <x v="0"/>
    <x v="0"/>
    <x v="8"/>
    <x v="0"/>
    <x v="1"/>
    <x v="3"/>
    <x v="3"/>
    <x v="4"/>
    <x v="0"/>
    <x v="3"/>
    <x v="295"/>
    <x v="1"/>
    <x v="0"/>
    <x v="11"/>
    <x v="0"/>
    <x v="0"/>
    <x v="0"/>
    <x v="0"/>
    <x v="0"/>
    <x v="23"/>
    <x v="2"/>
    <x v="3"/>
    <x v="7"/>
    <x v="0"/>
    <x v="1"/>
    <x v="3"/>
    <x v="3"/>
    <x v="4"/>
    <x v="0"/>
    <x v="3"/>
    <x v="2"/>
    <x v="0"/>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7062480"/>
    <x v="1"/>
    <x v="4"/>
    <x v="12"/>
    <x v="1"/>
    <x v="3"/>
    <x v="3"/>
    <s v="New Zealand European"/>
    <n v="0"/>
    <n v="0"/>
    <n v="0"/>
    <n v="0"/>
    <x v="0"/>
    <x v="0"/>
    <x v="0"/>
    <x v="0"/>
    <x v="7"/>
    <x v="7"/>
    <x v="1"/>
    <x v="0"/>
    <x v="3"/>
    <x v="7"/>
    <x v="6"/>
    <x v="0"/>
    <x v="273"/>
    <x v="9"/>
    <x v="0"/>
    <x v="0"/>
    <x v="0"/>
    <x v="0"/>
    <x v="0"/>
    <x v="0"/>
    <x v="0"/>
    <x v="0"/>
    <x v="2"/>
    <x v="4"/>
    <x v="7"/>
    <x v="7"/>
    <x v="1"/>
    <x v="0"/>
    <x v="3"/>
    <x v="7"/>
    <x v="6"/>
    <x v="0"/>
    <x v="2"/>
    <x v="1"/>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7035091"/>
    <x v="2"/>
    <x v="1"/>
    <x v="0"/>
    <x v="0"/>
    <x v="2"/>
    <x v="3"/>
    <s v="New Zealand European"/>
    <n v="0"/>
    <n v="0"/>
    <n v="0"/>
    <s v="dutch"/>
    <x v="1"/>
    <x v="2"/>
    <x v="2"/>
    <x v="1"/>
    <x v="1"/>
    <x v="5"/>
    <x v="1"/>
    <x v="4"/>
    <x v="3"/>
    <x v="4"/>
    <x v="2"/>
    <x v="1"/>
    <x v="296"/>
    <x v="5"/>
    <x v="1"/>
    <x v="0"/>
    <x v="0"/>
    <x v="11"/>
    <x v="0"/>
    <x v="0"/>
    <x v="4"/>
    <x v="0"/>
    <x v="2"/>
    <x v="1"/>
    <x v="1"/>
    <x v="5"/>
    <x v="1"/>
    <x v="4"/>
    <x v="3"/>
    <x v="4"/>
    <x v="2"/>
    <x v="1"/>
    <x v="2"/>
    <x v="1"/>
    <x v="2"/>
    <x v="1"/>
    <x v="1"/>
    <x v="0"/>
    <x v="2"/>
  </r>
  <r>
    <n v="11556933800"/>
    <x v="1"/>
    <x v="3"/>
    <x v="11"/>
    <x v="0"/>
    <x v="3"/>
    <x v="3"/>
    <s v="New Zealand European"/>
    <n v="0"/>
    <n v="0"/>
    <n v="0"/>
    <n v="0"/>
    <x v="1"/>
    <x v="0"/>
    <x v="0"/>
    <x v="0"/>
    <x v="12"/>
    <x v="0"/>
    <x v="6"/>
    <x v="4"/>
    <x v="3"/>
    <x v="4"/>
    <x v="0"/>
    <x v="9"/>
    <x v="273"/>
    <x v="0"/>
    <x v="0"/>
    <x v="0"/>
    <x v="0"/>
    <x v="0"/>
    <x v="0"/>
    <x v="0"/>
    <x v="0"/>
    <x v="0"/>
    <x v="2"/>
    <x v="3"/>
    <x v="7"/>
    <x v="0"/>
    <x v="6"/>
    <x v="4"/>
    <x v="3"/>
    <x v="4"/>
    <x v="0"/>
    <x v="5"/>
    <x v="10"/>
    <x v="9"/>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6921057"/>
    <x v="2"/>
    <x v="4"/>
    <x v="2"/>
    <x v="1"/>
    <x v="3"/>
    <x v="3"/>
    <s v="New Zealand European"/>
    <n v="0"/>
    <n v="0"/>
    <n v="0"/>
    <n v="0"/>
    <x v="1"/>
    <x v="0"/>
    <x v="0"/>
    <x v="1"/>
    <x v="4"/>
    <x v="4"/>
    <x v="6"/>
    <x v="4"/>
    <x v="3"/>
    <x v="4"/>
    <x v="4"/>
    <x v="3"/>
    <x v="273"/>
    <x v="9"/>
    <x v="0"/>
    <x v="0"/>
    <x v="0"/>
    <x v="0"/>
    <x v="0"/>
    <x v="0"/>
    <x v="0"/>
    <x v="0"/>
    <x v="2"/>
    <x v="4"/>
    <x v="4"/>
    <x v="4"/>
    <x v="6"/>
    <x v="4"/>
    <x v="3"/>
    <x v="4"/>
    <x v="4"/>
    <x v="3"/>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56900540"/>
    <x v="2"/>
    <x v="4"/>
    <x v="0"/>
    <x v="1"/>
    <x v="3"/>
    <x v="3"/>
    <s v="New Zealand European"/>
    <n v="0"/>
    <n v="0"/>
    <n v="0"/>
    <n v="0"/>
    <x v="1"/>
    <x v="0"/>
    <x v="2"/>
    <x v="1"/>
    <x v="3"/>
    <x v="1"/>
    <x v="1"/>
    <x v="1"/>
    <x v="1"/>
    <x v="1"/>
    <x v="4"/>
    <x v="3"/>
    <x v="297"/>
    <x v="10"/>
    <x v="0"/>
    <x v="0"/>
    <x v="0"/>
    <x v="0"/>
    <x v="0"/>
    <x v="0"/>
    <x v="0"/>
    <x v="0"/>
    <x v="2"/>
    <x v="4"/>
    <x v="3"/>
    <x v="1"/>
    <x v="1"/>
    <x v="1"/>
    <x v="1"/>
    <x v="1"/>
    <x v="4"/>
    <x v="3"/>
    <x v="2"/>
    <x v="0"/>
    <x v="9"/>
    <x v="2"/>
    <x v="0"/>
    <x v="0"/>
    <x v="2"/>
  </r>
  <r>
    <n v="11556894678"/>
    <x v="2"/>
    <x v="4"/>
    <x v="0"/>
    <x v="1"/>
    <x v="3"/>
    <x v="3"/>
    <s v="New Zealand European"/>
    <n v="0"/>
    <n v="0"/>
    <n v="0"/>
    <n v="0"/>
    <x v="1"/>
    <x v="0"/>
    <x v="2"/>
    <x v="1"/>
    <x v="7"/>
    <x v="7"/>
    <x v="1"/>
    <x v="1"/>
    <x v="1"/>
    <x v="0"/>
    <x v="6"/>
    <x v="0"/>
    <x v="273"/>
    <x v="10"/>
    <x v="0"/>
    <x v="0"/>
    <x v="0"/>
    <x v="0"/>
    <x v="0"/>
    <x v="0"/>
    <x v="0"/>
    <x v="0"/>
    <x v="2"/>
    <x v="4"/>
    <x v="7"/>
    <x v="7"/>
    <x v="1"/>
    <x v="1"/>
    <x v="1"/>
    <x v="0"/>
    <x v="6"/>
    <x v="0"/>
    <x v="2"/>
    <x v="2"/>
    <x v="2"/>
    <x v="2"/>
    <x v="0"/>
    <x v="0"/>
    <x v="2"/>
  </r>
  <r>
    <n v="11556888135"/>
    <x v="0"/>
    <x v="0"/>
    <x v="7"/>
    <x v="0"/>
    <x v="3"/>
    <x v="3"/>
    <s v="New Zealand European"/>
    <n v="0"/>
    <n v="0"/>
    <n v="0"/>
    <n v="0"/>
    <x v="0"/>
    <x v="0"/>
    <x v="0"/>
    <x v="0"/>
    <x v="7"/>
    <x v="0"/>
    <x v="0"/>
    <x v="4"/>
    <x v="3"/>
    <x v="3"/>
    <x v="0"/>
    <x v="0"/>
    <x v="273"/>
    <x v="0"/>
    <x v="0"/>
    <x v="0"/>
    <x v="4"/>
    <x v="0"/>
    <x v="0"/>
    <x v="0"/>
    <x v="0"/>
    <x v="0"/>
    <x v="2"/>
    <x v="0"/>
    <x v="7"/>
    <x v="0"/>
    <x v="0"/>
    <x v="4"/>
    <x v="3"/>
    <x v="3"/>
    <x v="0"/>
    <x v="0"/>
    <x v="8"/>
    <x v="1"/>
    <x v="2"/>
    <x v="12"/>
    <x v="0"/>
    <x v="0"/>
    <x v="0"/>
  </r>
  <r>
    <n v="11556876213"/>
    <x v="2"/>
    <x v="4"/>
    <x v="5"/>
    <x v="1"/>
    <x v="3"/>
    <x v="3"/>
    <s v="New Zealand European"/>
    <n v="0"/>
    <n v="0"/>
    <n v="0"/>
    <n v="0"/>
    <x v="1"/>
    <x v="0"/>
    <x v="0"/>
    <x v="0"/>
    <x v="5"/>
    <x v="0"/>
    <x v="1"/>
    <x v="1"/>
    <x v="1"/>
    <x v="4"/>
    <x v="1"/>
    <x v="3"/>
    <x v="298"/>
    <x v="8"/>
    <x v="0"/>
    <x v="5"/>
    <x v="0"/>
    <x v="0"/>
    <x v="0"/>
    <x v="0"/>
    <x v="0"/>
    <x v="0"/>
    <x v="2"/>
    <x v="4"/>
    <x v="5"/>
    <x v="0"/>
    <x v="1"/>
    <x v="1"/>
    <x v="1"/>
    <x v="4"/>
    <x v="1"/>
    <x v="3"/>
    <x v="2"/>
    <x v="0"/>
    <x v="5"/>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6827996"/>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56822803"/>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56778490"/>
    <x v="1"/>
    <x v="1"/>
    <x v="7"/>
    <x v="0"/>
    <x v="3"/>
    <x v="3"/>
    <s v="New Zealand European"/>
    <n v="0"/>
    <n v="0"/>
    <n v="0"/>
    <n v="0"/>
    <x v="1"/>
    <x v="0"/>
    <x v="0"/>
    <x v="0"/>
    <x v="7"/>
    <x v="7"/>
    <x v="1"/>
    <x v="3"/>
    <x v="5"/>
    <x v="6"/>
    <x v="6"/>
    <x v="0"/>
    <x v="273"/>
    <x v="5"/>
    <x v="36"/>
    <x v="0"/>
    <x v="0"/>
    <x v="0"/>
    <x v="0"/>
    <x v="0"/>
    <x v="0"/>
    <x v="0"/>
    <x v="2"/>
    <x v="1"/>
    <x v="7"/>
    <x v="7"/>
    <x v="1"/>
    <x v="3"/>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6766307"/>
    <x v="2"/>
    <x v="3"/>
    <x v="0"/>
    <x v="0"/>
    <x v="3"/>
    <x v="3"/>
    <s v="New Zealand European"/>
    <n v="0"/>
    <n v="0"/>
    <n v="0"/>
    <n v="0"/>
    <x v="0"/>
    <x v="2"/>
    <x v="0"/>
    <x v="0"/>
    <x v="5"/>
    <x v="0"/>
    <x v="1"/>
    <x v="4"/>
    <x v="3"/>
    <x v="0"/>
    <x v="0"/>
    <x v="4"/>
    <x v="273"/>
    <x v="9"/>
    <x v="0"/>
    <x v="0"/>
    <x v="0"/>
    <x v="0"/>
    <x v="0"/>
    <x v="0"/>
    <x v="0"/>
    <x v="0"/>
    <x v="2"/>
    <x v="3"/>
    <x v="5"/>
    <x v="0"/>
    <x v="1"/>
    <x v="4"/>
    <x v="3"/>
    <x v="0"/>
    <x v="0"/>
    <x v="4"/>
    <x v="2"/>
    <x v="8"/>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6725010"/>
    <x v="2"/>
    <x v="3"/>
    <x v="5"/>
    <x v="1"/>
    <x v="3"/>
    <x v="3"/>
    <s v="New Zealand European"/>
    <n v="0"/>
    <n v="0"/>
    <n v="0"/>
    <n v="0"/>
    <x v="1"/>
    <x v="2"/>
    <x v="0"/>
    <x v="1"/>
    <x v="3"/>
    <x v="0"/>
    <x v="1"/>
    <x v="4"/>
    <x v="3"/>
    <x v="4"/>
    <x v="0"/>
    <x v="5"/>
    <x v="273"/>
    <x v="8"/>
    <x v="0"/>
    <x v="0"/>
    <x v="0"/>
    <x v="0"/>
    <x v="0"/>
    <x v="0"/>
    <x v="0"/>
    <x v="0"/>
    <x v="2"/>
    <x v="3"/>
    <x v="3"/>
    <x v="0"/>
    <x v="1"/>
    <x v="4"/>
    <x v="3"/>
    <x v="4"/>
    <x v="0"/>
    <x v="5"/>
    <x v="2"/>
    <x v="2"/>
    <x v="5"/>
    <x v="2"/>
    <x v="0"/>
    <x v="0"/>
    <x v="2"/>
  </r>
  <r>
    <n v="11556710870"/>
    <x v="0"/>
    <x v="3"/>
    <x v="5"/>
    <x v="0"/>
    <x v="3"/>
    <x v="3"/>
    <s v="New Zealand European"/>
    <n v="0"/>
    <n v="0"/>
    <n v="0"/>
    <n v="0"/>
    <x v="0"/>
    <x v="0"/>
    <x v="0"/>
    <x v="0"/>
    <x v="7"/>
    <x v="1"/>
    <x v="3"/>
    <x v="3"/>
    <x v="4"/>
    <x v="0"/>
    <x v="5"/>
    <x v="0"/>
    <x v="273"/>
    <x v="1"/>
    <x v="0"/>
    <x v="0"/>
    <x v="0"/>
    <x v="0"/>
    <x v="0"/>
    <x v="0"/>
    <x v="0"/>
    <x v="0"/>
    <x v="2"/>
    <x v="3"/>
    <x v="7"/>
    <x v="1"/>
    <x v="3"/>
    <x v="3"/>
    <x v="4"/>
    <x v="0"/>
    <x v="5"/>
    <x v="0"/>
    <x v="2"/>
    <x v="14"/>
    <x v="2"/>
    <x v="3"/>
    <x v="0"/>
    <x v="0"/>
    <x v="0"/>
  </r>
  <r>
    <m/>
    <x v="1"/>
    <x v="2"/>
    <x v="1"/>
    <x v="2"/>
    <x v="1"/>
    <x v="1"/>
    <m/>
    <m/>
    <m/>
    <m/>
    <m/>
    <x v="2"/>
    <x v="1"/>
    <x v="1"/>
    <x v="2"/>
    <x v="2"/>
    <x v="3"/>
    <x v="2"/>
    <x v="2"/>
    <x v="2"/>
    <x v="2"/>
    <x v="3"/>
    <x v="2"/>
    <x v="2"/>
    <x v="2"/>
    <x v="0"/>
    <x v="0"/>
    <x v="0"/>
    <x v="0"/>
    <x v="0"/>
    <x v="0"/>
    <x v="0"/>
    <x v="0"/>
    <x v="1"/>
    <x v="2"/>
    <x v="2"/>
    <x v="3"/>
    <x v="2"/>
    <x v="2"/>
    <x v="2"/>
    <x v="2"/>
    <x v="3"/>
    <x v="2"/>
    <x v="2"/>
    <x v="2"/>
    <x v="2"/>
    <x v="2"/>
    <x v="0"/>
    <x v="0"/>
    <x v="3"/>
  </r>
  <r>
    <n v="11556698136"/>
    <x v="1"/>
    <x v="7"/>
    <x v="6"/>
    <x v="3"/>
    <x v="3"/>
    <x v="3"/>
    <n v="0"/>
    <n v="0"/>
    <n v="0"/>
    <n v="0"/>
    <n v="0"/>
    <x v="0"/>
    <x v="0"/>
    <x v="0"/>
    <x v="0"/>
    <x v="7"/>
    <x v="7"/>
    <x v="1"/>
    <x v="5"/>
    <x v="5"/>
    <x v="6"/>
    <x v="6"/>
    <x v="0"/>
    <x v="273"/>
    <x v="6"/>
    <x v="0"/>
    <x v="0"/>
    <x v="0"/>
    <x v="0"/>
    <x v="0"/>
    <x v="0"/>
    <x v="0"/>
    <x v="0"/>
    <x v="2"/>
    <x v="7"/>
    <x v="7"/>
    <x v="7"/>
    <x v="1"/>
    <x v="5"/>
    <x v="5"/>
    <x v="6"/>
    <x v="6"/>
    <x v="0"/>
    <x v="2"/>
    <x v="2"/>
    <x v="2"/>
    <x v="2"/>
    <x v="0"/>
    <x v="0"/>
    <x v="1"/>
  </r>
  <r>
    <n v="11556690038"/>
    <x v="2"/>
    <x v="4"/>
    <x v="9"/>
    <x v="0"/>
    <x v="3"/>
    <x v="3"/>
    <s v="New Zealand European"/>
    <n v="0"/>
    <n v="0"/>
    <n v="0"/>
    <n v="0"/>
    <x v="1"/>
    <x v="2"/>
    <x v="0"/>
    <x v="0"/>
    <x v="4"/>
    <x v="4"/>
    <x v="1"/>
    <x v="0"/>
    <x v="3"/>
    <x v="1"/>
    <x v="1"/>
    <x v="4"/>
    <x v="273"/>
    <x v="9"/>
    <x v="0"/>
    <x v="0"/>
    <x v="0"/>
    <x v="0"/>
    <x v="0"/>
    <x v="0"/>
    <x v="0"/>
    <x v="0"/>
    <x v="2"/>
    <x v="4"/>
    <x v="4"/>
    <x v="4"/>
    <x v="1"/>
    <x v="0"/>
    <x v="3"/>
    <x v="1"/>
    <x v="1"/>
    <x v="4"/>
    <x v="3"/>
    <x v="1"/>
    <x v="2"/>
    <x v="2"/>
    <x v="0"/>
    <x v="0"/>
    <x v="2"/>
  </r>
  <r>
    <n v="11556683133"/>
    <x v="2"/>
    <x v="0"/>
    <x v="0"/>
    <x v="0"/>
    <x v="3"/>
    <x v="3"/>
    <s v="New Zealand European"/>
    <n v="0"/>
    <n v="0"/>
    <n v="0"/>
    <n v="0"/>
    <x v="0"/>
    <x v="2"/>
    <x v="0"/>
    <x v="0"/>
    <x v="3"/>
    <x v="0"/>
    <x v="1"/>
    <x v="5"/>
    <x v="4"/>
    <x v="3"/>
    <x v="4"/>
    <x v="5"/>
    <x v="299"/>
    <x v="3"/>
    <x v="21"/>
    <x v="0"/>
    <x v="0"/>
    <x v="0"/>
    <x v="0"/>
    <x v="0"/>
    <x v="0"/>
    <x v="0"/>
    <x v="2"/>
    <x v="0"/>
    <x v="3"/>
    <x v="0"/>
    <x v="1"/>
    <x v="5"/>
    <x v="4"/>
    <x v="3"/>
    <x v="4"/>
    <x v="5"/>
    <x v="2"/>
    <x v="4"/>
    <x v="5"/>
    <x v="2"/>
    <x v="1"/>
    <x v="0"/>
    <x v="2"/>
  </r>
  <r>
    <n v="11556683059"/>
    <x v="2"/>
    <x v="3"/>
    <x v="6"/>
    <x v="1"/>
    <x v="3"/>
    <x v="3"/>
    <s v="New Zealand European"/>
    <n v="0"/>
    <n v="0"/>
    <n v="0"/>
    <n v="0"/>
    <x v="1"/>
    <x v="0"/>
    <x v="0"/>
    <x v="0"/>
    <x v="4"/>
    <x v="4"/>
    <x v="1"/>
    <x v="1"/>
    <x v="3"/>
    <x v="3"/>
    <x v="1"/>
    <x v="4"/>
    <x v="273"/>
    <x v="0"/>
    <x v="0"/>
    <x v="0"/>
    <x v="0"/>
    <x v="0"/>
    <x v="0"/>
    <x v="0"/>
    <x v="0"/>
    <x v="0"/>
    <x v="2"/>
    <x v="3"/>
    <x v="4"/>
    <x v="4"/>
    <x v="1"/>
    <x v="1"/>
    <x v="3"/>
    <x v="3"/>
    <x v="1"/>
    <x v="4"/>
    <x v="2"/>
    <x v="2"/>
    <x v="2"/>
    <x v="2"/>
    <x v="0"/>
    <x v="0"/>
    <x v="2"/>
  </r>
  <r>
    <n v="11556680622"/>
    <x v="1"/>
    <x v="7"/>
    <x v="6"/>
    <x v="3"/>
    <x v="3"/>
    <x v="3"/>
    <n v="0"/>
    <n v="0"/>
    <n v="0"/>
    <n v="0"/>
    <n v="0"/>
    <x v="0"/>
    <x v="0"/>
    <x v="0"/>
    <x v="0"/>
    <x v="7"/>
    <x v="7"/>
    <x v="1"/>
    <x v="5"/>
    <x v="5"/>
    <x v="6"/>
    <x v="6"/>
    <x v="0"/>
    <x v="273"/>
    <x v="6"/>
    <x v="0"/>
    <x v="0"/>
    <x v="0"/>
    <x v="0"/>
    <x v="0"/>
    <x v="0"/>
    <x v="0"/>
    <x v="0"/>
    <x v="2"/>
    <x v="7"/>
    <x v="7"/>
    <x v="7"/>
    <x v="1"/>
    <x v="5"/>
    <x v="5"/>
    <x v="6"/>
    <x v="6"/>
    <x v="0"/>
    <x v="2"/>
    <x v="2"/>
    <x v="2"/>
    <x v="2"/>
    <x v="0"/>
    <x v="0"/>
    <x v="1"/>
  </r>
  <r>
    <n v="11556678025"/>
    <x v="0"/>
    <x v="3"/>
    <x v="0"/>
    <x v="0"/>
    <x v="3"/>
    <x v="3"/>
    <s v="New Zealand European"/>
    <n v="0"/>
    <n v="0"/>
    <n v="0"/>
    <n v="0"/>
    <x v="0"/>
    <x v="0"/>
    <x v="0"/>
    <x v="0"/>
    <x v="7"/>
    <x v="1"/>
    <x v="0"/>
    <x v="0"/>
    <x v="0"/>
    <x v="5"/>
    <x v="4"/>
    <x v="0"/>
    <x v="273"/>
    <x v="15"/>
    <x v="0"/>
    <x v="0"/>
    <x v="0"/>
    <x v="0"/>
    <x v="0"/>
    <x v="0"/>
    <x v="0"/>
    <x v="0"/>
    <x v="2"/>
    <x v="3"/>
    <x v="7"/>
    <x v="1"/>
    <x v="0"/>
    <x v="0"/>
    <x v="0"/>
    <x v="5"/>
    <x v="4"/>
    <x v="0"/>
    <x v="2"/>
    <x v="16"/>
    <x v="5"/>
    <x v="2"/>
    <x v="1"/>
    <x v="0"/>
    <x v="0"/>
  </r>
  <r>
    <m/>
    <x v="1"/>
    <x v="2"/>
    <x v="1"/>
    <x v="2"/>
    <x v="1"/>
    <x v="1"/>
    <m/>
    <m/>
    <m/>
    <m/>
    <m/>
    <x v="2"/>
    <x v="1"/>
    <x v="1"/>
    <x v="2"/>
    <x v="2"/>
    <x v="3"/>
    <x v="2"/>
    <x v="2"/>
    <x v="2"/>
    <x v="2"/>
    <x v="3"/>
    <x v="2"/>
    <x v="2"/>
    <x v="2"/>
    <x v="0"/>
    <x v="0"/>
    <x v="0"/>
    <x v="0"/>
    <x v="0"/>
    <x v="0"/>
    <x v="0"/>
    <x v="0"/>
    <x v="1"/>
    <x v="2"/>
    <x v="2"/>
    <x v="3"/>
    <x v="2"/>
    <x v="2"/>
    <x v="2"/>
    <x v="2"/>
    <x v="3"/>
    <x v="2"/>
    <x v="2"/>
    <x v="2"/>
    <x v="2"/>
    <x v="2"/>
    <x v="0"/>
    <x v="0"/>
    <x v="3"/>
  </r>
  <r>
    <n v="11556676187"/>
    <x v="1"/>
    <x v="7"/>
    <x v="6"/>
    <x v="3"/>
    <x v="3"/>
    <x v="3"/>
    <n v="0"/>
    <n v="0"/>
    <n v="0"/>
    <n v="0"/>
    <n v="0"/>
    <x v="0"/>
    <x v="0"/>
    <x v="0"/>
    <x v="0"/>
    <x v="7"/>
    <x v="7"/>
    <x v="1"/>
    <x v="5"/>
    <x v="5"/>
    <x v="6"/>
    <x v="6"/>
    <x v="0"/>
    <x v="273"/>
    <x v="6"/>
    <x v="0"/>
    <x v="0"/>
    <x v="0"/>
    <x v="0"/>
    <x v="0"/>
    <x v="0"/>
    <x v="0"/>
    <x v="0"/>
    <x v="2"/>
    <x v="7"/>
    <x v="7"/>
    <x v="7"/>
    <x v="1"/>
    <x v="5"/>
    <x v="5"/>
    <x v="6"/>
    <x v="6"/>
    <x v="0"/>
    <x v="2"/>
    <x v="2"/>
    <x v="2"/>
    <x v="2"/>
    <x v="0"/>
    <x v="0"/>
    <x v="1"/>
  </r>
  <r>
    <n v="11556673923"/>
    <x v="1"/>
    <x v="4"/>
    <x v="3"/>
    <x v="1"/>
    <x v="3"/>
    <x v="3"/>
    <s v="New Zealand European"/>
    <n v="0"/>
    <n v="0"/>
    <n v="0"/>
    <n v="0"/>
    <x v="1"/>
    <x v="0"/>
    <x v="0"/>
    <x v="0"/>
    <x v="12"/>
    <x v="0"/>
    <x v="0"/>
    <x v="4"/>
    <x v="3"/>
    <x v="0"/>
    <x v="0"/>
    <x v="11"/>
    <x v="300"/>
    <x v="0"/>
    <x v="0"/>
    <x v="0"/>
    <x v="11"/>
    <x v="24"/>
    <x v="0"/>
    <x v="0"/>
    <x v="0"/>
    <x v="0"/>
    <x v="2"/>
    <x v="4"/>
    <x v="7"/>
    <x v="0"/>
    <x v="0"/>
    <x v="4"/>
    <x v="3"/>
    <x v="0"/>
    <x v="0"/>
    <x v="4"/>
    <x v="2"/>
    <x v="1"/>
    <x v="2"/>
    <x v="2"/>
    <x v="0"/>
    <x v="0"/>
    <x v="1"/>
  </r>
  <r>
    <m/>
    <x v="1"/>
    <x v="2"/>
    <x v="1"/>
    <x v="2"/>
    <x v="1"/>
    <x v="1"/>
    <m/>
    <m/>
    <m/>
    <m/>
    <m/>
    <x v="2"/>
    <x v="1"/>
    <x v="1"/>
    <x v="2"/>
    <x v="2"/>
    <x v="3"/>
    <x v="2"/>
    <x v="2"/>
    <x v="2"/>
    <x v="2"/>
    <x v="3"/>
    <x v="2"/>
    <x v="2"/>
    <x v="2"/>
    <x v="0"/>
    <x v="0"/>
    <x v="0"/>
    <x v="0"/>
    <x v="0"/>
    <x v="0"/>
    <x v="0"/>
    <x v="0"/>
    <x v="1"/>
    <x v="2"/>
    <x v="2"/>
    <x v="3"/>
    <x v="2"/>
    <x v="2"/>
    <x v="2"/>
    <x v="2"/>
    <x v="3"/>
    <x v="2"/>
    <x v="2"/>
    <x v="2"/>
    <x v="2"/>
    <x v="2"/>
    <x v="0"/>
    <x v="0"/>
    <x v="3"/>
  </r>
  <r>
    <n v="11556666816"/>
    <x v="1"/>
    <x v="7"/>
    <x v="6"/>
    <x v="3"/>
    <x v="3"/>
    <x v="3"/>
    <n v="0"/>
    <n v="0"/>
    <n v="0"/>
    <n v="0"/>
    <n v="0"/>
    <x v="0"/>
    <x v="0"/>
    <x v="0"/>
    <x v="0"/>
    <x v="7"/>
    <x v="7"/>
    <x v="1"/>
    <x v="5"/>
    <x v="5"/>
    <x v="6"/>
    <x v="6"/>
    <x v="0"/>
    <x v="273"/>
    <x v="6"/>
    <x v="0"/>
    <x v="0"/>
    <x v="0"/>
    <x v="0"/>
    <x v="0"/>
    <x v="0"/>
    <x v="0"/>
    <x v="0"/>
    <x v="2"/>
    <x v="7"/>
    <x v="7"/>
    <x v="7"/>
    <x v="1"/>
    <x v="5"/>
    <x v="5"/>
    <x v="6"/>
    <x v="6"/>
    <x v="0"/>
    <x v="2"/>
    <x v="2"/>
    <x v="2"/>
    <x v="2"/>
    <x v="0"/>
    <x v="0"/>
    <x v="1"/>
  </r>
  <r>
    <n v="11556666597"/>
    <x v="2"/>
    <x v="3"/>
    <x v="6"/>
    <x v="0"/>
    <x v="3"/>
    <x v="3"/>
    <s v="New Zealand European"/>
    <n v="0"/>
    <n v="0"/>
    <n v="0"/>
    <n v="0"/>
    <x v="0"/>
    <x v="2"/>
    <x v="0"/>
    <x v="0"/>
    <x v="1"/>
    <x v="0"/>
    <x v="1"/>
    <x v="3"/>
    <x v="1"/>
    <x v="3"/>
    <x v="4"/>
    <x v="5"/>
    <x v="301"/>
    <x v="1"/>
    <x v="0"/>
    <x v="0"/>
    <x v="0"/>
    <x v="0"/>
    <x v="0"/>
    <x v="0"/>
    <x v="0"/>
    <x v="0"/>
    <x v="2"/>
    <x v="3"/>
    <x v="1"/>
    <x v="0"/>
    <x v="1"/>
    <x v="3"/>
    <x v="1"/>
    <x v="3"/>
    <x v="4"/>
    <x v="5"/>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6656954"/>
    <x v="0"/>
    <x v="7"/>
    <x v="6"/>
    <x v="3"/>
    <x v="3"/>
    <x v="3"/>
    <n v="0"/>
    <n v="0"/>
    <n v="0"/>
    <n v="0"/>
    <n v="0"/>
    <x v="0"/>
    <x v="0"/>
    <x v="0"/>
    <x v="0"/>
    <x v="7"/>
    <x v="7"/>
    <x v="1"/>
    <x v="5"/>
    <x v="5"/>
    <x v="6"/>
    <x v="6"/>
    <x v="0"/>
    <x v="273"/>
    <x v="6"/>
    <x v="0"/>
    <x v="0"/>
    <x v="0"/>
    <x v="0"/>
    <x v="0"/>
    <x v="0"/>
    <x v="0"/>
    <x v="0"/>
    <x v="2"/>
    <x v="7"/>
    <x v="7"/>
    <x v="7"/>
    <x v="1"/>
    <x v="5"/>
    <x v="5"/>
    <x v="6"/>
    <x v="6"/>
    <x v="0"/>
    <x v="2"/>
    <x v="2"/>
    <x v="2"/>
    <x v="2"/>
    <x v="0"/>
    <x v="0"/>
    <x v="0"/>
  </r>
  <r>
    <n v="11556653702"/>
    <x v="0"/>
    <x v="7"/>
    <x v="6"/>
    <x v="3"/>
    <x v="3"/>
    <x v="3"/>
    <n v="0"/>
    <n v="0"/>
    <n v="0"/>
    <n v="0"/>
    <n v="0"/>
    <x v="0"/>
    <x v="0"/>
    <x v="0"/>
    <x v="0"/>
    <x v="7"/>
    <x v="7"/>
    <x v="1"/>
    <x v="5"/>
    <x v="5"/>
    <x v="6"/>
    <x v="6"/>
    <x v="0"/>
    <x v="273"/>
    <x v="6"/>
    <x v="0"/>
    <x v="0"/>
    <x v="0"/>
    <x v="0"/>
    <x v="0"/>
    <x v="0"/>
    <x v="0"/>
    <x v="0"/>
    <x v="2"/>
    <x v="7"/>
    <x v="7"/>
    <x v="7"/>
    <x v="1"/>
    <x v="5"/>
    <x v="5"/>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56639109"/>
    <x v="2"/>
    <x v="4"/>
    <x v="2"/>
    <x v="0"/>
    <x v="3"/>
    <x v="3"/>
    <s v="New Zealand European"/>
    <n v="0"/>
    <n v="0"/>
    <n v="0"/>
    <n v="0"/>
    <x v="0"/>
    <x v="2"/>
    <x v="0"/>
    <x v="0"/>
    <x v="1"/>
    <x v="5"/>
    <x v="5"/>
    <x v="1"/>
    <x v="1"/>
    <x v="4"/>
    <x v="5"/>
    <x v="5"/>
    <x v="273"/>
    <x v="9"/>
    <x v="0"/>
    <x v="0"/>
    <x v="0"/>
    <x v="0"/>
    <x v="0"/>
    <x v="0"/>
    <x v="0"/>
    <x v="0"/>
    <x v="2"/>
    <x v="4"/>
    <x v="1"/>
    <x v="5"/>
    <x v="5"/>
    <x v="1"/>
    <x v="1"/>
    <x v="4"/>
    <x v="5"/>
    <x v="5"/>
    <x v="2"/>
    <x v="0"/>
    <x v="2"/>
    <x v="2"/>
    <x v="0"/>
    <x v="0"/>
    <x v="2"/>
  </r>
  <r>
    <m/>
    <x v="1"/>
    <x v="2"/>
    <x v="1"/>
    <x v="2"/>
    <x v="1"/>
    <x v="1"/>
    <m/>
    <m/>
    <m/>
    <m/>
    <m/>
    <x v="2"/>
    <x v="1"/>
    <x v="1"/>
    <x v="2"/>
    <x v="2"/>
    <x v="3"/>
    <x v="2"/>
    <x v="2"/>
    <x v="2"/>
    <x v="2"/>
    <x v="3"/>
    <x v="2"/>
    <x v="2"/>
    <x v="2"/>
    <x v="0"/>
    <x v="0"/>
    <x v="0"/>
    <x v="0"/>
    <x v="0"/>
    <x v="0"/>
    <x v="0"/>
    <x v="0"/>
    <x v="1"/>
    <x v="2"/>
    <x v="2"/>
    <x v="3"/>
    <x v="2"/>
    <x v="2"/>
    <x v="2"/>
    <x v="2"/>
    <x v="3"/>
    <x v="2"/>
    <x v="2"/>
    <x v="2"/>
    <x v="2"/>
    <x v="2"/>
    <x v="0"/>
    <x v="0"/>
    <x v="3"/>
  </r>
  <r>
    <n v="11556637781"/>
    <x v="2"/>
    <x v="4"/>
    <x v="4"/>
    <x v="0"/>
    <x v="2"/>
    <x v="3"/>
    <n v="0"/>
    <n v="0"/>
    <n v="0"/>
    <n v="0"/>
    <n v="0"/>
    <x v="0"/>
    <x v="2"/>
    <x v="0"/>
    <x v="0"/>
    <x v="4"/>
    <x v="4"/>
    <x v="1"/>
    <x v="0"/>
    <x v="1"/>
    <x v="1"/>
    <x v="1"/>
    <x v="0"/>
    <x v="273"/>
    <x v="4"/>
    <x v="0"/>
    <x v="0"/>
    <x v="0"/>
    <x v="2"/>
    <x v="0"/>
    <x v="0"/>
    <x v="0"/>
    <x v="0"/>
    <x v="2"/>
    <x v="4"/>
    <x v="4"/>
    <x v="4"/>
    <x v="1"/>
    <x v="0"/>
    <x v="1"/>
    <x v="1"/>
    <x v="1"/>
    <x v="0"/>
    <x v="8"/>
    <x v="2"/>
    <x v="2"/>
    <x v="2"/>
    <x v="1"/>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6568301"/>
    <x v="0"/>
    <x v="0"/>
    <x v="5"/>
    <x v="0"/>
    <x v="3"/>
    <x v="3"/>
    <s v="New Zealand European"/>
    <n v="0"/>
    <n v="0"/>
    <n v="0"/>
    <n v="0"/>
    <x v="0"/>
    <x v="0"/>
    <x v="0"/>
    <x v="0"/>
    <x v="7"/>
    <x v="0"/>
    <x v="6"/>
    <x v="0"/>
    <x v="0"/>
    <x v="7"/>
    <x v="4"/>
    <x v="0"/>
    <x v="273"/>
    <x v="8"/>
    <x v="0"/>
    <x v="0"/>
    <x v="0"/>
    <x v="0"/>
    <x v="0"/>
    <x v="0"/>
    <x v="0"/>
    <x v="0"/>
    <x v="2"/>
    <x v="0"/>
    <x v="7"/>
    <x v="0"/>
    <x v="6"/>
    <x v="0"/>
    <x v="0"/>
    <x v="7"/>
    <x v="4"/>
    <x v="0"/>
    <x v="8"/>
    <x v="12"/>
    <x v="2"/>
    <x v="2"/>
    <x v="0"/>
    <x v="0"/>
    <x v="0"/>
  </r>
  <r>
    <n v="11556545497"/>
    <x v="2"/>
    <x v="7"/>
    <x v="11"/>
    <x v="0"/>
    <x v="3"/>
    <x v="3"/>
    <n v="0"/>
    <n v="0"/>
    <n v="0"/>
    <s v="Prefer not to say"/>
    <n v="0"/>
    <x v="1"/>
    <x v="0"/>
    <x v="0"/>
    <x v="0"/>
    <x v="7"/>
    <x v="7"/>
    <x v="1"/>
    <x v="5"/>
    <x v="5"/>
    <x v="6"/>
    <x v="6"/>
    <x v="0"/>
    <x v="273"/>
    <x v="0"/>
    <x v="0"/>
    <x v="0"/>
    <x v="0"/>
    <x v="0"/>
    <x v="0"/>
    <x v="0"/>
    <x v="0"/>
    <x v="0"/>
    <x v="2"/>
    <x v="7"/>
    <x v="7"/>
    <x v="7"/>
    <x v="1"/>
    <x v="5"/>
    <x v="5"/>
    <x v="6"/>
    <x v="6"/>
    <x v="0"/>
    <x v="2"/>
    <x v="2"/>
    <x v="2"/>
    <x v="2"/>
    <x v="0"/>
    <x v="0"/>
    <x v="2"/>
  </r>
  <r>
    <n v="11556531932"/>
    <x v="1"/>
    <x v="4"/>
    <x v="6"/>
    <x v="3"/>
    <x v="3"/>
    <x v="3"/>
    <n v="0"/>
    <n v="0"/>
    <n v="0"/>
    <n v="0"/>
    <n v="0"/>
    <x v="0"/>
    <x v="0"/>
    <x v="0"/>
    <x v="0"/>
    <x v="8"/>
    <x v="0"/>
    <x v="0"/>
    <x v="4"/>
    <x v="3"/>
    <x v="0"/>
    <x v="1"/>
    <x v="9"/>
    <x v="273"/>
    <x v="8"/>
    <x v="0"/>
    <x v="0"/>
    <x v="0"/>
    <x v="0"/>
    <x v="0"/>
    <x v="0"/>
    <x v="0"/>
    <x v="0"/>
    <x v="2"/>
    <x v="4"/>
    <x v="7"/>
    <x v="0"/>
    <x v="0"/>
    <x v="4"/>
    <x v="3"/>
    <x v="0"/>
    <x v="1"/>
    <x v="5"/>
    <x v="2"/>
    <x v="0"/>
    <x v="2"/>
    <x v="2"/>
    <x v="0"/>
    <x v="0"/>
    <x v="1"/>
  </r>
  <r>
    <n v="11556526798"/>
    <x v="1"/>
    <x v="7"/>
    <x v="6"/>
    <x v="3"/>
    <x v="3"/>
    <x v="3"/>
    <n v="0"/>
    <n v="0"/>
    <n v="0"/>
    <n v="0"/>
    <n v="0"/>
    <x v="0"/>
    <x v="0"/>
    <x v="0"/>
    <x v="0"/>
    <x v="7"/>
    <x v="7"/>
    <x v="1"/>
    <x v="5"/>
    <x v="5"/>
    <x v="6"/>
    <x v="6"/>
    <x v="0"/>
    <x v="273"/>
    <x v="6"/>
    <x v="0"/>
    <x v="0"/>
    <x v="0"/>
    <x v="0"/>
    <x v="0"/>
    <x v="0"/>
    <x v="0"/>
    <x v="0"/>
    <x v="2"/>
    <x v="7"/>
    <x v="7"/>
    <x v="7"/>
    <x v="1"/>
    <x v="5"/>
    <x v="5"/>
    <x v="6"/>
    <x v="6"/>
    <x v="0"/>
    <x v="2"/>
    <x v="2"/>
    <x v="2"/>
    <x v="2"/>
    <x v="0"/>
    <x v="0"/>
    <x v="1"/>
  </r>
  <r>
    <n v="11556513031"/>
    <x v="2"/>
    <x v="1"/>
    <x v="11"/>
    <x v="0"/>
    <x v="3"/>
    <x v="3"/>
    <n v="0"/>
    <s v="Asian"/>
    <n v="0"/>
    <n v="0"/>
    <n v="0"/>
    <x v="1"/>
    <x v="0"/>
    <x v="0"/>
    <x v="0"/>
    <x v="3"/>
    <x v="6"/>
    <x v="0"/>
    <x v="1"/>
    <x v="1"/>
    <x v="7"/>
    <x v="4"/>
    <x v="1"/>
    <x v="273"/>
    <x v="5"/>
    <x v="15"/>
    <x v="0"/>
    <x v="0"/>
    <x v="0"/>
    <x v="0"/>
    <x v="0"/>
    <x v="0"/>
    <x v="0"/>
    <x v="2"/>
    <x v="1"/>
    <x v="3"/>
    <x v="6"/>
    <x v="0"/>
    <x v="1"/>
    <x v="1"/>
    <x v="7"/>
    <x v="4"/>
    <x v="1"/>
    <x v="2"/>
    <x v="0"/>
    <x v="2"/>
    <x v="2"/>
    <x v="0"/>
    <x v="0"/>
    <x v="2"/>
  </r>
  <r>
    <n v="11556501369"/>
    <x v="2"/>
    <x v="3"/>
    <x v="7"/>
    <x v="0"/>
    <x v="3"/>
    <x v="3"/>
    <s v="New Zealand European"/>
    <n v="0"/>
    <n v="0"/>
    <n v="0"/>
    <n v="0"/>
    <x v="0"/>
    <x v="0"/>
    <x v="0"/>
    <x v="1"/>
    <x v="3"/>
    <x v="0"/>
    <x v="1"/>
    <x v="1"/>
    <x v="1"/>
    <x v="1"/>
    <x v="4"/>
    <x v="5"/>
    <x v="273"/>
    <x v="0"/>
    <x v="0"/>
    <x v="0"/>
    <x v="0"/>
    <x v="0"/>
    <x v="0"/>
    <x v="0"/>
    <x v="9"/>
    <x v="0"/>
    <x v="2"/>
    <x v="3"/>
    <x v="3"/>
    <x v="0"/>
    <x v="1"/>
    <x v="1"/>
    <x v="1"/>
    <x v="1"/>
    <x v="4"/>
    <x v="5"/>
    <x v="3"/>
    <x v="1"/>
    <x v="2"/>
    <x v="2"/>
    <x v="0"/>
    <x v="0"/>
    <x v="2"/>
  </r>
  <r>
    <n v="11556495836"/>
    <x v="1"/>
    <x v="4"/>
    <x v="11"/>
    <x v="1"/>
    <x v="3"/>
    <x v="3"/>
    <n v="0"/>
    <s v="Asian"/>
    <n v="0"/>
    <n v="0"/>
    <n v="0"/>
    <x v="0"/>
    <x v="0"/>
    <x v="0"/>
    <x v="0"/>
    <x v="10"/>
    <x v="4"/>
    <x v="1"/>
    <x v="1"/>
    <x v="1"/>
    <x v="3"/>
    <x v="0"/>
    <x v="3"/>
    <x v="302"/>
    <x v="8"/>
    <x v="0"/>
    <x v="0"/>
    <x v="0"/>
    <x v="0"/>
    <x v="0"/>
    <x v="0"/>
    <x v="0"/>
    <x v="0"/>
    <x v="2"/>
    <x v="4"/>
    <x v="7"/>
    <x v="4"/>
    <x v="1"/>
    <x v="1"/>
    <x v="1"/>
    <x v="3"/>
    <x v="0"/>
    <x v="3"/>
    <x v="2"/>
    <x v="2"/>
    <x v="2"/>
    <x v="2"/>
    <x v="0"/>
    <x v="0"/>
    <x v="1"/>
  </r>
  <r>
    <n v="11556495378"/>
    <x v="1"/>
    <x v="4"/>
    <x v="0"/>
    <x v="0"/>
    <x v="2"/>
    <x v="3"/>
    <n v="0"/>
    <n v="0"/>
    <n v="0"/>
    <n v="0"/>
    <n v="0"/>
    <x v="0"/>
    <x v="0"/>
    <x v="0"/>
    <x v="0"/>
    <x v="7"/>
    <x v="7"/>
    <x v="1"/>
    <x v="1"/>
    <x v="1"/>
    <x v="3"/>
    <x v="1"/>
    <x v="0"/>
    <x v="273"/>
    <x v="8"/>
    <x v="0"/>
    <x v="0"/>
    <x v="0"/>
    <x v="0"/>
    <x v="0"/>
    <x v="0"/>
    <x v="0"/>
    <x v="0"/>
    <x v="2"/>
    <x v="4"/>
    <x v="7"/>
    <x v="7"/>
    <x v="1"/>
    <x v="1"/>
    <x v="1"/>
    <x v="3"/>
    <x v="1"/>
    <x v="0"/>
    <x v="2"/>
    <x v="2"/>
    <x v="2"/>
    <x v="2"/>
    <x v="0"/>
    <x v="0"/>
    <x v="1"/>
  </r>
  <r>
    <n v="11556461898"/>
    <x v="1"/>
    <x v="3"/>
    <x v="2"/>
    <x v="1"/>
    <x v="3"/>
    <x v="3"/>
    <n v="0"/>
    <n v="0"/>
    <n v="0"/>
    <n v="0"/>
    <s v="the world"/>
    <x v="1"/>
    <x v="0"/>
    <x v="0"/>
    <x v="0"/>
    <x v="8"/>
    <x v="0"/>
    <x v="0"/>
    <x v="4"/>
    <x v="3"/>
    <x v="0"/>
    <x v="0"/>
    <x v="10"/>
    <x v="273"/>
    <x v="1"/>
    <x v="0"/>
    <x v="0"/>
    <x v="0"/>
    <x v="0"/>
    <x v="0"/>
    <x v="0"/>
    <x v="0"/>
    <x v="0"/>
    <x v="2"/>
    <x v="3"/>
    <x v="7"/>
    <x v="0"/>
    <x v="0"/>
    <x v="4"/>
    <x v="3"/>
    <x v="0"/>
    <x v="0"/>
    <x v="1"/>
    <x v="2"/>
    <x v="12"/>
    <x v="2"/>
    <x v="2"/>
    <x v="0"/>
    <x v="0"/>
    <x v="1"/>
  </r>
  <r>
    <m/>
    <x v="1"/>
    <x v="2"/>
    <x v="1"/>
    <x v="2"/>
    <x v="1"/>
    <x v="1"/>
    <m/>
    <m/>
    <m/>
    <m/>
    <m/>
    <x v="2"/>
    <x v="1"/>
    <x v="1"/>
    <x v="2"/>
    <x v="2"/>
    <x v="3"/>
    <x v="2"/>
    <x v="2"/>
    <x v="2"/>
    <x v="2"/>
    <x v="3"/>
    <x v="2"/>
    <x v="2"/>
    <x v="2"/>
    <x v="0"/>
    <x v="0"/>
    <x v="0"/>
    <x v="0"/>
    <x v="0"/>
    <x v="0"/>
    <x v="0"/>
    <x v="0"/>
    <x v="1"/>
    <x v="2"/>
    <x v="2"/>
    <x v="3"/>
    <x v="2"/>
    <x v="2"/>
    <x v="2"/>
    <x v="2"/>
    <x v="3"/>
    <x v="2"/>
    <x v="2"/>
    <x v="2"/>
    <x v="2"/>
    <x v="2"/>
    <x v="0"/>
    <x v="0"/>
    <x v="3"/>
  </r>
  <r>
    <n v="11556399668"/>
    <x v="0"/>
    <x v="3"/>
    <x v="0"/>
    <x v="1"/>
    <x v="2"/>
    <x v="3"/>
    <n v="0"/>
    <n v="0"/>
    <n v="0"/>
    <n v="0"/>
    <n v="0"/>
    <x v="0"/>
    <x v="0"/>
    <x v="0"/>
    <x v="0"/>
    <x v="7"/>
    <x v="1"/>
    <x v="4"/>
    <x v="1"/>
    <x v="4"/>
    <x v="3"/>
    <x v="1"/>
    <x v="0"/>
    <x v="273"/>
    <x v="12"/>
    <x v="0"/>
    <x v="0"/>
    <x v="0"/>
    <x v="0"/>
    <x v="0"/>
    <x v="0"/>
    <x v="0"/>
    <x v="0"/>
    <x v="2"/>
    <x v="3"/>
    <x v="7"/>
    <x v="1"/>
    <x v="4"/>
    <x v="1"/>
    <x v="4"/>
    <x v="3"/>
    <x v="1"/>
    <x v="0"/>
    <x v="10"/>
    <x v="2"/>
    <x v="2"/>
    <x v="27"/>
    <x v="0"/>
    <x v="0"/>
    <x v="0"/>
  </r>
  <r>
    <n v="11556328924"/>
    <x v="2"/>
    <x v="4"/>
    <x v="14"/>
    <x v="1"/>
    <x v="3"/>
    <x v="3"/>
    <s v="New Zealand European"/>
    <n v="0"/>
    <n v="0"/>
    <n v="0"/>
    <n v="0"/>
    <x v="1"/>
    <x v="0"/>
    <x v="0"/>
    <x v="0"/>
    <x v="4"/>
    <x v="4"/>
    <x v="4"/>
    <x v="1"/>
    <x v="3"/>
    <x v="1"/>
    <x v="4"/>
    <x v="4"/>
    <x v="303"/>
    <x v="12"/>
    <x v="0"/>
    <x v="0"/>
    <x v="0"/>
    <x v="0"/>
    <x v="0"/>
    <x v="0"/>
    <x v="0"/>
    <x v="0"/>
    <x v="2"/>
    <x v="4"/>
    <x v="4"/>
    <x v="4"/>
    <x v="4"/>
    <x v="1"/>
    <x v="3"/>
    <x v="1"/>
    <x v="4"/>
    <x v="4"/>
    <x v="8"/>
    <x v="2"/>
    <x v="2"/>
    <x v="2"/>
    <x v="1"/>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6244033"/>
    <x v="0"/>
    <x v="4"/>
    <x v="0"/>
    <x v="0"/>
    <x v="3"/>
    <x v="3"/>
    <s v="New Zealand European"/>
    <n v="0"/>
    <n v="0"/>
    <n v="0"/>
    <n v="0"/>
    <x v="0"/>
    <x v="0"/>
    <x v="0"/>
    <x v="0"/>
    <x v="7"/>
    <x v="4"/>
    <x v="0"/>
    <x v="0"/>
    <x v="3"/>
    <x v="0"/>
    <x v="0"/>
    <x v="0"/>
    <x v="273"/>
    <x v="6"/>
    <x v="0"/>
    <x v="0"/>
    <x v="0"/>
    <x v="0"/>
    <x v="0"/>
    <x v="0"/>
    <x v="0"/>
    <x v="0"/>
    <x v="2"/>
    <x v="4"/>
    <x v="7"/>
    <x v="4"/>
    <x v="0"/>
    <x v="0"/>
    <x v="3"/>
    <x v="0"/>
    <x v="0"/>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6170777"/>
    <x v="2"/>
    <x v="4"/>
    <x v="5"/>
    <x v="0"/>
    <x v="3"/>
    <x v="3"/>
    <n v="0"/>
    <n v="0"/>
    <n v="0"/>
    <n v="0"/>
    <s v="Cook Islander"/>
    <x v="1"/>
    <x v="2"/>
    <x v="2"/>
    <x v="1"/>
    <x v="4"/>
    <x v="4"/>
    <x v="1"/>
    <x v="1"/>
    <x v="1"/>
    <x v="3"/>
    <x v="1"/>
    <x v="3"/>
    <x v="304"/>
    <x v="4"/>
    <x v="0"/>
    <x v="0"/>
    <x v="0"/>
    <x v="0"/>
    <x v="0"/>
    <x v="0"/>
    <x v="0"/>
    <x v="0"/>
    <x v="2"/>
    <x v="4"/>
    <x v="4"/>
    <x v="4"/>
    <x v="1"/>
    <x v="1"/>
    <x v="1"/>
    <x v="3"/>
    <x v="1"/>
    <x v="3"/>
    <x v="8"/>
    <x v="2"/>
    <x v="2"/>
    <x v="2"/>
    <x v="1"/>
    <x v="0"/>
    <x v="2"/>
  </r>
  <r>
    <n v="11556124932"/>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6116542"/>
    <x v="1"/>
    <x v="7"/>
    <x v="6"/>
    <x v="3"/>
    <x v="3"/>
    <x v="3"/>
    <n v="0"/>
    <n v="0"/>
    <n v="0"/>
    <n v="0"/>
    <n v="0"/>
    <x v="0"/>
    <x v="0"/>
    <x v="0"/>
    <x v="0"/>
    <x v="7"/>
    <x v="7"/>
    <x v="1"/>
    <x v="5"/>
    <x v="5"/>
    <x v="6"/>
    <x v="6"/>
    <x v="0"/>
    <x v="273"/>
    <x v="6"/>
    <x v="0"/>
    <x v="0"/>
    <x v="0"/>
    <x v="0"/>
    <x v="0"/>
    <x v="0"/>
    <x v="0"/>
    <x v="0"/>
    <x v="2"/>
    <x v="7"/>
    <x v="7"/>
    <x v="7"/>
    <x v="1"/>
    <x v="5"/>
    <x v="5"/>
    <x v="6"/>
    <x v="6"/>
    <x v="0"/>
    <x v="2"/>
    <x v="2"/>
    <x v="2"/>
    <x v="2"/>
    <x v="0"/>
    <x v="0"/>
    <x v="1"/>
  </r>
  <r>
    <n v="11556052946"/>
    <x v="1"/>
    <x v="7"/>
    <x v="6"/>
    <x v="3"/>
    <x v="3"/>
    <x v="3"/>
    <n v="0"/>
    <n v="0"/>
    <n v="0"/>
    <n v="0"/>
    <n v="0"/>
    <x v="0"/>
    <x v="0"/>
    <x v="0"/>
    <x v="0"/>
    <x v="7"/>
    <x v="7"/>
    <x v="1"/>
    <x v="5"/>
    <x v="5"/>
    <x v="6"/>
    <x v="6"/>
    <x v="0"/>
    <x v="273"/>
    <x v="6"/>
    <x v="0"/>
    <x v="0"/>
    <x v="0"/>
    <x v="0"/>
    <x v="0"/>
    <x v="0"/>
    <x v="0"/>
    <x v="0"/>
    <x v="2"/>
    <x v="7"/>
    <x v="7"/>
    <x v="7"/>
    <x v="1"/>
    <x v="5"/>
    <x v="5"/>
    <x v="6"/>
    <x v="6"/>
    <x v="0"/>
    <x v="2"/>
    <x v="2"/>
    <x v="2"/>
    <x v="2"/>
    <x v="0"/>
    <x v="0"/>
    <x v="1"/>
  </r>
  <r>
    <n v="11556048953"/>
    <x v="1"/>
    <x v="3"/>
    <x v="2"/>
    <x v="1"/>
    <x v="3"/>
    <x v="3"/>
    <s v="New Zealand European"/>
    <n v="0"/>
    <n v="0"/>
    <n v="0"/>
    <n v="0"/>
    <x v="1"/>
    <x v="0"/>
    <x v="0"/>
    <x v="0"/>
    <x v="11"/>
    <x v="8"/>
    <x v="1"/>
    <x v="4"/>
    <x v="3"/>
    <x v="1"/>
    <x v="1"/>
    <x v="11"/>
    <x v="273"/>
    <x v="0"/>
    <x v="0"/>
    <x v="0"/>
    <x v="0"/>
    <x v="12"/>
    <x v="0"/>
    <x v="0"/>
    <x v="0"/>
    <x v="0"/>
    <x v="2"/>
    <x v="3"/>
    <x v="7"/>
    <x v="7"/>
    <x v="1"/>
    <x v="4"/>
    <x v="3"/>
    <x v="1"/>
    <x v="1"/>
    <x v="4"/>
    <x v="3"/>
    <x v="16"/>
    <x v="2"/>
    <x v="2"/>
    <x v="0"/>
    <x v="0"/>
    <x v="1"/>
  </r>
  <r>
    <n v="11556042080"/>
    <x v="1"/>
    <x v="3"/>
    <x v="0"/>
    <x v="1"/>
    <x v="3"/>
    <x v="3"/>
    <s v="New Zealand European"/>
    <n v="0"/>
    <n v="0"/>
    <n v="0"/>
    <n v="0"/>
    <x v="1"/>
    <x v="0"/>
    <x v="0"/>
    <x v="0"/>
    <x v="11"/>
    <x v="8"/>
    <x v="1"/>
    <x v="4"/>
    <x v="0"/>
    <x v="7"/>
    <x v="1"/>
    <x v="9"/>
    <x v="273"/>
    <x v="0"/>
    <x v="0"/>
    <x v="0"/>
    <x v="0"/>
    <x v="0"/>
    <x v="0"/>
    <x v="0"/>
    <x v="0"/>
    <x v="0"/>
    <x v="2"/>
    <x v="3"/>
    <x v="7"/>
    <x v="7"/>
    <x v="1"/>
    <x v="4"/>
    <x v="0"/>
    <x v="7"/>
    <x v="1"/>
    <x v="5"/>
    <x v="2"/>
    <x v="1"/>
    <x v="2"/>
    <x v="2"/>
    <x v="0"/>
    <x v="0"/>
    <x v="1"/>
  </r>
  <r>
    <n v="11555956151"/>
    <x v="1"/>
    <x v="3"/>
    <x v="8"/>
    <x v="1"/>
    <x v="3"/>
    <x v="3"/>
    <s v="New Zealand European"/>
    <n v="0"/>
    <n v="0"/>
    <n v="0"/>
    <n v="0"/>
    <x v="1"/>
    <x v="0"/>
    <x v="0"/>
    <x v="0"/>
    <x v="11"/>
    <x v="4"/>
    <x v="1"/>
    <x v="3"/>
    <x v="3"/>
    <x v="4"/>
    <x v="0"/>
    <x v="8"/>
    <x v="305"/>
    <x v="9"/>
    <x v="0"/>
    <x v="0"/>
    <x v="0"/>
    <x v="0"/>
    <x v="0"/>
    <x v="0"/>
    <x v="0"/>
    <x v="6"/>
    <x v="2"/>
    <x v="3"/>
    <x v="7"/>
    <x v="4"/>
    <x v="1"/>
    <x v="3"/>
    <x v="3"/>
    <x v="4"/>
    <x v="0"/>
    <x v="6"/>
    <x v="2"/>
    <x v="1"/>
    <x v="4"/>
    <x v="2"/>
    <x v="0"/>
    <x v="0"/>
    <x v="1"/>
  </r>
  <r>
    <n v="11555954005"/>
    <x v="1"/>
    <x v="7"/>
    <x v="6"/>
    <x v="3"/>
    <x v="3"/>
    <x v="3"/>
    <n v="0"/>
    <n v="0"/>
    <n v="0"/>
    <n v="0"/>
    <n v="0"/>
    <x v="0"/>
    <x v="0"/>
    <x v="0"/>
    <x v="0"/>
    <x v="7"/>
    <x v="7"/>
    <x v="1"/>
    <x v="5"/>
    <x v="5"/>
    <x v="6"/>
    <x v="6"/>
    <x v="0"/>
    <x v="273"/>
    <x v="6"/>
    <x v="0"/>
    <x v="0"/>
    <x v="0"/>
    <x v="0"/>
    <x v="0"/>
    <x v="0"/>
    <x v="0"/>
    <x v="0"/>
    <x v="2"/>
    <x v="7"/>
    <x v="7"/>
    <x v="7"/>
    <x v="1"/>
    <x v="5"/>
    <x v="5"/>
    <x v="6"/>
    <x v="6"/>
    <x v="0"/>
    <x v="2"/>
    <x v="2"/>
    <x v="2"/>
    <x v="2"/>
    <x v="0"/>
    <x v="0"/>
    <x v="1"/>
  </r>
  <r>
    <n v="11555947368"/>
    <x v="2"/>
    <x v="3"/>
    <x v="0"/>
    <x v="0"/>
    <x v="3"/>
    <x v="3"/>
    <s v="New Zealand European"/>
    <n v="0"/>
    <n v="0"/>
    <n v="0"/>
    <n v="0"/>
    <x v="1"/>
    <x v="0"/>
    <x v="0"/>
    <x v="0"/>
    <x v="5"/>
    <x v="0"/>
    <x v="0"/>
    <x v="4"/>
    <x v="4"/>
    <x v="1"/>
    <x v="5"/>
    <x v="5"/>
    <x v="306"/>
    <x v="5"/>
    <x v="0"/>
    <x v="19"/>
    <x v="0"/>
    <x v="0"/>
    <x v="0"/>
    <x v="0"/>
    <x v="0"/>
    <x v="0"/>
    <x v="2"/>
    <x v="3"/>
    <x v="5"/>
    <x v="0"/>
    <x v="0"/>
    <x v="4"/>
    <x v="4"/>
    <x v="1"/>
    <x v="5"/>
    <x v="5"/>
    <x v="8"/>
    <x v="1"/>
    <x v="2"/>
    <x v="7"/>
    <x v="0"/>
    <x v="0"/>
    <x v="2"/>
  </r>
  <r>
    <n v="11555869626"/>
    <x v="2"/>
    <x v="4"/>
    <x v="7"/>
    <x v="0"/>
    <x v="3"/>
    <x v="3"/>
    <s v="New Zealand European"/>
    <n v="0"/>
    <n v="0"/>
    <n v="0"/>
    <n v="0"/>
    <x v="1"/>
    <x v="0"/>
    <x v="2"/>
    <x v="1"/>
    <x v="4"/>
    <x v="4"/>
    <x v="0"/>
    <x v="1"/>
    <x v="1"/>
    <x v="5"/>
    <x v="1"/>
    <x v="3"/>
    <x v="273"/>
    <x v="12"/>
    <x v="0"/>
    <x v="0"/>
    <x v="0"/>
    <x v="0"/>
    <x v="0"/>
    <x v="0"/>
    <x v="0"/>
    <x v="0"/>
    <x v="2"/>
    <x v="4"/>
    <x v="4"/>
    <x v="4"/>
    <x v="0"/>
    <x v="1"/>
    <x v="1"/>
    <x v="5"/>
    <x v="1"/>
    <x v="3"/>
    <x v="2"/>
    <x v="1"/>
    <x v="2"/>
    <x v="2"/>
    <x v="1"/>
    <x v="0"/>
    <x v="2"/>
  </r>
  <r>
    <n v="11555854899"/>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55781247"/>
    <x v="2"/>
    <x v="4"/>
    <x v="0"/>
    <x v="0"/>
    <x v="3"/>
    <x v="3"/>
    <s v="New Zealand European"/>
    <n v="0"/>
    <n v="0"/>
    <n v="0"/>
    <n v="0"/>
    <x v="1"/>
    <x v="0"/>
    <x v="0"/>
    <x v="0"/>
    <x v="4"/>
    <x v="4"/>
    <x v="4"/>
    <x v="1"/>
    <x v="1"/>
    <x v="3"/>
    <x v="1"/>
    <x v="3"/>
    <x v="273"/>
    <x v="0"/>
    <x v="0"/>
    <x v="0"/>
    <x v="0"/>
    <x v="0"/>
    <x v="0"/>
    <x v="0"/>
    <x v="0"/>
    <x v="0"/>
    <x v="2"/>
    <x v="4"/>
    <x v="4"/>
    <x v="4"/>
    <x v="4"/>
    <x v="1"/>
    <x v="1"/>
    <x v="3"/>
    <x v="1"/>
    <x v="3"/>
    <x v="2"/>
    <x v="4"/>
    <x v="2"/>
    <x v="3"/>
    <x v="0"/>
    <x v="0"/>
    <x v="2"/>
  </r>
  <r>
    <m/>
    <x v="1"/>
    <x v="2"/>
    <x v="1"/>
    <x v="2"/>
    <x v="1"/>
    <x v="1"/>
    <m/>
    <m/>
    <m/>
    <m/>
    <m/>
    <x v="2"/>
    <x v="1"/>
    <x v="1"/>
    <x v="2"/>
    <x v="2"/>
    <x v="3"/>
    <x v="2"/>
    <x v="2"/>
    <x v="2"/>
    <x v="2"/>
    <x v="3"/>
    <x v="2"/>
    <x v="2"/>
    <x v="2"/>
    <x v="0"/>
    <x v="0"/>
    <x v="0"/>
    <x v="0"/>
    <x v="0"/>
    <x v="0"/>
    <x v="0"/>
    <x v="0"/>
    <x v="1"/>
    <x v="2"/>
    <x v="2"/>
    <x v="3"/>
    <x v="2"/>
    <x v="2"/>
    <x v="2"/>
    <x v="2"/>
    <x v="3"/>
    <x v="2"/>
    <x v="2"/>
    <x v="2"/>
    <x v="2"/>
    <x v="2"/>
    <x v="0"/>
    <x v="0"/>
    <x v="3"/>
  </r>
  <r>
    <n v="11555730752"/>
    <x v="1"/>
    <x v="0"/>
    <x v="0"/>
    <x v="0"/>
    <x v="3"/>
    <x v="3"/>
    <s v="New Zealand European"/>
    <n v="0"/>
    <n v="0"/>
    <n v="0"/>
    <n v="0"/>
    <x v="0"/>
    <x v="0"/>
    <x v="0"/>
    <x v="0"/>
    <x v="8"/>
    <x v="8"/>
    <x v="1"/>
    <x v="1"/>
    <x v="4"/>
    <x v="1"/>
    <x v="0"/>
    <x v="10"/>
    <x v="307"/>
    <x v="12"/>
    <x v="15"/>
    <x v="0"/>
    <x v="0"/>
    <x v="0"/>
    <x v="0"/>
    <x v="0"/>
    <x v="0"/>
    <x v="11"/>
    <x v="2"/>
    <x v="0"/>
    <x v="7"/>
    <x v="7"/>
    <x v="1"/>
    <x v="1"/>
    <x v="4"/>
    <x v="1"/>
    <x v="0"/>
    <x v="1"/>
    <x v="8"/>
    <x v="2"/>
    <x v="4"/>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5477692"/>
    <x v="2"/>
    <x v="4"/>
    <x v="2"/>
    <x v="0"/>
    <x v="3"/>
    <x v="3"/>
    <s v="New Zealand European"/>
    <n v="0"/>
    <n v="0"/>
    <n v="0"/>
    <n v="0"/>
    <x v="0"/>
    <x v="2"/>
    <x v="0"/>
    <x v="0"/>
    <x v="1"/>
    <x v="0"/>
    <x v="1"/>
    <x v="1"/>
    <x v="4"/>
    <x v="3"/>
    <x v="4"/>
    <x v="3"/>
    <x v="273"/>
    <x v="12"/>
    <x v="0"/>
    <x v="0"/>
    <x v="0"/>
    <x v="0"/>
    <x v="0"/>
    <x v="0"/>
    <x v="0"/>
    <x v="0"/>
    <x v="2"/>
    <x v="4"/>
    <x v="1"/>
    <x v="0"/>
    <x v="1"/>
    <x v="1"/>
    <x v="4"/>
    <x v="3"/>
    <x v="4"/>
    <x v="3"/>
    <x v="2"/>
    <x v="4"/>
    <x v="2"/>
    <x v="2"/>
    <x v="0"/>
    <x v="0"/>
    <x v="2"/>
  </r>
  <r>
    <m/>
    <x v="1"/>
    <x v="2"/>
    <x v="1"/>
    <x v="2"/>
    <x v="1"/>
    <x v="1"/>
    <m/>
    <m/>
    <m/>
    <m/>
    <m/>
    <x v="2"/>
    <x v="1"/>
    <x v="1"/>
    <x v="2"/>
    <x v="2"/>
    <x v="3"/>
    <x v="2"/>
    <x v="2"/>
    <x v="2"/>
    <x v="2"/>
    <x v="3"/>
    <x v="2"/>
    <x v="2"/>
    <x v="2"/>
    <x v="0"/>
    <x v="0"/>
    <x v="0"/>
    <x v="0"/>
    <x v="0"/>
    <x v="0"/>
    <x v="0"/>
    <x v="0"/>
    <x v="1"/>
    <x v="2"/>
    <x v="2"/>
    <x v="3"/>
    <x v="2"/>
    <x v="2"/>
    <x v="2"/>
    <x v="2"/>
    <x v="3"/>
    <x v="2"/>
    <x v="2"/>
    <x v="2"/>
    <x v="2"/>
    <x v="2"/>
    <x v="0"/>
    <x v="0"/>
    <x v="3"/>
  </r>
  <r>
    <n v="11553671703"/>
    <x v="2"/>
    <x v="4"/>
    <x v="11"/>
    <x v="0"/>
    <x v="3"/>
    <x v="3"/>
    <s v="New Zealand European"/>
    <n v="0"/>
    <n v="0"/>
    <n v="0"/>
    <n v="0"/>
    <x v="1"/>
    <x v="0"/>
    <x v="0"/>
    <x v="0"/>
    <x v="1"/>
    <x v="0"/>
    <x v="1"/>
    <x v="4"/>
    <x v="3"/>
    <x v="4"/>
    <x v="1"/>
    <x v="1"/>
    <x v="273"/>
    <x v="1"/>
    <x v="0"/>
    <x v="0"/>
    <x v="0"/>
    <x v="0"/>
    <x v="0"/>
    <x v="0"/>
    <x v="0"/>
    <x v="0"/>
    <x v="2"/>
    <x v="4"/>
    <x v="1"/>
    <x v="0"/>
    <x v="1"/>
    <x v="4"/>
    <x v="3"/>
    <x v="4"/>
    <x v="1"/>
    <x v="1"/>
    <x v="6"/>
    <x v="0"/>
    <x v="2"/>
    <x v="2"/>
    <x v="0"/>
    <x v="0"/>
    <x v="2"/>
  </r>
  <r>
    <n v="11553504119"/>
    <x v="1"/>
    <x v="4"/>
    <x v="8"/>
    <x v="0"/>
    <x v="3"/>
    <x v="3"/>
    <n v="0"/>
    <s v="Asian"/>
    <n v="0"/>
    <n v="0"/>
    <n v="0"/>
    <x v="1"/>
    <x v="0"/>
    <x v="0"/>
    <x v="0"/>
    <x v="9"/>
    <x v="0"/>
    <x v="3"/>
    <x v="3"/>
    <x v="3"/>
    <x v="7"/>
    <x v="0"/>
    <x v="9"/>
    <x v="308"/>
    <x v="0"/>
    <x v="0"/>
    <x v="0"/>
    <x v="0"/>
    <x v="0"/>
    <x v="0"/>
    <x v="0"/>
    <x v="0"/>
    <x v="0"/>
    <x v="2"/>
    <x v="4"/>
    <x v="7"/>
    <x v="0"/>
    <x v="3"/>
    <x v="3"/>
    <x v="3"/>
    <x v="7"/>
    <x v="0"/>
    <x v="5"/>
    <x v="2"/>
    <x v="1"/>
    <x v="2"/>
    <x v="2"/>
    <x v="0"/>
    <x v="0"/>
    <x v="1"/>
  </r>
  <r>
    <m/>
    <x v="1"/>
    <x v="2"/>
    <x v="1"/>
    <x v="2"/>
    <x v="1"/>
    <x v="1"/>
    <m/>
    <m/>
    <m/>
    <m/>
    <m/>
    <x v="2"/>
    <x v="1"/>
    <x v="1"/>
    <x v="2"/>
    <x v="2"/>
    <x v="3"/>
    <x v="2"/>
    <x v="2"/>
    <x v="2"/>
    <x v="2"/>
    <x v="3"/>
    <x v="2"/>
    <x v="2"/>
    <x v="2"/>
    <x v="0"/>
    <x v="0"/>
    <x v="0"/>
    <x v="0"/>
    <x v="0"/>
    <x v="0"/>
    <x v="0"/>
    <x v="0"/>
    <x v="1"/>
    <x v="2"/>
    <x v="2"/>
    <x v="3"/>
    <x v="2"/>
    <x v="2"/>
    <x v="2"/>
    <x v="2"/>
    <x v="3"/>
    <x v="2"/>
    <x v="2"/>
    <x v="2"/>
    <x v="2"/>
    <x v="2"/>
    <x v="0"/>
    <x v="0"/>
    <x v="3"/>
  </r>
  <r>
    <n v="11553336652"/>
    <x v="2"/>
    <x v="4"/>
    <x v="9"/>
    <x v="1"/>
    <x v="3"/>
    <x v="3"/>
    <s v="New Zealand European"/>
    <n v="0"/>
    <n v="0"/>
    <n v="0"/>
    <n v="0"/>
    <x v="1"/>
    <x v="0"/>
    <x v="0"/>
    <x v="0"/>
    <x v="4"/>
    <x v="1"/>
    <x v="1"/>
    <x v="4"/>
    <x v="3"/>
    <x v="4"/>
    <x v="1"/>
    <x v="1"/>
    <x v="273"/>
    <x v="10"/>
    <x v="0"/>
    <x v="0"/>
    <x v="0"/>
    <x v="0"/>
    <x v="0"/>
    <x v="0"/>
    <x v="0"/>
    <x v="0"/>
    <x v="2"/>
    <x v="4"/>
    <x v="4"/>
    <x v="1"/>
    <x v="1"/>
    <x v="4"/>
    <x v="3"/>
    <x v="4"/>
    <x v="1"/>
    <x v="1"/>
    <x v="2"/>
    <x v="2"/>
    <x v="2"/>
    <x v="2"/>
    <x v="0"/>
    <x v="0"/>
    <x v="2"/>
  </r>
  <r>
    <n v="11553322262"/>
    <x v="2"/>
    <x v="3"/>
    <x v="9"/>
    <x v="0"/>
    <x v="2"/>
    <x v="3"/>
    <s v="New Zealand European"/>
    <n v="0"/>
    <n v="0"/>
    <n v="0"/>
    <n v="0"/>
    <x v="1"/>
    <x v="0"/>
    <x v="0"/>
    <x v="0"/>
    <x v="3"/>
    <x v="1"/>
    <x v="1"/>
    <x v="4"/>
    <x v="3"/>
    <x v="0"/>
    <x v="1"/>
    <x v="6"/>
    <x v="273"/>
    <x v="0"/>
    <x v="0"/>
    <x v="0"/>
    <x v="0"/>
    <x v="0"/>
    <x v="0"/>
    <x v="0"/>
    <x v="0"/>
    <x v="0"/>
    <x v="2"/>
    <x v="3"/>
    <x v="3"/>
    <x v="1"/>
    <x v="1"/>
    <x v="4"/>
    <x v="3"/>
    <x v="0"/>
    <x v="1"/>
    <x v="6"/>
    <x v="2"/>
    <x v="2"/>
    <x v="2"/>
    <x v="2"/>
    <x v="0"/>
    <x v="0"/>
    <x v="2"/>
  </r>
  <r>
    <n v="11553312104"/>
    <x v="2"/>
    <x v="4"/>
    <x v="9"/>
    <x v="1"/>
    <x v="3"/>
    <x v="3"/>
    <s v="New Zealand European"/>
    <n v="0"/>
    <n v="0"/>
    <n v="0"/>
    <n v="0"/>
    <x v="1"/>
    <x v="0"/>
    <x v="0"/>
    <x v="0"/>
    <x v="4"/>
    <x v="4"/>
    <x v="1"/>
    <x v="4"/>
    <x v="3"/>
    <x v="0"/>
    <x v="1"/>
    <x v="5"/>
    <x v="273"/>
    <x v="0"/>
    <x v="0"/>
    <x v="0"/>
    <x v="0"/>
    <x v="0"/>
    <x v="0"/>
    <x v="0"/>
    <x v="0"/>
    <x v="0"/>
    <x v="2"/>
    <x v="4"/>
    <x v="4"/>
    <x v="4"/>
    <x v="1"/>
    <x v="4"/>
    <x v="3"/>
    <x v="0"/>
    <x v="1"/>
    <x v="5"/>
    <x v="13"/>
    <x v="2"/>
    <x v="2"/>
    <x v="2"/>
    <x v="0"/>
    <x v="0"/>
    <x v="2"/>
  </r>
  <r>
    <n v="11553297270"/>
    <x v="2"/>
    <x v="4"/>
    <x v="9"/>
    <x v="0"/>
    <x v="2"/>
    <x v="3"/>
    <s v="New Zealand European"/>
    <n v="0"/>
    <n v="0"/>
    <n v="0"/>
    <n v="0"/>
    <x v="1"/>
    <x v="0"/>
    <x v="0"/>
    <x v="0"/>
    <x v="4"/>
    <x v="4"/>
    <x v="1"/>
    <x v="4"/>
    <x v="3"/>
    <x v="0"/>
    <x v="1"/>
    <x v="1"/>
    <x v="273"/>
    <x v="0"/>
    <x v="0"/>
    <x v="0"/>
    <x v="0"/>
    <x v="0"/>
    <x v="0"/>
    <x v="0"/>
    <x v="0"/>
    <x v="0"/>
    <x v="2"/>
    <x v="4"/>
    <x v="4"/>
    <x v="4"/>
    <x v="1"/>
    <x v="4"/>
    <x v="3"/>
    <x v="0"/>
    <x v="1"/>
    <x v="1"/>
    <x v="2"/>
    <x v="2"/>
    <x v="6"/>
    <x v="2"/>
    <x v="0"/>
    <x v="0"/>
    <x v="2"/>
  </r>
  <r>
    <n v="11553281264"/>
    <x v="2"/>
    <x v="4"/>
    <x v="9"/>
    <x v="0"/>
    <x v="2"/>
    <x v="3"/>
    <s v="New Zealand European"/>
    <n v="0"/>
    <n v="0"/>
    <n v="0"/>
    <n v="0"/>
    <x v="1"/>
    <x v="0"/>
    <x v="0"/>
    <x v="0"/>
    <x v="4"/>
    <x v="1"/>
    <x v="1"/>
    <x v="4"/>
    <x v="3"/>
    <x v="0"/>
    <x v="1"/>
    <x v="5"/>
    <x v="273"/>
    <x v="9"/>
    <x v="0"/>
    <x v="0"/>
    <x v="0"/>
    <x v="0"/>
    <x v="0"/>
    <x v="0"/>
    <x v="0"/>
    <x v="0"/>
    <x v="2"/>
    <x v="4"/>
    <x v="4"/>
    <x v="1"/>
    <x v="1"/>
    <x v="4"/>
    <x v="3"/>
    <x v="0"/>
    <x v="1"/>
    <x v="5"/>
    <x v="13"/>
    <x v="10"/>
    <x v="2"/>
    <x v="2"/>
    <x v="0"/>
    <x v="0"/>
    <x v="2"/>
  </r>
  <r>
    <n v="11553226170"/>
    <x v="2"/>
    <x v="4"/>
    <x v="4"/>
    <x v="0"/>
    <x v="3"/>
    <x v="3"/>
    <s v="New Zealand European"/>
    <n v="0"/>
    <n v="0"/>
    <n v="0"/>
    <n v="0"/>
    <x v="0"/>
    <x v="2"/>
    <x v="0"/>
    <x v="0"/>
    <x v="3"/>
    <x v="1"/>
    <x v="1"/>
    <x v="1"/>
    <x v="1"/>
    <x v="3"/>
    <x v="4"/>
    <x v="4"/>
    <x v="273"/>
    <x v="0"/>
    <x v="0"/>
    <x v="0"/>
    <x v="0"/>
    <x v="0"/>
    <x v="0"/>
    <x v="0"/>
    <x v="0"/>
    <x v="0"/>
    <x v="2"/>
    <x v="4"/>
    <x v="3"/>
    <x v="1"/>
    <x v="1"/>
    <x v="1"/>
    <x v="1"/>
    <x v="3"/>
    <x v="4"/>
    <x v="4"/>
    <x v="2"/>
    <x v="16"/>
    <x v="2"/>
    <x v="2"/>
    <x v="0"/>
    <x v="0"/>
    <x v="2"/>
  </r>
  <r>
    <n v="11553225866"/>
    <x v="2"/>
    <x v="4"/>
    <x v="9"/>
    <x v="1"/>
    <x v="2"/>
    <x v="3"/>
    <s v="New Zealand European"/>
    <n v="0"/>
    <n v="0"/>
    <n v="0"/>
    <n v="0"/>
    <x v="1"/>
    <x v="0"/>
    <x v="0"/>
    <x v="0"/>
    <x v="4"/>
    <x v="1"/>
    <x v="1"/>
    <x v="4"/>
    <x v="3"/>
    <x v="0"/>
    <x v="1"/>
    <x v="1"/>
    <x v="273"/>
    <x v="9"/>
    <x v="0"/>
    <x v="0"/>
    <x v="0"/>
    <x v="0"/>
    <x v="0"/>
    <x v="0"/>
    <x v="0"/>
    <x v="0"/>
    <x v="2"/>
    <x v="4"/>
    <x v="4"/>
    <x v="1"/>
    <x v="1"/>
    <x v="4"/>
    <x v="3"/>
    <x v="0"/>
    <x v="1"/>
    <x v="1"/>
    <x v="13"/>
    <x v="8"/>
    <x v="4"/>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3213758"/>
    <x v="2"/>
    <x v="4"/>
    <x v="9"/>
    <x v="0"/>
    <x v="3"/>
    <x v="3"/>
    <s v="New Zealand European"/>
    <n v="0"/>
    <n v="0"/>
    <n v="0"/>
    <n v="0"/>
    <x v="1"/>
    <x v="0"/>
    <x v="0"/>
    <x v="0"/>
    <x v="4"/>
    <x v="4"/>
    <x v="1"/>
    <x v="4"/>
    <x v="0"/>
    <x v="0"/>
    <x v="1"/>
    <x v="1"/>
    <x v="273"/>
    <x v="7"/>
    <x v="0"/>
    <x v="0"/>
    <x v="0"/>
    <x v="0"/>
    <x v="0"/>
    <x v="0"/>
    <x v="0"/>
    <x v="0"/>
    <x v="2"/>
    <x v="4"/>
    <x v="4"/>
    <x v="4"/>
    <x v="1"/>
    <x v="4"/>
    <x v="0"/>
    <x v="0"/>
    <x v="1"/>
    <x v="1"/>
    <x v="2"/>
    <x v="2"/>
    <x v="6"/>
    <x v="2"/>
    <x v="0"/>
    <x v="0"/>
    <x v="2"/>
  </r>
  <r>
    <n v="11553204035"/>
    <x v="2"/>
    <x v="4"/>
    <x v="9"/>
    <x v="0"/>
    <x v="2"/>
    <x v="3"/>
    <s v="New Zealand European"/>
    <n v="0"/>
    <n v="0"/>
    <n v="0"/>
    <n v="0"/>
    <x v="1"/>
    <x v="0"/>
    <x v="0"/>
    <x v="0"/>
    <x v="4"/>
    <x v="1"/>
    <x v="1"/>
    <x v="3"/>
    <x v="3"/>
    <x v="0"/>
    <x v="1"/>
    <x v="1"/>
    <x v="273"/>
    <x v="7"/>
    <x v="0"/>
    <x v="0"/>
    <x v="0"/>
    <x v="0"/>
    <x v="0"/>
    <x v="0"/>
    <x v="0"/>
    <x v="0"/>
    <x v="2"/>
    <x v="4"/>
    <x v="4"/>
    <x v="1"/>
    <x v="1"/>
    <x v="3"/>
    <x v="3"/>
    <x v="0"/>
    <x v="1"/>
    <x v="1"/>
    <x v="13"/>
    <x v="1"/>
    <x v="6"/>
    <x v="2"/>
    <x v="0"/>
    <x v="0"/>
    <x v="2"/>
  </r>
  <r>
    <n v="11553150111"/>
    <x v="1"/>
    <x v="7"/>
    <x v="6"/>
    <x v="3"/>
    <x v="3"/>
    <x v="3"/>
    <n v="0"/>
    <n v="0"/>
    <n v="0"/>
    <n v="0"/>
    <n v="0"/>
    <x v="0"/>
    <x v="0"/>
    <x v="0"/>
    <x v="0"/>
    <x v="7"/>
    <x v="7"/>
    <x v="1"/>
    <x v="5"/>
    <x v="5"/>
    <x v="6"/>
    <x v="6"/>
    <x v="0"/>
    <x v="273"/>
    <x v="6"/>
    <x v="0"/>
    <x v="0"/>
    <x v="0"/>
    <x v="0"/>
    <x v="0"/>
    <x v="0"/>
    <x v="0"/>
    <x v="0"/>
    <x v="2"/>
    <x v="7"/>
    <x v="7"/>
    <x v="7"/>
    <x v="1"/>
    <x v="5"/>
    <x v="5"/>
    <x v="6"/>
    <x v="6"/>
    <x v="0"/>
    <x v="2"/>
    <x v="2"/>
    <x v="2"/>
    <x v="2"/>
    <x v="0"/>
    <x v="0"/>
    <x v="1"/>
  </r>
  <r>
    <n v="11553098637"/>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52825659"/>
    <x v="1"/>
    <x v="4"/>
    <x v="9"/>
    <x v="0"/>
    <x v="3"/>
    <x v="3"/>
    <s v="New Zealand European"/>
    <n v="0"/>
    <n v="0"/>
    <n v="0"/>
    <n v="0"/>
    <x v="1"/>
    <x v="0"/>
    <x v="0"/>
    <x v="0"/>
    <x v="8"/>
    <x v="4"/>
    <x v="1"/>
    <x v="3"/>
    <x v="4"/>
    <x v="3"/>
    <x v="1"/>
    <x v="3"/>
    <x v="273"/>
    <x v="9"/>
    <x v="0"/>
    <x v="0"/>
    <x v="0"/>
    <x v="0"/>
    <x v="0"/>
    <x v="0"/>
    <x v="0"/>
    <x v="0"/>
    <x v="2"/>
    <x v="4"/>
    <x v="7"/>
    <x v="4"/>
    <x v="1"/>
    <x v="3"/>
    <x v="4"/>
    <x v="3"/>
    <x v="1"/>
    <x v="3"/>
    <x v="2"/>
    <x v="2"/>
    <x v="2"/>
    <x v="2"/>
    <x v="0"/>
    <x v="0"/>
    <x v="1"/>
  </r>
  <r>
    <n v="11552791538"/>
    <x v="1"/>
    <x v="7"/>
    <x v="6"/>
    <x v="3"/>
    <x v="3"/>
    <x v="3"/>
    <n v="0"/>
    <n v="0"/>
    <n v="0"/>
    <n v="0"/>
    <n v="0"/>
    <x v="0"/>
    <x v="0"/>
    <x v="0"/>
    <x v="0"/>
    <x v="7"/>
    <x v="7"/>
    <x v="1"/>
    <x v="5"/>
    <x v="5"/>
    <x v="6"/>
    <x v="6"/>
    <x v="0"/>
    <x v="273"/>
    <x v="6"/>
    <x v="0"/>
    <x v="0"/>
    <x v="0"/>
    <x v="0"/>
    <x v="0"/>
    <x v="0"/>
    <x v="0"/>
    <x v="0"/>
    <x v="2"/>
    <x v="7"/>
    <x v="7"/>
    <x v="7"/>
    <x v="1"/>
    <x v="5"/>
    <x v="5"/>
    <x v="6"/>
    <x v="6"/>
    <x v="0"/>
    <x v="2"/>
    <x v="2"/>
    <x v="2"/>
    <x v="2"/>
    <x v="0"/>
    <x v="0"/>
    <x v="1"/>
  </r>
  <r>
    <n v="11552787289"/>
    <x v="2"/>
    <x v="3"/>
    <x v="12"/>
    <x v="1"/>
    <x v="3"/>
    <x v="3"/>
    <s v="New Zealand European"/>
    <n v="0"/>
    <n v="0"/>
    <n v="0"/>
    <n v="0"/>
    <x v="0"/>
    <x v="2"/>
    <x v="0"/>
    <x v="0"/>
    <x v="1"/>
    <x v="0"/>
    <x v="1"/>
    <x v="4"/>
    <x v="3"/>
    <x v="1"/>
    <x v="4"/>
    <x v="4"/>
    <x v="309"/>
    <x v="3"/>
    <x v="0"/>
    <x v="0"/>
    <x v="0"/>
    <x v="16"/>
    <x v="0"/>
    <x v="0"/>
    <x v="0"/>
    <x v="0"/>
    <x v="2"/>
    <x v="3"/>
    <x v="1"/>
    <x v="0"/>
    <x v="1"/>
    <x v="4"/>
    <x v="3"/>
    <x v="1"/>
    <x v="4"/>
    <x v="4"/>
    <x v="8"/>
    <x v="0"/>
    <x v="2"/>
    <x v="2"/>
    <x v="1"/>
    <x v="0"/>
    <x v="2"/>
  </r>
  <r>
    <n v="11552787004"/>
    <x v="2"/>
    <x v="7"/>
    <x v="8"/>
    <x v="0"/>
    <x v="3"/>
    <x v="3"/>
    <s v="New Zealand European"/>
    <n v="0"/>
    <n v="0"/>
    <n v="0"/>
    <n v="0"/>
    <x v="1"/>
    <x v="0"/>
    <x v="0"/>
    <x v="0"/>
    <x v="7"/>
    <x v="7"/>
    <x v="1"/>
    <x v="5"/>
    <x v="5"/>
    <x v="6"/>
    <x v="6"/>
    <x v="0"/>
    <x v="273"/>
    <x v="9"/>
    <x v="0"/>
    <x v="0"/>
    <x v="0"/>
    <x v="0"/>
    <x v="0"/>
    <x v="0"/>
    <x v="0"/>
    <x v="0"/>
    <x v="2"/>
    <x v="7"/>
    <x v="7"/>
    <x v="7"/>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52760785"/>
    <x v="2"/>
    <x v="4"/>
    <x v="0"/>
    <x v="0"/>
    <x v="3"/>
    <x v="3"/>
    <s v="New Zealand European"/>
    <n v="0"/>
    <n v="0"/>
    <n v="0"/>
    <n v="0"/>
    <x v="1"/>
    <x v="2"/>
    <x v="0"/>
    <x v="1"/>
    <x v="4"/>
    <x v="1"/>
    <x v="1"/>
    <x v="4"/>
    <x v="4"/>
    <x v="7"/>
    <x v="1"/>
    <x v="5"/>
    <x v="273"/>
    <x v="0"/>
    <x v="0"/>
    <x v="0"/>
    <x v="0"/>
    <x v="0"/>
    <x v="0"/>
    <x v="0"/>
    <x v="0"/>
    <x v="0"/>
    <x v="2"/>
    <x v="4"/>
    <x v="4"/>
    <x v="1"/>
    <x v="1"/>
    <x v="4"/>
    <x v="4"/>
    <x v="7"/>
    <x v="1"/>
    <x v="5"/>
    <x v="2"/>
    <x v="4"/>
    <x v="9"/>
    <x v="5"/>
    <x v="1"/>
    <x v="0"/>
    <x v="2"/>
  </r>
  <r>
    <n v="11552760349"/>
    <x v="2"/>
    <x v="4"/>
    <x v="9"/>
    <x v="1"/>
    <x v="2"/>
    <x v="3"/>
    <s v="New Zealand European"/>
    <n v="0"/>
    <n v="0"/>
    <n v="0"/>
    <n v="0"/>
    <x v="1"/>
    <x v="0"/>
    <x v="0"/>
    <x v="0"/>
    <x v="4"/>
    <x v="4"/>
    <x v="1"/>
    <x v="1"/>
    <x v="3"/>
    <x v="0"/>
    <x v="1"/>
    <x v="1"/>
    <x v="273"/>
    <x v="7"/>
    <x v="0"/>
    <x v="0"/>
    <x v="0"/>
    <x v="0"/>
    <x v="0"/>
    <x v="0"/>
    <x v="0"/>
    <x v="0"/>
    <x v="2"/>
    <x v="4"/>
    <x v="4"/>
    <x v="4"/>
    <x v="1"/>
    <x v="1"/>
    <x v="3"/>
    <x v="0"/>
    <x v="1"/>
    <x v="1"/>
    <x v="2"/>
    <x v="2"/>
    <x v="6"/>
    <x v="2"/>
    <x v="0"/>
    <x v="0"/>
    <x v="2"/>
  </r>
  <r>
    <n v="11552751693"/>
    <x v="2"/>
    <x v="4"/>
    <x v="9"/>
    <x v="1"/>
    <x v="2"/>
    <x v="3"/>
    <s v="New Zealand European"/>
    <n v="0"/>
    <n v="0"/>
    <n v="0"/>
    <n v="0"/>
    <x v="1"/>
    <x v="0"/>
    <x v="0"/>
    <x v="0"/>
    <x v="4"/>
    <x v="4"/>
    <x v="1"/>
    <x v="3"/>
    <x v="3"/>
    <x v="0"/>
    <x v="1"/>
    <x v="5"/>
    <x v="273"/>
    <x v="1"/>
    <x v="0"/>
    <x v="0"/>
    <x v="0"/>
    <x v="0"/>
    <x v="0"/>
    <x v="0"/>
    <x v="0"/>
    <x v="0"/>
    <x v="2"/>
    <x v="4"/>
    <x v="4"/>
    <x v="4"/>
    <x v="1"/>
    <x v="3"/>
    <x v="3"/>
    <x v="0"/>
    <x v="1"/>
    <x v="5"/>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52743632"/>
    <x v="2"/>
    <x v="4"/>
    <x v="9"/>
    <x v="0"/>
    <x v="2"/>
    <x v="3"/>
    <s v="New Zealand European"/>
    <n v="0"/>
    <n v="0"/>
    <n v="0"/>
    <n v="0"/>
    <x v="1"/>
    <x v="0"/>
    <x v="0"/>
    <x v="0"/>
    <x v="3"/>
    <x v="1"/>
    <x v="1"/>
    <x v="0"/>
    <x v="0"/>
    <x v="0"/>
    <x v="4"/>
    <x v="1"/>
    <x v="273"/>
    <x v="4"/>
    <x v="0"/>
    <x v="0"/>
    <x v="0"/>
    <x v="0"/>
    <x v="0"/>
    <x v="0"/>
    <x v="0"/>
    <x v="0"/>
    <x v="2"/>
    <x v="4"/>
    <x v="3"/>
    <x v="1"/>
    <x v="1"/>
    <x v="0"/>
    <x v="0"/>
    <x v="0"/>
    <x v="4"/>
    <x v="1"/>
    <x v="2"/>
    <x v="2"/>
    <x v="2"/>
    <x v="1"/>
    <x v="0"/>
    <x v="0"/>
    <x v="2"/>
  </r>
  <r>
    <n v="11552742999"/>
    <x v="2"/>
    <x v="3"/>
    <x v="0"/>
    <x v="1"/>
    <x v="3"/>
    <x v="3"/>
    <s v="New Zealand European"/>
    <n v="0"/>
    <n v="0"/>
    <n v="0"/>
    <n v="0"/>
    <x v="1"/>
    <x v="0"/>
    <x v="0"/>
    <x v="0"/>
    <x v="7"/>
    <x v="4"/>
    <x v="3"/>
    <x v="1"/>
    <x v="4"/>
    <x v="3"/>
    <x v="1"/>
    <x v="3"/>
    <x v="273"/>
    <x v="9"/>
    <x v="0"/>
    <x v="0"/>
    <x v="0"/>
    <x v="0"/>
    <x v="0"/>
    <x v="0"/>
    <x v="0"/>
    <x v="0"/>
    <x v="2"/>
    <x v="3"/>
    <x v="7"/>
    <x v="4"/>
    <x v="3"/>
    <x v="1"/>
    <x v="4"/>
    <x v="3"/>
    <x v="1"/>
    <x v="3"/>
    <x v="2"/>
    <x v="0"/>
    <x v="10"/>
    <x v="1"/>
    <x v="0"/>
    <x v="0"/>
    <x v="2"/>
  </r>
  <r>
    <n v="11552736835"/>
    <x v="2"/>
    <x v="3"/>
    <x v="12"/>
    <x v="0"/>
    <x v="3"/>
    <x v="3"/>
    <s v="New Zealand European"/>
    <n v="0"/>
    <n v="0"/>
    <n v="0"/>
    <n v="0"/>
    <x v="1"/>
    <x v="0"/>
    <x v="0"/>
    <x v="0"/>
    <x v="3"/>
    <x v="1"/>
    <x v="3"/>
    <x v="0"/>
    <x v="6"/>
    <x v="0"/>
    <x v="1"/>
    <x v="3"/>
    <x v="273"/>
    <x v="10"/>
    <x v="0"/>
    <x v="0"/>
    <x v="0"/>
    <x v="23"/>
    <x v="0"/>
    <x v="0"/>
    <x v="0"/>
    <x v="0"/>
    <x v="2"/>
    <x v="3"/>
    <x v="3"/>
    <x v="1"/>
    <x v="3"/>
    <x v="0"/>
    <x v="6"/>
    <x v="0"/>
    <x v="1"/>
    <x v="3"/>
    <x v="2"/>
    <x v="1"/>
    <x v="2"/>
    <x v="2"/>
    <x v="0"/>
    <x v="0"/>
    <x v="2"/>
  </r>
  <r>
    <n v="11552730599"/>
    <x v="2"/>
    <x v="3"/>
    <x v="9"/>
    <x v="0"/>
    <x v="2"/>
    <x v="2"/>
    <s v="New Zealand European"/>
    <n v="0"/>
    <n v="0"/>
    <n v="0"/>
    <n v="0"/>
    <x v="1"/>
    <x v="0"/>
    <x v="0"/>
    <x v="0"/>
    <x v="3"/>
    <x v="1"/>
    <x v="1"/>
    <x v="4"/>
    <x v="3"/>
    <x v="0"/>
    <x v="1"/>
    <x v="1"/>
    <x v="273"/>
    <x v="5"/>
    <x v="0"/>
    <x v="0"/>
    <x v="0"/>
    <x v="0"/>
    <x v="0"/>
    <x v="0"/>
    <x v="0"/>
    <x v="0"/>
    <x v="2"/>
    <x v="3"/>
    <x v="3"/>
    <x v="1"/>
    <x v="1"/>
    <x v="4"/>
    <x v="3"/>
    <x v="0"/>
    <x v="1"/>
    <x v="1"/>
    <x v="13"/>
    <x v="2"/>
    <x v="2"/>
    <x v="2"/>
    <x v="0"/>
    <x v="0"/>
    <x v="2"/>
  </r>
  <r>
    <n v="11552729842"/>
    <x v="1"/>
    <x v="4"/>
    <x v="0"/>
    <x v="1"/>
    <x v="3"/>
    <x v="3"/>
    <s v="New Zealand European"/>
    <n v="0"/>
    <n v="0"/>
    <n v="0"/>
    <n v="0"/>
    <x v="1"/>
    <x v="0"/>
    <x v="0"/>
    <x v="0"/>
    <x v="11"/>
    <x v="0"/>
    <x v="0"/>
    <x v="4"/>
    <x v="3"/>
    <x v="4"/>
    <x v="2"/>
    <x v="9"/>
    <x v="273"/>
    <x v="6"/>
    <x v="0"/>
    <x v="0"/>
    <x v="0"/>
    <x v="0"/>
    <x v="0"/>
    <x v="0"/>
    <x v="0"/>
    <x v="0"/>
    <x v="2"/>
    <x v="4"/>
    <x v="7"/>
    <x v="0"/>
    <x v="0"/>
    <x v="4"/>
    <x v="3"/>
    <x v="4"/>
    <x v="2"/>
    <x v="5"/>
    <x v="2"/>
    <x v="16"/>
    <x v="2"/>
    <x v="2"/>
    <x v="0"/>
    <x v="0"/>
    <x v="1"/>
  </r>
  <r>
    <n v="11552716054"/>
    <x v="1"/>
    <x v="7"/>
    <x v="6"/>
    <x v="3"/>
    <x v="3"/>
    <x v="3"/>
    <n v="0"/>
    <n v="0"/>
    <n v="0"/>
    <n v="0"/>
    <n v="0"/>
    <x v="0"/>
    <x v="0"/>
    <x v="0"/>
    <x v="0"/>
    <x v="7"/>
    <x v="7"/>
    <x v="1"/>
    <x v="5"/>
    <x v="5"/>
    <x v="6"/>
    <x v="6"/>
    <x v="0"/>
    <x v="273"/>
    <x v="6"/>
    <x v="0"/>
    <x v="0"/>
    <x v="0"/>
    <x v="0"/>
    <x v="0"/>
    <x v="0"/>
    <x v="0"/>
    <x v="0"/>
    <x v="2"/>
    <x v="7"/>
    <x v="7"/>
    <x v="7"/>
    <x v="1"/>
    <x v="5"/>
    <x v="5"/>
    <x v="6"/>
    <x v="6"/>
    <x v="0"/>
    <x v="2"/>
    <x v="2"/>
    <x v="2"/>
    <x v="2"/>
    <x v="0"/>
    <x v="0"/>
    <x v="1"/>
  </r>
  <r>
    <n v="11552714355"/>
    <x v="2"/>
    <x v="4"/>
    <x v="6"/>
    <x v="1"/>
    <x v="2"/>
    <x v="3"/>
    <s v="New Zealand European"/>
    <n v="0"/>
    <n v="0"/>
    <n v="0"/>
    <n v="0"/>
    <x v="1"/>
    <x v="0"/>
    <x v="0"/>
    <x v="0"/>
    <x v="4"/>
    <x v="4"/>
    <x v="1"/>
    <x v="4"/>
    <x v="3"/>
    <x v="0"/>
    <x v="1"/>
    <x v="5"/>
    <x v="273"/>
    <x v="5"/>
    <x v="0"/>
    <x v="0"/>
    <x v="0"/>
    <x v="0"/>
    <x v="0"/>
    <x v="0"/>
    <x v="0"/>
    <x v="0"/>
    <x v="2"/>
    <x v="4"/>
    <x v="4"/>
    <x v="4"/>
    <x v="1"/>
    <x v="4"/>
    <x v="3"/>
    <x v="0"/>
    <x v="1"/>
    <x v="5"/>
    <x v="13"/>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52697936"/>
    <x v="1"/>
    <x v="3"/>
    <x v="6"/>
    <x v="0"/>
    <x v="3"/>
    <x v="3"/>
    <s v="New Zealand European"/>
    <n v="0"/>
    <n v="0"/>
    <n v="0"/>
    <n v="0"/>
    <x v="1"/>
    <x v="0"/>
    <x v="0"/>
    <x v="0"/>
    <x v="7"/>
    <x v="0"/>
    <x v="1"/>
    <x v="0"/>
    <x v="3"/>
    <x v="0"/>
    <x v="1"/>
    <x v="9"/>
    <x v="273"/>
    <x v="9"/>
    <x v="0"/>
    <x v="0"/>
    <x v="0"/>
    <x v="0"/>
    <x v="0"/>
    <x v="0"/>
    <x v="0"/>
    <x v="0"/>
    <x v="2"/>
    <x v="3"/>
    <x v="7"/>
    <x v="0"/>
    <x v="1"/>
    <x v="0"/>
    <x v="3"/>
    <x v="0"/>
    <x v="1"/>
    <x v="5"/>
    <x v="2"/>
    <x v="2"/>
    <x v="2"/>
    <x v="2"/>
    <x v="0"/>
    <x v="0"/>
    <x v="1"/>
  </r>
  <r>
    <n v="11552682582"/>
    <x v="1"/>
    <x v="4"/>
    <x v="4"/>
    <x v="0"/>
    <x v="3"/>
    <x v="3"/>
    <s v="New Zealand European"/>
    <n v="0"/>
    <n v="0"/>
    <n v="0"/>
    <n v="0"/>
    <x v="1"/>
    <x v="0"/>
    <x v="0"/>
    <x v="0"/>
    <x v="8"/>
    <x v="0"/>
    <x v="1"/>
    <x v="6"/>
    <x v="0"/>
    <x v="0"/>
    <x v="1"/>
    <x v="3"/>
    <x v="310"/>
    <x v="8"/>
    <x v="0"/>
    <x v="0"/>
    <x v="11"/>
    <x v="0"/>
    <x v="0"/>
    <x v="0"/>
    <x v="0"/>
    <x v="0"/>
    <x v="2"/>
    <x v="4"/>
    <x v="7"/>
    <x v="0"/>
    <x v="1"/>
    <x v="6"/>
    <x v="0"/>
    <x v="0"/>
    <x v="1"/>
    <x v="3"/>
    <x v="2"/>
    <x v="2"/>
    <x v="2"/>
    <x v="2"/>
    <x v="0"/>
    <x v="0"/>
    <x v="1"/>
  </r>
  <r>
    <n v="11552673065"/>
    <x v="1"/>
    <x v="4"/>
    <x v="3"/>
    <x v="1"/>
    <x v="3"/>
    <x v="3"/>
    <s v="New Zealand European"/>
    <n v="0"/>
    <n v="0"/>
    <n v="0"/>
    <n v="0"/>
    <x v="1"/>
    <x v="0"/>
    <x v="0"/>
    <x v="0"/>
    <x v="10"/>
    <x v="4"/>
    <x v="1"/>
    <x v="3"/>
    <x v="4"/>
    <x v="3"/>
    <x v="1"/>
    <x v="3"/>
    <x v="273"/>
    <x v="9"/>
    <x v="0"/>
    <x v="0"/>
    <x v="0"/>
    <x v="0"/>
    <x v="0"/>
    <x v="0"/>
    <x v="0"/>
    <x v="0"/>
    <x v="2"/>
    <x v="4"/>
    <x v="7"/>
    <x v="4"/>
    <x v="1"/>
    <x v="3"/>
    <x v="4"/>
    <x v="3"/>
    <x v="1"/>
    <x v="3"/>
    <x v="2"/>
    <x v="2"/>
    <x v="2"/>
    <x v="2"/>
    <x v="0"/>
    <x v="0"/>
    <x v="1"/>
  </r>
  <r>
    <n v="11552661096"/>
    <x v="2"/>
    <x v="0"/>
    <x v="4"/>
    <x v="0"/>
    <x v="2"/>
    <x v="3"/>
    <n v="0"/>
    <n v="0"/>
    <n v="0"/>
    <n v="0"/>
    <n v="0"/>
    <x v="1"/>
    <x v="0"/>
    <x v="0"/>
    <x v="0"/>
    <x v="1"/>
    <x v="5"/>
    <x v="0"/>
    <x v="1"/>
    <x v="1"/>
    <x v="0"/>
    <x v="4"/>
    <x v="1"/>
    <x v="311"/>
    <x v="1"/>
    <x v="45"/>
    <x v="0"/>
    <x v="0"/>
    <x v="0"/>
    <x v="0"/>
    <x v="0"/>
    <x v="0"/>
    <x v="0"/>
    <x v="2"/>
    <x v="0"/>
    <x v="1"/>
    <x v="5"/>
    <x v="0"/>
    <x v="1"/>
    <x v="1"/>
    <x v="0"/>
    <x v="4"/>
    <x v="1"/>
    <x v="8"/>
    <x v="16"/>
    <x v="2"/>
    <x v="2"/>
    <x v="0"/>
    <x v="0"/>
    <x v="2"/>
  </r>
  <r>
    <m/>
    <x v="1"/>
    <x v="2"/>
    <x v="1"/>
    <x v="2"/>
    <x v="1"/>
    <x v="1"/>
    <m/>
    <m/>
    <m/>
    <m/>
    <m/>
    <x v="2"/>
    <x v="1"/>
    <x v="1"/>
    <x v="2"/>
    <x v="2"/>
    <x v="3"/>
    <x v="2"/>
    <x v="2"/>
    <x v="2"/>
    <x v="2"/>
    <x v="3"/>
    <x v="2"/>
    <x v="2"/>
    <x v="2"/>
    <x v="0"/>
    <x v="0"/>
    <x v="0"/>
    <x v="0"/>
    <x v="0"/>
    <x v="0"/>
    <x v="0"/>
    <x v="0"/>
    <x v="1"/>
    <x v="2"/>
    <x v="2"/>
    <x v="3"/>
    <x v="2"/>
    <x v="2"/>
    <x v="2"/>
    <x v="2"/>
    <x v="3"/>
    <x v="2"/>
    <x v="2"/>
    <x v="2"/>
    <x v="2"/>
    <x v="2"/>
    <x v="0"/>
    <x v="0"/>
    <x v="3"/>
  </r>
  <r>
    <n v="11552639866"/>
    <x v="2"/>
    <x v="4"/>
    <x v="0"/>
    <x v="0"/>
    <x v="3"/>
    <x v="3"/>
    <n v="0"/>
    <n v="0"/>
    <n v="0"/>
    <n v="0"/>
    <s v="Pakeha"/>
    <x v="1"/>
    <x v="0"/>
    <x v="0"/>
    <x v="0"/>
    <x v="3"/>
    <x v="0"/>
    <x v="1"/>
    <x v="1"/>
    <x v="1"/>
    <x v="5"/>
    <x v="4"/>
    <x v="3"/>
    <x v="312"/>
    <x v="0"/>
    <x v="0"/>
    <x v="0"/>
    <x v="0"/>
    <x v="0"/>
    <x v="0"/>
    <x v="0"/>
    <x v="0"/>
    <x v="0"/>
    <x v="2"/>
    <x v="4"/>
    <x v="3"/>
    <x v="0"/>
    <x v="1"/>
    <x v="1"/>
    <x v="1"/>
    <x v="5"/>
    <x v="4"/>
    <x v="3"/>
    <x v="3"/>
    <x v="0"/>
    <x v="2"/>
    <x v="2"/>
    <x v="0"/>
    <x v="0"/>
    <x v="2"/>
  </r>
  <r>
    <n v="11552609314"/>
    <x v="1"/>
    <x v="4"/>
    <x v="12"/>
    <x v="0"/>
    <x v="3"/>
    <x v="3"/>
    <s v="New Zealand European"/>
    <n v="0"/>
    <n v="0"/>
    <n v="0"/>
    <n v="0"/>
    <x v="0"/>
    <x v="0"/>
    <x v="0"/>
    <x v="0"/>
    <x v="10"/>
    <x v="8"/>
    <x v="1"/>
    <x v="1"/>
    <x v="4"/>
    <x v="1"/>
    <x v="0"/>
    <x v="11"/>
    <x v="313"/>
    <x v="6"/>
    <x v="0"/>
    <x v="0"/>
    <x v="0"/>
    <x v="0"/>
    <x v="0"/>
    <x v="0"/>
    <x v="0"/>
    <x v="0"/>
    <x v="2"/>
    <x v="4"/>
    <x v="7"/>
    <x v="7"/>
    <x v="1"/>
    <x v="1"/>
    <x v="4"/>
    <x v="1"/>
    <x v="0"/>
    <x v="4"/>
    <x v="8"/>
    <x v="22"/>
    <x v="0"/>
    <x v="6"/>
    <x v="0"/>
    <x v="0"/>
    <x v="1"/>
  </r>
  <r>
    <m/>
    <x v="1"/>
    <x v="2"/>
    <x v="1"/>
    <x v="2"/>
    <x v="1"/>
    <x v="1"/>
    <m/>
    <m/>
    <m/>
    <m/>
    <m/>
    <x v="2"/>
    <x v="1"/>
    <x v="1"/>
    <x v="2"/>
    <x v="2"/>
    <x v="3"/>
    <x v="2"/>
    <x v="2"/>
    <x v="2"/>
    <x v="2"/>
    <x v="3"/>
    <x v="2"/>
    <x v="2"/>
    <x v="2"/>
    <x v="0"/>
    <x v="0"/>
    <x v="0"/>
    <x v="0"/>
    <x v="0"/>
    <x v="0"/>
    <x v="0"/>
    <x v="0"/>
    <x v="1"/>
    <x v="2"/>
    <x v="2"/>
    <x v="3"/>
    <x v="2"/>
    <x v="2"/>
    <x v="2"/>
    <x v="2"/>
    <x v="3"/>
    <x v="2"/>
    <x v="2"/>
    <x v="2"/>
    <x v="2"/>
    <x v="2"/>
    <x v="0"/>
    <x v="0"/>
    <x v="3"/>
  </r>
  <r>
    <n v="11552600661"/>
    <x v="2"/>
    <x v="4"/>
    <x v="3"/>
    <x v="1"/>
    <x v="3"/>
    <x v="2"/>
    <n v="0"/>
    <n v="0"/>
    <n v="0"/>
    <n v="0"/>
    <n v="0"/>
    <x v="1"/>
    <x v="0"/>
    <x v="0"/>
    <x v="0"/>
    <x v="4"/>
    <x v="4"/>
    <x v="1"/>
    <x v="3"/>
    <x v="1"/>
    <x v="3"/>
    <x v="4"/>
    <x v="3"/>
    <x v="273"/>
    <x v="5"/>
    <x v="0"/>
    <x v="0"/>
    <x v="0"/>
    <x v="0"/>
    <x v="0"/>
    <x v="0"/>
    <x v="0"/>
    <x v="0"/>
    <x v="2"/>
    <x v="4"/>
    <x v="4"/>
    <x v="4"/>
    <x v="1"/>
    <x v="3"/>
    <x v="1"/>
    <x v="3"/>
    <x v="4"/>
    <x v="3"/>
    <x v="2"/>
    <x v="4"/>
    <x v="2"/>
    <x v="2"/>
    <x v="0"/>
    <x v="0"/>
    <x v="2"/>
  </r>
  <r>
    <n v="11552598501"/>
    <x v="2"/>
    <x v="4"/>
    <x v="0"/>
    <x v="0"/>
    <x v="3"/>
    <x v="3"/>
    <s v="New Zealand European"/>
    <n v="0"/>
    <n v="0"/>
    <n v="0"/>
    <n v="0"/>
    <x v="0"/>
    <x v="2"/>
    <x v="2"/>
    <x v="0"/>
    <x v="1"/>
    <x v="0"/>
    <x v="3"/>
    <x v="3"/>
    <x v="4"/>
    <x v="7"/>
    <x v="4"/>
    <x v="4"/>
    <x v="273"/>
    <x v="0"/>
    <x v="0"/>
    <x v="0"/>
    <x v="0"/>
    <x v="0"/>
    <x v="0"/>
    <x v="0"/>
    <x v="0"/>
    <x v="0"/>
    <x v="2"/>
    <x v="4"/>
    <x v="1"/>
    <x v="0"/>
    <x v="3"/>
    <x v="3"/>
    <x v="4"/>
    <x v="7"/>
    <x v="4"/>
    <x v="4"/>
    <x v="2"/>
    <x v="4"/>
    <x v="2"/>
    <x v="5"/>
    <x v="0"/>
    <x v="0"/>
    <x v="2"/>
  </r>
  <r>
    <n v="11552563275"/>
    <x v="1"/>
    <x v="4"/>
    <x v="4"/>
    <x v="0"/>
    <x v="3"/>
    <x v="3"/>
    <s v="New Zealand European"/>
    <n v="0"/>
    <n v="0"/>
    <n v="0"/>
    <n v="0"/>
    <x v="1"/>
    <x v="0"/>
    <x v="0"/>
    <x v="0"/>
    <x v="10"/>
    <x v="4"/>
    <x v="1"/>
    <x v="3"/>
    <x v="4"/>
    <x v="0"/>
    <x v="1"/>
    <x v="3"/>
    <x v="273"/>
    <x v="16"/>
    <x v="0"/>
    <x v="0"/>
    <x v="0"/>
    <x v="0"/>
    <x v="0"/>
    <x v="0"/>
    <x v="0"/>
    <x v="0"/>
    <x v="2"/>
    <x v="4"/>
    <x v="7"/>
    <x v="4"/>
    <x v="1"/>
    <x v="3"/>
    <x v="4"/>
    <x v="0"/>
    <x v="1"/>
    <x v="3"/>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52549129"/>
    <x v="2"/>
    <x v="7"/>
    <x v="6"/>
    <x v="3"/>
    <x v="3"/>
    <x v="3"/>
    <n v="0"/>
    <n v="0"/>
    <n v="0"/>
    <n v="0"/>
    <n v="0"/>
    <x v="0"/>
    <x v="0"/>
    <x v="0"/>
    <x v="0"/>
    <x v="7"/>
    <x v="7"/>
    <x v="1"/>
    <x v="5"/>
    <x v="5"/>
    <x v="6"/>
    <x v="6"/>
    <x v="0"/>
    <x v="273"/>
    <x v="6"/>
    <x v="0"/>
    <x v="0"/>
    <x v="0"/>
    <x v="0"/>
    <x v="0"/>
    <x v="0"/>
    <x v="0"/>
    <x v="0"/>
    <x v="2"/>
    <x v="7"/>
    <x v="7"/>
    <x v="7"/>
    <x v="1"/>
    <x v="5"/>
    <x v="5"/>
    <x v="6"/>
    <x v="6"/>
    <x v="0"/>
    <x v="2"/>
    <x v="2"/>
    <x v="2"/>
    <x v="2"/>
    <x v="0"/>
    <x v="0"/>
    <x v="2"/>
  </r>
  <r>
    <n v="11552543285"/>
    <x v="0"/>
    <x v="7"/>
    <x v="6"/>
    <x v="3"/>
    <x v="3"/>
    <x v="3"/>
    <n v="0"/>
    <n v="0"/>
    <n v="0"/>
    <n v="0"/>
    <n v="0"/>
    <x v="0"/>
    <x v="0"/>
    <x v="0"/>
    <x v="0"/>
    <x v="7"/>
    <x v="7"/>
    <x v="1"/>
    <x v="5"/>
    <x v="5"/>
    <x v="6"/>
    <x v="6"/>
    <x v="0"/>
    <x v="273"/>
    <x v="6"/>
    <x v="0"/>
    <x v="0"/>
    <x v="0"/>
    <x v="0"/>
    <x v="0"/>
    <x v="0"/>
    <x v="0"/>
    <x v="0"/>
    <x v="2"/>
    <x v="7"/>
    <x v="7"/>
    <x v="7"/>
    <x v="1"/>
    <x v="5"/>
    <x v="5"/>
    <x v="6"/>
    <x v="6"/>
    <x v="0"/>
    <x v="2"/>
    <x v="2"/>
    <x v="2"/>
    <x v="2"/>
    <x v="0"/>
    <x v="0"/>
    <x v="0"/>
  </r>
  <r>
    <n v="11552523536"/>
    <x v="1"/>
    <x v="6"/>
    <x v="0"/>
    <x v="0"/>
    <x v="3"/>
    <x v="3"/>
    <s v="New Zealand European"/>
    <n v="0"/>
    <n v="0"/>
    <n v="0"/>
    <n v="0"/>
    <x v="1"/>
    <x v="0"/>
    <x v="0"/>
    <x v="0"/>
    <x v="7"/>
    <x v="5"/>
    <x v="1"/>
    <x v="0"/>
    <x v="6"/>
    <x v="4"/>
    <x v="2"/>
    <x v="8"/>
    <x v="314"/>
    <x v="1"/>
    <x v="36"/>
    <x v="0"/>
    <x v="3"/>
    <x v="25"/>
    <x v="0"/>
    <x v="0"/>
    <x v="0"/>
    <x v="6"/>
    <x v="2"/>
    <x v="6"/>
    <x v="7"/>
    <x v="5"/>
    <x v="1"/>
    <x v="0"/>
    <x v="6"/>
    <x v="4"/>
    <x v="2"/>
    <x v="6"/>
    <x v="8"/>
    <x v="4"/>
    <x v="2"/>
    <x v="2"/>
    <x v="0"/>
    <x v="0"/>
    <x v="1"/>
  </r>
  <r>
    <n v="11552475400"/>
    <x v="1"/>
    <x v="6"/>
    <x v="0"/>
    <x v="0"/>
    <x v="3"/>
    <x v="3"/>
    <s v="New Zealand European"/>
    <n v="0"/>
    <n v="0"/>
    <n v="0"/>
    <n v="0"/>
    <x v="1"/>
    <x v="0"/>
    <x v="0"/>
    <x v="0"/>
    <x v="7"/>
    <x v="5"/>
    <x v="1"/>
    <x v="0"/>
    <x v="6"/>
    <x v="4"/>
    <x v="2"/>
    <x v="8"/>
    <x v="314"/>
    <x v="1"/>
    <x v="36"/>
    <x v="0"/>
    <x v="3"/>
    <x v="25"/>
    <x v="0"/>
    <x v="0"/>
    <x v="0"/>
    <x v="6"/>
    <x v="2"/>
    <x v="6"/>
    <x v="7"/>
    <x v="5"/>
    <x v="1"/>
    <x v="0"/>
    <x v="6"/>
    <x v="4"/>
    <x v="2"/>
    <x v="6"/>
    <x v="8"/>
    <x v="2"/>
    <x v="2"/>
    <x v="2"/>
    <x v="1"/>
    <x v="0"/>
    <x v="1"/>
  </r>
  <r>
    <n v="11552450901"/>
    <x v="2"/>
    <x v="7"/>
    <x v="6"/>
    <x v="3"/>
    <x v="3"/>
    <x v="3"/>
    <n v="0"/>
    <n v="0"/>
    <n v="0"/>
    <n v="0"/>
    <n v="0"/>
    <x v="0"/>
    <x v="0"/>
    <x v="0"/>
    <x v="0"/>
    <x v="7"/>
    <x v="7"/>
    <x v="1"/>
    <x v="5"/>
    <x v="5"/>
    <x v="6"/>
    <x v="6"/>
    <x v="0"/>
    <x v="273"/>
    <x v="6"/>
    <x v="0"/>
    <x v="0"/>
    <x v="0"/>
    <x v="0"/>
    <x v="0"/>
    <x v="0"/>
    <x v="0"/>
    <x v="0"/>
    <x v="2"/>
    <x v="7"/>
    <x v="7"/>
    <x v="7"/>
    <x v="1"/>
    <x v="5"/>
    <x v="5"/>
    <x v="6"/>
    <x v="6"/>
    <x v="0"/>
    <x v="2"/>
    <x v="2"/>
    <x v="2"/>
    <x v="2"/>
    <x v="0"/>
    <x v="0"/>
    <x v="2"/>
  </r>
  <r>
    <n v="11552450768"/>
    <x v="2"/>
    <x v="7"/>
    <x v="6"/>
    <x v="3"/>
    <x v="3"/>
    <x v="3"/>
    <n v="0"/>
    <n v="0"/>
    <n v="0"/>
    <n v="0"/>
    <n v="0"/>
    <x v="0"/>
    <x v="0"/>
    <x v="0"/>
    <x v="0"/>
    <x v="7"/>
    <x v="7"/>
    <x v="1"/>
    <x v="5"/>
    <x v="5"/>
    <x v="6"/>
    <x v="6"/>
    <x v="0"/>
    <x v="273"/>
    <x v="6"/>
    <x v="0"/>
    <x v="0"/>
    <x v="0"/>
    <x v="0"/>
    <x v="0"/>
    <x v="0"/>
    <x v="0"/>
    <x v="0"/>
    <x v="2"/>
    <x v="7"/>
    <x v="7"/>
    <x v="7"/>
    <x v="1"/>
    <x v="5"/>
    <x v="5"/>
    <x v="6"/>
    <x v="6"/>
    <x v="0"/>
    <x v="2"/>
    <x v="2"/>
    <x v="2"/>
    <x v="2"/>
    <x v="0"/>
    <x v="0"/>
    <x v="2"/>
  </r>
  <r>
    <n v="11552445801"/>
    <x v="1"/>
    <x v="7"/>
    <x v="6"/>
    <x v="3"/>
    <x v="3"/>
    <x v="3"/>
    <n v="0"/>
    <n v="0"/>
    <n v="0"/>
    <n v="0"/>
    <n v="0"/>
    <x v="0"/>
    <x v="0"/>
    <x v="0"/>
    <x v="0"/>
    <x v="7"/>
    <x v="7"/>
    <x v="1"/>
    <x v="5"/>
    <x v="5"/>
    <x v="6"/>
    <x v="6"/>
    <x v="0"/>
    <x v="273"/>
    <x v="6"/>
    <x v="0"/>
    <x v="0"/>
    <x v="0"/>
    <x v="0"/>
    <x v="0"/>
    <x v="0"/>
    <x v="0"/>
    <x v="0"/>
    <x v="2"/>
    <x v="7"/>
    <x v="7"/>
    <x v="7"/>
    <x v="1"/>
    <x v="5"/>
    <x v="5"/>
    <x v="6"/>
    <x v="6"/>
    <x v="0"/>
    <x v="2"/>
    <x v="2"/>
    <x v="2"/>
    <x v="2"/>
    <x v="0"/>
    <x v="0"/>
    <x v="1"/>
  </r>
  <r>
    <n v="11552444981"/>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52440658"/>
    <x v="1"/>
    <x v="7"/>
    <x v="6"/>
    <x v="3"/>
    <x v="3"/>
    <x v="3"/>
    <n v="0"/>
    <n v="0"/>
    <n v="0"/>
    <n v="0"/>
    <n v="0"/>
    <x v="0"/>
    <x v="0"/>
    <x v="0"/>
    <x v="0"/>
    <x v="7"/>
    <x v="7"/>
    <x v="1"/>
    <x v="5"/>
    <x v="5"/>
    <x v="6"/>
    <x v="6"/>
    <x v="0"/>
    <x v="273"/>
    <x v="6"/>
    <x v="0"/>
    <x v="0"/>
    <x v="0"/>
    <x v="0"/>
    <x v="0"/>
    <x v="0"/>
    <x v="0"/>
    <x v="0"/>
    <x v="2"/>
    <x v="7"/>
    <x v="7"/>
    <x v="7"/>
    <x v="1"/>
    <x v="5"/>
    <x v="5"/>
    <x v="6"/>
    <x v="6"/>
    <x v="0"/>
    <x v="2"/>
    <x v="2"/>
    <x v="2"/>
    <x v="2"/>
    <x v="0"/>
    <x v="0"/>
    <x v="1"/>
  </r>
  <r>
    <n v="11552439813"/>
    <x v="1"/>
    <x v="7"/>
    <x v="6"/>
    <x v="3"/>
    <x v="3"/>
    <x v="3"/>
    <n v="0"/>
    <n v="0"/>
    <n v="0"/>
    <n v="0"/>
    <n v="0"/>
    <x v="0"/>
    <x v="0"/>
    <x v="0"/>
    <x v="0"/>
    <x v="7"/>
    <x v="7"/>
    <x v="1"/>
    <x v="5"/>
    <x v="5"/>
    <x v="6"/>
    <x v="6"/>
    <x v="0"/>
    <x v="273"/>
    <x v="6"/>
    <x v="0"/>
    <x v="0"/>
    <x v="0"/>
    <x v="0"/>
    <x v="0"/>
    <x v="0"/>
    <x v="0"/>
    <x v="0"/>
    <x v="2"/>
    <x v="7"/>
    <x v="7"/>
    <x v="7"/>
    <x v="1"/>
    <x v="5"/>
    <x v="5"/>
    <x v="6"/>
    <x v="6"/>
    <x v="0"/>
    <x v="2"/>
    <x v="2"/>
    <x v="2"/>
    <x v="2"/>
    <x v="0"/>
    <x v="0"/>
    <x v="1"/>
  </r>
  <r>
    <n v="11552438804"/>
    <x v="1"/>
    <x v="6"/>
    <x v="0"/>
    <x v="0"/>
    <x v="3"/>
    <x v="3"/>
    <s v="New Zealand European"/>
    <n v="0"/>
    <n v="0"/>
    <n v="0"/>
    <n v="0"/>
    <x v="1"/>
    <x v="0"/>
    <x v="0"/>
    <x v="0"/>
    <x v="7"/>
    <x v="7"/>
    <x v="1"/>
    <x v="0"/>
    <x v="0"/>
    <x v="4"/>
    <x v="0"/>
    <x v="0"/>
    <x v="273"/>
    <x v="1"/>
    <x v="36"/>
    <x v="0"/>
    <x v="0"/>
    <x v="25"/>
    <x v="0"/>
    <x v="0"/>
    <x v="0"/>
    <x v="0"/>
    <x v="2"/>
    <x v="6"/>
    <x v="7"/>
    <x v="7"/>
    <x v="1"/>
    <x v="0"/>
    <x v="0"/>
    <x v="4"/>
    <x v="0"/>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52386579"/>
    <x v="2"/>
    <x v="4"/>
    <x v="10"/>
    <x v="1"/>
    <x v="2"/>
    <x v="2"/>
    <n v="0"/>
    <n v="0"/>
    <n v="0"/>
    <n v="0"/>
    <n v="0"/>
    <x v="1"/>
    <x v="0"/>
    <x v="0"/>
    <x v="0"/>
    <x v="4"/>
    <x v="1"/>
    <x v="1"/>
    <x v="4"/>
    <x v="3"/>
    <x v="7"/>
    <x v="1"/>
    <x v="1"/>
    <x v="273"/>
    <x v="5"/>
    <x v="0"/>
    <x v="0"/>
    <x v="0"/>
    <x v="0"/>
    <x v="0"/>
    <x v="0"/>
    <x v="0"/>
    <x v="0"/>
    <x v="2"/>
    <x v="4"/>
    <x v="4"/>
    <x v="1"/>
    <x v="1"/>
    <x v="4"/>
    <x v="3"/>
    <x v="7"/>
    <x v="1"/>
    <x v="1"/>
    <x v="13"/>
    <x v="2"/>
    <x v="2"/>
    <x v="2"/>
    <x v="0"/>
    <x v="0"/>
    <x v="2"/>
  </r>
  <r>
    <n v="11552375836"/>
    <x v="2"/>
    <x v="4"/>
    <x v="9"/>
    <x v="0"/>
    <x v="3"/>
    <x v="2"/>
    <n v="0"/>
    <n v="0"/>
    <n v="0"/>
    <n v="0"/>
    <n v="0"/>
    <x v="1"/>
    <x v="0"/>
    <x v="0"/>
    <x v="0"/>
    <x v="3"/>
    <x v="1"/>
    <x v="1"/>
    <x v="1"/>
    <x v="4"/>
    <x v="4"/>
    <x v="4"/>
    <x v="1"/>
    <x v="273"/>
    <x v="5"/>
    <x v="0"/>
    <x v="0"/>
    <x v="0"/>
    <x v="0"/>
    <x v="0"/>
    <x v="0"/>
    <x v="0"/>
    <x v="0"/>
    <x v="2"/>
    <x v="4"/>
    <x v="3"/>
    <x v="1"/>
    <x v="1"/>
    <x v="1"/>
    <x v="4"/>
    <x v="4"/>
    <x v="4"/>
    <x v="1"/>
    <x v="13"/>
    <x v="2"/>
    <x v="2"/>
    <x v="2"/>
    <x v="0"/>
    <x v="0"/>
    <x v="2"/>
  </r>
  <r>
    <n v="11552362504"/>
    <x v="1"/>
    <x v="7"/>
    <x v="6"/>
    <x v="3"/>
    <x v="3"/>
    <x v="3"/>
    <n v="0"/>
    <n v="0"/>
    <n v="0"/>
    <n v="0"/>
    <n v="0"/>
    <x v="0"/>
    <x v="0"/>
    <x v="0"/>
    <x v="0"/>
    <x v="7"/>
    <x v="7"/>
    <x v="1"/>
    <x v="5"/>
    <x v="5"/>
    <x v="6"/>
    <x v="6"/>
    <x v="0"/>
    <x v="273"/>
    <x v="6"/>
    <x v="0"/>
    <x v="0"/>
    <x v="0"/>
    <x v="0"/>
    <x v="0"/>
    <x v="0"/>
    <x v="0"/>
    <x v="0"/>
    <x v="2"/>
    <x v="7"/>
    <x v="7"/>
    <x v="7"/>
    <x v="1"/>
    <x v="5"/>
    <x v="5"/>
    <x v="6"/>
    <x v="6"/>
    <x v="0"/>
    <x v="2"/>
    <x v="2"/>
    <x v="2"/>
    <x v="2"/>
    <x v="0"/>
    <x v="0"/>
    <x v="1"/>
  </r>
  <r>
    <n v="11552362367"/>
    <x v="2"/>
    <x v="4"/>
    <x v="9"/>
    <x v="1"/>
    <x v="2"/>
    <x v="2"/>
    <n v="0"/>
    <n v="0"/>
    <n v="0"/>
    <n v="0"/>
    <n v="0"/>
    <x v="1"/>
    <x v="0"/>
    <x v="0"/>
    <x v="0"/>
    <x v="3"/>
    <x v="0"/>
    <x v="1"/>
    <x v="0"/>
    <x v="0"/>
    <x v="0"/>
    <x v="1"/>
    <x v="1"/>
    <x v="273"/>
    <x v="5"/>
    <x v="0"/>
    <x v="0"/>
    <x v="0"/>
    <x v="0"/>
    <x v="0"/>
    <x v="0"/>
    <x v="0"/>
    <x v="0"/>
    <x v="2"/>
    <x v="4"/>
    <x v="3"/>
    <x v="0"/>
    <x v="1"/>
    <x v="0"/>
    <x v="0"/>
    <x v="0"/>
    <x v="1"/>
    <x v="1"/>
    <x v="2"/>
    <x v="2"/>
    <x v="2"/>
    <x v="2"/>
    <x v="0"/>
    <x v="0"/>
    <x v="2"/>
  </r>
  <r>
    <n v="11552359960"/>
    <x v="1"/>
    <x v="3"/>
    <x v="0"/>
    <x v="1"/>
    <x v="3"/>
    <x v="3"/>
    <s v="New Zealand European"/>
    <n v="0"/>
    <n v="0"/>
    <n v="0"/>
    <n v="0"/>
    <x v="1"/>
    <x v="0"/>
    <x v="0"/>
    <x v="0"/>
    <x v="8"/>
    <x v="0"/>
    <x v="1"/>
    <x v="3"/>
    <x v="3"/>
    <x v="0"/>
    <x v="1"/>
    <x v="10"/>
    <x v="273"/>
    <x v="10"/>
    <x v="0"/>
    <x v="0"/>
    <x v="0"/>
    <x v="0"/>
    <x v="0"/>
    <x v="0"/>
    <x v="0"/>
    <x v="0"/>
    <x v="2"/>
    <x v="3"/>
    <x v="7"/>
    <x v="0"/>
    <x v="1"/>
    <x v="3"/>
    <x v="3"/>
    <x v="0"/>
    <x v="1"/>
    <x v="1"/>
    <x v="2"/>
    <x v="1"/>
    <x v="2"/>
    <x v="2"/>
    <x v="0"/>
    <x v="0"/>
    <x v="1"/>
  </r>
  <r>
    <m/>
    <x v="1"/>
    <x v="2"/>
    <x v="1"/>
    <x v="2"/>
    <x v="1"/>
    <x v="1"/>
    <m/>
    <m/>
    <m/>
    <m/>
    <m/>
    <x v="2"/>
    <x v="1"/>
    <x v="1"/>
    <x v="2"/>
    <x v="2"/>
    <x v="3"/>
    <x v="2"/>
    <x v="2"/>
    <x v="2"/>
    <x v="2"/>
    <x v="3"/>
    <x v="2"/>
    <x v="2"/>
    <x v="2"/>
    <x v="0"/>
    <x v="0"/>
    <x v="0"/>
    <x v="0"/>
    <x v="0"/>
    <x v="0"/>
    <x v="0"/>
    <x v="0"/>
    <x v="1"/>
    <x v="2"/>
    <x v="2"/>
    <x v="3"/>
    <x v="2"/>
    <x v="2"/>
    <x v="2"/>
    <x v="2"/>
    <x v="3"/>
    <x v="2"/>
    <x v="2"/>
    <x v="2"/>
    <x v="2"/>
    <x v="2"/>
    <x v="0"/>
    <x v="0"/>
    <x v="3"/>
  </r>
  <r>
    <n v="11552349346"/>
    <x v="1"/>
    <x v="7"/>
    <x v="6"/>
    <x v="3"/>
    <x v="3"/>
    <x v="3"/>
    <n v="0"/>
    <n v="0"/>
    <n v="0"/>
    <n v="0"/>
    <n v="0"/>
    <x v="0"/>
    <x v="0"/>
    <x v="0"/>
    <x v="0"/>
    <x v="7"/>
    <x v="7"/>
    <x v="1"/>
    <x v="5"/>
    <x v="5"/>
    <x v="6"/>
    <x v="6"/>
    <x v="0"/>
    <x v="273"/>
    <x v="6"/>
    <x v="0"/>
    <x v="0"/>
    <x v="0"/>
    <x v="0"/>
    <x v="0"/>
    <x v="0"/>
    <x v="0"/>
    <x v="0"/>
    <x v="2"/>
    <x v="7"/>
    <x v="7"/>
    <x v="7"/>
    <x v="1"/>
    <x v="5"/>
    <x v="5"/>
    <x v="6"/>
    <x v="6"/>
    <x v="0"/>
    <x v="2"/>
    <x v="2"/>
    <x v="2"/>
    <x v="2"/>
    <x v="0"/>
    <x v="0"/>
    <x v="1"/>
  </r>
  <r>
    <n v="11552342937"/>
    <x v="2"/>
    <x v="4"/>
    <x v="9"/>
    <x v="0"/>
    <x v="2"/>
    <x v="2"/>
    <n v="0"/>
    <n v="0"/>
    <n v="0"/>
    <n v="0"/>
    <n v="0"/>
    <x v="1"/>
    <x v="0"/>
    <x v="0"/>
    <x v="0"/>
    <x v="3"/>
    <x v="1"/>
    <x v="1"/>
    <x v="4"/>
    <x v="0"/>
    <x v="0"/>
    <x v="4"/>
    <x v="6"/>
    <x v="273"/>
    <x v="5"/>
    <x v="0"/>
    <x v="0"/>
    <x v="0"/>
    <x v="0"/>
    <x v="0"/>
    <x v="0"/>
    <x v="0"/>
    <x v="0"/>
    <x v="2"/>
    <x v="4"/>
    <x v="3"/>
    <x v="1"/>
    <x v="1"/>
    <x v="4"/>
    <x v="0"/>
    <x v="0"/>
    <x v="4"/>
    <x v="6"/>
    <x v="13"/>
    <x v="1"/>
    <x v="6"/>
    <x v="2"/>
    <x v="0"/>
    <x v="0"/>
    <x v="2"/>
  </r>
  <r>
    <n v="11552329838"/>
    <x v="1"/>
    <x v="7"/>
    <x v="6"/>
    <x v="3"/>
    <x v="3"/>
    <x v="3"/>
    <n v="0"/>
    <n v="0"/>
    <n v="0"/>
    <n v="0"/>
    <n v="0"/>
    <x v="0"/>
    <x v="0"/>
    <x v="0"/>
    <x v="0"/>
    <x v="7"/>
    <x v="7"/>
    <x v="1"/>
    <x v="5"/>
    <x v="5"/>
    <x v="6"/>
    <x v="6"/>
    <x v="0"/>
    <x v="273"/>
    <x v="6"/>
    <x v="0"/>
    <x v="0"/>
    <x v="0"/>
    <x v="0"/>
    <x v="0"/>
    <x v="0"/>
    <x v="0"/>
    <x v="0"/>
    <x v="2"/>
    <x v="7"/>
    <x v="7"/>
    <x v="7"/>
    <x v="1"/>
    <x v="5"/>
    <x v="5"/>
    <x v="6"/>
    <x v="6"/>
    <x v="0"/>
    <x v="2"/>
    <x v="2"/>
    <x v="2"/>
    <x v="2"/>
    <x v="0"/>
    <x v="0"/>
    <x v="1"/>
  </r>
  <r>
    <n v="11552313788"/>
    <x v="1"/>
    <x v="7"/>
    <x v="6"/>
    <x v="3"/>
    <x v="3"/>
    <x v="3"/>
    <n v="0"/>
    <n v="0"/>
    <n v="0"/>
    <n v="0"/>
    <n v="0"/>
    <x v="0"/>
    <x v="0"/>
    <x v="0"/>
    <x v="0"/>
    <x v="7"/>
    <x v="7"/>
    <x v="1"/>
    <x v="5"/>
    <x v="5"/>
    <x v="6"/>
    <x v="6"/>
    <x v="0"/>
    <x v="273"/>
    <x v="6"/>
    <x v="0"/>
    <x v="0"/>
    <x v="0"/>
    <x v="0"/>
    <x v="0"/>
    <x v="0"/>
    <x v="0"/>
    <x v="0"/>
    <x v="2"/>
    <x v="7"/>
    <x v="7"/>
    <x v="7"/>
    <x v="1"/>
    <x v="5"/>
    <x v="5"/>
    <x v="6"/>
    <x v="6"/>
    <x v="0"/>
    <x v="2"/>
    <x v="2"/>
    <x v="2"/>
    <x v="2"/>
    <x v="0"/>
    <x v="0"/>
    <x v="1"/>
  </r>
  <r>
    <n v="11552312955"/>
    <x v="2"/>
    <x v="3"/>
    <x v="7"/>
    <x v="0"/>
    <x v="3"/>
    <x v="3"/>
    <s v="New Zealand European"/>
    <n v="0"/>
    <n v="0"/>
    <n v="0"/>
    <n v="0"/>
    <x v="1"/>
    <x v="0"/>
    <x v="0"/>
    <x v="1"/>
    <x v="7"/>
    <x v="1"/>
    <x v="1"/>
    <x v="4"/>
    <x v="1"/>
    <x v="3"/>
    <x v="4"/>
    <x v="3"/>
    <x v="273"/>
    <x v="10"/>
    <x v="0"/>
    <x v="0"/>
    <x v="0"/>
    <x v="23"/>
    <x v="0"/>
    <x v="0"/>
    <x v="0"/>
    <x v="0"/>
    <x v="2"/>
    <x v="3"/>
    <x v="7"/>
    <x v="1"/>
    <x v="1"/>
    <x v="4"/>
    <x v="1"/>
    <x v="3"/>
    <x v="4"/>
    <x v="3"/>
    <x v="2"/>
    <x v="2"/>
    <x v="2"/>
    <x v="2"/>
    <x v="1"/>
    <x v="0"/>
    <x v="2"/>
  </r>
  <r>
    <n v="11552311517"/>
    <x v="2"/>
    <x v="4"/>
    <x v="10"/>
    <x v="0"/>
    <x v="3"/>
    <x v="2"/>
    <n v="0"/>
    <n v="0"/>
    <n v="0"/>
    <n v="0"/>
    <n v="0"/>
    <x v="1"/>
    <x v="0"/>
    <x v="0"/>
    <x v="0"/>
    <x v="3"/>
    <x v="1"/>
    <x v="1"/>
    <x v="4"/>
    <x v="3"/>
    <x v="0"/>
    <x v="1"/>
    <x v="1"/>
    <x v="273"/>
    <x v="5"/>
    <x v="0"/>
    <x v="0"/>
    <x v="0"/>
    <x v="0"/>
    <x v="0"/>
    <x v="0"/>
    <x v="0"/>
    <x v="0"/>
    <x v="2"/>
    <x v="4"/>
    <x v="3"/>
    <x v="1"/>
    <x v="1"/>
    <x v="4"/>
    <x v="3"/>
    <x v="0"/>
    <x v="1"/>
    <x v="1"/>
    <x v="13"/>
    <x v="2"/>
    <x v="19"/>
    <x v="2"/>
    <x v="0"/>
    <x v="0"/>
    <x v="2"/>
  </r>
  <r>
    <n v="11552294622"/>
    <x v="2"/>
    <x v="4"/>
    <x v="9"/>
    <x v="0"/>
    <x v="3"/>
    <x v="2"/>
    <n v="0"/>
    <n v="0"/>
    <n v="0"/>
    <n v="0"/>
    <n v="0"/>
    <x v="1"/>
    <x v="0"/>
    <x v="0"/>
    <x v="0"/>
    <x v="3"/>
    <x v="1"/>
    <x v="1"/>
    <x v="3"/>
    <x v="1"/>
    <x v="7"/>
    <x v="1"/>
    <x v="1"/>
    <x v="273"/>
    <x v="5"/>
    <x v="0"/>
    <x v="0"/>
    <x v="0"/>
    <x v="0"/>
    <x v="0"/>
    <x v="0"/>
    <x v="0"/>
    <x v="0"/>
    <x v="2"/>
    <x v="4"/>
    <x v="3"/>
    <x v="1"/>
    <x v="1"/>
    <x v="3"/>
    <x v="1"/>
    <x v="7"/>
    <x v="1"/>
    <x v="1"/>
    <x v="13"/>
    <x v="2"/>
    <x v="2"/>
    <x v="20"/>
    <x v="0"/>
    <x v="0"/>
    <x v="2"/>
  </r>
  <r>
    <m/>
    <x v="1"/>
    <x v="2"/>
    <x v="1"/>
    <x v="2"/>
    <x v="1"/>
    <x v="1"/>
    <m/>
    <m/>
    <m/>
    <m/>
    <m/>
    <x v="2"/>
    <x v="1"/>
    <x v="1"/>
    <x v="2"/>
    <x v="2"/>
    <x v="3"/>
    <x v="2"/>
    <x v="2"/>
    <x v="2"/>
    <x v="2"/>
    <x v="3"/>
    <x v="2"/>
    <x v="2"/>
    <x v="2"/>
    <x v="0"/>
    <x v="0"/>
    <x v="0"/>
    <x v="0"/>
    <x v="0"/>
    <x v="0"/>
    <x v="0"/>
    <x v="0"/>
    <x v="1"/>
    <x v="2"/>
    <x v="2"/>
    <x v="3"/>
    <x v="2"/>
    <x v="2"/>
    <x v="2"/>
    <x v="2"/>
    <x v="3"/>
    <x v="2"/>
    <x v="2"/>
    <x v="2"/>
    <x v="2"/>
    <x v="2"/>
    <x v="0"/>
    <x v="0"/>
    <x v="3"/>
  </r>
  <r>
    <n v="11552283538"/>
    <x v="1"/>
    <x v="7"/>
    <x v="6"/>
    <x v="3"/>
    <x v="3"/>
    <x v="3"/>
    <n v="0"/>
    <n v="0"/>
    <n v="0"/>
    <n v="0"/>
    <n v="0"/>
    <x v="0"/>
    <x v="0"/>
    <x v="0"/>
    <x v="0"/>
    <x v="7"/>
    <x v="7"/>
    <x v="1"/>
    <x v="5"/>
    <x v="5"/>
    <x v="6"/>
    <x v="6"/>
    <x v="0"/>
    <x v="273"/>
    <x v="6"/>
    <x v="0"/>
    <x v="0"/>
    <x v="0"/>
    <x v="0"/>
    <x v="0"/>
    <x v="0"/>
    <x v="0"/>
    <x v="0"/>
    <x v="2"/>
    <x v="7"/>
    <x v="7"/>
    <x v="7"/>
    <x v="1"/>
    <x v="5"/>
    <x v="5"/>
    <x v="6"/>
    <x v="6"/>
    <x v="0"/>
    <x v="2"/>
    <x v="2"/>
    <x v="2"/>
    <x v="2"/>
    <x v="0"/>
    <x v="0"/>
    <x v="1"/>
  </r>
  <r>
    <n v="11552245127"/>
    <x v="1"/>
    <x v="4"/>
    <x v="11"/>
    <x v="1"/>
    <x v="3"/>
    <x v="3"/>
    <s v="New Zealand European"/>
    <n v="0"/>
    <n v="0"/>
    <n v="0"/>
    <n v="0"/>
    <x v="1"/>
    <x v="0"/>
    <x v="0"/>
    <x v="0"/>
    <x v="10"/>
    <x v="4"/>
    <x v="1"/>
    <x v="1"/>
    <x v="4"/>
    <x v="3"/>
    <x v="1"/>
    <x v="3"/>
    <x v="315"/>
    <x v="9"/>
    <x v="0"/>
    <x v="0"/>
    <x v="0"/>
    <x v="0"/>
    <x v="0"/>
    <x v="0"/>
    <x v="0"/>
    <x v="0"/>
    <x v="2"/>
    <x v="4"/>
    <x v="7"/>
    <x v="4"/>
    <x v="1"/>
    <x v="1"/>
    <x v="4"/>
    <x v="3"/>
    <x v="1"/>
    <x v="3"/>
    <x v="8"/>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52229137"/>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52184808"/>
    <x v="1"/>
    <x v="4"/>
    <x v="11"/>
    <x v="0"/>
    <x v="3"/>
    <x v="3"/>
    <s v="New Zealand European"/>
    <n v="0"/>
    <n v="0"/>
    <n v="0"/>
    <n v="0"/>
    <x v="1"/>
    <x v="0"/>
    <x v="0"/>
    <x v="0"/>
    <x v="11"/>
    <x v="4"/>
    <x v="1"/>
    <x v="3"/>
    <x v="4"/>
    <x v="3"/>
    <x v="0"/>
    <x v="11"/>
    <x v="316"/>
    <x v="9"/>
    <x v="0"/>
    <x v="0"/>
    <x v="0"/>
    <x v="0"/>
    <x v="0"/>
    <x v="0"/>
    <x v="0"/>
    <x v="0"/>
    <x v="2"/>
    <x v="4"/>
    <x v="7"/>
    <x v="4"/>
    <x v="1"/>
    <x v="3"/>
    <x v="4"/>
    <x v="3"/>
    <x v="0"/>
    <x v="4"/>
    <x v="13"/>
    <x v="1"/>
    <x v="2"/>
    <x v="2"/>
    <x v="0"/>
    <x v="0"/>
    <x v="1"/>
  </r>
  <r>
    <n v="11552184786"/>
    <x v="1"/>
    <x v="4"/>
    <x v="4"/>
    <x v="1"/>
    <x v="3"/>
    <x v="3"/>
    <s v="New Zealand European"/>
    <n v="0"/>
    <n v="0"/>
    <n v="0"/>
    <n v="0"/>
    <x v="1"/>
    <x v="0"/>
    <x v="0"/>
    <x v="0"/>
    <x v="11"/>
    <x v="4"/>
    <x v="1"/>
    <x v="1"/>
    <x v="1"/>
    <x v="0"/>
    <x v="1"/>
    <x v="3"/>
    <x v="273"/>
    <x v="16"/>
    <x v="0"/>
    <x v="0"/>
    <x v="0"/>
    <x v="0"/>
    <x v="0"/>
    <x v="0"/>
    <x v="0"/>
    <x v="0"/>
    <x v="2"/>
    <x v="4"/>
    <x v="7"/>
    <x v="4"/>
    <x v="1"/>
    <x v="1"/>
    <x v="1"/>
    <x v="0"/>
    <x v="1"/>
    <x v="3"/>
    <x v="2"/>
    <x v="12"/>
    <x v="2"/>
    <x v="2"/>
    <x v="0"/>
    <x v="0"/>
    <x v="1"/>
  </r>
  <r>
    <n v="11552156027"/>
    <x v="1"/>
    <x v="7"/>
    <x v="6"/>
    <x v="3"/>
    <x v="3"/>
    <x v="3"/>
    <n v="0"/>
    <n v="0"/>
    <n v="0"/>
    <n v="0"/>
    <n v="0"/>
    <x v="0"/>
    <x v="0"/>
    <x v="0"/>
    <x v="0"/>
    <x v="7"/>
    <x v="7"/>
    <x v="1"/>
    <x v="5"/>
    <x v="5"/>
    <x v="6"/>
    <x v="6"/>
    <x v="0"/>
    <x v="273"/>
    <x v="6"/>
    <x v="0"/>
    <x v="0"/>
    <x v="0"/>
    <x v="0"/>
    <x v="0"/>
    <x v="0"/>
    <x v="0"/>
    <x v="0"/>
    <x v="2"/>
    <x v="7"/>
    <x v="7"/>
    <x v="7"/>
    <x v="1"/>
    <x v="5"/>
    <x v="5"/>
    <x v="6"/>
    <x v="6"/>
    <x v="0"/>
    <x v="2"/>
    <x v="2"/>
    <x v="2"/>
    <x v="2"/>
    <x v="0"/>
    <x v="0"/>
    <x v="1"/>
  </r>
  <r>
    <n v="11552141163"/>
    <x v="1"/>
    <x v="7"/>
    <x v="6"/>
    <x v="3"/>
    <x v="3"/>
    <x v="3"/>
    <n v="0"/>
    <n v="0"/>
    <n v="0"/>
    <n v="0"/>
    <n v="0"/>
    <x v="0"/>
    <x v="0"/>
    <x v="0"/>
    <x v="0"/>
    <x v="7"/>
    <x v="7"/>
    <x v="1"/>
    <x v="5"/>
    <x v="5"/>
    <x v="6"/>
    <x v="6"/>
    <x v="0"/>
    <x v="273"/>
    <x v="6"/>
    <x v="0"/>
    <x v="0"/>
    <x v="0"/>
    <x v="0"/>
    <x v="0"/>
    <x v="0"/>
    <x v="0"/>
    <x v="0"/>
    <x v="2"/>
    <x v="7"/>
    <x v="7"/>
    <x v="7"/>
    <x v="1"/>
    <x v="5"/>
    <x v="5"/>
    <x v="6"/>
    <x v="6"/>
    <x v="0"/>
    <x v="2"/>
    <x v="2"/>
    <x v="2"/>
    <x v="2"/>
    <x v="0"/>
    <x v="0"/>
    <x v="1"/>
  </r>
  <r>
    <n v="11552089584"/>
    <x v="1"/>
    <x v="4"/>
    <x v="0"/>
    <x v="1"/>
    <x v="3"/>
    <x v="3"/>
    <s v="New Zealand European"/>
    <n v="0"/>
    <n v="0"/>
    <n v="0"/>
    <n v="0"/>
    <x v="1"/>
    <x v="0"/>
    <x v="0"/>
    <x v="0"/>
    <x v="11"/>
    <x v="4"/>
    <x v="1"/>
    <x v="1"/>
    <x v="1"/>
    <x v="0"/>
    <x v="1"/>
    <x v="3"/>
    <x v="273"/>
    <x v="14"/>
    <x v="0"/>
    <x v="0"/>
    <x v="0"/>
    <x v="0"/>
    <x v="0"/>
    <x v="0"/>
    <x v="0"/>
    <x v="0"/>
    <x v="2"/>
    <x v="4"/>
    <x v="7"/>
    <x v="4"/>
    <x v="1"/>
    <x v="1"/>
    <x v="1"/>
    <x v="0"/>
    <x v="1"/>
    <x v="3"/>
    <x v="2"/>
    <x v="1"/>
    <x v="2"/>
    <x v="2"/>
    <x v="0"/>
    <x v="0"/>
    <x v="1"/>
  </r>
  <r>
    <n v="11552068391"/>
    <x v="2"/>
    <x v="4"/>
    <x v="7"/>
    <x v="0"/>
    <x v="3"/>
    <x v="3"/>
    <s v="New Zealand European"/>
    <n v="0"/>
    <n v="0"/>
    <n v="0"/>
    <n v="0"/>
    <x v="1"/>
    <x v="0"/>
    <x v="0"/>
    <x v="0"/>
    <x v="3"/>
    <x v="0"/>
    <x v="1"/>
    <x v="3"/>
    <x v="1"/>
    <x v="7"/>
    <x v="1"/>
    <x v="5"/>
    <x v="273"/>
    <x v="0"/>
    <x v="0"/>
    <x v="0"/>
    <x v="0"/>
    <x v="0"/>
    <x v="0"/>
    <x v="0"/>
    <x v="0"/>
    <x v="0"/>
    <x v="2"/>
    <x v="4"/>
    <x v="3"/>
    <x v="0"/>
    <x v="1"/>
    <x v="3"/>
    <x v="1"/>
    <x v="7"/>
    <x v="1"/>
    <x v="5"/>
    <x v="8"/>
    <x v="0"/>
    <x v="2"/>
    <x v="2"/>
    <x v="0"/>
    <x v="0"/>
    <x v="2"/>
  </r>
  <r>
    <m/>
    <x v="1"/>
    <x v="2"/>
    <x v="1"/>
    <x v="2"/>
    <x v="1"/>
    <x v="1"/>
    <m/>
    <m/>
    <m/>
    <m/>
    <m/>
    <x v="2"/>
    <x v="1"/>
    <x v="1"/>
    <x v="2"/>
    <x v="2"/>
    <x v="3"/>
    <x v="2"/>
    <x v="2"/>
    <x v="2"/>
    <x v="2"/>
    <x v="3"/>
    <x v="2"/>
    <x v="2"/>
    <x v="2"/>
    <x v="0"/>
    <x v="0"/>
    <x v="0"/>
    <x v="0"/>
    <x v="0"/>
    <x v="0"/>
    <x v="0"/>
    <x v="0"/>
    <x v="1"/>
    <x v="2"/>
    <x v="2"/>
    <x v="3"/>
    <x v="2"/>
    <x v="2"/>
    <x v="2"/>
    <x v="2"/>
    <x v="3"/>
    <x v="2"/>
    <x v="2"/>
    <x v="2"/>
    <x v="2"/>
    <x v="2"/>
    <x v="0"/>
    <x v="0"/>
    <x v="3"/>
  </r>
  <r>
    <n v="11551943311"/>
    <x v="1"/>
    <x v="4"/>
    <x v="5"/>
    <x v="0"/>
    <x v="2"/>
    <x v="3"/>
    <n v="0"/>
    <n v="0"/>
    <n v="0"/>
    <n v="0"/>
    <n v="0"/>
    <x v="1"/>
    <x v="0"/>
    <x v="0"/>
    <x v="0"/>
    <x v="8"/>
    <x v="4"/>
    <x v="1"/>
    <x v="3"/>
    <x v="3"/>
    <x v="0"/>
    <x v="1"/>
    <x v="11"/>
    <x v="273"/>
    <x v="13"/>
    <x v="0"/>
    <x v="0"/>
    <x v="0"/>
    <x v="0"/>
    <x v="0"/>
    <x v="0"/>
    <x v="0"/>
    <x v="0"/>
    <x v="2"/>
    <x v="4"/>
    <x v="7"/>
    <x v="4"/>
    <x v="1"/>
    <x v="3"/>
    <x v="3"/>
    <x v="0"/>
    <x v="1"/>
    <x v="4"/>
    <x v="2"/>
    <x v="2"/>
    <x v="2"/>
    <x v="2"/>
    <x v="0"/>
    <x v="0"/>
    <x v="1"/>
  </r>
  <r>
    <n v="11551925275"/>
    <x v="1"/>
    <x v="4"/>
    <x v="2"/>
    <x v="1"/>
    <x v="2"/>
    <x v="3"/>
    <n v="0"/>
    <n v="0"/>
    <n v="0"/>
    <n v="0"/>
    <n v="0"/>
    <x v="1"/>
    <x v="0"/>
    <x v="0"/>
    <x v="0"/>
    <x v="8"/>
    <x v="4"/>
    <x v="1"/>
    <x v="4"/>
    <x v="0"/>
    <x v="0"/>
    <x v="1"/>
    <x v="11"/>
    <x v="273"/>
    <x v="13"/>
    <x v="0"/>
    <x v="0"/>
    <x v="0"/>
    <x v="0"/>
    <x v="0"/>
    <x v="0"/>
    <x v="0"/>
    <x v="0"/>
    <x v="2"/>
    <x v="4"/>
    <x v="7"/>
    <x v="4"/>
    <x v="1"/>
    <x v="4"/>
    <x v="0"/>
    <x v="0"/>
    <x v="1"/>
    <x v="4"/>
    <x v="3"/>
    <x v="12"/>
    <x v="2"/>
    <x v="2"/>
    <x v="0"/>
    <x v="0"/>
    <x v="1"/>
  </r>
  <r>
    <n v="11551808732"/>
    <x v="1"/>
    <x v="4"/>
    <x v="8"/>
    <x v="0"/>
    <x v="3"/>
    <x v="3"/>
    <s v="New Zealand European"/>
    <n v="0"/>
    <n v="0"/>
    <n v="0"/>
    <n v="0"/>
    <x v="1"/>
    <x v="0"/>
    <x v="0"/>
    <x v="0"/>
    <x v="10"/>
    <x v="4"/>
    <x v="1"/>
    <x v="1"/>
    <x v="3"/>
    <x v="3"/>
    <x v="1"/>
    <x v="3"/>
    <x v="273"/>
    <x v="5"/>
    <x v="0"/>
    <x v="0"/>
    <x v="0"/>
    <x v="0"/>
    <x v="0"/>
    <x v="0"/>
    <x v="0"/>
    <x v="0"/>
    <x v="2"/>
    <x v="4"/>
    <x v="7"/>
    <x v="4"/>
    <x v="1"/>
    <x v="1"/>
    <x v="3"/>
    <x v="3"/>
    <x v="1"/>
    <x v="3"/>
    <x v="2"/>
    <x v="12"/>
    <x v="2"/>
    <x v="6"/>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9169504"/>
    <x v="1"/>
    <x v="4"/>
    <x v="4"/>
    <x v="0"/>
    <x v="3"/>
    <x v="3"/>
    <s v="New Zealand European"/>
    <n v="0"/>
    <n v="0"/>
    <n v="0"/>
    <n v="0"/>
    <x v="1"/>
    <x v="0"/>
    <x v="0"/>
    <x v="0"/>
    <x v="11"/>
    <x v="4"/>
    <x v="1"/>
    <x v="0"/>
    <x v="3"/>
    <x v="7"/>
    <x v="1"/>
    <x v="11"/>
    <x v="273"/>
    <x v="12"/>
    <x v="0"/>
    <x v="0"/>
    <x v="0"/>
    <x v="0"/>
    <x v="0"/>
    <x v="0"/>
    <x v="0"/>
    <x v="0"/>
    <x v="2"/>
    <x v="4"/>
    <x v="7"/>
    <x v="4"/>
    <x v="1"/>
    <x v="0"/>
    <x v="3"/>
    <x v="7"/>
    <x v="1"/>
    <x v="4"/>
    <x v="2"/>
    <x v="2"/>
    <x v="2"/>
    <x v="11"/>
    <x v="0"/>
    <x v="0"/>
    <x v="1"/>
  </r>
  <r>
    <n v="11549109796"/>
    <x v="1"/>
    <x v="4"/>
    <x v="0"/>
    <x v="1"/>
    <x v="3"/>
    <x v="2"/>
    <n v="0"/>
    <n v="0"/>
    <n v="0"/>
    <n v="0"/>
    <n v="0"/>
    <x v="1"/>
    <x v="0"/>
    <x v="0"/>
    <x v="0"/>
    <x v="10"/>
    <x v="4"/>
    <x v="1"/>
    <x v="3"/>
    <x v="6"/>
    <x v="3"/>
    <x v="1"/>
    <x v="3"/>
    <x v="273"/>
    <x v="5"/>
    <x v="0"/>
    <x v="0"/>
    <x v="0"/>
    <x v="0"/>
    <x v="0"/>
    <x v="0"/>
    <x v="0"/>
    <x v="0"/>
    <x v="2"/>
    <x v="4"/>
    <x v="7"/>
    <x v="4"/>
    <x v="1"/>
    <x v="3"/>
    <x v="6"/>
    <x v="3"/>
    <x v="1"/>
    <x v="3"/>
    <x v="2"/>
    <x v="0"/>
    <x v="2"/>
    <x v="2"/>
    <x v="0"/>
    <x v="0"/>
    <x v="1"/>
  </r>
  <r>
    <n v="11549062704"/>
    <x v="2"/>
    <x v="6"/>
    <x v="11"/>
    <x v="0"/>
    <x v="2"/>
    <x v="3"/>
    <s v="New Zealand European"/>
    <n v="0"/>
    <n v="0"/>
    <n v="0"/>
    <n v="0"/>
    <x v="1"/>
    <x v="0"/>
    <x v="0"/>
    <x v="0"/>
    <x v="7"/>
    <x v="7"/>
    <x v="1"/>
    <x v="1"/>
    <x v="3"/>
    <x v="6"/>
    <x v="6"/>
    <x v="0"/>
    <x v="273"/>
    <x v="0"/>
    <x v="0"/>
    <x v="0"/>
    <x v="0"/>
    <x v="0"/>
    <x v="0"/>
    <x v="0"/>
    <x v="0"/>
    <x v="0"/>
    <x v="2"/>
    <x v="6"/>
    <x v="7"/>
    <x v="7"/>
    <x v="1"/>
    <x v="1"/>
    <x v="3"/>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49047669"/>
    <x v="1"/>
    <x v="4"/>
    <x v="2"/>
    <x v="1"/>
    <x v="3"/>
    <x v="3"/>
    <s v="New Zealand European"/>
    <n v="0"/>
    <n v="0"/>
    <n v="0"/>
    <n v="0"/>
    <x v="1"/>
    <x v="0"/>
    <x v="0"/>
    <x v="0"/>
    <x v="8"/>
    <x v="8"/>
    <x v="1"/>
    <x v="4"/>
    <x v="4"/>
    <x v="3"/>
    <x v="1"/>
    <x v="11"/>
    <x v="273"/>
    <x v="12"/>
    <x v="0"/>
    <x v="0"/>
    <x v="0"/>
    <x v="0"/>
    <x v="0"/>
    <x v="0"/>
    <x v="0"/>
    <x v="0"/>
    <x v="2"/>
    <x v="4"/>
    <x v="7"/>
    <x v="7"/>
    <x v="1"/>
    <x v="4"/>
    <x v="4"/>
    <x v="3"/>
    <x v="1"/>
    <x v="4"/>
    <x v="2"/>
    <x v="2"/>
    <x v="2"/>
    <x v="2"/>
    <x v="0"/>
    <x v="0"/>
    <x v="1"/>
  </r>
  <r>
    <n v="11548941194"/>
    <x v="2"/>
    <x v="4"/>
    <x v="2"/>
    <x v="0"/>
    <x v="3"/>
    <x v="3"/>
    <s v="New Zealand European"/>
    <n v="0"/>
    <n v="0"/>
    <n v="0"/>
    <n v="0"/>
    <x v="1"/>
    <x v="2"/>
    <x v="2"/>
    <x v="0"/>
    <x v="1"/>
    <x v="0"/>
    <x v="1"/>
    <x v="3"/>
    <x v="4"/>
    <x v="7"/>
    <x v="0"/>
    <x v="5"/>
    <x v="317"/>
    <x v="5"/>
    <x v="0"/>
    <x v="0"/>
    <x v="0"/>
    <x v="0"/>
    <x v="0"/>
    <x v="0"/>
    <x v="0"/>
    <x v="0"/>
    <x v="2"/>
    <x v="4"/>
    <x v="1"/>
    <x v="0"/>
    <x v="1"/>
    <x v="3"/>
    <x v="4"/>
    <x v="7"/>
    <x v="0"/>
    <x v="5"/>
    <x v="2"/>
    <x v="4"/>
    <x v="2"/>
    <x v="2"/>
    <x v="1"/>
    <x v="0"/>
    <x v="2"/>
  </r>
  <r>
    <m/>
    <x v="1"/>
    <x v="2"/>
    <x v="1"/>
    <x v="2"/>
    <x v="1"/>
    <x v="1"/>
    <m/>
    <m/>
    <m/>
    <m/>
    <m/>
    <x v="2"/>
    <x v="1"/>
    <x v="1"/>
    <x v="2"/>
    <x v="2"/>
    <x v="3"/>
    <x v="2"/>
    <x v="2"/>
    <x v="2"/>
    <x v="2"/>
    <x v="3"/>
    <x v="2"/>
    <x v="2"/>
    <x v="2"/>
    <x v="0"/>
    <x v="0"/>
    <x v="0"/>
    <x v="0"/>
    <x v="0"/>
    <x v="0"/>
    <x v="0"/>
    <x v="0"/>
    <x v="1"/>
    <x v="2"/>
    <x v="2"/>
    <x v="3"/>
    <x v="2"/>
    <x v="2"/>
    <x v="2"/>
    <x v="2"/>
    <x v="3"/>
    <x v="2"/>
    <x v="2"/>
    <x v="2"/>
    <x v="2"/>
    <x v="2"/>
    <x v="0"/>
    <x v="0"/>
    <x v="3"/>
  </r>
  <r>
    <n v="11548691552"/>
    <x v="0"/>
    <x v="3"/>
    <x v="11"/>
    <x v="0"/>
    <x v="3"/>
    <x v="3"/>
    <n v="0"/>
    <s v="Asian"/>
    <n v="0"/>
    <n v="0"/>
    <n v="0"/>
    <x v="0"/>
    <x v="0"/>
    <x v="0"/>
    <x v="0"/>
    <x v="7"/>
    <x v="1"/>
    <x v="0"/>
    <x v="0"/>
    <x v="0"/>
    <x v="7"/>
    <x v="0"/>
    <x v="0"/>
    <x v="273"/>
    <x v="5"/>
    <x v="0"/>
    <x v="0"/>
    <x v="0"/>
    <x v="0"/>
    <x v="0"/>
    <x v="0"/>
    <x v="0"/>
    <x v="0"/>
    <x v="2"/>
    <x v="3"/>
    <x v="7"/>
    <x v="1"/>
    <x v="0"/>
    <x v="0"/>
    <x v="0"/>
    <x v="7"/>
    <x v="0"/>
    <x v="0"/>
    <x v="4"/>
    <x v="9"/>
    <x v="10"/>
    <x v="11"/>
    <x v="0"/>
    <x v="0"/>
    <x v="0"/>
  </r>
  <r>
    <n v="11548685817"/>
    <x v="0"/>
    <x v="4"/>
    <x v="0"/>
    <x v="0"/>
    <x v="3"/>
    <x v="3"/>
    <s v="New Zealand European"/>
    <n v="0"/>
    <n v="0"/>
    <n v="0"/>
    <n v="0"/>
    <x v="0"/>
    <x v="0"/>
    <x v="0"/>
    <x v="0"/>
    <x v="7"/>
    <x v="4"/>
    <x v="4"/>
    <x v="1"/>
    <x v="4"/>
    <x v="3"/>
    <x v="1"/>
    <x v="0"/>
    <x v="273"/>
    <x v="1"/>
    <x v="0"/>
    <x v="0"/>
    <x v="0"/>
    <x v="0"/>
    <x v="0"/>
    <x v="0"/>
    <x v="0"/>
    <x v="0"/>
    <x v="2"/>
    <x v="4"/>
    <x v="7"/>
    <x v="4"/>
    <x v="4"/>
    <x v="1"/>
    <x v="4"/>
    <x v="3"/>
    <x v="1"/>
    <x v="0"/>
    <x v="2"/>
    <x v="2"/>
    <x v="2"/>
    <x v="28"/>
    <x v="0"/>
    <x v="0"/>
    <x v="0"/>
  </r>
  <r>
    <m/>
    <x v="1"/>
    <x v="2"/>
    <x v="1"/>
    <x v="2"/>
    <x v="1"/>
    <x v="1"/>
    <m/>
    <m/>
    <m/>
    <m/>
    <m/>
    <x v="2"/>
    <x v="1"/>
    <x v="1"/>
    <x v="2"/>
    <x v="2"/>
    <x v="3"/>
    <x v="2"/>
    <x v="2"/>
    <x v="2"/>
    <x v="2"/>
    <x v="3"/>
    <x v="2"/>
    <x v="2"/>
    <x v="2"/>
    <x v="0"/>
    <x v="0"/>
    <x v="0"/>
    <x v="0"/>
    <x v="0"/>
    <x v="0"/>
    <x v="0"/>
    <x v="0"/>
    <x v="1"/>
    <x v="2"/>
    <x v="2"/>
    <x v="3"/>
    <x v="2"/>
    <x v="2"/>
    <x v="2"/>
    <x v="2"/>
    <x v="3"/>
    <x v="2"/>
    <x v="2"/>
    <x v="2"/>
    <x v="2"/>
    <x v="2"/>
    <x v="0"/>
    <x v="0"/>
    <x v="3"/>
  </r>
  <r>
    <n v="11548646318"/>
    <x v="1"/>
    <x v="7"/>
    <x v="6"/>
    <x v="3"/>
    <x v="3"/>
    <x v="3"/>
    <n v="0"/>
    <n v="0"/>
    <n v="0"/>
    <n v="0"/>
    <n v="0"/>
    <x v="0"/>
    <x v="0"/>
    <x v="0"/>
    <x v="0"/>
    <x v="7"/>
    <x v="7"/>
    <x v="1"/>
    <x v="5"/>
    <x v="5"/>
    <x v="6"/>
    <x v="6"/>
    <x v="0"/>
    <x v="273"/>
    <x v="6"/>
    <x v="0"/>
    <x v="0"/>
    <x v="0"/>
    <x v="0"/>
    <x v="0"/>
    <x v="0"/>
    <x v="0"/>
    <x v="0"/>
    <x v="2"/>
    <x v="7"/>
    <x v="7"/>
    <x v="7"/>
    <x v="1"/>
    <x v="5"/>
    <x v="5"/>
    <x v="6"/>
    <x v="6"/>
    <x v="0"/>
    <x v="2"/>
    <x v="2"/>
    <x v="2"/>
    <x v="2"/>
    <x v="0"/>
    <x v="0"/>
    <x v="1"/>
  </r>
  <r>
    <n v="11548643129"/>
    <x v="1"/>
    <x v="7"/>
    <x v="0"/>
    <x v="0"/>
    <x v="3"/>
    <x v="3"/>
    <s v="New Zealand European"/>
    <n v="0"/>
    <n v="0"/>
    <n v="0"/>
    <n v="0"/>
    <x v="1"/>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48637614"/>
    <x v="1"/>
    <x v="0"/>
    <x v="2"/>
    <x v="1"/>
    <x v="3"/>
    <x v="3"/>
    <s v="New Zealand European"/>
    <n v="0"/>
    <n v="0"/>
    <n v="0"/>
    <n v="0"/>
    <x v="1"/>
    <x v="0"/>
    <x v="0"/>
    <x v="0"/>
    <x v="11"/>
    <x v="5"/>
    <x v="1"/>
    <x v="1"/>
    <x v="4"/>
    <x v="3"/>
    <x v="1"/>
    <x v="9"/>
    <x v="273"/>
    <x v="1"/>
    <x v="0"/>
    <x v="0"/>
    <x v="0"/>
    <x v="0"/>
    <x v="0"/>
    <x v="0"/>
    <x v="0"/>
    <x v="0"/>
    <x v="2"/>
    <x v="0"/>
    <x v="7"/>
    <x v="5"/>
    <x v="1"/>
    <x v="1"/>
    <x v="4"/>
    <x v="3"/>
    <x v="1"/>
    <x v="5"/>
    <x v="2"/>
    <x v="16"/>
    <x v="2"/>
    <x v="2"/>
    <x v="0"/>
    <x v="0"/>
    <x v="1"/>
  </r>
  <r>
    <n v="11548571002"/>
    <x v="1"/>
    <x v="7"/>
    <x v="11"/>
    <x v="0"/>
    <x v="3"/>
    <x v="3"/>
    <s v="New Zealand European"/>
    <n v="0"/>
    <n v="0"/>
    <n v="0"/>
    <n v="0"/>
    <x v="1"/>
    <x v="0"/>
    <x v="0"/>
    <x v="0"/>
    <x v="7"/>
    <x v="7"/>
    <x v="1"/>
    <x v="5"/>
    <x v="5"/>
    <x v="6"/>
    <x v="6"/>
    <x v="0"/>
    <x v="273"/>
    <x v="9"/>
    <x v="0"/>
    <x v="0"/>
    <x v="0"/>
    <x v="0"/>
    <x v="0"/>
    <x v="0"/>
    <x v="0"/>
    <x v="0"/>
    <x v="2"/>
    <x v="7"/>
    <x v="7"/>
    <x v="7"/>
    <x v="1"/>
    <x v="5"/>
    <x v="5"/>
    <x v="6"/>
    <x v="6"/>
    <x v="0"/>
    <x v="2"/>
    <x v="2"/>
    <x v="2"/>
    <x v="2"/>
    <x v="0"/>
    <x v="0"/>
    <x v="1"/>
  </r>
  <r>
    <n v="11548559427"/>
    <x v="2"/>
    <x v="3"/>
    <x v="5"/>
    <x v="0"/>
    <x v="3"/>
    <x v="3"/>
    <s v="New Zealand European"/>
    <n v="0"/>
    <n v="0"/>
    <n v="0"/>
    <n v="0"/>
    <x v="1"/>
    <x v="0"/>
    <x v="0"/>
    <x v="0"/>
    <x v="3"/>
    <x v="0"/>
    <x v="1"/>
    <x v="3"/>
    <x v="4"/>
    <x v="1"/>
    <x v="4"/>
    <x v="5"/>
    <x v="273"/>
    <x v="1"/>
    <x v="0"/>
    <x v="0"/>
    <x v="0"/>
    <x v="0"/>
    <x v="0"/>
    <x v="0"/>
    <x v="0"/>
    <x v="0"/>
    <x v="2"/>
    <x v="3"/>
    <x v="3"/>
    <x v="0"/>
    <x v="1"/>
    <x v="3"/>
    <x v="4"/>
    <x v="1"/>
    <x v="4"/>
    <x v="5"/>
    <x v="2"/>
    <x v="17"/>
    <x v="2"/>
    <x v="2"/>
    <x v="1"/>
    <x v="0"/>
    <x v="2"/>
  </r>
  <r>
    <n v="11548537019"/>
    <x v="1"/>
    <x v="4"/>
    <x v="8"/>
    <x v="1"/>
    <x v="3"/>
    <x v="3"/>
    <s v="New Zealand European"/>
    <n v="0"/>
    <n v="0"/>
    <n v="0"/>
    <n v="0"/>
    <x v="1"/>
    <x v="0"/>
    <x v="0"/>
    <x v="0"/>
    <x v="10"/>
    <x v="4"/>
    <x v="1"/>
    <x v="3"/>
    <x v="4"/>
    <x v="3"/>
    <x v="1"/>
    <x v="3"/>
    <x v="273"/>
    <x v="9"/>
    <x v="0"/>
    <x v="0"/>
    <x v="0"/>
    <x v="0"/>
    <x v="0"/>
    <x v="0"/>
    <x v="0"/>
    <x v="0"/>
    <x v="2"/>
    <x v="4"/>
    <x v="7"/>
    <x v="4"/>
    <x v="1"/>
    <x v="3"/>
    <x v="4"/>
    <x v="3"/>
    <x v="1"/>
    <x v="3"/>
    <x v="2"/>
    <x v="16"/>
    <x v="2"/>
    <x v="2"/>
    <x v="0"/>
    <x v="0"/>
    <x v="1"/>
  </r>
  <r>
    <n v="11548510741"/>
    <x v="1"/>
    <x v="4"/>
    <x v="4"/>
    <x v="1"/>
    <x v="3"/>
    <x v="3"/>
    <s v="New Zealand European"/>
    <n v="0"/>
    <n v="0"/>
    <n v="0"/>
    <n v="0"/>
    <x v="1"/>
    <x v="0"/>
    <x v="0"/>
    <x v="0"/>
    <x v="11"/>
    <x v="8"/>
    <x v="1"/>
    <x v="3"/>
    <x v="0"/>
    <x v="3"/>
    <x v="1"/>
    <x v="3"/>
    <x v="273"/>
    <x v="9"/>
    <x v="0"/>
    <x v="0"/>
    <x v="0"/>
    <x v="0"/>
    <x v="0"/>
    <x v="0"/>
    <x v="0"/>
    <x v="0"/>
    <x v="2"/>
    <x v="4"/>
    <x v="7"/>
    <x v="7"/>
    <x v="1"/>
    <x v="3"/>
    <x v="0"/>
    <x v="3"/>
    <x v="1"/>
    <x v="3"/>
    <x v="2"/>
    <x v="2"/>
    <x v="2"/>
    <x v="2"/>
    <x v="0"/>
    <x v="0"/>
    <x v="1"/>
  </r>
  <r>
    <n v="11548482839"/>
    <x v="2"/>
    <x v="7"/>
    <x v="6"/>
    <x v="3"/>
    <x v="3"/>
    <x v="3"/>
    <n v="0"/>
    <n v="0"/>
    <n v="0"/>
    <n v="0"/>
    <n v="0"/>
    <x v="0"/>
    <x v="0"/>
    <x v="0"/>
    <x v="0"/>
    <x v="7"/>
    <x v="7"/>
    <x v="1"/>
    <x v="5"/>
    <x v="5"/>
    <x v="6"/>
    <x v="6"/>
    <x v="0"/>
    <x v="273"/>
    <x v="6"/>
    <x v="0"/>
    <x v="0"/>
    <x v="0"/>
    <x v="0"/>
    <x v="0"/>
    <x v="0"/>
    <x v="0"/>
    <x v="0"/>
    <x v="2"/>
    <x v="7"/>
    <x v="7"/>
    <x v="7"/>
    <x v="1"/>
    <x v="5"/>
    <x v="5"/>
    <x v="6"/>
    <x v="6"/>
    <x v="0"/>
    <x v="2"/>
    <x v="2"/>
    <x v="2"/>
    <x v="2"/>
    <x v="0"/>
    <x v="0"/>
    <x v="2"/>
  </r>
  <r>
    <n v="11548466466"/>
    <x v="1"/>
    <x v="4"/>
    <x v="0"/>
    <x v="1"/>
    <x v="3"/>
    <x v="3"/>
    <s v="New Zealand European"/>
    <n v="0"/>
    <n v="0"/>
    <n v="0"/>
    <n v="0"/>
    <x v="1"/>
    <x v="0"/>
    <x v="0"/>
    <x v="0"/>
    <x v="8"/>
    <x v="4"/>
    <x v="1"/>
    <x v="3"/>
    <x v="3"/>
    <x v="3"/>
    <x v="0"/>
    <x v="3"/>
    <x v="273"/>
    <x v="9"/>
    <x v="0"/>
    <x v="0"/>
    <x v="0"/>
    <x v="0"/>
    <x v="0"/>
    <x v="0"/>
    <x v="0"/>
    <x v="0"/>
    <x v="2"/>
    <x v="4"/>
    <x v="7"/>
    <x v="4"/>
    <x v="1"/>
    <x v="3"/>
    <x v="3"/>
    <x v="3"/>
    <x v="0"/>
    <x v="3"/>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8415187"/>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48312874"/>
    <x v="1"/>
    <x v="4"/>
    <x v="5"/>
    <x v="0"/>
    <x v="3"/>
    <x v="3"/>
    <s v="New Zealand European"/>
    <n v="0"/>
    <n v="0"/>
    <n v="0"/>
    <n v="0"/>
    <x v="0"/>
    <x v="0"/>
    <x v="0"/>
    <x v="0"/>
    <x v="11"/>
    <x v="4"/>
    <x v="1"/>
    <x v="1"/>
    <x v="1"/>
    <x v="3"/>
    <x v="1"/>
    <x v="3"/>
    <x v="273"/>
    <x v="13"/>
    <x v="0"/>
    <x v="0"/>
    <x v="0"/>
    <x v="0"/>
    <x v="0"/>
    <x v="0"/>
    <x v="0"/>
    <x v="0"/>
    <x v="2"/>
    <x v="4"/>
    <x v="7"/>
    <x v="4"/>
    <x v="1"/>
    <x v="1"/>
    <x v="1"/>
    <x v="3"/>
    <x v="1"/>
    <x v="3"/>
    <x v="3"/>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8269388"/>
    <x v="0"/>
    <x v="7"/>
    <x v="6"/>
    <x v="3"/>
    <x v="3"/>
    <x v="3"/>
    <n v="0"/>
    <n v="0"/>
    <n v="0"/>
    <n v="0"/>
    <n v="0"/>
    <x v="0"/>
    <x v="0"/>
    <x v="0"/>
    <x v="0"/>
    <x v="7"/>
    <x v="7"/>
    <x v="1"/>
    <x v="5"/>
    <x v="5"/>
    <x v="6"/>
    <x v="6"/>
    <x v="0"/>
    <x v="273"/>
    <x v="6"/>
    <x v="0"/>
    <x v="0"/>
    <x v="0"/>
    <x v="0"/>
    <x v="0"/>
    <x v="0"/>
    <x v="0"/>
    <x v="0"/>
    <x v="2"/>
    <x v="7"/>
    <x v="7"/>
    <x v="7"/>
    <x v="1"/>
    <x v="5"/>
    <x v="5"/>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48224226"/>
    <x v="1"/>
    <x v="3"/>
    <x v="5"/>
    <x v="0"/>
    <x v="3"/>
    <x v="3"/>
    <s v="New Zealand European"/>
    <n v="0"/>
    <n v="0"/>
    <n v="0"/>
    <n v="0"/>
    <x v="1"/>
    <x v="0"/>
    <x v="0"/>
    <x v="0"/>
    <x v="10"/>
    <x v="8"/>
    <x v="1"/>
    <x v="3"/>
    <x v="3"/>
    <x v="1"/>
    <x v="0"/>
    <x v="11"/>
    <x v="273"/>
    <x v="10"/>
    <x v="0"/>
    <x v="0"/>
    <x v="0"/>
    <x v="0"/>
    <x v="0"/>
    <x v="0"/>
    <x v="0"/>
    <x v="0"/>
    <x v="2"/>
    <x v="3"/>
    <x v="7"/>
    <x v="7"/>
    <x v="1"/>
    <x v="3"/>
    <x v="3"/>
    <x v="1"/>
    <x v="0"/>
    <x v="4"/>
    <x v="8"/>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48164822"/>
    <x v="2"/>
    <x v="4"/>
    <x v="2"/>
    <x v="0"/>
    <x v="3"/>
    <x v="3"/>
    <s v="New Zealand European"/>
    <n v="0"/>
    <n v="0"/>
    <n v="0"/>
    <n v="0"/>
    <x v="1"/>
    <x v="0"/>
    <x v="0"/>
    <x v="0"/>
    <x v="4"/>
    <x v="4"/>
    <x v="1"/>
    <x v="1"/>
    <x v="1"/>
    <x v="3"/>
    <x v="1"/>
    <x v="3"/>
    <x v="273"/>
    <x v="0"/>
    <x v="0"/>
    <x v="0"/>
    <x v="0"/>
    <x v="0"/>
    <x v="0"/>
    <x v="0"/>
    <x v="0"/>
    <x v="0"/>
    <x v="2"/>
    <x v="4"/>
    <x v="4"/>
    <x v="4"/>
    <x v="1"/>
    <x v="1"/>
    <x v="1"/>
    <x v="3"/>
    <x v="1"/>
    <x v="3"/>
    <x v="8"/>
    <x v="1"/>
    <x v="2"/>
    <x v="2"/>
    <x v="0"/>
    <x v="0"/>
    <x v="2"/>
  </r>
  <r>
    <n v="11548070032"/>
    <x v="0"/>
    <x v="3"/>
    <x v="2"/>
    <x v="0"/>
    <x v="3"/>
    <x v="3"/>
    <s v="New Zealand European"/>
    <n v="0"/>
    <n v="0"/>
    <n v="0"/>
    <n v="0"/>
    <x v="0"/>
    <x v="0"/>
    <x v="0"/>
    <x v="0"/>
    <x v="7"/>
    <x v="1"/>
    <x v="3"/>
    <x v="1"/>
    <x v="1"/>
    <x v="4"/>
    <x v="1"/>
    <x v="0"/>
    <x v="273"/>
    <x v="18"/>
    <x v="0"/>
    <x v="0"/>
    <x v="0"/>
    <x v="0"/>
    <x v="0"/>
    <x v="0"/>
    <x v="0"/>
    <x v="0"/>
    <x v="2"/>
    <x v="3"/>
    <x v="7"/>
    <x v="1"/>
    <x v="3"/>
    <x v="1"/>
    <x v="1"/>
    <x v="4"/>
    <x v="1"/>
    <x v="0"/>
    <x v="2"/>
    <x v="2"/>
    <x v="2"/>
    <x v="2"/>
    <x v="0"/>
    <x v="0"/>
    <x v="0"/>
  </r>
  <r>
    <n v="11548026108"/>
    <x v="1"/>
    <x v="3"/>
    <x v="0"/>
    <x v="0"/>
    <x v="3"/>
    <x v="3"/>
    <s v="New Zealand European"/>
    <n v="0"/>
    <n v="0"/>
    <n v="0"/>
    <n v="0"/>
    <x v="1"/>
    <x v="0"/>
    <x v="0"/>
    <x v="0"/>
    <x v="11"/>
    <x v="8"/>
    <x v="0"/>
    <x v="0"/>
    <x v="0"/>
    <x v="4"/>
    <x v="1"/>
    <x v="9"/>
    <x v="273"/>
    <x v="1"/>
    <x v="0"/>
    <x v="0"/>
    <x v="0"/>
    <x v="1"/>
    <x v="0"/>
    <x v="0"/>
    <x v="0"/>
    <x v="0"/>
    <x v="2"/>
    <x v="3"/>
    <x v="7"/>
    <x v="7"/>
    <x v="0"/>
    <x v="0"/>
    <x v="0"/>
    <x v="4"/>
    <x v="1"/>
    <x v="5"/>
    <x v="3"/>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7756093"/>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47732795"/>
    <x v="2"/>
    <x v="4"/>
    <x v="5"/>
    <x v="0"/>
    <x v="3"/>
    <x v="3"/>
    <n v="0"/>
    <n v="0"/>
    <n v="0"/>
    <n v="0"/>
    <s v="Pakeha"/>
    <x v="1"/>
    <x v="2"/>
    <x v="2"/>
    <x v="1"/>
    <x v="3"/>
    <x v="4"/>
    <x v="1"/>
    <x v="1"/>
    <x v="1"/>
    <x v="3"/>
    <x v="1"/>
    <x v="4"/>
    <x v="318"/>
    <x v="5"/>
    <x v="0"/>
    <x v="0"/>
    <x v="0"/>
    <x v="0"/>
    <x v="0"/>
    <x v="0"/>
    <x v="0"/>
    <x v="0"/>
    <x v="2"/>
    <x v="4"/>
    <x v="3"/>
    <x v="4"/>
    <x v="1"/>
    <x v="1"/>
    <x v="1"/>
    <x v="3"/>
    <x v="1"/>
    <x v="4"/>
    <x v="2"/>
    <x v="1"/>
    <x v="4"/>
    <x v="2"/>
    <x v="1"/>
    <x v="0"/>
    <x v="2"/>
  </r>
  <r>
    <n v="11547681030"/>
    <x v="2"/>
    <x v="7"/>
    <x v="5"/>
    <x v="0"/>
    <x v="3"/>
    <x v="3"/>
    <n v="0"/>
    <n v="0"/>
    <n v="0"/>
    <n v="0"/>
    <s v="Pakeha"/>
    <x v="1"/>
    <x v="2"/>
    <x v="2"/>
    <x v="1"/>
    <x v="7"/>
    <x v="7"/>
    <x v="1"/>
    <x v="5"/>
    <x v="5"/>
    <x v="6"/>
    <x v="6"/>
    <x v="0"/>
    <x v="273"/>
    <x v="5"/>
    <x v="0"/>
    <x v="0"/>
    <x v="0"/>
    <x v="0"/>
    <x v="0"/>
    <x v="0"/>
    <x v="0"/>
    <x v="0"/>
    <x v="2"/>
    <x v="7"/>
    <x v="7"/>
    <x v="7"/>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5019473"/>
    <x v="1"/>
    <x v="7"/>
    <x v="6"/>
    <x v="3"/>
    <x v="3"/>
    <x v="3"/>
    <n v="0"/>
    <n v="0"/>
    <n v="0"/>
    <n v="0"/>
    <n v="0"/>
    <x v="0"/>
    <x v="0"/>
    <x v="0"/>
    <x v="0"/>
    <x v="7"/>
    <x v="7"/>
    <x v="1"/>
    <x v="5"/>
    <x v="5"/>
    <x v="6"/>
    <x v="6"/>
    <x v="0"/>
    <x v="273"/>
    <x v="6"/>
    <x v="0"/>
    <x v="0"/>
    <x v="0"/>
    <x v="0"/>
    <x v="0"/>
    <x v="0"/>
    <x v="0"/>
    <x v="0"/>
    <x v="2"/>
    <x v="7"/>
    <x v="7"/>
    <x v="7"/>
    <x v="1"/>
    <x v="5"/>
    <x v="5"/>
    <x v="6"/>
    <x v="6"/>
    <x v="0"/>
    <x v="2"/>
    <x v="2"/>
    <x v="2"/>
    <x v="2"/>
    <x v="0"/>
    <x v="0"/>
    <x v="1"/>
  </r>
  <r>
    <n v="11544953309"/>
    <x v="2"/>
    <x v="4"/>
    <x v="7"/>
    <x v="1"/>
    <x v="3"/>
    <x v="3"/>
    <s v="New Zealand European"/>
    <n v="0"/>
    <n v="0"/>
    <n v="0"/>
    <n v="0"/>
    <x v="1"/>
    <x v="0"/>
    <x v="0"/>
    <x v="1"/>
    <x v="4"/>
    <x v="4"/>
    <x v="1"/>
    <x v="1"/>
    <x v="1"/>
    <x v="3"/>
    <x v="1"/>
    <x v="3"/>
    <x v="273"/>
    <x v="1"/>
    <x v="0"/>
    <x v="0"/>
    <x v="0"/>
    <x v="0"/>
    <x v="0"/>
    <x v="0"/>
    <x v="0"/>
    <x v="0"/>
    <x v="2"/>
    <x v="4"/>
    <x v="4"/>
    <x v="4"/>
    <x v="1"/>
    <x v="1"/>
    <x v="1"/>
    <x v="3"/>
    <x v="1"/>
    <x v="3"/>
    <x v="6"/>
    <x v="0"/>
    <x v="2"/>
    <x v="2"/>
    <x v="0"/>
    <x v="0"/>
    <x v="2"/>
  </r>
  <r>
    <n v="11544880811"/>
    <x v="2"/>
    <x v="3"/>
    <x v="0"/>
    <x v="0"/>
    <x v="3"/>
    <x v="3"/>
    <s v="New Zealand European"/>
    <n v="0"/>
    <n v="0"/>
    <n v="0"/>
    <n v="0"/>
    <x v="0"/>
    <x v="2"/>
    <x v="0"/>
    <x v="0"/>
    <x v="7"/>
    <x v="7"/>
    <x v="1"/>
    <x v="1"/>
    <x v="1"/>
    <x v="7"/>
    <x v="0"/>
    <x v="0"/>
    <x v="273"/>
    <x v="5"/>
    <x v="0"/>
    <x v="0"/>
    <x v="0"/>
    <x v="0"/>
    <x v="0"/>
    <x v="0"/>
    <x v="0"/>
    <x v="0"/>
    <x v="2"/>
    <x v="3"/>
    <x v="7"/>
    <x v="7"/>
    <x v="1"/>
    <x v="1"/>
    <x v="1"/>
    <x v="7"/>
    <x v="0"/>
    <x v="0"/>
    <x v="2"/>
    <x v="2"/>
    <x v="2"/>
    <x v="2"/>
    <x v="0"/>
    <x v="0"/>
    <x v="2"/>
  </r>
  <r>
    <n v="11544869219"/>
    <x v="2"/>
    <x v="4"/>
    <x v="0"/>
    <x v="0"/>
    <x v="3"/>
    <x v="3"/>
    <n v="0"/>
    <s v="Asian"/>
    <n v="0"/>
    <n v="0"/>
    <n v="0"/>
    <x v="0"/>
    <x v="2"/>
    <x v="0"/>
    <x v="0"/>
    <x v="7"/>
    <x v="7"/>
    <x v="1"/>
    <x v="3"/>
    <x v="1"/>
    <x v="1"/>
    <x v="1"/>
    <x v="0"/>
    <x v="273"/>
    <x v="7"/>
    <x v="0"/>
    <x v="0"/>
    <x v="0"/>
    <x v="0"/>
    <x v="0"/>
    <x v="0"/>
    <x v="0"/>
    <x v="0"/>
    <x v="2"/>
    <x v="4"/>
    <x v="7"/>
    <x v="7"/>
    <x v="1"/>
    <x v="3"/>
    <x v="1"/>
    <x v="1"/>
    <x v="1"/>
    <x v="0"/>
    <x v="2"/>
    <x v="2"/>
    <x v="2"/>
    <x v="2"/>
    <x v="0"/>
    <x v="0"/>
    <x v="2"/>
  </r>
  <r>
    <n v="11544866478"/>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4683840"/>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4643514"/>
    <x v="1"/>
    <x v="7"/>
    <x v="6"/>
    <x v="3"/>
    <x v="3"/>
    <x v="3"/>
    <n v="0"/>
    <n v="0"/>
    <n v="0"/>
    <n v="0"/>
    <n v="0"/>
    <x v="0"/>
    <x v="0"/>
    <x v="0"/>
    <x v="0"/>
    <x v="7"/>
    <x v="7"/>
    <x v="1"/>
    <x v="5"/>
    <x v="5"/>
    <x v="6"/>
    <x v="6"/>
    <x v="0"/>
    <x v="273"/>
    <x v="6"/>
    <x v="0"/>
    <x v="0"/>
    <x v="0"/>
    <x v="0"/>
    <x v="0"/>
    <x v="0"/>
    <x v="0"/>
    <x v="0"/>
    <x v="2"/>
    <x v="7"/>
    <x v="7"/>
    <x v="7"/>
    <x v="1"/>
    <x v="5"/>
    <x v="5"/>
    <x v="6"/>
    <x v="6"/>
    <x v="0"/>
    <x v="2"/>
    <x v="2"/>
    <x v="2"/>
    <x v="2"/>
    <x v="0"/>
    <x v="0"/>
    <x v="1"/>
  </r>
  <r>
    <n v="11544616800"/>
    <x v="2"/>
    <x v="4"/>
    <x v="6"/>
    <x v="1"/>
    <x v="3"/>
    <x v="3"/>
    <n v="0"/>
    <n v="0"/>
    <n v="0"/>
    <n v="0"/>
    <s v="UK New Zealander"/>
    <x v="1"/>
    <x v="0"/>
    <x v="0"/>
    <x v="1"/>
    <x v="1"/>
    <x v="1"/>
    <x v="1"/>
    <x v="4"/>
    <x v="3"/>
    <x v="0"/>
    <x v="1"/>
    <x v="4"/>
    <x v="319"/>
    <x v="10"/>
    <x v="0"/>
    <x v="0"/>
    <x v="0"/>
    <x v="26"/>
    <x v="0"/>
    <x v="0"/>
    <x v="0"/>
    <x v="0"/>
    <x v="2"/>
    <x v="4"/>
    <x v="1"/>
    <x v="1"/>
    <x v="1"/>
    <x v="4"/>
    <x v="3"/>
    <x v="0"/>
    <x v="1"/>
    <x v="4"/>
    <x v="2"/>
    <x v="15"/>
    <x v="1"/>
    <x v="2"/>
    <x v="0"/>
    <x v="0"/>
    <x v="2"/>
  </r>
  <r>
    <m/>
    <x v="1"/>
    <x v="2"/>
    <x v="1"/>
    <x v="2"/>
    <x v="1"/>
    <x v="1"/>
    <m/>
    <m/>
    <m/>
    <m/>
    <m/>
    <x v="2"/>
    <x v="1"/>
    <x v="1"/>
    <x v="2"/>
    <x v="2"/>
    <x v="3"/>
    <x v="2"/>
    <x v="2"/>
    <x v="2"/>
    <x v="2"/>
    <x v="3"/>
    <x v="2"/>
    <x v="2"/>
    <x v="2"/>
    <x v="0"/>
    <x v="0"/>
    <x v="0"/>
    <x v="0"/>
    <x v="0"/>
    <x v="0"/>
    <x v="0"/>
    <x v="0"/>
    <x v="1"/>
    <x v="2"/>
    <x v="2"/>
    <x v="3"/>
    <x v="2"/>
    <x v="2"/>
    <x v="2"/>
    <x v="2"/>
    <x v="3"/>
    <x v="2"/>
    <x v="2"/>
    <x v="2"/>
    <x v="2"/>
    <x v="2"/>
    <x v="0"/>
    <x v="0"/>
    <x v="3"/>
  </r>
  <r>
    <n v="11544607776"/>
    <x v="0"/>
    <x v="4"/>
    <x v="0"/>
    <x v="1"/>
    <x v="3"/>
    <x v="3"/>
    <s v="New Zealand European"/>
    <n v="0"/>
    <n v="0"/>
    <n v="0"/>
    <n v="0"/>
    <x v="0"/>
    <x v="0"/>
    <x v="0"/>
    <x v="0"/>
    <x v="7"/>
    <x v="1"/>
    <x v="3"/>
    <x v="3"/>
    <x v="3"/>
    <x v="3"/>
    <x v="1"/>
    <x v="0"/>
    <x v="273"/>
    <x v="4"/>
    <x v="0"/>
    <x v="0"/>
    <x v="0"/>
    <x v="0"/>
    <x v="0"/>
    <x v="0"/>
    <x v="0"/>
    <x v="0"/>
    <x v="2"/>
    <x v="4"/>
    <x v="7"/>
    <x v="1"/>
    <x v="3"/>
    <x v="3"/>
    <x v="3"/>
    <x v="3"/>
    <x v="1"/>
    <x v="0"/>
    <x v="2"/>
    <x v="2"/>
    <x v="2"/>
    <x v="2"/>
    <x v="0"/>
    <x v="0"/>
    <x v="0"/>
  </r>
  <r>
    <n v="11544584285"/>
    <x v="1"/>
    <x v="3"/>
    <x v="4"/>
    <x v="0"/>
    <x v="3"/>
    <x v="3"/>
    <s v="New Zealand European"/>
    <n v="0"/>
    <n v="0"/>
    <n v="0"/>
    <n v="0"/>
    <x v="1"/>
    <x v="0"/>
    <x v="0"/>
    <x v="0"/>
    <x v="8"/>
    <x v="5"/>
    <x v="1"/>
    <x v="1"/>
    <x v="0"/>
    <x v="0"/>
    <x v="0"/>
    <x v="10"/>
    <x v="320"/>
    <x v="4"/>
    <x v="36"/>
    <x v="5"/>
    <x v="11"/>
    <x v="0"/>
    <x v="0"/>
    <x v="0"/>
    <x v="0"/>
    <x v="1"/>
    <x v="2"/>
    <x v="3"/>
    <x v="7"/>
    <x v="5"/>
    <x v="1"/>
    <x v="1"/>
    <x v="0"/>
    <x v="0"/>
    <x v="0"/>
    <x v="1"/>
    <x v="3"/>
    <x v="19"/>
    <x v="2"/>
    <x v="2"/>
    <x v="0"/>
    <x v="0"/>
    <x v="1"/>
  </r>
  <r>
    <n v="11544529394"/>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4459803"/>
    <x v="1"/>
    <x v="4"/>
    <x v="4"/>
    <x v="0"/>
    <x v="3"/>
    <x v="3"/>
    <n v="0"/>
    <n v="0"/>
    <n v="0"/>
    <n v="0"/>
    <n v="0"/>
    <x v="1"/>
    <x v="0"/>
    <x v="0"/>
    <x v="0"/>
    <x v="11"/>
    <x v="0"/>
    <x v="1"/>
    <x v="3"/>
    <x v="4"/>
    <x v="1"/>
    <x v="0"/>
    <x v="9"/>
    <x v="273"/>
    <x v="5"/>
    <x v="0"/>
    <x v="0"/>
    <x v="16"/>
    <x v="0"/>
    <x v="0"/>
    <x v="0"/>
    <x v="0"/>
    <x v="0"/>
    <x v="2"/>
    <x v="4"/>
    <x v="7"/>
    <x v="0"/>
    <x v="1"/>
    <x v="3"/>
    <x v="4"/>
    <x v="1"/>
    <x v="0"/>
    <x v="5"/>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44453240"/>
    <x v="2"/>
    <x v="4"/>
    <x v="12"/>
    <x v="1"/>
    <x v="3"/>
    <x v="3"/>
    <s v="New Zealand European"/>
    <n v="0"/>
    <n v="0"/>
    <n v="0"/>
    <n v="0"/>
    <x v="1"/>
    <x v="0"/>
    <x v="2"/>
    <x v="1"/>
    <x v="4"/>
    <x v="4"/>
    <x v="1"/>
    <x v="1"/>
    <x v="1"/>
    <x v="5"/>
    <x v="1"/>
    <x v="3"/>
    <x v="273"/>
    <x v="9"/>
    <x v="0"/>
    <x v="0"/>
    <x v="0"/>
    <x v="0"/>
    <x v="0"/>
    <x v="0"/>
    <x v="0"/>
    <x v="0"/>
    <x v="2"/>
    <x v="4"/>
    <x v="4"/>
    <x v="4"/>
    <x v="1"/>
    <x v="1"/>
    <x v="1"/>
    <x v="5"/>
    <x v="1"/>
    <x v="3"/>
    <x v="20"/>
    <x v="0"/>
    <x v="2"/>
    <x v="14"/>
    <x v="1"/>
    <x v="0"/>
    <x v="2"/>
  </r>
  <r>
    <n v="11544450057"/>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44439239"/>
    <x v="1"/>
    <x v="4"/>
    <x v="3"/>
    <x v="0"/>
    <x v="2"/>
    <x v="3"/>
    <n v="0"/>
    <n v="0"/>
    <n v="0"/>
    <n v="0"/>
    <n v="0"/>
    <x v="1"/>
    <x v="0"/>
    <x v="0"/>
    <x v="0"/>
    <x v="8"/>
    <x v="4"/>
    <x v="0"/>
    <x v="4"/>
    <x v="3"/>
    <x v="7"/>
    <x v="0"/>
    <x v="9"/>
    <x v="321"/>
    <x v="4"/>
    <x v="0"/>
    <x v="0"/>
    <x v="0"/>
    <x v="0"/>
    <x v="0"/>
    <x v="0"/>
    <x v="0"/>
    <x v="0"/>
    <x v="2"/>
    <x v="4"/>
    <x v="7"/>
    <x v="4"/>
    <x v="0"/>
    <x v="4"/>
    <x v="3"/>
    <x v="7"/>
    <x v="0"/>
    <x v="5"/>
    <x v="2"/>
    <x v="9"/>
    <x v="2"/>
    <x v="11"/>
    <x v="0"/>
    <x v="0"/>
    <x v="1"/>
  </r>
  <r>
    <m/>
    <x v="1"/>
    <x v="2"/>
    <x v="1"/>
    <x v="2"/>
    <x v="1"/>
    <x v="1"/>
    <m/>
    <m/>
    <m/>
    <m/>
    <m/>
    <x v="2"/>
    <x v="1"/>
    <x v="1"/>
    <x v="2"/>
    <x v="2"/>
    <x v="3"/>
    <x v="2"/>
    <x v="2"/>
    <x v="2"/>
    <x v="2"/>
    <x v="3"/>
    <x v="2"/>
    <x v="2"/>
    <x v="2"/>
    <x v="0"/>
    <x v="0"/>
    <x v="0"/>
    <x v="0"/>
    <x v="0"/>
    <x v="0"/>
    <x v="0"/>
    <x v="0"/>
    <x v="1"/>
    <x v="2"/>
    <x v="2"/>
    <x v="3"/>
    <x v="2"/>
    <x v="2"/>
    <x v="2"/>
    <x v="2"/>
    <x v="3"/>
    <x v="2"/>
    <x v="2"/>
    <x v="2"/>
    <x v="2"/>
    <x v="2"/>
    <x v="0"/>
    <x v="0"/>
    <x v="3"/>
  </r>
  <r>
    <n v="11544436272"/>
    <x v="0"/>
    <x v="0"/>
    <x v="0"/>
    <x v="0"/>
    <x v="3"/>
    <x v="3"/>
    <s v="New Zealand European"/>
    <n v="0"/>
    <n v="0"/>
    <n v="0"/>
    <n v="0"/>
    <x v="0"/>
    <x v="0"/>
    <x v="0"/>
    <x v="0"/>
    <x v="7"/>
    <x v="1"/>
    <x v="3"/>
    <x v="4"/>
    <x v="3"/>
    <x v="3"/>
    <x v="0"/>
    <x v="0"/>
    <x v="273"/>
    <x v="1"/>
    <x v="0"/>
    <x v="0"/>
    <x v="0"/>
    <x v="0"/>
    <x v="0"/>
    <x v="0"/>
    <x v="0"/>
    <x v="0"/>
    <x v="2"/>
    <x v="0"/>
    <x v="7"/>
    <x v="1"/>
    <x v="3"/>
    <x v="4"/>
    <x v="3"/>
    <x v="3"/>
    <x v="0"/>
    <x v="0"/>
    <x v="8"/>
    <x v="2"/>
    <x v="2"/>
    <x v="2"/>
    <x v="0"/>
    <x v="0"/>
    <x v="0"/>
  </r>
  <r>
    <n v="11544407374"/>
    <x v="2"/>
    <x v="0"/>
    <x v="7"/>
    <x v="0"/>
    <x v="3"/>
    <x v="3"/>
    <s v="New Zealand European"/>
    <n v="0"/>
    <n v="0"/>
    <n v="0"/>
    <n v="0"/>
    <x v="1"/>
    <x v="0"/>
    <x v="0"/>
    <x v="0"/>
    <x v="1"/>
    <x v="1"/>
    <x v="1"/>
    <x v="4"/>
    <x v="4"/>
    <x v="7"/>
    <x v="5"/>
    <x v="3"/>
    <x v="322"/>
    <x v="5"/>
    <x v="0"/>
    <x v="0"/>
    <x v="0"/>
    <x v="0"/>
    <x v="0"/>
    <x v="0"/>
    <x v="0"/>
    <x v="0"/>
    <x v="2"/>
    <x v="0"/>
    <x v="1"/>
    <x v="1"/>
    <x v="1"/>
    <x v="4"/>
    <x v="4"/>
    <x v="7"/>
    <x v="5"/>
    <x v="3"/>
    <x v="2"/>
    <x v="1"/>
    <x v="2"/>
    <x v="2"/>
    <x v="1"/>
    <x v="0"/>
    <x v="2"/>
  </r>
  <r>
    <m/>
    <x v="1"/>
    <x v="2"/>
    <x v="1"/>
    <x v="2"/>
    <x v="1"/>
    <x v="1"/>
    <m/>
    <m/>
    <m/>
    <m/>
    <m/>
    <x v="2"/>
    <x v="1"/>
    <x v="1"/>
    <x v="2"/>
    <x v="2"/>
    <x v="3"/>
    <x v="2"/>
    <x v="2"/>
    <x v="2"/>
    <x v="2"/>
    <x v="3"/>
    <x v="2"/>
    <x v="2"/>
    <x v="2"/>
    <x v="0"/>
    <x v="0"/>
    <x v="0"/>
    <x v="0"/>
    <x v="0"/>
    <x v="0"/>
    <x v="0"/>
    <x v="0"/>
    <x v="1"/>
    <x v="2"/>
    <x v="2"/>
    <x v="3"/>
    <x v="2"/>
    <x v="2"/>
    <x v="2"/>
    <x v="2"/>
    <x v="3"/>
    <x v="2"/>
    <x v="2"/>
    <x v="2"/>
    <x v="2"/>
    <x v="2"/>
    <x v="0"/>
    <x v="0"/>
    <x v="3"/>
  </r>
  <r>
    <n v="11544400701"/>
    <x v="1"/>
    <x v="7"/>
    <x v="6"/>
    <x v="3"/>
    <x v="3"/>
    <x v="3"/>
    <n v="0"/>
    <n v="0"/>
    <n v="0"/>
    <n v="0"/>
    <n v="0"/>
    <x v="0"/>
    <x v="0"/>
    <x v="0"/>
    <x v="0"/>
    <x v="7"/>
    <x v="7"/>
    <x v="1"/>
    <x v="5"/>
    <x v="5"/>
    <x v="6"/>
    <x v="6"/>
    <x v="0"/>
    <x v="273"/>
    <x v="6"/>
    <x v="0"/>
    <x v="0"/>
    <x v="0"/>
    <x v="0"/>
    <x v="0"/>
    <x v="0"/>
    <x v="0"/>
    <x v="0"/>
    <x v="2"/>
    <x v="7"/>
    <x v="7"/>
    <x v="7"/>
    <x v="1"/>
    <x v="5"/>
    <x v="5"/>
    <x v="6"/>
    <x v="6"/>
    <x v="0"/>
    <x v="2"/>
    <x v="2"/>
    <x v="2"/>
    <x v="2"/>
    <x v="0"/>
    <x v="0"/>
    <x v="1"/>
  </r>
  <r>
    <n v="11544184666"/>
    <x v="0"/>
    <x v="7"/>
    <x v="6"/>
    <x v="3"/>
    <x v="3"/>
    <x v="3"/>
    <n v="0"/>
    <n v="0"/>
    <n v="0"/>
    <n v="0"/>
    <n v="0"/>
    <x v="0"/>
    <x v="0"/>
    <x v="0"/>
    <x v="0"/>
    <x v="7"/>
    <x v="7"/>
    <x v="1"/>
    <x v="5"/>
    <x v="5"/>
    <x v="6"/>
    <x v="6"/>
    <x v="0"/>
    <x v="273"/>
    <x v="6"/>
    <x v="0"/>
    <x v="0"/>
    <x v="0"/>
    <x v="0"/>
    <x v="0"/>
    <x v="0"/>
    <x v="0"/>
    <x v="0"/>
    <x v="2"/>
    <x v="7"/>
    <x v="7"/>
    <x v="7"/>
    <x v="1"/>
    <x v="5"/>
    <x v="5"/>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44094839"/>
    <x v="0"/>
    <x v="1"/>
    <x v="6"/>
    <x v="0"/>
    <x v="3"/>
    <x v="3"/>
    <s v="New Zealand European"/>
    <n v="0"/>
    <n v="0"/>
    <n v="0"/>
    <n v="0"/>
    <x v="0"/>
    <x v="0"/>
    <x v="0"/>
    <x v="0"/>
    <x v="7"/>
    <x v="7"/>
    <x v="5"/>
    <x v="4"/>
    <x v="3"/>
    <x v="0"/>
    <x v="0"/>
    <x v="0"/>
    <x v="273"/>
    <x v="8"/>
    <x v="31"/>
    <x v="0"/>
    <x v="0"/>
    <x v="0"/>
    <x v="0"/>
    <x v="0"/>
    <x v="0"/>
    <x v="0"/>
    <x v="2"/>
    <x v="1"/>
    <x v="7"/>
    <x v="7"/>
    <x v="5"/>
    <x v="4"/>
    <x v="3"/>
    <x v="0"/>
    <x v="0"/>
    <x v="0"/>
    <x v="8"/>
    <x v="1"/>
    <x v="2"/>
    <x v="2"/>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4054669"/>
    <x v="0"/>
    <x v="0"/>
    <x v="4"/>
    <x v="0"/>
    <x v="3"/>
    <x v="3"/>
    <n v="0"/>
    <n v="0"/>
    <n v="0"/>
    <n v="0"/>
    <s v="British European"/>
    <x v="0"/>
    <x v="0"/>
    <x v="0"/>
    <x v="0"/>
    <x v="7"/>
    <x v="1"/>
    <x v="0"/>
    <x v="3"/>
    <x v="3"/>
    <x v="7"/>
    <x v="5"/>
    <x v="0"/>
    <x v="273"/>
    <x v="3"/>
    <x v="0"/>
    <x v="0"/>
    <x v="0"/>
    <x v="0"/>
    <x v="0"/>
    <x v="0"/>
    <x v="0"/>
    <x v="0"/>
    <x v="2"/>
    <x v="0"/>
    <x v="7"/>
    <x v="1"/>
    <x v="0"/>
    <x v="3"/>
    <x v="3"/>
    <x v="7"/>
    <x v="5"/>
    <x v="0"/>
    <x v="9"/>
    <x v="1"/>
    <x v="2"/>
    <x v="3"/>
    <x v="0"/>
    <x v="0"/>
    <x v="0"/>
  </r>
  <r>
    <n v="11544032212"/>
    <x v="2"/>
    <x v="4"/>
    <x v="0"/>
    <x v="0"/>
    <x v="3"/>
    <x v="3"/>
    <s v="New Zealand European"/>
    <n v="0"/>
    <n v="0"/>
    <n v="0"/>
    <n v="0"/>
    <x v="1"/>
    <x v="0"/>
    <x v="0"/>
    <x v="0"/>
    <x v="4"/>
    <x v="4"/>
    <x v="1"/>
    <x v="1"/>
    <x v="1"/>
    <x v="5"/>
    <x v="1"/>
    <x v="4"/>
    <x v="273"/>
    <x v="0"/>
    <x v="0"/>
    <x v="0"/>
    <x v="0"/>
    <x v="0"/>
    <x v="0"/>
    <x v="0"/>
    <x v="0"/>
    <x v="0"/>
    <x v="2"/>
    <x v="4"/>
    <x v="4"/>
    <x v="4"/>
    <x v="1"/>
    <x v="1"/>
    <x v="1"/>
    <x v="5"/>
    <x v="1"/>
    <x v="4"/>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4008819"/>
    <x v="1"/>
    <x v="4"/>
    <x v="11"/>
    <x v="1"/>
    <x v="3"/>
    <x v="3"/>
    <s v="New Zealand European"/>
    <n v="0"/>
    <n v="0"/>
    <n v="0"/>
    <n v="0"/>
    <x v="1"/>
    <x v="0"/>
    <x v="0"/>
    <x v="0"/>
    <x v="10"/>
    <x v="4"/>
    <x v="1"/>
    <x v="4"/>
    <x v="3"/>
    <x v="1"/>
    <x v="1"/>
    <x v="8"/>
    <x v="273"/>
    <x v="1"/>
    <x v="0"/>
    <x v="0"/>
    <x v="0"/>
    <x v="0"/>
    <x v="0"/>
    <x v="0"/>
    <x v="0"/>
    <x v="0"/>
    <x v="2"/>
    <x v="4"/>
    <x v="7"/>
    <x v="4"/>
    <x v="1"/>
    <x v="4"/>
    <x v="3"/>
    <x v="1"/>
    <x v="1"/>
    <x v="6"/>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3908732"/>
    <x v="1"/>
    <x v="7"/>
    <x v="6"/>
    <x v="3"/>
    <x v="3"/>
    <x v="3"/>
    <n v="0"/>
    <n v="0"/>
    <n v="0"/>
    <n v="0"/>
    <n v="0"/>
    <x v="0"/>
    <x v="0"/>
    <x v="0"/>
    <x v="0"/>
    <x v="7"/>
    <x v="7"/>
    <x v="1"/>
    <x v="5"/>
    <x v="5"/>
    <x v="6"/>
    <x v="6"/>
    <x v="0"/>
    <x v="273"/>
    <x v="6"/>
    <x v="0"/>
    <x v="0"/>
    <x v="0"/>
    <x v="0"/>
    <x v="0"/>
    <x v="0"/>
    <x v="0"/>
    <x v="0"/>
    <x v="2"/>
    <x v="7"/>
    <x v="7"/>
    <x v="7"/>
    <x v="1"/>
    <x v="5"/>
    <x v="5"/>
    <x v="6"/>
    <x v="6"/>
    <x v="0"/>
    <x v="2"/>
    <x v="2"/>
    <x v="2"/>
    <x v="2"/>
    <x v="0"/>
    <x v="0"/>
    <x v="1"/>
  </r>
  <r>
    <n v="11543874549"/>
    <x v="1"/>
    <x v="3"/>
    <x v="8"/>
    <x v="1"/>
    <x v="3"/>
    <x v="3"/>
    <s v="New Zealand European"/>
    <n v="0"/>
    <n v="0"/>
    <n v="0"/>
    <n v="0"/>
    <x v="1"/>
    <x v="0"/>
    <x v="0"/>
    <x v="0"/>
    <x v="11"/>
    <x v="0"/>
    <x v="1"/>
    <x v="3"/>
    <x v="3"/>
    <x v="4"/>
    <x v="0"/>
    <x v="10"/>
    <x v="323"/>
    <x v="9"/>
    <x v="0"/>
    <x v="0"/>
    <x v="0"/>
    <x v="0"/>
    <x v="0"/>
    <x v="0"/>
    <x v="0"/>
    <x v="1"/>
    <x v="2"/>
    <x v="3"/>
    <x v="7"/>
    <x v="0"/>
    <x v="1"/>
    <x v="3"/>
    <x v="3"/>
    <x v="4"/>
    <x v="0"/>
    <x v="1"/>
    <x v="2"/>
    <x v="1"/>
    <x v="4"/>
    <x v="2"/>
    <x v="0"/>
    <x v="0"/>
    <x v="1"/>
  </r>
  <r>
    <n v="11543811350"/>
    <x v="0"/>
    <x v="3"/>
    <x v="0"/>
    <x v="0"/>
    <x v="3"/>
    <x v="3"/>
    <s v="New Zealand European"/>
    <n v="0"/>
    <n v="0"/>
    <n v="0"/>
    <s v="British"/>
    <x v="0"/>
    <x v="0"/>
    <x v="0"/>
    <x v="0"/>
    <x v="7"/>
    <x v="1"/>
    <x v="0"/>
    <x v="3"/>
    <x v="4"/>
    <x v="3"/>
    <x v="0"/>
    <x v="0"/>
    <x v="273"/>
    <x v="5"/>
    <x v="0"/>
    <x v="0"/>
    <x v="0"/>
    <x v="0"/>
    <x v="0"/>
    <x v="0"/>
    <x v="0"/>
    <x v="0"/>
    <x v="2"/>
    <x v="3"/>
    <x v="7"/>
    <x v="1"/>
    <x v="0"/>
    <x v="3"/>
    <x v="4"/>
    <x v="3"/>
    <x v="0"/>
    <x v="0"/>
    <x v="2"/>
    <x v="9"/>
    <x v="2"/>
    <x v="6"/>
    <x v="0"/>
    <x v="0"/>
    <x v="0"/>
  </r>
  <r>
    <n v="11543709364"/>
    <x v="2"/>
    <x v="3"/>
    <x v="6"/>
    <x v="1"/>
    <x v="2"/>
    <x v="3"/>
    <s v="New Zealand European"/>
    <n v="0"/>
    <n v="0"/>
    <n v="0"/>
    <n v="0"/>
    <x v="1"/>
    <x v="0"/>
    <x v="0"/>
    <x v="0"/>
    <x v="1"/>
    <x v="1"/>
    <x v="1"/>
    <x v="3"/>
    <x v="4"/>
    <x v="0"/>
    <x v="5"/>
    <x v="5"/>
    <x v="273"/>
    <x v="6"/>
    <x v="0"/>
    <x v="0"/>
    <x v="0"/>
    <x v="0"/>
    <x v="0"/>
    <x v="0"/>
    <x v="0"/>
    <x v="0"/>
    <x v="2"/>
    <x v="3"/>
    <x v="1"/>
    <x v="1"/>
    <x v="1"/>
    <x v="3"/>
    <x v="4"/>
    <x v="0"/>
    <x v="5"/>
    <x v="5"/>
    <x v="6"/>
    <x v="9"/>
    <x v="2"/>
    <x v="2"/>
    <x v="1"/>
    <x v="0"/>
    <x v="2"/>
  </r>
  <r>
    <n v="11543691544"/>
    <x v="2"/>
    <x v="4"/>
    <x v="2"/>
    <x v="0"/>
    <x v="3"/>
    <x v="3"/>
    <n v="0"/>
    <n v="0"/>
    <n v="0"/>
    <n v="0"/>
    <s v="Australian European"/>
    <x v="1"/>
    <x v="0"/>
    <x v="0"/>
    <x v="0"/>
    <x v="3"/>
    <x v="0"/>
    <x v="3"/>
    <x v="1"/>
    <x v="1"/>
    <x v="1"/>
    <x v="1"/>
    <x v="5"/>
    <x v="324"/>
    <x v="9"/>
    <x v="0"/>
    <x v="0"/>
    <x v="0"/>
    <x v="0"/>
    <x v="0"/>
    <x v="0"/>
    <x v="13"/>
    <x v="0"/>
    <x v="2"/>
    <x v="4"/>
    <x v="3"/>
    <x v="0"/>
    <x v="3"/>
    <x v="1"/>
    <x v="1"/>
    <x v="1"/>
    <x v="1"/>
    <x v="5"/>
    <x v="2"/>
    <x v="9"/>
    <x v="2"/>
    <x v="11"/>
    <x v="0"/>
    <x v="0"/>
    <x v="2"/>
  </r>
  <r>
    <n v="11543641852"/>
    <x v="1"/>
    <x v="4"/>
    <x v="11"/>
    <x v="1"/>
    <x v="3"/>
    <x v="3"/>
    <s v="New Zealand European"/>
    <n v="0"/>
    <n v="0"/>
    <n v="0"/>
    <n v="0"/>
    <x v="1"/>
    <x v="0"/>
    <x v="0"/>
    <x v="0"/>
    <x v="10"/>
    <x v="4"/>
    <x v="1"/>
    <x v="6"/>
    <x v="6"/>
    <x v="4"/>
    <x v="2"/>
    <x v="3"/>
    <x v="325"/>
    <x v="0"/>
    <x v="0"/>
    <x v="0"/>
    <x v="0"/>
    <x v="0"/>
    <x v="0"/>
    <x v="0"/>
    <x v="15"/>
    <x v="2"/>
    <x v="2"/>
    <x v="4"/>
    <x v="7"/>
    <x v="4"/>
    <x v="1"/>
    <x v="6"/>
    <x v="6"/>
    <x v="4"/>
    <x v="2"/>
    <x v="3"/>
    <x v="8"/>
    <x v="16"/>
    <x v="2"/>
    <x v="29"/>
    <x v="0"/>
    <x v="0"/>
    <x v="1"/>
  </r>
  <r>
    <m/>
    <x v="1"/>
    <x v="2"/>
    <x v="1"/>
    <x v="2"/>
    <x v="1"/>
    <x v="1"/>
    <m/>
    <m/>
    <m/>
    <m/>
    <m/>
    <x v="2"/>
    <x v="1"/>
    <x v="1"/>
    <x v="2"/>
    <x v="2"/>
    <x v="3"/>
    <x v="2"/>
    <x v="2"/>
    <x v="2"/>
    <x v="2"/>
    <x v="3"/>
    <x v="2"/>
    <x v="2"/>
    <x v="2"/>
    <x v="0"/>
    <x v="0"/>
    <x v="0"/>
    <x v="0"/>
    <x v="0"/>
    <x v="0"/>
    <x v="0"/>
    <x v="0"/>
    <x v="1"/>
    <x v="2"/>
    <x v="2"/>
    <x v="3"/>
    <x v="2"/>
    <x v="2"/>
    <x v="2"/>
    <x v="2"/>
    <x v="3"/>
    <x v="2"/>
    <x v="2"/>
    <x v="2"/>
    <x v="2"/>
    <x v="2"/>
    <x v="0"/>
    <x v="0"/>
    <x v="3"/>
  </r>
  <r>
    <n v="11543500310"/>
    <x v="2"/>
    <x v="4"/>
    <x v="4"/>
    <x v="0"/>
    <x v="3"/>
    <x v="3"/>
    <s v="New Zealand European"/>
    <n v="0"/>
    <n v="0"/>
    <n v="0"/>
    <n v="0"/>
    <x v="1"/>
    <x v="2"/>
    <x v="2"/>
    <x v="0"/>
    <x v="1"/>
    <x v="0"/>
    <x v="0"/>
    <x v="1"/>
    <x v="1"/>
    <x v="1"/>
    <x v="0"/>
    <x v="1"/>
    <x v="273"/>
    <x v="5"/>
    <x v="0"/>
    <x v="0"/>
    <x v="0"/>
    <x v="0"/>
    <x v="0"/>
    <x v="0"/>
    <x v="0"/>
    <x v="0"/>
    <x v="2"/>
    <x v="4"/>
    <x v="1"/>
    <x v="0"/>
    <x v="0"/>
    <x v="1"/>
    <x v="1"/>
    <x v="1"/>
    <x v="0"/>
    <x v="1"/>
    <x v="2"/>
    <x v="2"/>
    <x v="2"/>
    <x v="2"/>
    <x v="0"/>
    <x v="0"/>
    <x v="2"/>
  </r>
  <r>
    <n v="11543365618"/>
    <x v="2"/>
    <x v="0"/>
    <x v="5"/>
    <x v="0"/>
    <x v="3"/>
    <x v="3"/>
    <s v="New Zealand European"/>
    <n v="0"/>
    <n v="0"/>
    <n v="0"/>
    <n v="0"/>
    <x v="1"/>
    <x v="0"/>
    <x v="0"/>
    <x v="0"/>
    <x v="3"/>
    <x v="5"/>
    <x v="3"/>
    <x v="1"/>
    <x v="1"/>
    <x v="0"/>
    <x v="4"/>
    <x v="6"/>
    <x v="273"/>
    <x v="9"/>
    <x v="0"/>
    <x v="0"/>
    <x v="0"/>
    <x v="0"/>
    <x v="0"/>
    <x v="0"/>
    <x v="0"/>
    <x v="0"/>
    <x v="2"/>
    <x v="0"/>
    <x v="3"/>
    <x v="5"/>
    <x v="3"/>
    <x v="1"/>
    <x v="1"/>
    <x v="0"/>
    <x v="4"/>
    <x v="6"/>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1663425"/>
    <x v="1"/>
    <x v="7"/>
    <x v="6"/>
    <x v="3"/>
    <x v="3"/>
    <x v="3"/>
    <n v="0"/>
    <n v="0"/>
    <n v="0"/>
    <n v="0"/>
    <n v="0"/>
    <x v="0"/>
    <x v="0"/>
    <x v="0"/>
    <x v="0"/>
    <x v="7"/>
    <x v="7"/>
    <x v="1"/>
    <x v="5"/>
    <x v="5"/>
    <x v="6"/>
    <x v="6"/>
    <x v="0"/>
    <x v="273"/>
    <x v="6"/>
    <x v="0"/>
    <x v="0"/>
    <x v="0"/>
    <x v="0"/>
    <x v="0"/>
    <x v="0"/>
    <x v="0"/>
    <x v="0"/>
    <x v="2"/>
    <x v="7"/>
    <x v="7"/>
    <x v="7"/>
    <x v="1"/>
    <x v="5"/>
    <x v="5"/>
    <x v="6"/>
    <x v="6"/>
    <x v="0"/>
    <x v="2"/>
    <x v="2"/>
    <x v="2"/>
    <x v="2"/>
    <x v="0"/>
    <x v="0"/>
    <x v="1"/>
  </r>
  <r>
    <n v="11541490088"/>
    <x v="2"/>
    <x v="7"/>
    <x v="9"/>
    <x v="0"/>
    <x v="2"/>
    <x v="3"/>
    <s v="New Zealand European"/>
    <n v="0"/>
    <n v="0"/>
    <n v="0"/>
    <n v="0"/>
    <x v="0"/>
    <x v="2"/>
    <x v="0"/>
    <x v="0"/>
    <x v="7"/>
    <x v="7"/>
    <x v="1"/>
    <x v="5"/>
    <x v="5"/>
    <x v="6"/>
    <x v="6"/>
    <x v="0"/>
    <x v="273"/>
    <x v="5"/>
    <x v="0"/>
    <x v="0"/>
    <x v="0"/>
    <x v="0"/>
    <x v="0"/>
    <x v="0"/>
    <x v="0"/>
    <x v="0"/>
    <x v="2"/>
    <x v="7"/>
    <x v="7"/>
    <x v="7"/>
    <x v="1"/>
    <x v="5"/>
    <x v="5"/>
    <x v="6"/>
    <x v="6"/>
    <x v="0"/>
    <x v="2"/>
    <x v="2"/>
    <x v="2"/>
    <x v="2"/>
    <x v="0"/>
    <x v="0"/>
    <x v="2"/>
  </r>
  <r>
    <n v="11541407534"/>
    <x v="2"/>
    <x v="4"/>
    <x v="6"/>
    <x v="1"/>
    <x v="3"/>
    <x v="3"/>
    <s v="New Zealand European"/>
    <n v="0"/>
    <n v="0"/>
    <n v="0"/>
    <n v="0"/>
    <x v="1"/>
    <x v="0"/>
    <x v="0"/>
    <x v="0"/>
    <x v="1"/>
    <x v="0"/>
    <x v="1"/>
    <x v="3"/>
    <x v="1"/>
    <x v="1"/>
    <x v="0"/>
    <x v="5"/>
    <x v="273"/>
    <x v="1"/>
    <x v="0"/>
    <x v="0"/>
    <x v="0"/>
    <x v="0"/>
    <x v="0"/>
    <x v="0"/>
    <x v="0"/>
    <x v="0"/>
    <x v="2"/>
    <x v="4"/>
    <x v="1"/>
    <x v="0"/>
    <x v="1"/>
    <x v="3"/>
    <x v="1"/>
    <x v="1"/>
    <x v="0"/>
    <x v="5"/>
    <x v="2"/>
    <x v="2"/>
    <x v="2"/>
    <x v="2"/>
    <x v="0"/>
    <x v="0"/>
    <x v="2"/>
  </r>
  <r>
    <n v="11541350304"/>
    <x v="2"/>
    <x v="4"/>
    <x v="7"/>
    <x v="0"/>
    <x v="3"/>
    <x v="3"/>
    <s v="New Zealand European"/>
    <n v="0"/>
    <n v="0"/>
    <n v="0"/>
    <n v="0"/>
    <x v="1"/>
    <x v="0"/>
    <x v="0"/>
    <x v="0"/>
    <x v="3"/>
    <x v="1"/>
    <x v="1"/>
    <x v="3"/>
    <x v="4"/>
    <x v="1"/>
    <x v="4"/>
    <x v="5"/>
    <x v="273"/>
    <x v="7"/>
    <x v="0"/>
    <x v="0"/>
    <x v="0"/>
    <x v="0"/>
    <x v="0"/>
    <x v="0"/>
    <x v="0"/>
    <x v="0"/>
    <x v="2"/>
    <x v="4"/>
    <x v="3"/>
    <x v="1"/>
    <x v="1"/>
    <x v="3"/>
    <x v="4"/>
    <x v="1"/>
    <x v="4"/>
    <x v="5"/>
    <x v="2"/>
    <x v="1"/>
    <x v="2"/>
    <x v="2"/>
    <x v="0"/>
    <x v="0"/>
    <x v="2"/>
  </r>
  <r>
    <m/>
    <x v="1"/>
    <x v="2"/>
    <x v="1"/>
    <x v="2"/>
    <x v="1"/>
    <x v="1"/>
    <m/>
    <m/>
    <m/>
    <m/>
    <m/>
    <x v="2"/>
    <x v="1"/>
    <x v="1"/>
    <x v="2"/>
    <x v="2"/>
    <x v="3"/>
    <x v="2"/>
    <x v="2"/>
    <x v="2"/>
    <x v="2"/>
    <x v="3"/>
    <x v="2"/>
    <x v="2"/>
    <x v="2"/>
    <x v="0"/>
    <x v="0"/>
    <x v="0"/>
    <x v="0"/>
    <x v="0"/>
    <x v="0"/>
    <x v="0"/>
    <x v="0"/>
    <x v="1"/>
    <x v="2"/>
    <x v="2"/>
    <x v="3"/>
    <x v="2"/>
    <x v="2"/>
    <x v="2"/>
    <x v="2"/>
    <x v="3"/>
    <x v="2"/>
    <x v="2"/>
    <x v="2"/>
    <x v="2"/>
    <x v="2"/>
    <x v="0"/>
    <x v="0"/>
    <x v="3"/>
  </r>
  <r>
    <n v="11541135744"/>
    <x v="2"/>
    <x v="4"/>
    <x v="0"/>
    <x v="1"/>
    <x v="3"/>
    <x v="3"/>
    <s v="New Zealand European"/>
    <n v="0"/>
    <n v="0"/>
    <n v="0"/>
    <n v="0"/>
    <x v="1"/>
    <x v="0"/>
    <x v="0"/>
    <x v="0"/>
    <x v="4"/>
    <x v="4"/>
    <x v="1"/>
    <x v="1"/>
    <x v="1"/>
    <x v="5"/>
    <x v="1"/>
    <x v="3"/>
    <x v="273"/>
    <x v="0"/>
    <x v="0"/>
    <x v="0"/>
    <x v="0"/>
    <x v="0"/>
    <x v="0"/>
    <x v="0"/>
    <x v="0"/>
    <x v="0"/>
    <x v="2"/>
    <x v="4"/>
    <x v="4"/>
    <x v="4"/>
    <x v="1"/>
    <x v="1"/>
    <x v="1"/>
    <x v="5"/>
    <x v="1"/>
    <x v="3"/>
    <x v="2"/>
    <x v="2"/>
    <x v="2"/>
    <x v="2"/>
    <x v="0"/>
    <x v="0"/>
    <x v="2"/>
  </r>
  <r>
    <n v="11541122838"/>
    <x v="2"/>
    <x v="7"/>
    <x v="3"/>
    <x v="4"/>
    <x v="3"/>
    <x v="3"/>
    <s v="New Zealand European"/>
    <n v="0"/>
    <n v="0"/>
    <n v="0"/>
    <n v="0"/>
    <x v="1"/>
    <x v="0"/>
    <x v="0"/>
    <x v="1"/>
    <x v="7"/>
    <x v="7"/>
    <x v="1"/>
    <x v="5"/>
    <x v="5"/>
    <x v="6"/>
    <x v="6"/>
    <x v="0"/>
    <x v="273"/>
    <x v="9"/>
    <x v="0"/>
    <x v="0"/>
    <x v="0"/>
    <x v="0"/>
    <x v="0"/>
    <x v="0"/>
    <x v="0"/>
    <x v="0"/>
    <x v="2"/>
    <x v="7"/>
    <x v="7"/>
    <x v="7"/>
    <x v="1"/>
    <x v="5"/>
    <x v="5"/>
    <x v="6"/>
    <x v="6"/>
    <x v="0"/>
    <x v="2"/>
    <x v="2"/>
    <x v="2"/>
    <x v="2"/>
    <x v="0"/>
    <x v="0"/>
    <x v="2"/>
  </r>
  <r>
    <n v="11541059111"/>
    <x v="2"/>
    <x v="4"/>
    <x v="11"/>
    <x v="4"/>
    <x v="3"/>
    <x v="3"/>
    <n v="0"/>
    <n v="0"/>
    <n v="0"/>
    <n v="0"/>
    <s v="German Pākehā"/>
    <x v="1"/>
    <x v="0"/>
    <x v="0"/>
    <x v="1"/>
    <x v="1"/>
    <x v="0"/>
    <x v="1"/>
    <x v="4"/>
    <x v="4"/>
    <x v="5"/>
    <x v="4"/>
    <x v="5"/>
    <x v="273"/>
    <x v="5"/>
    <x v="0"/>
    <x v="0"/>
    <x v="0"/>
    <x v="0"/>
    <x v="0"/>
    <x v="0"/>
    <x v="0"/>
    <x v="0"/>
    <x v="2"/>
    <x v="4"/>
    <x v="1"/>
    <x v="0"/>
    <x v="1"/>
    <x v="4"/>
    <x v="4"/>
    <x v="5"/>
    <x v="4"/>
    <x v="5"/>
    <x v="2"/>
    <x v="4"/>
    <x v="2"/>
    <x v="2"/>
    <x v="0"/>
    <x v="0"/>
    <x v="2"/>
  </r>
  <r>
    <n v="11541033365"/>
    <x v="1"/>
    <x v="7"/>
    <x v="6"/>
    <x v="3"/>
    <x v="3"/>
    <x v="3"/>
    <n v="0"/>
    <n v="0"/>
    <n v="0"/>
    <n v="0"/>
    <n v="0"/>
    <x v="0"/>
    <x v="0"/>
    <x v="0"/>
    <x v="0"/>
    <x v="7"/>
    <x v="7"/>
    <x v="1"/>
    <x v="5"/>
    <x v="5"/>
    <x v="6"/>
    <x v="6"/>
    <x v="0"/>
    <x v="273"/>
    <x v="6"/>
    <x v="0"/>
    <x v="0"/>
    <x v="0"/>
    <x v="0"/>
    <x v="0"/>
    <x v="0"/>
    <x v="0"/>
    <x v="0"/>
    <x v="2"/>
    <x v="7"/>
    <x v="7"/>
    <x v="7"/>
    <x v="1"/>
    <x v="5"/>
    <x v="5"/>
    <x v="6"/>
    <x v="6"/>
    <x v="0"/>
    <x v="2"/>
    <x v="2"/>
    <x v="2"/>
    <x v="2"/>
    <x v="0"/>
    <x v="0"/>
    <x v="1"/>
  </r>
  <r>
    <n v="11540968778"/>
    <x v="1"/>
    <x v="7"/>
    <x v="6"/>
    <x v="3"/>
    <x v="3"/>
    <x v="3"/>
    <n v="0"/>
    <n v="0"/>
    <n v="0"/>
    <n v="0"/>
    <n v="0"/>
    <x v="0"/>
    <x v="0"/>
    <x v="0"/>
    <x v="0"/>
    <x v="7"/>
    <x v="7"/>
    <x v="1"/>
    <x v="5"/>
    <x v="5"/>
    <x v="6"/>
    <x v="6"/>
    <x v="0"/>
    <x v="273"/>
    <x v="6"/>
    <x v="0"/>
    <x v="0"/>
    <x v="0"/>
    <x v="0"/>
    <x v="0"/>
    <x v="0"/>
    <x v="0"/>
    <x v="0"/>
    <x v="2"/>
    <x v="7"/>
    <x v="7"/>
    <x v="7"/>
    <x v="1"/>
    <x v="5"/>
    <x v="5"/>
    <x v="6"/>
    <x v="6"/>
    <x v="0"/>
    <x v="2"/>
    <x v="2"/>
    <x v="2"/>
    <x v="2"/>
    <x v="0"/>
    <x v="0"/>
    <x v="1"/>
  </r>
  <r>
    <n v="11540935689"/>
    <x v="2"/>
    <x v="0"/>
    <x v="0"/>
    <x v="0"/>
    <x v="3"/>
    <x v="3"/>
    <s v="New Zealand European"/>
    <n v="0"/>
    <n v="0"/>
    <n v="0"/>
    <n v="0"/>
    <x v="0"/>
    <x v="2"/>
    <x v="0"/>
    <x v="0"/>
    <x v="1"/>
    <x v="0"/>
    <x v="1"/>
    <x v="3"/>
    <x v="3"/>
    <x v="4"/>
    <x v="5"/>
    <x v="4"/>
    <x v="326"/>
    <x v="3"/>
    <x v="27"/>
    <x v="0"/>
    <x v="0"/>
    <x v="0"/>
    <x v="0"/>
    <x v="0"/>
    <x v="0"/>
    <x v="0"/>
    <x v="2"/>
    <x v="0"/>
    <x v="1"/>
    <x v="0"/>
    <x v="1"/>
    <x v="3"/>
    <x v="3"/>
    <x v="4"/>
    <x v="5"/>
    <x v="4"/>
    <x v="8"/>
    <x v="4"/>
    <x v="2"/>
    <x v="2"/>
    <x v="1"/>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0831237"/>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0757407"/>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40688900"/>
    <x v="1"/>
    <x v="7"/>
    <x v="6"/>
    <x v="3"/>
    <x v="3"/>
    <x v="3"/>
    <n v="0"/>
    <n v="0"/>
    <n v="0"/>
    <n v="0"/>
    <n v="0"/>
    <x v="0"/>
    <x v="0"/>
    <x v="0"/>
    <x v="0"/>
    <x v="7"/>
    <x v="7"/>
    <x v="1"/>
    <x v="5"/>
    <x v="5"/>
    <x v="6"/>
    <x v="6"/>
    <x v="0"/>
    <x v="273"/>
    <x v="6"/>
    <x v="0"/>
    <x v="0"/>
    <x v="0"/>
    <x v="0"/>
    <x v="0"/>
    <x v="0"/>
    <x v="0"/>
    <x v="0"/>
    <x v="2"/>
    <x v="7"/>
    <x v="7"/>
    <x v="7"/>
    <x v="1"/>
    <x v="5"/>
    <x v="5"/>
    <x v="6"/>
    <x v="6"/>
    <x v="0"/>
    <x v="2"/>
    <x v="2"/>
    <x v="2"/>
    <x v="2"/>
    <x v="0"/>
    <x v="0"/>
    <x v="1"/>
  </r>
  <r>
    <n v="11540687511"/>
    <x v="2"/>
    <x v="4"/>
    <x v="0"/>
    <x v="0"/>
    <x v="3"/>
    <x v="3"/>
    <n v="0"/>
    <n v="0"/>
    <n v="0"/>
    <n v="0"/>
    <s v="noyb"/>
    <x v="0"/>
    <x v="2"/>
    <x v="0"/>
    <x v="1"/>
    <x v="4"/>
    <x v="4"/>
    <x v="1"/>
    <x v="1"/>
    <x v="3"/>
    <x v="0"/>
    <x v="1"/>
    <x v="3"/>
    <x v="327"/>
    <x v="1"/>
    <x v="0"/>
    <x v="0"/>
    <x v="0"/>
    <x v="0"/>
    <x v="0"/>
    <x v="0"/>
    <x v="0"/>
    <x v="0"/>
    <x v="2"/>
    <x v="4"/>
    <x v="4"/>
    <x v="4"/>
    <x v="1"/>
    <x v="1"/>
    <x v="3"/>
    <x v="0"/>
    <x v="1"/>
    <x v="3"/>
    <x v="2"/>
    <x v="8"/>
    <x v="2"/>
    <x v="2"/>
    <x v="1"/>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40673661"/>
    <x v="2"/>
    <x v="4"/>
    <x v="0"/>
    <x v="0"/>
    <x v="3"/>
    <x v="3"/>
    <n v="0"/>
    <n v="0"/>
    <n v="0"/>
    <n v="0"/>
    <s v="noyb"/>
    <x v="0"/>
    <x v="2"/>
    <x v="0"/>
    <x v="1"/>
    <x v="7"/>
    <x v="7"/>
    <x v="1"/>
    <x v="1"/>
    <x v="3"/>
    <x v="5"/>
    <x v="6"/>
    <x v="0"/>
    <x v="273"/>
    <x v="1"/>
    <x v="0"/>
    <x v="0"/>
    <x v="0"/>
    <x v="0"/>
    <x v="0"/>
    <x v="0"/>
    <x v="0"/>
    <x v="0"/>
    <x v="2"/>
    <x v="4"/>
    <x v="7"/>
    <x v="7"/>
    <x v="1"/>
    <x v="1"/>
    <x v="3"/>
    <x v="5"/>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40597646"/>
    <x v="1"/>
    <x v="7"/>
    <x v="6"/>
    <x v="3"/>
    <x v="3"/>
    <x v="3"/>
    <n v="0"/>
    <n v="0"/>
    <n v="0"/>
    <n v="0"/>
    <n v="0"/>
    <x v="0"/>
    <x v="0"/>
    <x v="0"/>
    <x v="0"/>
    <x v="7"/>
    <x v="7"/>
    <x v="1"/>
    <x v="5"/>
    <x v="5"/>
    <x v="6"/>
    <x v="6"/>
    <x v="0"/>
    <x v="273"/>
    <x v="6"/>
    <x v="0"/>
    <x v="0"/>
    <x v="0"/>
    <x v="0"/>
    <x v="0"/>
    <x v="0"/>
    <x v="0"/>
    <x v="0"/>
    <x v="2"/>
    <x v="7"/>
    <x v="7"/>
    <x v="7"/>
    <x v="1"/>
    <x v="5"/>
    <x v="5"/>
    <x v="6"/>
    <x v="6"/>
    <x v="0"/>
    <x v="2"/>
    <x v="2"/>
    <x v="2"/>
    <x v="2"/>
    <x v="0"/>
    <x v="0"/>
    <x v="1"/>
  </r>
  <r>
    <n v="11540593181"/>
    <x v="2"/>
    <x v="4"/>
    <x v="9"/>
    <x v="1"/>
    <x v="3"/>
    <x v="3"/>
    <s v="New Zealand European"/>
    <n v="0"/>
    <n v="0"/>
    <n v="0"/>
    <n v="0"/>
    <x v="1"/>
    <x v="0"/>
    <x v="0"/>
    <x v="0"/>
    <x v="3"/>
    <x v="1"/>
    <x v="1"/>
    <x v="0"/>
    <x v="0"/>
    <x v="5"/>
    <x v="4"/>
    <x v="3"/>
    <x v="273"/>
    <x v="5"/>
    <x v="0"/>
    <x v="0"/>
    <x v="0"/>
    <x v="0"/>
    <x v="0"/>
    <x v="0"/>
    <x v="0"/>
    <x v="0"/>
    <x v="2"/>
    <x v="4"/>
    <x v="3"/>
    <x v="1"/>
    <x v="1"/>
    <x v="0"/>
    <x v="0"/>
    <x v="5"/>
    <x v="4"/>
    <x v="3"/>
    <x v="2"/>
    <x v="12"/>
    <x v="2"/>
    <x v="2"/>
    <x v="0"/>
    <x v="0"/>
    <x v="2"/>
  </r>
  <r>
    <m/>
    <x v="1"/>
    <x v="2"/>
    <x v="1"/>
    <x v="2"/>
    <x v="1"/>
    <x v="1"/>
    <m/>
    <m/>
    <m/>
    <m/>
    <m/>
    <x v="2"/>
    <x v="1"/>
    <x v="1"/>
    <x v="2"/>
    <x v="2"/>
    <x v="3"/>
    <x v="2"/>
    <x v="2"/>
    <x v="2"/>
    <x v="2"/>
    <x v="3"/>
    <x v="2"/>
    <x v="2"/>
    <x v="2"/>
    <x v="0"/>
    <x v="0"/>
    <x v="0"/>
    <x v="0"/>
    <x v="0"/>
    <x v="0"/>
    <x v="0"/>
    <x v="0"/>
    <x v="1"/>
    <x v="2"/>
    <x v="2"/>
    <x v="3"/>
    <x v="2"/>
    <x v="2"/>
    <x v="2"/>
    <x v="2"/>
    <x v="3"/>
    <x v="2"/>
    <x v="2"/>
    <x v="2"/>
    <x v="2"/>
    <x v="2"/>
    <x v="0"/>
    <x v="0"/>
    <x v="3"/>
  </r>
  <r>
    <n v="11540456899"/>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9621171"/>
    <x v="1"/>
    <x v="4"/>
    <x v="4"/>
    <x v="0"/>
    <x v="3"/>
    <x v="3"/>
    <s v="New Zealand European"/>
    <n v="0"/>
    <n v="0"/>
    <n v="0"/>
    <n v="0"/>
    <x v="0"/>
    <x v="0"/>
    <x v="0"/>
    <x v="0"/>
    <x v="10"/>
    <x v="4"/>
    <x v="1"/>
    <x v="1"/>
    <x v="4"/>
    <x v="3"/>
    <x v="1"/>
    <x v="3"/>
    <x v="273"/>
    <x v="3"/>
    <x v="0"/>
    <x v="0"/>
    <x v="0"/>
    <x v="0"/>
    <x v="0"/>
    <x v="0"/>
    <x v="0"/>
    <x v="0"/>
    <x v="2"/>
    <x v="4"/>
    <x v="7"/>
    <x v="4"/>
    <x v="1"/>
    <x v="1"/>
    <x v="4"/>
    <x v="3"/>
    <x v="1"/>
    <x v="3"/>
    <x v="2"/>
    <x v="12"/>
    <x v="2"/>
    <x v="2"/>
    <x v="1"/>
    <x v="0"/>
    <x v="1"/>
  </r>
  <r>
    <n v="11539606584"/>
    <x v="1"/>
    <x v="4"/>
    <x v="0"/>
    <x v="0"/>
    <x v="3"/>
    <x v="3"/>
    <s v="New Zealand European"/>
    <n v="0"/>
    <n v="0"/>
    <n v="0"/>
    <n v="0"/>
    <x v="1"/>
    <x v="0"/>
    <x v="0"/>
    <x v="0"/>
    <x v="7"/>
    <x v="8"/>
    <x v="1"/>
    <x v="1"/>
    <x v="0"/>
    <x v="3"/>
    <x v="0"/>
    <x v="0"/>
    <x v="273"/>
    <x v="5"/>
    <x v="0"/>
    <x v="0"/>
    <x v="0"/>
    <x v="0"/>
    <x v="0"/>
    <x v="0"/>
    <x v="0"/>
    <x v="0"/>
    <x v="2"/>
    <x v="4"/>
    <x v="7"/>
    <x v="7"/>
    <x v="1"/>
    <x v="1"/>
    <x v="0"/>
    <x v="3"/>
    <x v="0"/>
    <x v="0"/>
    <x v="2"/>
    <x v="2"/>
    <x v="2"/>
    <x v="2"/>
    <x v="0"/>
    <x v="0"/>
    <x v="1"/>
  </r>
  <r>
    <n v="11539601021"/>
    <x v="1"/>
    <x v="7"/>
    <x v="6"/>
    <x v="3"/>
    <x v="3"/>
    <x v="3"/>
    <n v="0"/>
    <n v="0"/>
    <n v="0"/>
    <n v="0"/>
    <n v="0"/>
    <x v="0"/>
    <x v="0"/>
    <x v="0"/>
    <x v="0"/>
    <x v="7"/>
    <x v="7"/>
    <x v="1"/>
    <x v="5"/>
    <x v="5"/>
    <x v="6"/>
    <x v="6"/>
    <x v="0"/>
    <x v="273"/>
    <x v="6"/>
    <x v="0"/>
    <x v="0"/>
    <x v="0"/>
    <x v="0"/>
    <x v="0"/>
    <x v="0"/>
    <x v="0"/>
    <x v="0"/>
    <x v="2"/>
    <x v="7"/>
    <x v="7"/>
    <x v="7"/>
    <x v="1"/>
    <x v="5"/>
    <x v="5"/>
    <x v="6"/>
    <x v="6"/>
    <x v="0"/>
    <x v="2"/>
    <x v="2"/>
    <x v="2"/>
    <x v="2"/>
    <x v="0"/>
    <x v="0"/>
    <x v="1"/>
  </r>
  <r>
    <n v="11539580323"/>
    <x v="0"/>
    <x v="6"/>
    <x v="8"/>
    <x v="0"/>
    <x v="2"/>
    <x v="2"/>
    <n v="0"/>
    <n v="0"/>
    <n v="0"/>
    <n v="0"/>
    <n v="0"/>
    <x v="0"/>
    <x v="0"/>
    <x v="0"/>
    <x v="0"/>
    <x v="7"/>
    <x v="5"/>
    <x v="0"/>
    <x v="3"/>
    <x v="4"/>
    <x v="3"/>
    <x v="4"/>
    <x v="0"/>
    <x v="273"/>
    <x v="9"/>
    <x v="0"/>
    <x v="0"/>
    <x v="0"/>
    <x v="0"/>
    <x v="0"/>
    <x v="0"/>
    <x v="0"/>
    <x v="0"/>
    <x v="2"/>
    <x v="6"/>
    <x v="7"/>
    <x v="5"/>
    <x v="0"/>
    <x v="3"/>
    <x v="4"/>
    <x v="3"/>
    <x v="4"/>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39573211"/>
    <x v="1"/>
    <x v="7"/>
    <x v="6"/>
    <x v="3"/>
    <x v="3"/>
    <x v="3"/>
    <n v="0"/>
    <n v="0"/>
    <n v="0"/>
    <n v="0"/>
    <n v="0"/>
    <x v="0"/>
    <x v="0"/>
    <x v="0"/>
    <x v="0"/>
    <x v="7"/>
    <x v="7"/>
    <x v="1"/>
    <x v="5"/>
    <x v="5"/>
    <x v="6"/>
    <x v="6"/>
    <x v="0"/>
    <x v="273"/>
    <x v="6"/>
    <x v="0"/>
    <x v="0"/>
    <x v="0"/>
    <x v="0"/>
    <x v="0"/>
    <x v="0"/>
    <x v="0"/>
    <x v="0"/>
    <x v="2"/>
    <x v="7"/>
    <x v="7"/>
    <x v="7"/>
    <x v="1"/>
    <x v="5"/>
    <x v="5"/>
    <x v="6"/>
    <x v="6"/>
    <x v="0"/>
    <x v="2"/>
    <x v="2"/>
    <x v="2"/>
    <x v="2"/>
    <x v="0"/>
    <x v="0"/>
    <x v="1"/>
  </r>
  <r>
    <n v="11539506440"/>
    <x v="1"/>
    <x v="7"/>
    <x v="0"/>
    <x v="0"/>
    <x v="2"/>
    <x v="3"/>
    <n v="0"/>
    <n v="0"/>
    <n v="0"/>
    <n v="0"/>
    <n v="0"/>
    <x v="0"/>
    <x v="0"/>
    <x v="0"/>
    <x v="0"/>
    <x v="7"/>
    <x v="7"/>
    <x v="1"/>
    <x v="5"/>
    <x v="5"/>
    <x v="6"/>
    <x v="6"/>
    <x v="0"/>
    <x v="273"/>
    <x v="13"/>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9454462"/>
    <x v="1"/>
    <x v="4"/>
    <x v="7"/>
    <x v="1"/>
    <x v="3"/>
    <x v="3"/>
    <s v="New Zealand European"/>
    <n v="0"/>
    <n v="0"/>
    <n v="0"/>
    <n v="0"/>
    <x v="0"/>
    <x v="0"/>
    <x v="0"/>
    <x v="0"/>
    <x v="8"/>
    <x v="0"/>
    <x v="6"/>
    <x v="0"/>
    <x v="0"/>
    <x v="4"/>
    <x v="0"/>
    <x v="3"/>
    <x v="328"/>
    <x v="6"/>
    <x v="0"/>
    <x v="0"/>
    <x v="0"/>
    <x v="0"/>
    <x v="0"/>
    <x v="0"/>
    <x v="0"/>
    <x v="0"/>
    <x v="2"/>
    <x v="4"/>
    <x v="7"/>
    <x v="0"/>
    <x v="6"/>
    <x v="0"/>
    <x v="0"/>
    <x v="4"/>
    <x v="0"/>
    <x v="3"/>
    <x v="2"/>
    <x v="2"/>
    <x v="2"/>
    <x v="2"/>
    <x v="1"/>
    <x v="0"/>
    <x v="1"/>
  </r>
  <r>
    <n v="11539452330"/>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9443332"/>
    <x v="1"/>
    <x v="0"/>
    <x v="0"/>
    <x v="1"/>
    <x v="3"/>
    <x v="3"/>
    <s v="New Zealand European"/>
    <n v="0"/>
    <n v="0"/>
    <n v="0"/>
    <n v="0"/>
    <x v="1"/>
    <x v="0"/>
    <x v="0"/>
    <x v="0"/>
    <x v="9"/>
    <x v="5"/>
    <x v="6"/>
    <x v="0"/>
    <x v="0"/>
    <x v="4"/>
    <x v="2"/>
    <x v="9"/>
    <x v="273"/>
    <x v="6"/>
    <x v="0"/>
    <x v="0"/>
    <x v="0"/>
    <x v="0"/>
    <x v="0"/>
    <x v="0"/>
    <x v="0"/>
    <x v="0"/>
    <x v="2"/>
    <x v="0"/>
    <x v="7"/>
    <x v="5"/>
    <x v="6"/>
    <x v="0"/>
    <x v="0"/>
    <x v="4"/>
    <x v="2"/>
    <x v="5"/>
    <x v="2"/>
    <x v="16"/>
    <x v="2"/>
    <x v="2"/>
    <x v="0"/>
    <x v="0"/>
    <x v="1"/>
  </r>
  <r>
    <n v="11539442917"/>
    <x v="1"/>
    <x v="7"/>
    <x v="6"/>
    <x v="3"/>
    <x v="3"/>
    <x v="3"/>
    <n v="0"/>
    <n v="0"/>
    <n v="0"/>
    <n v="0"/>
    <n v="0"/>
    <x v="0"/>
    <x v="0"/>
    <x v="0"/>
    <x v="0"/>
    <x v="7"/>
    <x v="7"/>
    <x v="1"/>
    <x v="5"/>
    <x v="5"/>
    <x v="6"/>
    <x v="6"/>
    <x v="0"/>
    <x v="273"/>
    <x v="6"/>
    <x v="0"/>
    <x v="0"/>
    <x v="0"/>
    <x v="0"/>
    <x v="0"/>
    <x v="0"/>
    <x v="0"/>
    <x v="0"/>
    <x v="2"/>
    <x v="7"/>
    <x v="7"/>
    <x v="7"/>
    <x v="1"/>
    <x v="5"/>
    <x v="5"/>
    <x v="6"/>
    <x v="6"/>
    <x v="0"/>
    <x v="2"/>
    <x v="2"/>
    <x v="2"/>
    <x v="2"/>
    <x v="0"/>
    <x v="0"/>
    <x v="1"/>
  </r>
  <r>
    <n v="11539430370"/>
    <x v="0"/>
    <x v="3"/>
    <x v="0"/>
    <x v="0"/>
    <x v="3"/>
    <x v="3"/>
    <s v="New Zealand European"/>
    <n v="0"/>
    <n v="0"/>
    <n v="0"/>
    <n v="0"/>
    <x v="0"/>
    <x v="0"/>
    <x v="0"/>
    <x v="0"/>
    <x v="7"/>
    <x v="1"/>
    <x v="0"/>
    <x v="3"/>
    <x v="3"/>
    <x v="4"/>
    <x v="4"/>
    <x v="0"/>
    <x v="273"/>
    <x v="8"/>
    <x v="0"/>
    <x v="0"/>
    <x v="0"/>
    <x v="0"/>
    <x v="0"/>
    <x v="0"/>
    <x v="0"/>
    <x v="0"/>
    <x v="2"/>
    <x v="3"/>
    <x v="7"/>
    <x v="1"/>
    <x v="0"/>
    <x v="3"/>
    <x v="3"/>
    <x v="4"/>
    <x v="4"/>
    <x v="0"/>
    <x v="2"/>
    <x v="12"/>
    <x v="2"/>
    <x v="2"/>
    <x v="0"/>
    <x v="0"/>
    <x v="0"/>
  </r>
  <r>
    <m/>
    <x v="1"/>
    <x v="2"/>
    <x v="1"/>
    <x v="2"/>
    <x v="1"/>
    <x v="1"/>
    <m/>
    <m/>
    <m/>
    <m/>
    <m/>
    <x v="2"/>
    <x v="1"/>
    <x v="1"/>
    <x v="2"/>
    <x v="2"/>
    <x v="3"/>
    <x v="2"/>
    <x v="2"/>
    <x v="2"/>
    <x v="2"/>
    <x v="3"/>
    <x v="2"/>
    <x v="2"/>
    <x v="2"/>
    <x v="0"/>
    <x v="0"/>
    <x v="0"/>
    <x v="0"/>
    <x v="0"/>
    <x v="0"/>
    <x v="0"/>
    <x v="0"/>
    <x v="1"/>
    <x v="2"/>
    <x v="2"/>
    <x v="3"/>
    <x v="2"/>
    <x v="2"/>
    <x v="2"/>
    <x v="2"/>
    <x v="3"/>
    <x v="2"/>
    <x v="2"/>
    <x v="2"/>
    <x v="2"/>
    <x v="2"/>
    <x v="0"/>
    <x v="0"/>
    <x v="3"/>
  </r>
  <r>
    <n v="11539407428"/>
    <x v="0"/>
    <x v="4"/>
    <x v="4"/>
    <x v="0"/>
    <x v="3"/>
    <x v="3"/>
    <s v="New Zealand European"/>
    <n v="0"/>
    <n v="0"/>
    <n v="0"/>
    <n v="0"/>
    <x v="0"/>
    <x v="0"/>
    <x v="0"/>
    <x v="0"/>
    <x v="7"/>
    <x v="4"/>
    <x v="4"/>
    <x v="1"/>
    <x v="3"/>
    <x v="3"/>
    <x v="1"/>
    <x v="0"/>
    <x v="273"/>
    <x v="12"/>
    <x v="0"/>
    <x v="0"/>
    <x v="0"/>
    <x v="0"/>
    <x v="0"/>
    <x v="0"/>
    <x v="0"/>
    <x v="0"/>
    <x v="2"/>
    <x v="4"/>
    <x v="7"/>
    <x v="4"/>
    <x v="4"/>
    <x v="1"/>
    <x v="3"/>
    <x v="3"/>
    <x v="1"/>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9350072"/>
    <x v="1"/>
    <x v="4"/>
    <x v="6"/>
    <x v="0"/>
    <x v="3"/>
    <x v="3"/>
    <s v="New Zealand European"/>
    <n v="0"/>
    <n v="0"/>
    <n v="0"/>
    <n v="0"/>
    <x v="0"/>
    <x v="0"/>
    <x v="0"/>
    <x v="0"/>
    <x v="10"/>
    <x v="4"/>
    <x v="1"/>
    <x v="1"/>
    <x v="1"/>
    <x v="3"/>
    <x v="1"/>
    <x v="3"/>
    <x v="329"/>
    <x v="12"/>
    <x v="0"/>
    <x v="0"/>
    <x v="0"/>
    <x v="0"/>
    <x v="0"/>
    <x v="0"/>
    <x v="0"/>
    <x v="0"/>
    <x v="2"/>
    <x v="4"/>
    <x v="7"/>
    <x v="4"/>
    <x v="1"/>
    <x v="1"/>
    <x v="1"/>
    <x v="3"/>
    <x v="1"/>
    <x v="3"/>
    <x v="2"/>
    <x v="2"/>
    <x v="2"/>
    <x v="2"/>
    <x v="0"/>
    <x v="0"/>
    <x v="1"/>
  </r>
  <r>
    <n v="11539349906"/>
    <x v="1"/>
    <x v="4"/>
    <x v="3"/>
    <x v="4"/>
    <x v="3"/>
    <x v="3"/>
    <s v="New Zealand European"/>
    <n v="0"/>
    <n v="0"/>
    <n v="0"/>
    <n v="0"/>
    <x v="1"/>
    <x v="0"/>
    <x v="0"/>
    <x v="0"/>
    <x v="7"/>
    <x v="7"/>
    <x v="1"/>
    <x v="4"/>
    <x v="5"/>
    <x v="6"/>
    <x v="6"/>
    <x v="0"/>
    <x v="273"/>
    <x v="10"/>
    <x v="0"/>
    <x v="0"/>
    <x v="0"/>
    <x v="0"/>
    <x v="0"/>
    <x v="0"/>
    <x v="0"/>
    <x v="0"/>
    <x v="2"/>
    <x v="4"/>
    <x v="7"/>
    <x v="7"/>
    <x v="1"/>
    <x v="4"/>
    <x v="5"/>
    <x v="6"/>
    <x v="6"/>
    <x v="0"/>
    <x v="2"/>
    <x v="2"/>
    <x v="2"/>
    <x v="2"/>
    <x v="0"/>
    <x v="0"/>
    <x v="1"/>
  </r>
  <r>
    <n v="11539346684"/>
    <x v="1"/>
    <x v="7"/>
    <x v="6"/>
    <x v="3"/>
    <x v="3"/>
    <x v="3"/>
    <n v="0"/>
    <n v="0"/>
    <n v="0"/>
    <n v="0"/>
    <n v="0"/>
    <x v="0"/>
    <x v="0"/>
    <x v="0"/>
    <x v="0"/>
    <x v="7"/>
    <x v="7"/>
    <x v="1"/>
    <x v="5"/>
    <x v="5"/>
    <x v="6"/>
    <x v="6"/>
    <x v="0"/>
    <x v="273"/>
    <x v="6"/>
    <x v="0"/>
    <x v="0"/>
    <x v="0"/>
    <x v="0"/>
    <x v="0"/>
    <x v="0"/>
    <x v="0"/>
    <x v="0"/>
    <x v="2"/>
    <x v="7"/>
    <x v="7"/>
    <x v="7"/>
    <x v="1"/>
    <x v="5"/>
    <x v="5"/>
    <x v="6"/>
    <x v="6"/>
    <x v="0"/>
    <x v="2"/>
    <x v="2"/>
    <x v="2"/>
    <x v="2"/>
    <x v="0"/>
    <x v="0"/>
    <x v="1"/>
  </r>
  <r>
    <n v="11539333231"/>
    <x v="0"/>
    <x v="4"/>
    <x v="6"/>
    <x v="0"/>
    <x v="3"/>
    <x v="3"/>
    <s v="New Zealand European"/>
    <n v="0"/>
    <n v="0"/>
    <n v="0"/>
    <n v="0"/>
    <x v="0"/>
    <x v="0"/>
    <x v="0"/>
    <x v="0"/>
    <x v="7"/>
    <x v="4"/>
    <x v="3"/>
    <x v="3"/>
    <x v="3"/>
    <x v="3"/>
    <x v="1"/>
    <x v="0"/>
    <x v="273"/>
    <x v="1"/>
    <x v="0"/>
    <x v="0"/>
    <x v="0"/>
    <x v="0"/>
    <x v="0"/>
    <x v="0"/>
    <x v="0"/>
    <x v="0"/>
    <x v="2"/>
    <x v="4"/>
    <x v="7"/>
    <x v="4"/>
    <x v="3"/>
    <x v="3"/>
    <x v="3"/>
    <x v="3"/>
    <x v="1"/>
    <x v="0"/>
    <x v="2"/>
    <x v="2"/>
    <x v="2"/>
    <x v="2"/>
    <x v="0"/>
    <x v="0"/>
    <x v="0"/>
  </r>
  <r>
    <n v="11539332421"/>
    <x v="0"/>
    <x v="3"/>
    <x v="2"/>
    <x v="0"/>
    <x v="3"/>
    <x v="3"/>
    <s v="New Zealand European"/>
    <n v="0"/>
    <n v="0"/>
    <n v="0"/>
    <n v="0"/>
    <x v="0"/>
    <x v="0"/>
    <x v="0"/>
    <x v="0"/>
    <x v="7"/>
    <x v="1"/>
    <x v="3"/>
    <x v="3"/>
    <x v="4"/>
    <x v="0"/>
    <x v="1"/>
    <x v="0"/>
    <x v="273"/>
    <x v="10"/>
    <x v="0"/>
    <x v="0"/>
    <x v="0"/>
    <x v="0"/>
    <x v="0"/>
    <x v="0"/>
    <x v="0"/>
    <x v="0"/>
    <x v="2"/>
    <x v="3"/>
    <x v="7"/>
    <x v="1"/>
    <x v="3"/>
    <x v="3"/>
    <x v="4"/>
    <x v="0"/>
    <x v="1"/>
    <x v="0"/>
    <x v="2"/>
    <x v="1"/>
    <x v="4"/>
    <x v="2"/>
    <x v="0"/>
    <x v="0"/>
    <x v="0"/>
  </r>
  <r>
    <m/>
    <x v="1"/>
    <x v="2"/>
    <x v="1"/>
    <x v="2"/>
    <x v="1"/>
    <x v="1"/>
    <m/>
    <m/>
    <m/>
    <m/>
    <m/>
    <x v="2"/>
    <x v="1"/>
    <x v="1"/>
    <x v="2"/>
    <x v="2"/>
    <x v="3"/>
    <x v="2"/>
    <x v="2"/>
    <x v="2"/>
    <x v="2"/>
    <x v="3"/>
    <x v="2"/>
    <x v="2"/>
    <x v="2"/>
    <x v="0"/>
    <x v="0"/>
    <x v="0"/>
    <x v="0"/>
    <x v="0"/>
    <x v="0"/>
    <x v="0"/>
    <x v="0"/>
    <x v="1"/>
    <x v="2"/>
    <x v="2"/>
    <x v="3"/>
    <x v="2"/>
    <x v="2"/>
    <x v="2"/>
    <x v="2"/>
    <x v="3"/>
    <x v="2"/>
    <x v="2"/>
    <x v="2"/>
    <x v="2"/>
    <x v="2"/>
    <x v="0"/>
    <x v="0"/>
    <x v="3"/>
  </r>
  <r>
    <n v="11539329216"/>
    <x v="1"/>
    <x v="7"/>
    <x v="6"/>
    <x v="3"/>
    <x v="3"/>
    <x v="3"/>
    <n v="0"/>
    <n v="0"/>
    <n v="0"/>
    <n v="0"/>
    <n v="0"/>
    <x v="0"/>
    <x v="0"/>
    <x v="0"/>
    <x v="0"/>
    <x v="7"/>
    <x v="7"/>
    <x v="1"/>
    <x v="5"/>
    <x v="5"/>
    <x v="6"/>
    <x v="6"/>
    <x v="0"/>
    <x v="273"/>
    <x v="6"/>
    <x v="0"/>
    <x v="0"/>
    <x v="0"/>
    <x v="0"/>
    <x v="0"/>
    <x v="0"/>
    <x v="0"/>
    <x v="0"/>
    <x v="2"/>
    <x v="7"/>
    <x v="7"/>
    <x v="7"/>
    <x v="1"/>
    <x v="5"/>
    <x v="5"/>
    <x v="6"/>
    <x v="6"/>
    <x v="0"/>
    <x v="2"/>
    <x v="2"/>
    <x v="2"/>
    <x v="2"/>
    <x v="0"/>
    <x v="0"/>
    <x v="1"/>
  </r>
  <r>
    <n v="11539323075"/>
    <x v="1"/>
    <x v="7"/>
    <x v="0"/>
    <x v="0"/>
    <x v="3"/>
    <x v="3"/>
    <s v="New Zealand European"/>
    <n v="0"/>
    <n v="0"/>
    <n v="0"/>
    <n v="0"/>
    <x v="0"/>
    <x v="0"/>
    <x v="0"/>
    <x v="0"/>
    <x v="7"/>
    <x v="7"/>
    <x v="1"/>
    <x v="5"/>
    <x v="5"/>
    <x v="6"/>
    <x v="6"/>
    <x v="0"/>
    <x v="273"/>
    <x v="5"/>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39319627"/>
    <x v="2"/>
    <x v="0"/>
    <x v="3"/>
    <x v="1"/>
    <x v="3"/>
    <x v="3"/>
    <n v="0"/>
    <s v="Asian"/>
    <n v="0"/>
    <n v="0"/>
    <n v="0"/>
    <x v="0"/>
    <x v="2"/>
    <x v="0"/>
    <x v="0"/>
    <x v="7"/>
    <x v="7"/>
    <x v="1"/>
    <x v="3"/>
    <x v="3"/>
    <x v="1"/>
    <x v="4"/>
    <x v="0"/>
    <x v="273"/>
    <x v="9"/>
    <x v="0"/>
    <x v="0"/>
    <x v="0"/>
    <x v="0"/>
    <x v="0"/>
    <x v="0"/>
    <x v="0"/>
    <x v="0"/>
    <x v="2"/>
    <x v="0"/>
    <x v="7"/>
    <x v="7"/>
    <x v="1"/>
    <x v="3"/>
    <x v="3"/>
    <x v="1"/>
    <x v="4"/>
    <x v="0"/>
    <x v="2"/>
    <x v="2"/>
    <x v="2"/>
    <x v="2"/>
    <x v="0"/>
    <x v="0"/>
    <x v="2"/>
  </r>
  <r>
    <n v="11539314242"/>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39313632"/>
    <x v="2"/>
    <x v="1"/>
    <x v="11"/>
    <x v="1"/>
    <x v="3"/>
    <x v="3"/>
    <s v="New Zealand European"/>
    <n v="0"/>
    <n v="0"/>
    <n v="0"/>
    <n v="0"/>
    <x v="1"/>
    <x v="0"/>
    <x v="0"/>
    <x v="1"/>
    <x v="3"/>
    <x v="1"/>
    <x v="0"/>
    <x v="4"/>
    <x v="3"/>
    <x v="7"/>
    <x v="0"/>
    <x v="4"/>
    <x v="273"/>
    <x v="0"/>
    <x v="0"/>
    <x v="0"/>
    <x v="0"/>
    <x v="0"/>
    <x v="0"/>
    <x v="0"/>
    <x v="0"/>
    <x v="0"/>
    <x v="2"/>
    <x v="1"/>
    <x v="3"/>
    <x v="1"/>
    <x v="0"/>
    <x v="4"/>
    <x v="3"/>
    <x v="7"/>
    <x v="0"/>
    <x v="4"/>
    <x v="2"/>
    <x v="19"/>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9290306"/>
    <x v="1"/>
    <x v="7"/>
    <x v="6"/>
    <x v="3"/>
    <x v="3"/>
    <x v="3"/>
    <n v="0"/>
    <n v="0"/>
    <n v="0"/>
    <n v="0"/>
    <n v="0"/>
    <x v="0"/>
    <x v="0"/>
    <x v="0"/>
    <x v="0"/>
    <x v="7"/>
    <x v="7"/>
    <x v="1"/>
    <x v="5"/>
    <x v="5"/>
    <x v="6"/>
    <x v="6"/>
    <x v="0"/>
    <x v="273"/>
    <x v="6"/>
    <x v="0"/>
    <x v="0"/>
    <x v="0"/>
    <x v="0"/>
    <x v="0"/>
    <x v="0"/>
    <x v="0"/>
    <x v="0"/>
    <x v="2"/>
    <x v="7"/>
    <x v="7"/>
    <x v="7"/>
    <x v="1"/>
    <x v="5"/>
    <x v="5"/>
    <x v="6"/>
    <x v="6"/>
    <x v="0"/>
    <x v="2"/>
    <x v="2"/>
    <x v="2"/>
    <x v="2"/>
    <x v="0"/>
    <x v="0"/>
    <x v="1"/>
  </r>
  <r>
    <n v="11539270133"/>
    <x v="2"/>
    <x v="4"/>
    <x v="12"/>
    <x v="0"/>
    <x v="3"/>
    <x v="3"/>
    <s v="New Zealand European"/>
    <n v="0"/>
    <n v="0"/>
    <n v="0"/>
    <n v="0"/>
    <x v="1"/>
    <x v="0"/>
    <x v="0"/>
    <x v="0"/>
    <x v="1"/>
    <x v="0"/>
    <x v="1"/>
    <x v="3"/>
    <x v="1"/>
    <x v="4"/>
    <x v="4"/>
    <x v="5"/>
    <x v="273"/>
    <x v="6"/>
    <x v="0"/>
    <x v="0"/>
    <x v="0"/>
    <x v="0"/>
    <x v="0"/>
    <x v="0"/>
    <x v="0"/>
    <x v="0"/>
    <x v="2"/>
    <x v="4"/>
    <x v="1"/>
    <x v="0"/>
    <x v="1"/>
    <x v="3"/>
    <x v="1"/>
    <x v="4"/>
    <x v="4"/>
    <x v="5"/>
    <x v="2"/>
    <x v="4"/>
    <x v="2"/>
    <x v="2"/>
    <x v="0"/>
    <x v="0"/>
    <x v="2"/>
  </r>
  <r>
    <m/>
    <x v="1"/>
    <x v="2"/>
    <x v="1"/>
    <x v="2"/>
    <x v="1"/>
    <x v="1"/>
    <m/>
    <m/>
    <m/>
    <m/>
    <m/>
    <x v="2"/>
    <x v="1"/>
    <x v="1"/>
    <x v="2"/>
    <x v="2"/>
    <x v="3"/>
    <x v="2"/>
    <x v="2"/>
    <x v="2"/>
    <x v="2"/>
    <x v="3"/>
    <x v="2"/>
    <x v="2"/>
    <x v="2"/>
    <x v="0"/>
    <x v="0"/>
    <x v="0"/>
    <x v="0"/>
    <x v="0"/>
    <x v="0"/>
    <x v="0"/>
    <x v="0"/>
    <x v="1"/>
    <x v="2"/>
    <x v="2"/>
    <x v="3"/>
    <x v="2"/>
    <x v="2"/>
    <x v="2"/>
    <x v="2"/>
    <x v="3"/>
    <x v="2"/>
    <x v="2"/>
    <x v="2"/>
    <x v="2"/>
    <x v="2"/>
    <x v="0"/>
    <x v="0"/>
    <x v="3"/>
  </r>
  <r>
    <n v="11539250504"/>
    <x v="1"/>
    <x v="7"/>
    <x v="6"/>
    <x v="3"/>
    <x v="3"/>
    <x v="3"/>
    <n v="0"/>
    <n v="0"/>
    <n v="0"/>
    <n v="0"/>
    <n v="0"/>
    <x v="0"/>
    <x v="0"/>
    <x v="0"/>
    <x v="0"/>
    <x v="7"/>
    <x v="7"/>
    <x v="1"/>
    <x v="5"/>
    <x v="5"/>
    <x v="6"/>
    <x v="6"/>
    <x v="0"/>
    <x v="273"/>
    <x v="6"/>
    <x v="0"/>
    <x v="0"/>
    <x v="0"/>
    <x v="0"/>
    <x v="0"/>
    <x v="0"/>
    <x v="0"/>
    <x v="0"/>
    <x v="2"/>
    <x v="7"/>
    <x v="7"/>
    <x v="7"/>
    <x v="1"/>
    <x v="5"/>
    <x v="5"/>
    <x v="6"/>
    <x v="6"/>
    <x v="0"/>
    <x v="2"/>
    <x v="2"/>
    <x v="2"/>
    <x v="2"/>
    <x v="0"/>
    <x v="0"/>
    <x v="1"/>
  </r>
  <r>
    <n v="11539200133"/>
    <x v="0"/>
    <x v="1"/>
    <x v="0"/>
    <x v="0"/>
    <x v="2"/>
    <x v="3"/>
    <s v="New Zealand European"/>
    <n v="0"/>
    <n v="0"/>
    <n v="0"/>
    <n v="0"/>
    <x v="0"/>
    <x v="0"/>
    <x v="0"/>
    <x v="0"/>
    <x v="7"/>
    <x v="0"/>
    <x v="3"/>
    <x v="3"/>
    <x v="1"/>
    <x v="5"/>
    <x v="1"/>
    <x v="0"/>
    <x v="273"/>
    <x v="9"/>
    <x v="0"/>
    <x v="0"/>
    <x v="0"/>
    <x v="0"/>
    <x v="0"/>
    <x v="0"/>
    <x v="0"/>
    <x v="0"/>
    <x v="2"/>
    <x v="1"/>
    <x v="7"/>
    <x v="0"/>
    <x v="3"/>
    <x v="3"/>
    <x v="1"/>
    <x v="5"/>
    <x v="1"/>
    <x v="0"/>
    <x v="2"/>
    <x v="2"/>
    <x v="3"/>
    <x v="3"/>
    <x v="0"/>
    <x v="0"/>
    <x v="0"/>
  </r>
  <r>
    <m/>
    <x v="1"/>
    <x v="2"/>
    <x v="1"/>
    <x v="2"/>
    <x v="1"/>
    <x v="1"/>
    <m/>
    <m/>
    <m/>
    <m/>
    <m/>
    <x v="2"/>
    <x v="1"/>
    <x v="1"/>
    <x v="2"/>
    <x v="2"/>
    <x v="3"/>
    <x v="2"/>
    <x v="2"/>
    <x v="2"/>
    <x v="2"/>
    <x v="3"/>
    <x v="2"/>
    <x v="2"/>
    <x v="2"/>
    <x v="0"/>
    <x v="0"/>
    <x v="0"/>
    <x v="0"/>
    <x v="0"/>
    <x v="0"/>
    <x v="0"/>
    <x v="0"/>
    <x v="1"/>
    <x v="2"/>
    <x v="2"/>
    <x v="3"/>
    <x v="2"/>
    <x v="2"/>
    <x v="2"/>
    <x v="2"/>
    <x v="3"/>
    <x v="2"/>
    <x v="2"/>
    <x v="2"/>
    <x v="2"/>
    <x v="2"/>
    <x v="0"/>
    <x v="0"/>
    <x v="3"/>
  </r>
  <r>
    <n v="11539145247"/>
    <x v="1"/>
    <x v="7"/>
    <x v="6"/>
    <x v="3"/>
    <x v="3"/>
    <x v="3"/>
    <n v="0"/>
    <n v="0"/>
    <n v="0"/>
    <n v="0"/>
    <n v="0"/>
    <x v="0"/>
    <x v="0"/>
    <x v="0"/>
    <x v="0"/>
    <x v="7"/>
    <x v="7"/>
    <x v="1"/>
    <x v="5"/>
    <x v="5"/>
    <x v="6"/>
    <x v="6"/>
    <x v="0"/>
    <x v="273"/>
    <x v="6"/>
    <x v="0"/>
    <x v="0"/>
    <x v="0"/>
    <x v="0"/>
    <x v="0"/>
    <x v="0"/>
    <x v="0"/>
    <x v="0"/>
    <x v="2"/>
    <x v="7"/>
    <x v="7"/>
    <x v="7"/>
    <x v="1"/>
    <x v="5"/>
    <x v="5"/>
    <x v="6"/>
    <x v="6"/>
    <x v="0"/>
    <x v="2"/>
    <x v="2"/>
    <x v="2"/>
    <x v="2"/>
    <x v="0"/>
    <x v="0"/>
    <x v="1"/>
  </r>
  <r>
    <n v="11539089417"/>
    <x v="2"/>
    <x v="7"/>
    <x v="6"/>
    <x v="0"/>
    <x v="3"/>
    <x v="3"/>
    <n v="0"/>
    <n v="0"/>
    <n v="0"/>
    <n v="0"/>
    <n v="0"/>
    <x v="0"/>
    <x v="2"/>
    <x v="0"/>
    <x v="0"/>
    <x v="7"/>
    <x v="7"/>
    <x v="1"/>
    <x v="5"/>
    <x v="5"/>
    <x v="6"/>
    <x v="6"/>
    <x v="0"/>
    <x v="273"/>
    <x v="9"/>
    <x v="0"/>
    <x v="0"/>
    <x v="0"/>
    <x v="0"/>
    <x v="0"/>
    <x v="0"/>
    <x v="0"/>
    <x v="0"/>
    <x v="2"/>
    <x v="7"/>
    <x v="7"/>
    <x v="7"/>
    <x v="1"/>
    <x v="5"/>
    <x v="5"/>
    <x v="6"/>
    <x v="6"/>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39068628"/>
    <x v="2"/>
    <x v="6"/>
    <x v="2"/>
    <x v="0"/>
    <x v="3"/>
    <x v="3"/>
    <n v="0"/>
    <s v="Asian"/>
    <n v="0"/>
    <n v="0"/>
    <n v="0"/>
    <x v="0"/>
    <x v="2"/>
    <x v="0"/>
    <x v="0"/>
    <x v="6"/>
    <x v="6"/>
    <x v="1"/>
    <x v="1"/>
    <x v="4"/>
    <x v="3"/>
    <x v="4"/>
    <x v="0"/>
    <x v="330"/>
    <x v="5"/>
    <x v="8"/>
    <x v="30"/>
    <x v="0"/>
    <x v="0"/>
    <x v="0"/>
    <x v="0"/>
    <x v="0"/>
    <x v="0"/>
    <x v="2"/>
    <x v="6"/>
    <x v="6"/>
    <x v="6"/>
    <x v="1"/>
    <x v="1"/>
    <x v="4"/>
    <x v="3"/>
    <x v="4"/>
    <x v="0"/>
    <x v="2"/>
    <x v="17"/>
    <x v="2"/>
    <x v="10"/>
    <x v="1"/>
    <x v="0"/>
    <x v="2"/>
  </r>
  <r>
    <n v="11538946452"/>
    <x v="1"/>
    <x v="4"/>
    <x v="5"/>
    <x v="1"/>
    <x v="3"/>
    <x v="3"/>
    <s v="New Zealand European"/>
    <n v="0"/>
    <n v="0"/>
    <n v="0"/>
    <n v="0"/>
    <x v="1"/>
    <x v="0"/>
    <x v="0"/>
    <x v="0"/>
    <x v="7"/>
    <x v="7"/>
    <x v="1"/>
    <x v="3"/>
    <x v="3"/>
    <x v="6"/>
    <x v="6"/>
    <x v="0"/>
    <x v="273"/>
    <x v="13"/>
    <x v="0"/>
    <x v="0"/>
    <x v="0"/>
    <x v="0"/>
    <x v="0"/>
    <x v="0"/>
    <x v="0"/>
    <x v="0"/>
    <x v="2"/>
    <x v="4"/>
    <x v="7"/>
    <x v="7"/>
    <x v="1"/>
    <x v="3"/>
    <x v="3"/>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38936957"/>
    <x v="0"/>
    <x v="4"/>
    <x v="0"/>
    <x v="0"/>
    <x v="3"/>
    <x v="3"/>
    <s v="New Zealand European"/>
    <n v="0"/>
    <n v="0"/>
    <n v="0"/>
    <n v="0"/>
    <x v="0"/>
    <x v="0"/>
    <x v="0"/>
    <x v="0"/>
    <x v="7"/>
    <x v="0"/>
    <x v="3"/>
    <x v="6"/>
    <x v="3"/>
    <x v="0"/>
    <x v="4"/>
    <x v="0"/>
    <x v="273"/>
    <x v="0"/>
    <x v="0"/>
    <x v="0"/>
    <x v="16"/>
    <x v="0"/>
    <x v="0"/>
    <x v="0"/>
    <x v="0"/>
    <x v="0"/>
    <x v="2"/>
    <x v="4"/>
    <x v="7"/>
    <x v="0"/>
    <x v="3"/>
    <x v="6"/>
    <x v="3"/>
    <x v="0"/>
    <x v="4"/>
    <x v="0"/>
    <x v="2"/>
    <x v="2"/>
    <x v="2"/>
    <x v="2"/>
    <x v="0"/>
    <x v="0"/>
    <x v="0"/>
  </r>
  <r>
    <n v="11538045770"/>
    <x v="1"/>
    <x v="7"/>
    <x v="6"/>
    <x v="3"/>
    <x v="3"/>
    <x v="3"/>
    <n v="0"/>
    <n v="0"/>
    <n v="0"/>
    <n v="0"/>
    <n v="0"/>
    <x v="0"/>
    <x v="0"/>
    <x v="0"/>
    <x v="0"/>
    <x v="7"/>
    <x v="7"/>
    <x v="1"/>
    <x v="5"/>
    <x v="5"/>
    <x v="6"/>
    <x v="6"/>
    <x v="0"/>
    <x v="273"/>
    <x v="6"/>
    <x v="0"/>
    <x v="0"/>
    <x v="0"/>
    <x v="0"/>
    <x v="0"/>
    <x v="0"/>
    <x v="0"/>
    <x v="0"/>
    <x v="2"/>
    <x v="7"/>
    <x v="7"/>
    <x v="7"/>
    <x v="1"/>
    <x v="5"/>
    <x v="5"/>
    <x v="6"/>
    <x v="6"/>
    <x v="0"/>
    <x v="2"/>
    <x v="2"/>
    <x v="2"/>
    <x v="2"/>
    <x v="0"/>
    <x v="0"/>
    <x v="1"/>
  </r>
  <r>
    <n v="11537778740"/>
    <x v="2"/>
    <x v="3"/>
    <x v="5"/>
    <x v="4"/>
    <x v="3"/>
    <x v="3"/>
    <s v="New Zealand European"/>
    <n v="0"/>
    <n v="0"/>
    <n v="0"/>
    <n v="0"/>
    <x v="1"/>
    <x v="0"/>
    <x v="0"/>
    <x v="0"/>
    <x v="3"/>
    <x v="1"/>
    <x v="1"/>
    <x v="3"/>
    <x v="4"/>
    <x v="1"/>
    <x v="4"/>
    <x v="4"/>
    <x v="331"/>
    <x v="12"/>
    <x v="0"/>
    <x v="0"/>
    <x v="0"/>
    <x v="0"/>
    <x v="0"/>
    <x v="0"/>
    <x v="0"/>
    <x v="0"/>
    <x v="2"/>
    <x v="3"/>
    <x v="3"/>
    <x v="1"/>
    <x v="1"/>
    <x v="3"/>
    <x v="4"/>
    <x v="1"/>
    <x v="4"/>
    <x v="4"/>
    <x v="8"/>
    <x v="4"/>
    <x v="2"/>
    <x v="5"/>
    <x v="1"/>
    <x v="0"/>
    <x v="2"/>
  </r>
  <r>
    <n v="11537770124"/>
    <x v="2"/>
    <x v="4"/>
    <x v="11"/>
    <x v="0"/>
    <x v="3"/>
    <x v="3"/>
    <s v="New Zealand European"/>
    <n v="0"/>
    <n v="0"/>
    <n v="0"/>
    <n v="0"/>
    <x v="1"/>
    <x v="0"/>
    <x v="0"/>
    <x v="0"/>
    <x v="3"/>
    <x v="0"/>
    <x v="1"/>
    <x v="1"/>
    <x v="1"/>
    <x v="1"/>
    <x v="1"/>
    <x v="3"/>
    <x v="273"/>
    <x v="5"/>
    <x v="0"/>
    <x v="0"/>
    <x v="0"/>
    <x v="0"/>
    <x v="0"/>
    <x v="0"/>
    <x v="0"/>
    <x v="0"/>
    <x v="2"/>
    <x v="4"/>
    <x v="3"/>
    <x v="0"/>
    <x v="1"/>
    <x v="1"/>
    <x v="1"/>
    <x v="1"/>
    <x v="1"/>
    <x v="3"/>
    <x v="2"/>
    <x v="16"/>
    <x v="2"/>
    <x v="18"/>
    <x v="0"/>
    <x v="0"/>
    <x v="2"/>
  </r>
  <r>
    <n v="11537613224"/>
    <x v="2"/>
    <x v="4"/>
    <x v="0"/>
    <x v="0"/>
    <x v="3"/>
    <x v="3"/>
    <s v="New Zealand European"/>
    <n v="0"/>
    <n v="0"/>
    <n v="0"/>
    <n v="0"/>
    <x v="0"/>
    <x v="2"/>
    <x v="0"/>
    <x v="0"/>
    <x v="4"/>
    <x v="0"/>
    <x v="1"/>
    <x v="1"/>
    <x v="1"/>
    <x v="7"/>
    <x v="4"/>
    <x v="3"/>
    <x v="273"/>
    <x v="1"/>
    <x v="0"/>
    <x v="0"/>
    <x v="0"/>
    <x v="0"/>
    <x v="0"/>
    <x v="0"/>
    <x v="0"/>
    <x v="0"/>
    <x v="2"/>
    <x v="4"/>
    <x v="4"/>
    <x v="0"/>
    <x v="1"/>
    <x v="1"/>
    <x v="1"/>
    <x v="7"/>
    <x v="4"/>
    <x v="3"/>
    <x v="2"/>
    <x v="2"/>
    <x v="2"/>
    <x v="2"/>
    <x v="0"/>
    <x v="0"/>
    <x v="2"/>
  </r>
  <r>
    <n v="11537599589"/>
    <x v="2"/>
    <x v="4"/>
    <x v="12"/>
    <x v="0"/>
    <x v="3"/>
    <x v="3"/>
    <s v="New Zealand European"/>
    <n v="0"/>
    <n v="0"/>
    <n v="0"/>
    <n v="0"/>
    <x v="1"/>
    <x v="0"/>
    <x v="0"/>
    <x v="1"/>
    <x v="7"/>
    <x v="1"/>
    <x v="1"/>
    <x v="1"/>
    <x v="1"/>
    <x v="5"/>
    <x v="4"/>
    <x v="1"/>
    <x v="332"/>
    <x v="9"/>
    <x v="0"/>
    <x v="0"/>
    <x v="0"/>
    <x v="0"/>
    <x v="0"/>
    <x v="0"/>
    <x v="0"/>
    <x v="0"/>
    <x v="2"/>
    <x v="4"/>
    <x v="7"/>
    <x v="1"/>
    <x v="1"/>
    <x v="1"/>
    <x v="1"/>
    <x v="5"/>
    <x v="4"/>
    <x v="1"/>
    <x v="2"/>
    <x v="2"/>
    <x v="2"/>
    <x v="2"/>
    <x v="0"/>
    <x v="0"/>
    <x v="2"/>
  </r>
  <r>
    <n v="11537521599"/>
    <x v="1"/>
    <x v="4"/>
    <x v="2"/>
    <x v="0"/>
    <x v="3"/>
    <x v="3"/>
    <s v="New Zealand European"/>
    <n v="0"/>
    <n v="0"/>
    <n v="0"/>
    <n v="0"/>
    <x v="0"/>
    <x v="0"/>
    <x v="0"/>
    <x v="0"/>
    <x v="11"/>
    <x v="8"/>
    <x v="1"/>
    <x v="1"/>
    <x v="1"/>
    <x v="1"/>
    <x v="0"/>
    <x v="3"/>
    <x v="333"/>
    <x v="10"/>
    <x v="0"/>
    <x v="0"/>
    <x v="0"/>
    <x v="0"/>
    <x v="0"/>
    <x v="0"/>
    <x v="14"/>
    <x v="2"/>
    <x v="2"/>
    <x v="4"/>
    <x v="7"/>
    <x v="7"/>
    <x v="1"/>
    <x v="1"/>
    <x v="1"/>
    <x v="1"/>
    <x v="0"/>
    <x v="3"/>
    <x v="6"/>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37394114"/>
    <x v="1"/>
    <x v="7"/>
    <x v="6"/>
    <x v="3"/>
    <x v="3"/>
    <x v="3"/>
    <n v="0"/>
    <n v="0"/>
    <n v="0"/>
    <n v="0"/>
    <n v="0"/>
    <x v="0"/>
    <x v="0"/>
    <x v="0"/>
    <x v="0"/>
    <x v="7"/>
    <x v="7"/>
    <x v="1"/>
    <x v="5"/>
    <x v="5"/>
    <x v="6"/>
    <x v="6"/>
    <x v="0"/>
    <x v="273"/>
    <x v="6"/>
    <x v="0"/>
    <x v="0"/>
    <x v="0"/>
    <x v="0"/>
    <x v="0"/>
    <x v="0"/>
    <x v="0"/>
    <x v="0"/>
    <x v="2"/>
    <x v="7"/>
    <x v="7"/>
    <x v="7"/>
    <x v="1"/>
    <x v="5"/>
    <x v="5"/>
    <x v="6"/>
    <x v="6"/>
    <x v="0"/>
    <x v="2"/>
    <x v="2"/>
    <x v="2"/>
    <x v="2"/>
    <x v="0"/>
    <x v="0"/>
    <x v="1"/>
  </r>
  <r>
    <n v="11537374008"/>
    <x v="1"/>
    <x v="7"/>
    <x v="6"/>
    <x v="3"/>
    <x v="3"/>
    <x v="3"/>
    <n v="0"/>
    <n v="0"/>
    <n v="0"/>
    <n v="0"/>
    <n v="0"/>
    <x v="0"/>
    <x v="0"/>
    <x v="0"/>
    <x v="0"/>
    <x v="7"/>
    <x v="7"/>
    <x v="1"/>
    <x v="5"/>
    <x v="5"/>
    <x v="6"/>
    <x v="6"/>
    <x v="0"/>
    <x v="273"/>
    <x v="6"/>
    <x v="0"/>
    <x v="0"/>
    <x v="0"/>
    <x v="0"/>
    <x v="0"/>
    <x v="0"/>
    <x v="0"/>
    <x v="0"/>
    <x v="2"/>
    <x v="7"/>
    <x v="7"/>
    <x v="7"/>
    <x v="1"/>
    <x v="5"/>
    <x v="5"/>
    <x v="6"/>
    <x v="6"/>
    <x v="0"/>
    <x v="2"/>
    <x v="2"/>
    <x v="2"/>
    <x v="2"/>
    <x v="0"/>
    <x v="0"/>
    <x v="1"/>
  </r>
  <r>
    <n v="11537319192"/>
    <x v="2"/>
    <x v="4"/>
    <x v="0"/>
    <x v="0"/>
    <x v="3"/>
    <x v="3"/>
    <n v="0"/>
    <n v="0"/>
    <n v="0"/>
    <n v="0"/>
    <s v="Europe"/>
    <x v="1"/>
    <x v="2"/>
    <x v="0"/>
    <x v="1"/>
    <x v="3"/>
    <x v="1"/>
    <x v="1"/>
    <x v="3"/>
    <x v="1"/>
    <x v="4"/>
    <x v="1"/>
    <x v="3"/>
    <x v="273"/>
    <x v="9"/>
    <x v="0"/>
    <x v="0"/>
    <x v="0"/>
    <x v="0"/>
    <x v="0"/>
    <x v="0"/>
    <x v="0"/>
    <x v="0"/>
    <x v="2"/>
    <x v="4"/>
    <x v="3"/>
    <x v="1"/>
    <x v="1"/>
    <x v="3"/>
    <x v="1"/>
    <x v="4"/>
    <x v="1"/>
    <x v="3"/>
    <x v="2"/>
    <x v="4"/>
    <x v="2"/>
    <x v="5"/>
    <x v="0"/>
    <x v="0"/>
    <x v="2"/>
  </r>
  <r>
    <n v="11537304077"/>
    <x v="1"/>
    <x v="6"/>
    <x v="0"/>
    <x v="0"/>
    <x v="3"/>
    <x v="3"/>
    <s v="New Zealand European"/>
    <n v="0"/>
    <n v="0"/>
    <n v="0"/>
    <n v="0"/>
    <x v="1"/>
    <x v="0"/>
    <x v="0"/>
    <x v="0"/>
    <x v="7"/>
    <x v="7"/>
    <x v="1"/>
    <x v="5"/>
    <x v="5"/>
    <x v="6"/>
    <x v="6"/>
    <x v="0"/>
    <x v="273"/>
    <x v="1"/>
    <x v="36"/>
    <x v="0"/>
    <x v="0"/>
    <x v="0"/>
    <x v="0"/>
    <x v="0"/>
    <x v="0"/>
    <x v="0"/>
    <x v="2"/>
    <x v="6"/>
    <x v="7"/>
    <x v="7"/>
    <x v="1"/>
    <x v="5"/>
    <x v="5"/>
    <x v="6"/>
    <x v="6"/>
    <x v="0"/>
    <x v="2"/>
    <x v="2"/>
    <x v="2"/>
    <x v="2"/>
    <x v="0"/>
    <x v="0"/>
    <x v="1"/>
  </r>
  <r>
    <n v="11537255774"/>
    <x v="1"/>
    <x v="0"/>
    <x v="11"/>
    <x v="0"/>
    <x v="2"/>
    <x v="3"/>
    <s v="New Zealand European"/>
    <n v="0"/>
    <n v="0"/>
    <n v="0"/>
    <n v="0"/>
    <x v="1"/>
    <x v="0"/>
    <x v="0"/>
    <x v="0"/>
    <x v="8"/>
    <x v="0"/>
    <x v="1"/>
    <x v="4"/>
    <x v="0"/>
    <x v="7"/>
    <x v="2"/>
    <x v="9"/>
    <x v="334"/>
    <x v="6"/>
    <x v="26"/>
    <x v="0"/>
    <x v="11"/>
    <x v="0"/>
    <x v="0"/>
    <x v="0"/>
    <x v="0"/>
    <x v="0"/>
    <x v="2"/>
    <x v="0"/>
    <x v="7"/>
    <x v="0"/>
    <x v="1"/>
    <x v="4"/>
    <x v="0"/>
    <x v="7"/>
    <x v="2"/>
    <x v="5"/>
    <x v="8"/>
    <x v="16"/>
    <x v="2"/>
    <x v="2"/>
    <x v="0"/>
    <x v="0"/>
    <x v="1"/>
  </r>
  <r>
    <n v="11537151656"/>
    <x v="1"/>
    <x v="4"/>
    <x v="3"/>
    <x v="1"/>
    <x v="2"/>
    <x v="3"/>
    <s v="New Zealand European"/>
    <n v="0"/>
    <n v="0"/>
    <n v="0"/>
    <n v="0"/>
    <x v="0"/>
    <x v="0"/>
    <x v="0"/>
    <x v="0"/>
    <x v="11"/>
    <x v="8"/>
    <x v="3"/>
    <x v="3"/>
    <x v="4"/>
    <x v="3"/>
    <x v="1"/>
    <x v="3"/>
    <x v="273"/>
    <x v="1"/>
    <x v="0"/>
    <x v="0"/>
    <x v="0"/>
    <x v="0"/>
    <x v="0"/>
    <x v="0"/>
    <x v="0"/>
    <x v="0"/>
    <x v="2"/>
    <x v="4"/>
    <x v="7"/>
    <x v="7"/>
    <x v="3"/>
    <x v="3"/>
    <x v="4"/>
    <x v="3"/>
    <x v="1"/>
    <x v="3"/>
    <x v="2"/>
    <x v="0"/>
    <x v="2"/>
    <x v="2"/>
    <x v="0"/>
    <x v="0"/>
    <x v="1"/>
  </r>
  <r>
    <n v="11537119414"/>
    <x v="1"/>
    <x v="7"/>
    <x v="6"/>
    <x v="3"/>
    <x v="3"/>
    <x v="3"/>
    <n v="0"/>
    <n v="0"/>
    <n v="0"/>
    <n v="0"/>
    <n v="0"/>
    <x v="0"/>
    <x v="0"/>
    <x v="0"/>
    <x v="0"/>
    <x v="7"/>
    <x v="7"/>
    <x v="1"/>
    <x v="5"/>
    <x v="5"/>
    <x v="6"/>
    <x v="6"/>
    <x v="0"/>
    <x v="273"/>
    <x v="6"/>
    <x v="0"/>
    <x v="0"/>
    <x v="0"/>
    <x v="0"/>
    <x v="0"/>
    <x v="0"/>
    <x v="0"/>
    <x v="0"/>
    <x v="2"/>
    <x v="7"/>
    <x v="7"/>
    <x v="7"/>
    <x v="1"/>
    <x v="5"/>
    <x v="5"/>
    <x v="6"/>
    <x v="6"/>
    <x v="0"/>
    <x v="2"/>
    <x v="2"/>
    <x v="2"/>
    <x v="2"/>
    <x v="0"/>
    <x v="0"/>
    <x v="1"/>
  </r>
  <r>
    <n v="11537090384"/>
    <x v="1"/>
    <x v="4"/>
    <x v="6"/>
    <x v="3"/>
    <x v="3"/>
    <x v="3"/>
    <n v="0"/>
    <n v="0"/>
    <n v="0"/>
    <n v="0"/>
    <n v="0"/>
    <x v="1"/>
    <x v="0"/>
    <x v="0"/>
    <x v="0"/>
    <x v="9"/>
    <x v="8"/>
    <x v="3"/>
    <x v="3"/>
    <x v="3"/>
    <x v="3"/>
    <x v="0"/>
    <x v="11"/>
    <x v="273"/>
    <x v="6"/>
    <x v="0"/>
    <x v="0"/>
    <x v="0"/>
    <x v="0"/>
    <x v="0"/>
    <x v="0"/>
    <x v="0"/>
    <x v="0"/>
    <x v="2"/>
    <x v="4"/>
    <x v="7"/>
    <x v="7"/>
    <x v="3"/>
    <x v="3"/>
    <x v="3"/>
    <x v="3"/>
    <x v="0"/>
    <x v="4"/>
    <x v="2"/>
    <x v="2"/>
    <x v="2"/>
    <x v="2"/>
    <x v="0"/>
    <x v="0"/>
    <x v="1"/>
  </r>
  <r>
    <n v="11537047207"/>
    <x v="1"/>
    <x v="4"/>
    <x v="4"/>
    <x v="1"/>
    <x v="2"/>
    <x v="3"/>
    <s v="New Zealand European"/>
    <n v="0"/>
    <n v="0"/>
    <n v="0"/>
    <n v="0"/>
    <x v="0"/>
    <x v="0"/>
    <x v="0"/>
    <x v="0"/>
    <x v="9"/>
    <x v="4"/>
    <x v="5"/>
    <x v="3"/>
    <x v="4"/>
    <x v="7"/>
    <x v="6"/>
    <x v="0"/>
    <x v="273"/>
    <x v="6"/>
    <x v="0"/>
    <x v="0"/>
    <x v="0"/>
    <x v="0"/>
    <x v="0"/>
    <x v="0"/>
    <x v="0"/>
    <x v="0"/>
    <x v="2"/>
    <x v="4"/>
    <x v="7"/>
    <x v="4"/>
    <x v="5"/>
    <x v="3"/>
    <x v="4"/>
    <x v="7"/>
    <x v="6"/>
    <x v="0"/>
    <x v="2"/>
    <x v="2"/>
    <x v="2"/>
    <x v="2"/>
    <x v="0"/>
    <x v="0"/>
    <x v="1"/>
  </r>
  <r>
    <n v="11537046997"/>
    <x v="0"/>
    <x v="4"/>
    <x v="6"/>
    <x v="0"/>
    <x v="3"/>
    <x v="3"/>
    <s v="New Zealand European"/>
    <n v="0"/>
    <n v="0"/>
    <n v="0"/>
    <n v="0"/>
    <x v="0"/>
    <x v="0"/>
    <x v="0"/>
    <x v="0"/>
    <x v="7"/>
    <x v="4"/>
    <x v="0"/>
    <x v="1"/>
    <x v="3"/>
    <x v="3"/>
    <x v="1"/>
    <x v="0"/>
    <x v="273"/>
    <x v="6"/>
    <x v="0"/>
    <x v="0"/>
    <x v="0"/>
    <x v="0"/>
    <x v="0"/>
    <x v="0"/>
    <x v="0"/>
    <x v="0"/>
    <x v="2"/>
    <x v="4"/>
    <x v="7"/>
    <x v="4"/>
    <x v="0"/>
    <x v="1"/>
    <x v="3"/>
    <x v="3"/>
    <x v="1"/>
    <x v="0"/>
    <x v="2"/>
    <x v="16"/>
    <x v="2"/>
    <x v="5"/>
    <x v="0"/>
    <x v="0"/>
    <x v="0"/>
  </r>
  <r>
    <m/>
    <x v="1"/>
    <x v="2"/>
    <x v="1"/>
    <x v="2"/>
    <x v="1"/>
    <x v="1"/>
    <m/>
    <m/>
    <m/>
    <m/>
    <m/>
    <x v="2"/>
    <x v="1"/>
    <x v="1"/>
    <x v="2"/>
    <x v="2"/>
    <x v="3"/>
    <x v="2"/>
    <x v="2"/>
    <x v="2"/>
    <x v="2"/>
    <x v="3"/>
    <x v="2"/>
    <x v="2"/>
    <x v="2"/>
    <x v="0"/>
    <x v="0"/>
    <x v="0"/>
    <x v="0"/>
    <x v="0"/>
    <x v="0"/>
    <x v="0"/>
    <x v="0"/>
    <x v="1"/>
    <x v="2"/>
    <x v="2"/>
    <x v="3"/>
    <x v="2"/>
    <x v="2"/>
    <x v="2"/>
    <x v="2"/>
    <x v="3"/>
    <x v="2"/>
    <x v="2"/>
    <x v="2"/>
    <x v="2"/>
    <x v="2"/>
    <x v="0"/>
    <x v="0"/>
    <x v="3"/>
  </r>
  <r>
    <n v="11537007170"/>
    <x v="2"/>
    <x v="1"/>
    <x v="2"/>
    <x v="0"/>
    <x v="3"/>
    <x v="3"/>
    <s v="New Zealand European"/>
    <n v="0"/>
    <n v="0"/>
    <n v="0"/>
    <n v="0"/>
    <x v="1"/>
    <x v="0"/>
    <x v="0"/>
    <x v="0"/>
    <x v="7"/>
    <x v="7"/>
    <x v="1"/>
    <x v="3"/>
    <x v="3"/>
    <x v="7"/>
    <x v="0"/>
    <x v="0"/>
    <x v="273"/>
    <x v="7"/>
    <x v="5"/>
    <x v="0"/>
    <x v="0"/>
    <x v="0"/>
    <x v="0"/>
    <x v="0"/>
    <x v="0"/>
    <x v="0"/>
    <x v="2"/>
    <x v="1"/>
    <x v="7"/>
    <x v="7"/>
    <x v="1"/>
    <x v="3"/>
    <x v="3"/>
    <x v="7"/>
    <x v="0"/>
    <x v="0"/>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36966777"/>
    <x v="0"/>
    <x v="4"/>
    <x v="4"/>
    <x v="0"/>
    <x v="3"/>
    <x v="3"/>
    <s v="New Zealand European"/>
    <n v="0"/>
    <n v="0"/>
    <n v="0"/>
    <n v="0"/>
    <x v="0"/>
    <x v="0"/>
    <x v="0"/>
    <x v="0"/>
    <x v="7"/>
    <x v="1"/>
    <x v="3"/>
    <x v="3"/>
    <x v="0"/>
    <x v="7"/>
    <x v="1"/>
    <x v="0"/>
    <x v="273"/>
    <x v="5"/>
    <x v="27"/>
    <x v="0"/>
    <x v="0"/>
    <x v="0"/>
    <x v="0"/>
    <x v="0"/>
    <x v="0"/>
    <x v="0"/>
    <x v="2"/>
    <x v="4"/>
    <x v="7"/>
    <x v="1"/>
    <x v="3"/>
    <x v="3"/>
    <x v="0"/>
    <x v="7"/>
    <x v="1"/>
    <x v="0"/>
    <x v="6"/>
    <x v="7"/>
    <x v="2"/>
    <x v="30"/>
    <x v="0"/>
    <x v="0"/>
    <x v="0"/>
  </r>
  <r>
    <n v="11536958436"/>
    <x v="2"/>
    <x v="3"/>
    <x v="7"/>
    <x v="1"/>
    <x v="3"/>
    <x v="3"/>
    <s v="New Zealand European"/>
    <n v="0"/>
    <n v="0"/>
    <n v="0"/>
    <n v="0"/>
    <x v="1"/>
    <x v="0"/>
    <x v="0"/>
    <x v="0"/>
    <x v="7"/>
    <x v="1"/>
    <x v="1"/>
    <x v="1"/>
    <x v="4"/>
    <x v="1"/>
    <x v="5"/>
    <x v="1"/>
    <x v="335"/>
    <x v="12"/>
    <x v="0"/>
    <x v="0"/>
    <x v="0"/>
    <x v="0"/>
    <x v="0"/>
    <x v="0"/>
    <x v="0"/>
    <x v="0"/>
    <x v="2"/>
    <x v="3"/>
    <x v="7"/>
    <x v="1"/>
    <x v="1"/>
    <x v="1"/>
    <x v="4"/>
    <x v="1"/>
    <x v="5"/>
    <x v="1"/>
    <x v="2"/>
    <x v="9"/>
    <x v="2"/>
    <x v="2"/>
    <x v="1"/>
    <x v="0"/>
    <x v="2"/>
  </r>
  <r>
    <m/>
    <x v="1"/>
    <x v="2"/>
    <x v="1"/>
    <x v="2"/>
    <x v="1"/>
    <x v="1"/>
    <m/>
    <m/>
    <m/>
    <m/>
    <m/>
    <x v="2"/>
    <x v="1"/>
    <x v="1"/>
    <x v="2"/>
    <x v="2"/>
    <x v="3"/>
    <x v="2"/>
    <x v="2"/>
    <x v="2"/>
    <x v="2"/>
    <x v="3"/>
    <x v="2"/>
    <x v="2"/>
    <x v="2"/>
    <x v="0"/>
    <x v="0"/>
    <x v="0"/>
    <x v="0"/>
    <x v="0"/>
    <x v="0"/>
    <x v="0"/>
    <x v="0"/>
    <x v="1"/>
    <x v="2"/>
    <x v="2"/>
    <x v="3"/>
    <x v="2"/>
    <x v="2"/>
    <x v="2"/>
    <x v="2"/>
    <x v="3"/>
    <x v="2"/>
    <x v="2"/>
    <x v="2"/>
    <x v="2"/>
    <x v="2"/>
    <x v="0"/>
    <x v="0"/>
    <x v="3"/>
  </r>
  <r>
    <n v="11536908058"/>
    <x v="2"/>
    <x v="4"/>
    <x v="2"/>
    <x v="0"/>
    <x v="3"/>
    <x v="3"/>
    <s v="New Zealand European"/>
    <n v="0"/>
    <n v="0"/>
    <n v="0"/>
    <n v="0"/>
    <x v="0"/>
    <x v="2"/>
    <x v="0"/>
    <x v="0"/>
    <x v="3"/>
    <x v="1"/>
    <x v="1"/>
    <x v="1"/>
    <x v="1"/>
    <x v="1"/>
    <x v="1"/>
    <x v="4"/>
    <x v="273"/>
    <x v="9"/>
    <x v="0"/>
    <x v="0"/>
    <x v="0"/>
    <x v="0"/>
    <x v="0"/>
    <x v="0"/>
    <x v="0"/>
    <x v="0"/>
    <x v="2"/>
    <x v="4"/>
    <x v="3"/>
    <x v="1"/>
    <x v="1"/>
    <x v="1"/>
    <x v="1"/>
    <x v="1"/>
    <x v="1"/>
    <x v="4"/>
    <x v="2"/>
    <x v="16"/>
    <x v="2"/>
    <x v="11"/>
    <x v="0"/>
    <x v="0"/>
    <x v="2"/>
  </r>
  <r>
    <m/>
    <x v="1"/>
    <x v="2"/>
    <x v="1"/>
    <x v="2"/>
    <x v="1"/>
    <x v="1"/>
    <m/>
    <m/>
    <m/>
    <m/>
    <m/>
    <x v="2"/>
    <x v="1"/>
    <x v="1"/>
    <x v="2"/>
    <x v="2"/>
    <x v="3"/>
    <x v="2"/>
    <x v="2"/>
    <x v="2"/>
    <x v="2"/>
    <x v="3"/>
    <x v="2"/>
    <x v="2"/>
    <x v="2"/>
    <x v="0"/>
    <x v="0"/>
    <x v="0"/>
    <x v="0"/>
    <x v="0"/>
    <x v="0"/>
    <x v="0"/>
    <x v="0"/>
    <x v="1"/>
    <x v="2"/>
    <x v="2"/>
    <x v="3"/>
    <x v="2"/>
    <x v="2"/>
    <x v="2"/>
    <x v="2"/>
    <x v="3"/>
    <x v="2"/>
    <x v="2"/>
    <x v="2"/>
    <x v="2"/>
    <x v="2"/>
    <x v="0"/>
    <x v="0"/>
    <x v="3"/>
  </r>
  <r>
    <n v="11536904970"/>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6768425"/>
    <x v="2"/>
    <x v="4"/>
    <x v="5"/>
    <x v="0"/>
    <x v="2"/>
    <x v="3"/>
    <s v="New Zealand European"/>
    <n v="0"/>
    <n v="0"/>
    <n v="0"/>
    <n v="0"/>
    <x v="1"/>
    <x v="0"/>
    <x v="0"/>
    <x v="0"/>
    <x v="3"/>
    <x v="5"/>
    <x v="3"/>
    <x v="3"/>
    <x v="4"/>
    <x v="1"/>
    <x v="4"/>
    <x v="4"/>
    <x v="273"/>
    <x v="3"/>
    <x v="0"/>
    <x v="0"/>
    <x v="0"/>
    <x v="0"/>
    <x v="0"/>
    <x v="0"/>
    <x v="0"/>
    <x v="0"/>
    <x v="2"/>
    <x v="4"/>
    <x v="3"/>
    <x v="5"/>
    <x v="3"/>
    <x v="3"/>
    <x v="4"/>
    <x v="1"/>
    <x v="4"/>
    <x v="4"/>
    <x v="2"/>
    <x v="2"/>
    <x v="2"/>
    <x v="2"/>
    <x v="0"/>
    <x v="0"/>
    <x v="2"/>
  </r>
  <r>
    <n v="11536747535"/>
    <x v="2"/>
    <x v="0"/>
    <x v="0"/>
    <x v="0"/>
    <x v="2"/>
    <x v="3"/>
    <n v="0"/>
    <n v="0"/>
    <n v="0"/>
    <n v="0"/>
    <n v="0"/>
    <x v="1"/>
    <x v="2"/>
    <x v="2"/>
    <x v="1"/>
    <x v="1"/>
    <x v="0"/>
    <x v="1"/>
    <x v="1"/>
    <x v="1"/>
    <x v="5"/>
    <x v="1"/>
    <x v="1"/>
    <x v="336"/>
    <x v="5"/>
    <x v="5"/>
    <x v="0"/>
    <x v="0"/>
    <x v="0"/>
    <x v="0"/>
    <x v="0"/>
    <x v="5"/>
    <x v="0"/>
    <x v="2"/>
    <x v="0"/>
    <x v="1"/>
    <x v="0"/>
    <x v="1"/>
    <x v="1"/>
    <x v="1"/>
    <x v="5"/>
    <x v="1"/>
    <x v="1"/>
    <x v="8"/>
    <x v="1"/>
    <x v="7"/>
    <x v="7"/>
    <x v="0"/>
    <x v="0"/>
    <x v="2"/>
  </r>
  <r>
    <n v="11536705958"/>
    <x v="2"/>
    <x v="4"/>
    <x v="0"/>
    <x v="0"/>
    <x v="3"/>
    <x v="3"/>
    <s v="New Zealand European"/>
    <n v="0"/>
    <n v="0"/>
    <n v="0"/>
    <n v="0"/>
    <x v="0"/>
    <x v="2"/>
    <x v="0"/>
    <x v="0"/>
    <x v="1"/>
    <x v="0"/>
    <x v="1"/>
    <x v="1"/>
    <x v="1"/>
    <x v="5"/>
    <x v="1"/>
    <x v="1"/>
    <x v="337"/>
    <x v="0"/>
    <x v="0"/>
    <x v="0"/>
    <x v="0"/>
    <x v="0"/>
    <x v="0"/>
    <x v="0"/>
    <x v="0"/>
    <x v="0"/>
    <x v="2"/>
    <x v="4"/>
    <x v="1"/>
    <x v="0"/>
    <x v="1"/>
    <x v="1"/>
    <x v="1"/>
    <x v="5"/>
    <x v="1"/>
    <x v="1"/>
    <x v="2"/>
    <x v="1"/>
    <x v="9"/>
    <x v="14"/>
    <x v="0"/>
    <x v="0"/>
    <x v="2"/>
  </r>
  <r>
    <n v="11536639644"/>
    <x v="1"/>
    <x v="0"/>
    <x v="0"/>
    <x v="0"/>
    <x v="3"/>
    <x v="3"/>
    <s v="New Zealand European"/>
    <n v="0"/>
    <n v="0"/>
    <n v="0"/>
    <n v="0"/>
    <x v="1"/>
    <x v="0"/>
    <x v="0"/>
    <x v="0"/>
    <x v="7"/>
    <x v="0"/>
    <x v="1"/>
    <x v="4"/>
    <x v="0"/>
    <x v="4"/>
    <x v="2"/>
    <x v="8"/>
    <x v="338"/>
    <x v="1"/>
    <x v="36"/>
    <x v="0"/>
    <x v="0"/>
    <x v="0"/>
    <x v="0"/>
    <x v="0"/>
    <x v="0"/>
    <x v="1"/>
    <x v="2"/>
    <x v="0"/>
    <x v="7"/>
    <x v="0"/>
    <x v="1"/>
    <x v="4"/>
    <x v="0"/>
    <x v="4"/>
    <x v="2"/>
    <x v="6"/>
    <x v="2"/>
    <x v="2"/>
    <x v="2"/>
    <x v="2"/>
    <x v="0"/>
    <x v="0"/>
    <x v="1"/>
  </r>
  <r>
    <n v="11536584748"/>
    <x v="2"/>
    <x v="1"/>
    <x v="7"/>
    <x v="0"/>
    <x v="3"/>
    <x v="3"/>
    <s v="New Zealand European"/>
    <n v="0"/>
    <n v="0"/>
    <n v="0"/>
    <n v="0"/>
    <x v="1"/>
    <x v="0"/>
    <x v="0"/>
    <x v="0"/>
    <x v="1"/>
    <x v="5"/>
    <x v="0"/>
    <x v="4"/>
    <x v="0"/>
    <x v="7"/>
    <x v="6"/>
    <x v="1"/>
    <x v="339"/>
    <x v="5"/>
    <x v="36"/>
    <x v="0"/>
    <x v="0"/>
    <x v="0"/>
    <x v="0"/>
    <x v="0"/>
    <x v="0"/>
    <x v="0"/>
    <x v="2"/>
    <x v="1"/>
    <x v="1"/>
    <x v="5"/>
    <x v="0"/>
    <x v="4"/>
    <x v="0"/>
    <x v="7"/>
    <x v="6"/>
    <x v="1"/>
    <x v="2"/>
    <x v="4"/>
    <x v="2"/>
    <x v="2"/>
    <x v="0"/>
    <x v="0"/>
    <x v="2"/>
  </r>
  <r>
    <n v="11536545497"/>
    <x v="1"/>
    <x v="7"/>
    <x v="6"/>
    <x v="3"/>
    <x v="3"/>
    <x v="3"/>
    <n v="0"/>
    <n v="0"/>
    <n v="0"/>
    <n v="0"/>
    <n v="0"/>
    <x v="0"/>
    <x v="0"/>
    <x v="0"/>
    <x v="0"/>
    <x v="7"/>
    <x v="7"/>
    <x v="1"/>
    <x v="5"/>
    <x v="5"/>
    <x v="6"/>
    <x v="6"/>
    <x v="0"/>
    <x v="273"/>
    <x v="6"/>
    <x v="0"/>
    <x v="0"/>
    <x v="0"/>
    <x v="0"/>
    <x v="0"/>
    <x v="0"/>
    <x v="0"/>
    <x v="0"/>
    <x v="2"/>
    <x v="7"/>
    <x v="7"/>
    <x v="7"/>
    <x v="1"/>
    <x v="5"/>
    <x v="5"/>
    <x v="6"/>
    <x v="6"/>
    <x v="0"/>
    <x v="2"/>
    <x v="2"/>
    <x v="2"/>
    <x v="2"/>
    <x v="0"/>
    <x v="0"/>
    <x v="1"/>
  </r>
  <r>
    <n v="11536403743"/>
    <x v="1"/>
    <x v="0"/>
    <x v="2"/>
    <x v="0"/>
    <x v="3"/>
    <x v="3"/>
    <s v="New Zealand European"/>
    <n v="0"/>
    <n v="0"/>
    <n v="0"/>
    <n v="0"/>
    <x v="1"/>
    <x v="0"/>
    <x v="0"/>
    <x v="0"/>
    <x v="12"/>
    <x v="5"/>
    <x v="1"/>
    <x v="4"/>
    <x v="4"/>
    <x v="7"/>
    <x v="2"/>
    <x v="11"/>
    <x v="340"/>
    <x v="0"/>
    <x v="0"/>
    <x v="19"/>
    <x v="3"/>
    <x v="0"/>
    <x v="0"/>
    <x v="0"/>
    <x v="0"/>
    <x v="0"/>
    <x v="2"/>
    <x v="0"/>
    <x v="7"/>
    <x v="5"/>
    <x v="1"/>
    <x v="4"/>
    <x v="4"/>
    <x v="7"/>
    <x v="2"/>
    <x v="4"/>
    <x v="2"/>
    <x v="5"/>
    <x v="2"/>
    <x v="6"/>
    <x v="0"/>
    <x v="0"/>
    <x v="1"/>
  </r>
  <r>
    <n v="11536266168"/>
    <x v="2"/>
    <x v="3"/>
    <x v="6"/>
    <x v="0"/>
    <x v="3"/>
    <x v="3"/>
    <n v="0"/>
    <s v="Asian"/>
    <n v="0"/>
    <n v="0"/>
    <n v="0"/>
    <x v="0"/>
    <x v="2"/>
    <x v="0"/>
    <x v="0"/>
    <x v="1"/>
    <x v="0"/>
    <x v="1"/>
    <x v="3"/>
    <x v="4"/>
    <x v="7"/>
    <x v="0"/>
    <x v="3"/>
    <x v="341"/>
    <x v="5"/>
    <x v="0"/>
    <x v="0"/>
    <x v="0"/>
    <x v="0"/>
    <x v="0"/>
    <x v="0"/>
    <x v="0"/>
    <x v="0"/>
    <x v="2"/>
    <x v="3"/>
    <x v="1"/>
    <x v="0"/>
    <x v="1"/>
    <x v="3"/>
    <x v="4"/>
    <x v="7"/>
    <x v="0"/>
    <x v="3"/>
    <x v="6"/>
    <x v="3"/>
    <x v="6"/>
    <x v="2"/>
    <x v="0"/>
    <x v="0"/>
    <x v="2"/>
  </r>
  <r>
    <n v="11535274985"/>
    <x v="2"/>
    <x v="3"/>
    <x v="2"/>
    <x v="0"/>
    <x v="3"/>
    <x v="3"/>
    <s v="New Zealand European"/>
    <n v="0"/>
    <n v="0"/>
    <n v="0"/>
    <n v="0"/>
    <x v="1"/>
    <x v="2"/>
    <x v="0"/>
    <x v="0"/>
    <x v="1"/>
    <x v="5"/>
    <x v="1"/>
    <x v="1"/>
    <x v="4"/>
    <x v="3"/>
    <x v="0"/>
    <x v="1"/>
    <x v="342"/>
    <x v="10"/>
    <x v="0"/>
    <x v="0"/>
    <x v="0"/>
    <x v="0"/>
    <x v="0"/>
    <x v="0"/>
    <x v="0"/>
    <x v="0"/>
    <x v="2"/>
    <x v="3"/>
    <x v="1"/>
    <x v="5"/>
    <x v="1"/>
    <x v="1"/>
    <x v="4"/>
    <x v="3"/>
    <x v="0"/>
    <x v="1"/>
    <x v="2"/>
    <x v="1"/>
    <x v="2"/>
    <x v="2"/>
    <x v="1"/>
    <x v="0"/>
    <x v="2"/>
  </r>
  <r>
    <n v="11534636287"/>
    <x v="1"/>
    <x v="4"/>
    <x v="2"/>
    <x v="0"/>
    <x v="2"/>
    <x v="3"/>
    <n v="0"/>
    <n v="0"/>
    <n v="0"/>
    <n v="0"/>
    <n v="0"/>
    <x v="0"/>
    <x v="0"/>
    <x v="0"/>
    <x v="0"/>
    <x v="10"/>
    <x v="4"/>
    <x v="1"/>
    <x v="3"/>
    <x v="4"/>
    <x v="4"/>
    <x v="1"/>
    <x v="3"/>
    <x v="343"/>
    <x v="5"/>
    <x v="0"/>
    <x v="0"/>
    <x v="0"/>
    <x v="0"/>
    <x v="0"/>
    <x v="0"/>
    <x v="0"/>
    <x v="0"/>
    <x v="2"/>
    <x v="4"/>
    <x v="7"/>
    <x v="4"/>
    <x v="1"/>
    <x v="3"/>
    <x v="4"/>
    <x v="4"/>
    <x v="1"/>
    <x v="3"/>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4441969"/>
    <x v="2"/>
    <x v="3"/>
    <x v="4"/>
    <x v="0"/>
    <x v="3"/>
    <x v="3"/>
    <s v="New Zealand European"/>
    <n v="0"/>
    <n v="0"/>
    <n v="0"/>
    <n v="0"/>
    <x v="1"/>
    <x v="2"/>
    <x v="0"/>
    <x v="1"/>
    <x v="5"/>
    <x v="0"/>
    <x v="1"/>
    <x v="1"/>
    <x v="1"/>
    <x v="4"/>
    <x v="4"/>
    <x v="4"/>
    <x v="344"/>
    <x v="9"/>
    <x v="0"/>
    <x v="3"/>
    <x v="0"/>
    <x v="0"/>
    <x v="0"/>
    <x v="0"/>
    <x v="0"/>
    <x v="0"/>
    <x v="2"/>
    <x v="3"/>
    <x v="5"/>
    <x v="0"/>
    <x v="1"/>
    <x v="1"/>
    <x v="1"/>
    <x v="4"/>
    <x v="4"/>
    <x v="4"/>
    <x v="2"/>
    <x v="5"/>
    <x v="4"/>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4147993"/>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4081987"/>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3988594"/>
    <x v="1"/>
    <x v="0"/>
    <x v="2"/>
    <x v="0"/>
    <x v="3"/>
    <x v="3"/>
    <s v="New Zealand European"/>
    <n v="0"/>
    <n v="0"/>
    <n v="0"/>
    <n v="0"/>
    <x v="0"/>
    <x v="0"/>
    <x v="0"/>
    <x v="0"/>
    <x v="9"/>
    <x v="8"/>
    <x v="1"/>
    <x v="4"/>
    <x v="3"/>
    <x v="0"/>
    <x v="0"/>
    <x v="10"/>
    <x v="273"/>
    <x v="0"/>
    <x v="0"/>
    <x v="0"/>
    <x v="0"/>
    <x v="0"/>
    <x v="0"/>
    <x v="0"/>
    <x v="0"/>
    <x v="0"/>
    <x v="2"/>
    <x v="0"/>
    <x v="7"/>
    <x v="7"/>
    <x v="1"/>
    <x v="4"/>
    <x v="3"/>
    <x v="0"/>
    <x v="0"/>
    <x v="1"/>
    <x v="2"/>
    <x v="1"/>
    <x v="2"/>
    <x v="2"/>
    <x v="0"/>
    <x v="0"/>
    <x v="1"/>
  </r>
  <r>
    <n v="11533982138"/>
    <x v="1"/>
    <x v="7"/>
    <x v="6"/>
    <x v="3"/>
    <x v="3"/>
    <x v="3"/>
    <n v="0"/>
    <n v="0"/>
    <n v="0"/>
    <n v="0"/>
    <n v="0"/>
    <x v="0"/>
    <x v="0"/>
    <x v="0"/>
    <x v="0"/>
    <x v="7"/>
    <x v="7"/>
    <x v="1"/>
    <x v="5"/>
    <x v="5"/>
    <x v="6"/>
    <x v="6"/>
    <x v="0"/>
    <x v="273"/>
    <x v="6"/>
    <x v="0"/>
    <x v="0"/>
    <x v="0"/>
    <x v="0"/>
    <x v="0"/>
    <x v="0"/>
    <x v="0"/>
    <x v="0"/>
    <x v="2"/>
    <x v="7"/>
    <x v="7"/>
    <x v="7"/>
    <x v="1"/>
    <x v="5"/>
    <x v="5"/>
    <x v="6"/>
    <x v="6"/>
    <x v="0"/>
    <x v="2"/>
    <x v="2"/>
    <x v="2"/>
    <x v="2"/>
    <x v="0"/>
    <x v="0"/>
    <x v="1"/>
  </r>
  <r>
    <n v="11533942275"/>
    <x v="1"/>
    <x v="4"/>
    <x v="3"/>
    <x v="1"/>
    <x v="3"/>
    <x v="3"/>
    <s v="New Zealand European"/>
    <n v="0"/>
    <n v="0"/>
    <n v="0"/>
    <n v="0"/>
    <x v="1"/>
    <x v="0"/>
    <x v="0"/>
    <x v="0"/>
    <x v="8"/>
    <x v="0"/>
    <x v="6"/>
    <x v="4"/>
    <x v="3"/>
    <x v="0"/>
    <x v="1"/>
    <x v="9"/>
    <x v="345"/>
    <x v="0"/>
    <x v="0"/>
    <x v="0"/>
    <x v="11"/>
    <x v="0"/>
    <x v="0"/>
    <x v="0"/>
    <x v="0"/>
    <x v="0"/>
    <x v="2"/>
    <x v="4"/>
    <x v="7"/>
    <x v="0"/>
    <x v="6"/>
    <x v="4"/>
    <x v="3"/>
    <x v="0"/>
    <x v="1"/>
    <x v="5"/>
    <x v="2"/>
    <x v="1"/>
    <x v="2"/>
    <x v="2"/>
    <x v="0"/>
    <x v="0"/>
    <x v="1"/>
  </r>
  <r>
    <n v="11533873501"/>
    <x v="1"/>
    <x v="7"/>
    <x v="6"/>
    <x v="3"/>
    <x v="3"/>
    <x v="3"/>
    <n v="0"/>
    <n v="0"/>
    <n v="0"/>
    <n v="0"/>
    <n v="0"/>
    <x v="0"/>
    <x v="0"/>
    <x v="0"/>
    <x v="0"/>
    <x v="7"/>
    <x v="7"/>
    <x v="1"/>
    <x v="5"/>
    <x v="5"/>
    <x v="6"/>
    <x v="6"/>
    <x v="0"/>
    <x v="273"/>
    <x v="6"/>
    <x v="0"/>
    <x v="0"/>
    <x v="0"/>
    <x v="0"/>
    <x v="0"/>
    <x v="0"/>
    <x v="0"/>
    <x v="0"/>
    <x v="2"/>
    <x v="7"/>
    <x v="7"/>
    <x v="7"/>
    <x v="1"/>
    <x v="5"/>
    <x v="5"/>
    <x v="6"/>
    <x v="6"/>
    <x v="0"/>
    <x v="2"/>
    <x v="2"/>
    <x v="2"/>
    <x v="2"/>
    <x v="0"/>
    <x v="0"/>
    <x v="1"/>
  </r>
  <r>
    <n v="11533869682"/>
    <x v="1"/>
    <x v="7"/>
    <x v="6"/>
    <x v="3"/>
    <x v="3"/>
    <x v="3"/>
    <n v="0"/>
    <n v="0"/>
    <n v="0"/>
    <n v="0"/>
    <n v="0"/>
    <x v="0"/>
    <x v="0"/>
    <x v="0"/>
    <x v="0"/>
    <x v="7"/>
    <x v="7"/>
    <x v="1"/>
    <x v="5"/>
    <x v="5"/>
    <x v="6"/>
    <x v="6"/>
    <x v="0"/>
    <x v="273"/>
    <x v="6"/>
    <x v="0"/>
    <x v="0"/>
    <x v="0"/>
    <x v="0"/>
    <x v="0"/>
    <x v="0"/>
    <x v="0"/>
    <x v="0"/>
    <x v="2"/>
    <x v="7"/>
    <x v="7"/>
    <x v="7"/>
    <x v="1"/>
    <x v="5"/>
    <x v="5"/>
    <x v="6"/>
    <x v="6"/>
    <x v="0"/>
    <x v="2"/>
    <x v="2"/>
    <x v="2"/>
    <x v="2"/>
    <x v="0"/>
    <x v="0"/>
    <x v="1"/>
  </r>
  <r>
    <n v="11533861772"/>
    <x v="1"/>
    <x v="6"/>
    <x v="6"/>
    <x v="3"/>
    <x v="3"/>
    <x v="3"/>
    <n v="0"/>
    <n v="0"/>
    <n v="0"/>
    <n v="0"/>
    <n v="0"/>
    <x v="0"/>
    <x v="0"/>
    <x v="0"/>
    <x v="0"/>
    <x v="12"/>
    <x v="4"/>
    <x v="0"/>
    <x v="4"/>
    <x v="3"/>
    <x v="0"/>
    <x v="1"/>
    <x v="11"/>
    <x v="273"/>
    <x v="6"/>
    <x v="0"/>
    <x v="0"/>
    <x v="0"/>
    <x v="0"/>
    <x v="0"/>
    <x v="0"/>
    <x v="0"/>
    <x v="0"/>
    <x v="2"/>
    <x v="6"/>
    <x v="7"/>
    <x v="4"/>
    <x v="0"/>
    <x v="4"/>
    <x v="3"/>
    <x v="0"/>
    <x v="1"/>
    <x v="4"/>
    <x v="2"/>
    <x v="2"/>
    <x v="2"/>
    <x v="2"/>
    <x v="0"/>
    <x v="0"/>
    <x v="1"/>
  </r>
  <r>
    <n v="11533857074"/>
    <x v="2"/>
    <x v="4"/>
    <x v="5"/>
    <x v="0"/>
    <x v="3"/>
    <x v="3"/>
    <s v="New Zealand European"/>
    <n v="0"/>
    <n v="0"/>
    <n v="0"/>
    <n v="0"/>
    <x v="1"/>
    <x v="0"/>
    <x v="2"/>
    <x v="0"/>
    <x v="3"/>
    <x v="1"/>
    <x v="1"/>
    <x v="1"/>
    <x v="1"/>
    <x v="4"/>
    <x v="2"/>
    <x v="5"/>
    <x v="273"/>
    <x v="4"/>
    <x v="0"/>
    <x v="0"/>
    <x v="0"/>
    <x v="0"/>
    <x v="0"/>
    <x v="0"/>
    <x v="0"/>
    <x v="0"/>
    <x v="2"/>
    <x v="4"/>
    <x v="3"/>
    <x v="1"/>
    <x v="1"/>
    <x v="1"/>
    <x v="1"/>
    <x v="4"/>
    <x v="2"/>
    <x v="5"/>
    <x v="8"/>
    <x v="1"/>
    <x v="2"/>
    <x v="11"/>
    <x v="0"/>
    <x v="0"/>
    <x v="2"/>
  </r>
  <r>
    <m/>
    <x v="1"/>
    <x v="2"/>
    <x v="1"/>
    <x v="2"/>
    <x v="1"/>
    <x v="1"/>
    <m/>
    <m/>
    <m/>
    <m/>
    <m/>
    <x v="2"/>
    <x v="1"/>
    <x v="1"/>
    <x v="2"/>
    <x v="2"/>
    <x v="3"/>
    <x v="2"/>
    <x v="2"/>
    <x v="2"/>
    <x v="2"/>
    <x v="3"/>
    <x v="2"/>
    <x v="2"/>
    <x v="2"/>
    <x v="0"/>
    <x v="0"/>
    <x v="0"/>
    <x v="0"/>
    <x v="0"/>
    <x v="0"/>
    <x v="0"/>
    <x v="0"/>
    <x v="1"/>
    <x v="2"/>
    <x v="2"/>
    <x v="3"/>
    <x v="2"/>
    <x v="2"/>
    <x v="2"/>
    <x v="2"/>
    <x v="3"/>
    <x v="2"/>
    <x v="2"/>
    <x v="2"/>
    <x v="2"/>
    <x v="2"/>
    <x v="0"/>
    <x v="0"/>
    <x v="3"/>
  </r>
  <r>
    <n v="11533831993"/>
    <x v="2"/>
    <x v="3"/>
    <x v="4"/>
    <x v="0"/>
    <x v="3"/>
    <x v="3"/>
    <s v="New Zealand European"/>
    <n v="0"/>
    <n v="0"/>
    <n v="0"/>
    <n v="0"/>
    <x v="1"/>
    <x v="0"/>
    <x v="0"/>
    <x v="0"/>
    <x v="7"/>
    <x v="7"/>
    <x v="1"/>
    <x v="1"/>
    <x v="4"/>
    <x v="6"/>
    <x v="6"/>
    <x v="0"/>
    <x v="273"/>
    <x v="9"/>
    <x v="0"/>
    <x v="0"/>
    <x v="0"/>
    <x v="0"/>
    <x v="0"/>
    <x v="0"/>
    <x v="0"/>
    <x v="0"/>
    <x v="2"/>
    <x v="3"/>
    <x v="7"/>
    <x v="7"/>
    <x v="1"/>
    <x v="1"/>
    <x v="4"/>
    <x v="6"/>
    <x v="6"/>
    <x v="0"/>
    <x v="2"/>
    <x v="2"/>
    <x v="2"/>
    <x v="2"/>
    <x v="0"/>
    <x v="0"/>
    <x v="2"/>
  </r>
  <r>
    <n v="11533824190"/>
    <x v="1"/>
    <x v="0"/>
    <x v="0"/>
    <x v="0"/>
    <x v="2"/>
    <x v="3"/>
    <n v="0"/>
    <n v="0"/>
    <n v="0"/>
    <n v="0"/>
    <n v="0"/>
    <x v="1"/>
    <x v="0"/>
    <x v="0"/>
    <x v="0"/>
    <x v="12"/>
    <x v="5"/>
    <x v="1"/>
    <x v="1"/>
    <x v="3"/>
    <x v="0"/>
    <x v="1"/>
    <x v="9"/>
    <x v="346"/>
    <x v="5"/>
    <x v="0"/>
    <x v="5"/>
    <x v="3"/>
    <x v="0"/>
    <x v="0"/>
    <x v="0"/>
    <x v="0"/>
    <x v="0"/>
    <x v="2"/>
    <x v="0"/>
    <x v="7"/>
    <x v="5"/>
    <x v="1"/>
    <x v="1"/>
    <x v="3"/>
    <x v="0"/>
    <x v="1"/>
    <x v="5"/>
    <x v="8"/>
    <x v="2"/>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3749214"/>
    <x v="2"/>
    <x v="3"/>
    <x v="0"/>
    <x v="0"/>
    <x v="3"/>
    <x v="3"/>
    <s v="New Zealand European"/>
    <n v="0"/>
    <n v="0"/>
    <n v="0"/>
    <n v="0"/>
    <x v="0"/>
    <x v="2"/>
    <x v="0"/>
    <x v="0"/>
    <x v="7"/>
    <x v="1"/>
    <x v="1"/>
    <x v="1"/>
    <x v="1"/>
    <x v="3"/>
    <x v="0"/>
    <x v="3"/>
    <x v="347"/>
    <x v="9"/>
    <x v="0"/>
    <x v="0"/>
    <x v="0"/>
    <x v="0"/>
    <x v="0"/>
    <x v="0"/>
    <x v="0"/>
    <x v="0"/>
    <x v="2"/>
    <x v="3"/>
    <x v="7"/>
    <x v="1"/>
    <x v="1"/>
    <x v="1"/>
    <x v="1"/>
    <x v="3"/>
    <x v="0"/>
    <x v="3"/>
    <x v="2"/>
    <x v="11"/>
    <x v="2"/>
    <x v="2"/>
    <x v="0"/>
    <x v="0"/>
    <x v="2"/>
  </r>
  <r>
    <n v="11533732780"/>
    <x v="1"/>
    <x v="3"/>
    <x v="12"/>
    <x v="1"/>
    <x v="3"/>
    <x v="3"/>
    <n v="0"/>
    <s v="Asian"/>
    <n v="0"/>
    <n v="0"/>
    <n v="0"/>
    <x v="0"/>
    <x v="0"/>
    <x v="0"/>
    <x v="0"/>
    <x v="9"/>
    <x v="0"/>
    <x v="6"/>
    <x v="1"/>
    <x v="3"/>
    <x v="1"/>
    <x v="0"/>
    <x v="10"/>
    <x v="273"/>
    <x v="5"/>
    <x v="0"/>
    <x v="0"/>
    <x v="0"/>
    <x v="0"/>
    <x v="0"/>
    <x v="0"/>
    <x v="0"/>
    <x v="0"/>
    <x v="2"/>
    <x v="3"/>
    <x v="7"/>
    <x v="0"/>
    <x v="6"/>
    <x v="1"/>
    <x v="3"/>
    <x v="1"/>
    <x v="0"/>
    <x v="1"/>
    <x v="2"/>
    <x v="2"/>
    <x v="2"/>
    <x v="2"/>
    <x v="0"/>
    <x v="0"/>
    <x v="1"/>
  </r>
  <r>
    <n v="11533720229"/>
    <x v="2"/>
    <x v="3"/>
    <x v="5"/>
    <x v="0"/>
    <x v="3"/>
    <x v="3"/>
    <s v="New Zealand European"/>
    <n v="0"/>
    <n v="0"/>
    <n v="0"/>
    <n v="0"/>
    <x v="0"/>
    <x v="2"/>
    <x v="0"/>
    <x v="0"/>
    <x v="3"/>
    <x v="1"/>
    <x v="1"/>
    <x v="1"/>
    <x v="1"/>
    <x v="4"/>
    <x v="4"/>
    <x v="5"/>
    <x v="273"/>
    <x v="4"/>
    <x v="0"/>
    <x v="0"/>
    <x v="0"/>
    <x v="0"/>
    <x v="0"/>
    <x v="0"/>
    <x v="0"/>
    <x v="0"/>
    <x v="2"/>
    <x v="3"/>
    <x v="3"/>
    <x v="1"/>
    <x v="1"/>
    <x v="1"/>
    <x v="1"/>
    <x v="4"/>
    <x v="4"/>
    <x v="5"/>
    <x v="2"/>
    <x v="1"/>
    <x v="5"/>
    <x v="2"/>
    <x v="0"/>
    <x v="0"/>
    <x v="2"/>
  </r>
  <r>
    <n v="11533719002"/>
    <x v="0"/>
    <x v="7"/>
    <x v="6"/>
    <x v="3"/>
    <x v="3"/>
    <x v="3"/>
    <n v="0"/>
    <n v="0"/>
    <n v="0"/>
    <n v="0"/>
    <n v="0"/>
    <x v="0"/>
    <x v="0"/>
    <x v="0"/>
    <x v="0"/>
    <x v="7"/>
    <x v="7"/>
    <x v="1"/>
    <x v="5"/>
    <x v="5"/>
    <x v="6"/>
    <x v="6"/>
    <x v="0"/>
    <x v="273"/>
    <x v="6"/>
    <x v="0"/>
    <x v="0"/>
    <x v="0"/>
    <x v="0"/>
    <x v="0"/>
    <x v="0"/>
    <x v="0"/>
    <x v="0"/>
    <x v="2"/>
    <x v="7"/>
    <x v="7"/>
    <x v="7"/>
    <x v="1"/>
    <x v="5"/>
    <x v="5"/>
    <x v="6"/>
    <x v="6"/>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33706549"/>
    <x v="2"/>
    <x v="4"/>
    <x v="0"/>
    <x v="0"/>
    <x v="3"/>
    <x v="3"/>
    <s v="New Zealand European"/>
    <n v="0"/>
    <n v="0"/>
    <n v="0"/>
    <n v="0"/>
    <x v="0"/>
    <x v="2"/>
    <x v="2"/>
    <x v="1"/>
    <x v="3"/>
    <x v="1"/>
    <x v="1"/>
    <x v="3"/>
    <x v="4"/>
    <x v="0"/>
    <x v="4"/>
    <x v="4"/>
    <x v="273"/>
    <x v="14"/>
    <x v="0"/>
    <x v="0"/>
    <x v="0"/>
    <x v="0"/>
    <x v="0"/>
    <x v="0"/>
    <x v="0"/>
    <x v="0"/>
    <x v="2"/>
    <x v="4"/>
    <x v="3"/>
    <x v="1"/>
    <x v="1"/>
    <x v="3"/>
    <x v="4"/>
    <x v="0"/>
    <x v="4"/>
    <x v="4"/>
    <x v="2"/>
    <x v="4"/>
    <x v="2"/>
    <x v="2"/>
    <x v="0"/>
    <x v="0"/>
    <x v="2"/>
  </r>
  <r>
    <n v="11533705227"/>
    <x v="1"/>
    <x v="4"/>
    <x v="11"/>
    <x v="0"/>
    <x v="2"/>
    <x v="3"/>
    <s v="New Zealand European"/>
    <n v="0"/>
    <n v="0"/>
    <n v="0"/>
    <n v="0"/>
    <x v="1"/>
    <x v="0"/>
    <x v="0"/>
    <x v="0"/>
    <x v="10"/>
    <x v="4"/>
    <x v="4"/>
    <x v="1"/>
    <x v="1"/>
    <x v="3"/>
    <x v="1"/>
    <x v="3"/>
    <x v="273"/>
    <x v="14"/>
    <x v="0"/>
    <x v="0"/>
    <x v="0"/>
    <x v="0"/>
    <x v="0"/>
    <x v="0"/>
    <x v="0"/>
    <x v="0"/>
    <x v="2"/>
    <x v="4"/>
    <x v="7"/>
    <x v="4"/>
    <x v="4"/>
    <x v="1"/>
    <x v="1"/>
    <x v="3"/>
    <x v="1"/>
    <x v="3"/>
    <x v="2"/>
    <x v="1"/>
    <x v="2"/>
    <x v="2"/>
    <x v="0"/>
    <x v="0"/>
    <x v="1"/>
  </r>
  <r>
    <n v="11533702088"/>
    <x v="2"/>
    <x v="1"/>
    <x v="7"/>
    <x v="1"/>
    <x v="3"/>
    <x v="3"/>
    <s v="New Zealand European"/>
    <n v="0"/>
    <n v="0"/>
    <n v="0"/>
    <n v="0"/>
    <x v="1"/>
    <x v="0"/>
    <x v="0"/>
    <x v="0"/>
    <x v="1"/>
    <x v="0"/>
    <x v="1"/>
    <x v="3"/>
    <x v="4"/>
    <x v="5"/>
    <x v="4"/>
    <x v="4"/>
    <x v="348"/>
    <x v="10"/>
    <x v="2"/>
    <x v="0"/>
    <x v="0"/>
    <x v="0"/>
    <x v="0"/>
    <x v="0"/>
    <x v="0"/>
    <x v="0"/>
    <x v="2"/>
    <x v="1"/>
    <x v="1"/>
    <x v="0"/>
    <x v="1"/>
    <x v="3"/>
    <x v="4"/>
    <x v="5"/>
    <x v="4"/>
    <x v="4"/>
    <x v="2"/>
    <x v="2"/>
    <x v="2"/>
    <x v="2"/>
    <x v="0"/>
    <x v="0"/>
    <x v="2"/>
  </r>
  <r>
    <n v="11533700935"/>
    <x v="2"/>
    <x v="4"/>
    <x v="14"/>
    <x v="1"/>
    <x v="3"/>
    <x v="3"/>
    <s v="New Zealand European"/>
    <n v="0"/>
    <n v="0"/>
    <n v="0"/>
    <n v="0"/>
    <x v="1"/>
    <x v="0"/>
    <x v="0"/>
    <x v="0"/>
    <x v="4"/>
    <x v="4"/>
    <x v="1"/>
    <x v="4"/>
    <x v="0"/>
    <x v="7"/>
    <x v="1"/>
    <x v="5"/>
    <x v="349"/>
    <x v="12"/>
    <x v="0"/>
    <x v="0"/>
    <x v="0"/>
    <x v="0"/>
    <x v="0"/>
    <x v="0"/>
    <x v="0"/>
    <x v="0"/>
    <x v="2"/>
    <x v="4"/>
    <x v="4"/>
    <x v="4"/>
    <x v="1"/>
    <x v="4"/>
    <x v="0"/>
    <x v="7"/>
    <x v="1"/>
    <x v="5"/>
    <x v="2"/>
    <x v="2"/>
    <x v="2"/>
    <x v="2"/>
    <x v="1"/>
    <x v="0"/>
    <x v="2"/>
  </r>
  <r>
    <n v="11533687927"/>
    <x v="2"/>
    <x v="4"/>
    <x v="9"/>
    <x v="1"/>
    <x v="3"/>
    <x v="3"/>
    <s v="New Zealand European"/>
    <n v="0"/>
    <n v="0"/>
    <n v="0"/>
    <n v="0"/>
    <x v="1"/>
    <x v="2"/>
    <x v="0"/>
    <x v="0"/>
    <x v="3"/>
    <x v="4"/>
    <x v="1"/>
    <x v="4"/>
    <x v="4"/>
    <x v="7"/>
    <x v="1"/>
    <x v="3"/>
    <x v="273"/>
    <x v="5"/>
    <x v="0"/>
    <x v="0"/>
    <x v="0"/>
    <x v="0"/>
    <x v="0"/>
    <x v="0"/>
    <x v="0"/>
    <x v="0"/>
    <x v="2"/>
    <x v="4"/>
    <x v="3"/>
    <x v="4"/>
    <x v="1"/>
    <x v="4"/>
    <x v="4"/>
    <x v="7"/>
    <x v="1"/>
    <x v="3"/>
    <x v="2"/>
    <x v="1"/>
    <x v="6"/>
    <x v="2"/>
    <x v="0"/>
    <x v="0"/>
    <x v="2"/>
  </r>
  <r>
    <m/>
    <x v="1"/>
    <x v="2"/>
    <x v="1"/>
    <x v="2"/>
    <x v="1"/>
    <x v="1"/>
    <m/>
    <m/>
    <m/>
    <m/>
    <m/>
    <x v="2"/>
    <x v="1"/>
    <x v="1"/>
    <x v="2"/>
    <x v="2"/>
    <x v="3"/>
    <x v="2"/>
    <x v="2"/>
    <x v="2"/>
    <x v="2"/>
    <x v="3"/>
    <x v="2"/>
    <x v="2"/>
    <x v="2"/>
    <x v="0"/>
    <x v="0"/>
    <x v="0"/>
    <x v="0"/>
    <x v="0"/>
    <x v="0"/>
    <x v="0"/>
    <x v="0"/>
    <x v="1"/>
    <x v="2"/>
    <x v="2"/>
    <x v="3"/>
    <x v="2"/>
    <x v="2"/>
    <x v="2"/>
    <x v="2"/>
    <x v="3"/>
    <x v="2"/>
    <x v="2"/>
    <x v="2"/>
    <x v="2"/>
    <x v="2"/>
    <x v="0"/>
    <x v="0"/>
    <x v="3"/>
  </r>
  <r>
    <n v="11533679741"/>
    <x v="2"/>
    <x v="4"/>
    <x v="9"/>
    <x v="1"/>
    <x v="3"/>
    <x v="3"/>
    <s v="New Zealand European"/>
    <n v="0"/>
    <n v="0"/>
    <n v="0"/>
    <n v="0"/>
    <x v="1"/>
    <x v="2"/>
    <x v="0"/>
    <x v="0"/>
    <x v="7"/>
    <x v="7"/>
    <x v="1"/>
    <x v="5"/>
    <x v="5"/>
    <x v="6"/>
    <x v="6"/>
    <x v="0"/>
    <x v="273"/>
    <x v="5"/>
    <x v="0"/>
    <x v="0"/>
    <x v="0"/>
    <x v="0"/>
    <x v="0"/>
    <x v="0"/>
    <x v="0"/>
    <x v="0"/>
    <x v="2"/>
    <x v="4"/>
    <x v="7"/>
    <x v="7"/>
    <x v="1"/>
    <x v="5"/>
    <x v="5"/>
    <x v="6"/>
    <x v="6"/>
    <x v="0"/>
    <x v="2"/>
    <x v="2"/>
    <x v="2"/>
    <x v="2"/>
    <x v="0"/>
    <x v="0"/>
    <x v="2"/>
  </r>
  <r>
    <n v="11533676667"/>
    <x v="2"/>
    <x v="3"/>
    <x v="12"/>
    <x v="0"/>
    <x v="3"/>
    <x v="3"/>
    <s v="New Zealand European"/>
    <n v="0"/>
    <n v="0"/>
    <n v="0"/>
    <n v="0"/>
    <x v="1"/>
    <x v="0"/>
    <x v="0"/>
    <x v="0"/>
    <x v="3"/>
    <x v="1"/>
    <x v="1"/>
    <x v="0"/>
    <x v="0"/>
    <x v="4"/>
    <x v="4"/>
    <x v="3"/>
    <x v="273"/>
    <x v="10"/>
    <x v="0"/>
    <x v="0"/>
    <x v="0"/>
    <x v="0"/>
    <x v="0"/>
    <x v="0"/>
    <x v="0"/>
    <x v="0"/>
    <x v="2"/>
    <x v="3"/>
    <x v="3"/>
    <x v="1"/>
    <x v="1"/>
    <x v="0"/>
    <x v="0"/>
    <x v="4"/>
    <x v="4"/>
    <x v="3"/>
    <x v="2"/>
    <x v="1"/>
    <x v="2"/>
    <x v="2"/>
    <x v="1"/>
    <x v="0"/>
    <x v="2"/>
  </r>
  <r>
    <n v="11533674104"/>
    <x v="1"/>
    <x v="4"/>
    <x v="7"/>
    <x v="0"/>
    <x v="3"/>
    <x v="3"/>
    <s v="New Zealand European"/>
    <n v="0"/>
    <n v="0"/>
    <n v="0"/>
    <n v="0"/>
    <x v="1"/>
    <x v="0"/>
    <x v="0"/>
    <x v="0"/>
    <x v="11"/>
    <x v="8"/>
    <x v="1"/>
    <x v="1"/>
    <x v="1"/>
    <x v="7"/>
    <x v="0"/>
    <x v="11"/>
    <x v="350"/>
    <x v="10"/>
    <x v="0"/>
    <x v="0"/>
    <x v="0"/>
    <x v="0"/>
    <x v="0"/>
    <x v="0"/>
    <x v="0"/>
    <x v="0"/>
    <x v="2"/>
    <x v="4"/>
    <x v="7"/>
    <x v="7"/>
    <x v="1"/>
    <x v="1"/>
    <x v="1"/>
    <x v="7"/>
    <x v="0"/>
    <x v="4"/>
    <x v="2"/>
    <x v="11"/>
    <x v="2"/>
    <x v="2"/>
    <x v="0"/>
    <x v="0"/>
    <x v="1"/>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3625260"/>
    <x v="2"/>
    <x v="3"/>
    <x v="0"/>
    <x v="1"/>
    <x v="3"/>
    <x v="3"/>
    <s v="New Zealand European"/>
    <n v="0"/>
    <n v="0"/>
    <n v="0"/>
    <n v="0"/>
    <x v="1"/>
    <x v="0"/>
    <x v="2"/>
    <x v="0"/>
    <x v="7"/>
    <x v="1"/>
    <x v="1"/>
    <x v="1"/>
    <x v="1"/>
    <x v="5"/>
    <x v="1"/>
    <x v="4"/>
    <x v="273"/>
    <x v="5"/>
    <x v="0"/>
    <x v="0"/>
    <x v="0"/>
    <x v="0"/>
    <x v="0"/>
    <x v="0"/>
    <x v="0"/>
    <x v="0"/>
    <x v="2"/>
    <x v="3"/>
    <x v="7"/>
    <x v="1"/>
    <x v="1"/>
    <x v="1"/>
    <x v="1"/>
    <x v="5"/>
    <x v="1"/>
    <x v="4"/>
    <x v="3"/>
    <x v="8"/>
    <x v="2"/>
    <x v="2"/>
    <x v="0"/>
    <x v="0"/>
    <x v="2"/>
  </r>
  <r>
    <n v="11533619708"/>
    <x v="2"/>
    <x v="4"/>
    <x v="0"/>
    <x v="0"/>
    <x v="2"/>
    <x v="3"/>
    <s v="New Zealand European"/>
    <n v="0"/>
    <n v="0"/>
    <n v="0"/>
    <n v="0"/>
    <x v="1"/>
    <x v="0"/>
    <x v="0"/>
    <x v="0"/>
    <x v="7"/>
    <x v="7"/>
    <x v="1"/>
    <x v="1"/>
    <x v="1"/>
    <x v="3"/>
    <x v="6"/>
    <x v="0"/>
    <x v="273"/>
    <x v="1"/>
    <x v="0"/>
    <x v="0"/>
    <x v="0"/>
    <x v="0"/>
    <x v="0"/>
    <x v="0"/>
    <x v="0"/>
    <x v="0"/>
    <x v="2"/>
    <x v="4"/>
    <x v="7"/>
    <x v="7"/>
    <x v="1"/>
    <x v="1"/>
    <x v="1"/>
    <x v="3"/>
    <x v="6"/>
    <x v="0"/>
    <x v="2"/>
    <x v="2"/>
    <x v="2"/>
    <x v="2"/>
    <x v="0"/>
    <x v="0"/>
    <x v="2"/>
  </r>
  <r>
    <n v="11533618238"/>
    <x v="1"/>
    <x v="3"/>
    <x v="0"/>
    <x v="1"/>
    <x v="3"/>
    <x v="3"/>
    <s v="New Zealand European"/>
    <n v="0"/>
    <n v="0"/>
    <n v="0"/>
    <n v="0"/>
    <x v="1"/>
    <x v="0"/>
    <x v="0"/>
    <x v="0"/>
    <x v="9"/>
    <x v="0"/>
    <x v="1"/>
    <x v="4"/>
    <x v="3"/>
    <x v="0"/>
    <x v="0"/>
    <x v="3"/>
    <x v="273"/>
    <x v="1"/>
    <x v="0"/>
    <x v="0"/>
    <x v="0"/>
    <x v="0"/>
    <x v="0"/>
    <x v="0"/>
    <x v="0"/>
    <x v="0"/>
    <x v="2"/>
    <x v="3"/>
    <x v="7"/>
    <x v="0"/>
    <x v="1"/>
    <x v="4"/>
    <x v="3"/>
    <x v="0"/>
    <x v="0"/>
    <x v="3"/>
    <x v="2"/>
    <x v="2"/>
    <x v="2"/>
    <x v="2"/>
    <x v="0"/>
    <x v="0"/>
    <x v="1"/>
  </r>
  <r>
    <n v="11533611473"/>
    <x v="2"/>
    <x v="3"/>
    <x v="5"/>
    <x v="1"/>
    <x v="3"/>
    <x v="3"/>
    <s v="New Zealand European"/>
    <n v="0"/>
    <n v="0"/>
    <n v="0"/>
    <n v="0"/>
    <x v="1"/>
    <x v="2"/>
    <x v="0"/>
    <x v="1"/>
    <x v="1"/>
    <x v="0"/>
    <x v="1"/>
    <x v="4"/>
    <x v="0"/>
    <x v="4"/>
    <x v="0"/>
    <x v="5"/>
    <x v="351"/>
    <x v="8"/>
    <x v="0"/>
    <x v="0"/>
    <x v="0"/>
    <x v="0"/>
    <x v="0"/>
    <x v="0"/>
    <x v="0"/>
    <x v="0"/>
    <x v="2"/>
    <x v="3"/>
    <x v="1"/>
    <x v="0"/>
    <x v="1"/>
    <x v="4"/>
    <x v="0"/>
    <x v="4"/>
    <x v="0"/>
    <x v="5"/>
    <x v="2"/>
    <x v="19"/>
    <x v="5"/>
    <x v="2"/>
    <x v="0"/>
    <x v="0"/>
    <x v="2"/>
  </r>
  <r>
    <n v="11533611383"/>
    <x v="0"/>
    <x v="3"/>
    <x v="5"/>
    <x v="0"/>
    <x v="3"/>
    <x v="3"/>
    <s v="New Zealand European"/>
    <n v="0"/>
    <n v="0"/>
    <n v="0"/>
    <n v="0"/>
    <x v="0"/>
    <x v="0"/>
    <x v="0"/>
    <x v="0"/>
    <x v="7"/>
    <x v="1"/>
    <x v="0"/>
    <x v="3"/>
    <x v="0"/>
    <x v="3"/>
    <x v="4"/>
    <x v="0"/>
    <x v="273"/>
    <x v="1"/>
    <x v="0"/>
    <x v="0"/>
    <x v="0"/>
    <x v="0"/>
    <x v="0"/>
    <x v="0"/>
    <x v="0"/>
    <x v="0"/>
    <x v="2"/>
    <x v="3"/>
    <x v="7"/>
    <x v="1"/>
    <x v="0"/>
    <x v="3"/>
    <x v="0"/>
    <x v="3"/>
    <x v="4"/>
    <x v="0"/>
    <x v="2"/>
    <x v="14"/>
    <x v="2"/>
    <x v="3"/>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3598854"/>
    <x v="1"/>
    <x v="3"/>
    <x v="0"/>
    <x v="1"/>
    <x v="3"/>
    <x v="3"/>
    <s v="New Zealand European"/>
    <n v="0"/>
    <n v="0"/>
    <n v="0"/>
    <n v="0"/>
    <x v="1"/>
    <x v="0"/>
    <x v="0"/>
    <x v="0"/>
    <x v="7"/>
    <x v="7"/>
    <x v="1"/>
    <x v="4"/>
    <x v="5"/>
    <x v="6"/>
    <x v="6"/>
    <x v="0"/>
    <x v="273"/>
    <x v="1"/>
    <x v="0"/>
    <x v="0"/>
    <x v="0"/>
    <x v="0"/>
    <x v="0"/>
    <x v="0"/>
    <x v="0"/>
    <x v="0"/>
    <x v="2"/>
    <x v="3"/>
    <x v="7"/>
    <x v="7"/>
    <x v="1"/>
    <x v="4"/>
    <x v="5"/>
    <x v="6"/>
    <x v="6"/>
    <x v="0"/>
    <x v="2"/>
    <x v="2"/>
    <x v="2"/>
    <x v="2"/>
    <x v="0"/>
    <x v="0"/>
    <x v="1"/>
  </r>
  <r>
    <n v="11533594880"/>
    <x v="1"/>
    <x v="4"/>
    <x v="4"/>
    <x v="0"/>
    <x v="3"/>
    <x v="3"/>
    <s v="New Zealand European"/>
    <n v="0"/>
    <n v="0"/>
    <n v="0"/>
    <n v="0"/>
    <x v="1"/>
    <x v="0"/>
    <x v="0"/>
    <x v="0"/>
    <x v="10"/>
    <x v="8"/>
    <x v="1"/>
    <x v="0"/>
    <x v="6"/>
    <x v="7"/>
    <x v="1"/>
    <x v="9"/>
    <x v="352"/>
    <x v="8"/>
    <x v="46"/>
    <x v="0"/>
    <x v="0"/>
    <x v="0"/>
    <x v="0"/>
    <x v="0"/>
    <x v="0"/>
    <x v="0"/>
    <x v="2"/>
    <x v="4"/>
    <x v="7"/>
    <x v="7"/>
    <x v="1"/>
    <x v="0"/>
    <x v="6"/>
    <x v="7"/>
    <x v="1"/>
    <x v="5"/>
    <x v="2"/>
    <x v="2"/>
    <x v="6"/>
    <x v="2"/>
    <x v="1"/>
    <x v="0"/>
    <x v="1"/>
  </r>
  <r>
    <m/>
    <x v="1"/>
    <x v="2"/>
    <x v="1"/>
    <x v="2"/>
    <x v="1"/>
    <x v="1"/>
    <m/>
    <m/>
    <m/>
    <m/>
    <m/>
    <x v="2"/>
    <x v="1"/>
    <x v="1"/>
    <x v="2"/>
    <x v="2"/>
    <x v="3"/>
    <x v="2"/>
    <x v="2"/>
    <x v="2"/>
    <x v="2"/>
    <x v="3"/>
    <x v="2"/>
    <x v="2"/>
    <x v="2"/>
    <x v="0"/>
    <x v="0"/>
    <x v="0"/>
    <x v="0"/>
    <x v="0"/>
    <x v="0"/>
    <x v="0"/>
    <x v="0"/>
    <x v="1"/>
    <x v="2"/>
    <x v="2"/>
    <x v="3"/>
    <x v="2"/>
    <x v="2"/>
    <x v="2"/>
    <x v="2"/>
    <x v="3"/>
    <x v="2"/>
    <x v="2"/>
    <x v="2"/>
    <x v="2"/>
    <x v="2"/>
    <x v="0"/>
    <x v="0"/>
    <x v="3"/>
  </r>
  <r>
    <n v="11533594188"/>
    <x v="0"/>
    <x v="3"/>
    <x v="11"/>
    <x v="0"/>
    <x v="3"/>
    <x v="3"/>
    <s v="New Zealand European"/>
    <n v="0"/>
    <n v="0"/>
    <n v="0"/>
    <n v="0"/>
    <x v="0"/>
    <x v="0"/>
    <x v="0"/>
    <x v="0"/>
    <x v="7"/>
    <x v="7"/>
    <x v="1"/>
    <x v="3"/>
    <x v="0"/>
    <x v="3"/>
    <x v="1"/>
    <x v="0"/>
    <x v="273"/>
    <x v="5"/>
    <x v="0"/>
    <x v="0"/>
    <x v="0"/>
    <x v="0"/>
    <x v="0"/>
    <x v="0"/>
    <x v="0"/>
    <x v="0"/>
    <x v="2"/>
    <x v="3"/>
    <x v="7"/>
    <x v="7"/>
    <x v="1"/>
    <x v="3"/>
    <x v="0"/>
    <x v="3"/>
    <x v="1"/>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3562262"/>
    <x v="0"/>
    <x v="0"/>
    <x v="0"/>
    <x v="0"/>
    <x v="3"/>
    <x v="3"/>
    <s v="New Zealand European"/>
    <n v="0"/>
    <n v="0"/>
    <n v="0"/>
    <n v="0"/>
    <x v="0"/>
    <x v="0"/>
    <x v="0"/>
    <x v="0"/>
    <x v="7"/>
    <x v="1"/>
    <x v="3"/>
    <x v="0"/>
    <x v="0"/>
    <x v="5"/>
    <x v="5"/>
    <x v="0"/>
    <x v="273"/>
    <x v="1"/>
    <x v="0"/>
    <x v="0"/>
    <x v="0"/>
    <x v="0"/>
    <x v="0"/>
    <x v="0"/>
    <x v="0"/>
    <x v="0"/>
    <x v="2"/>
    <x v="0"/>
    <x v="7"/>
    <x v="1"/>
    <x v="3"/>
    <x v="0"/>
    <x v="0"/>
    <x v="5"/>
    <x v="5"/>
    <x v="0"/>
    <x v="2"/>
    <x v="0"/>
    <x v="2"/>
    <x v="2"/>
    <x v="0"/>
    <x v="0"/>
    <x v="0"/>
  </r>
  <r>
    <n v="11533558393"/>
    <x v="2"/>
    <x v="0"/>
    <x v="8"/>
    <x v="1"/>
    <x v="3"/>
    <x v="3"/>
    <s v="New Zealand European"/>
    <n v="0"/>
    <n v="0"/>
    <n v="0"/>
    <n v="0"/>
    <x v="1"/>
    <x v="0"/>
    <x v="2"/>
    <x v="1"/>
    <x v="1"/>
    <x v="0"/>
    <x v="1"/>
    <x v="4"/>
    <x v="1"/>
    <x v="5"/>
    <x v="4"/>
    <x v="4"/>
    <x v="353"/>
    <x v="0"/>
    <x v="0"/>
    <x v="0"/>
    <x v="0"/>
    <x v="0"/>
    <x v="0"/>
    <x v="0"/>
    <x v="0"/>
    <x v="0"/>
    <x v="2"/>
    <x v="0"/>
    <x v="1"/>
    <x v="0"/>
    <x v="1"/>
    <x v="4"/>
    <x v="1"/>
    <x v="5"/>
    <x v="4"/>
    <x v="4"/>
    <x v="2"/>
    <x v="0"/>
    <x v="9"/>
    <x v="2"/>
    <x v="1"/>
    <x v="0"/>
    <x v="2"/>
  </r>
  <r>
    <n v="11533554062"/>
    <x v="2"/>
    <x v="4"/>
    <x v="0"/>
    <x v="0"/>
    <x v="3"/>
    <x v="3"/>
    <s v="New Zealand European"/>
    <n v="0"/>
    <n v="0"/>
    <n v="0"/>
    <n v="0"/>
    <x v="0"/>
    <x v="2"/>
    <x v="0"/>
    <x v="0"/>
    <x v="7"/>
    <x v="7"/>
    <x v="1"/>
    <x v="1"/>
    <x v="1"/>
    <x v="3"/>
    <x v="1"/>
    <x v="0"/>
    <x v="273"/>
    <x v="9"/>
    <x v="0"/>
    <x v="0"/>
    <x v="0"/>
    <x v="0"/>
    <x v="0"/>
    <x v="0"/>
    <x v="0"/>
    <x v="0"/>
    <x v="2"/>
    <x v="4"/>
    <x v="7"/>
    <x v="7"/>
    <x v="1"/>
    <x v="1"/>
    <x v="1"/>
    <x v="3"/>
    <x v="1"/>
    <x v="0"/>
    <x v="2"/>
    <x v="2"/>
    <x v="2"/>
    <x v="2"/>
    <x v="0"/>
    <x v="0"/>
    <x v="2"/>
  </r>
  <r>
    <n v="11533549230"/>
    <x v="2"/>
    <x v="3"/>
    <x v="12"/>
    <x v="0"/>
    <x v="3"/>
    <x v="3"/>
    <s v="New Zealand European"/>
    <n v="0"/>
    <n v="0"/>
    <n v="0"/>
    <n v="0"/>
    <x v="1"/>
    <x v="0"/>
    <x v="0"/>
    <x v="0"/>
    <x v="7"/>
    <x v="4"/>
    <x v="4"/>
    <x v="1"/>
    <x v="4"/>
    <x v="1"/>
    <x v="4"/>
    <x v="3"/>
    <x v="273"/>
    <x v="9"/>
    <x v="0"/>
    <x v="0"/>
    <x v="0"/>
    <x v="0"/>
    <x v="0"/>
    <x v="0"/>
    <x v="0"/>
    <x v="0"/>
    <x v="2"/>
    <x v="3"/>
    <x v="7"/>
    <x v="4"/>
    <x v="4"/>
    <x v="1"/>
    <x v="4"/>
    <x v="1"/>
    <x v="4"/>
    <x v="3"/>
    <x v="2"/>
    <x v="2"/>
    <x v="2"/>
    <x v="2"/>
    <x v="0"/>
    <x v="0"/>
    <x v="2"/>
  </r>
  <r>
    <n v="11533539933"/>
    <x v="0"/>
    <x v="3"/>
    <x v="0"/>
    <x v="0"/>
    <x v="3"/>
    <x v="3"/>
    <s v="New Zealand European"/>
    <n v="0"/>
    <n v="0"/>
    <n v="0"/>
    <n v="0"/>
    <x v="0"/>
    <x v="0"/>
    <x v="0"/>
    <x v="0"/>
    <x v="7"/>
    <x v="4"/>
    <x v="0"/>
    <x v="3"/>
    <x v="0"/>
    <x v="5"/>
    <x v="0"/>
    <x v="0"/>
    <x v="273"/>
    <x v="4"/>
    <x v="0"/>
    <x v="0"/>
    <x v="0"/>
    <x v="0"/>
    <x v="0"/>
    <x v="0"/>
    <x v="0"/>
    <x v="0"/>
    <x v="2"/>
    <x v="3"/>
    <x v="7"/>
    <x v="4"/>
    <x v="0"/>
    <x v="3"/>
    <x v="0"/>
    <x v="5"/>
    <x v="0"/>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33530568"/>
    <x v="1"/>
    <x v="3"/>
    <x v="5"/>
    <x v="1"/>
    <x v="2"/>
    <x v="2"/>
    <s v="New Zealand European"/>
    <n v="0"/>
    <n v="0"/>
    <n v="0"/>
    <n v="0"/>
    <x v="1"/>
    <x v="0"/>
    <x v="0"/>
    <x v="0"/>
    <x v="10"/>
    <x v="4"/>
    <x v="1"/>
    <x v="4"/>
    <x v="4"/>
    <x v="7"/>
    <x v="0"/>
    <x v="8"/>
    <x v="273"/>
    <x v="6"/>
    <x v="0"/>
    <x v="0"/>
    <x v="0"/>
    <x v="0"/>
    <x v="0"/>
    <x v="0"/>
    <x v="0"/>
    <x v="0"/>
    <x v="2"/>
    <x v="3"/>
    <x v="7"/>
    <x v="4"/>
    <x v="1"/>
    <x v="4"/>
    <x v="4"/>
    <x v="7"/>
    <x v="0"/>
    <x v="6"/>
    <x v="2"/>
    <x v="2"/>
    <x v="6"/>
    <x v="2"/>
    <x v="1"/>
    <x v="0"/>
    <x v="1"/>
  </r>
  <r>
    <n v="11533520109"/>
    <x v="2"/>
    <x v="4"/>
    <x v="2"/>
    <x v="0"/>
    <x v="3"/>
    <x v="3"/>
    <s v="New Zealand European"/>
    <n v="0"/>
    <n v="0"/>
    <n v="0"/>
    <n v="0"/>
    <x v="0"/>
    <x v="2"/>
    <x v="0"/>
    <x v="0"/>
    <x v="1"/>
    <x v="0"/>
    <x v="1"/>
    <x v="1"/>
    <x v="4"/>
    <x v="1"/>
    <x v="1"/>
    <x v="4"/>
    <x v="273"/>
    <x v="5"/>
    <x v="0"/>
    <x v="0"/>
    <x v="0"/>
    <x v="0"/>
    <x v="0"/>
    <x v="0"/>
    <x v="0"/>
    <x v="0"/>
    <x v="2"/>
    <x v="4"/>
    <x v="1"/>
    <x v="0"/>
    <x v="1"/>
    <x v="1"/>
    <x v="4"/>
    <x v="1"/>
    <x v="1"/>
    <x v="4"/>
    <x v="8"/>
    <x v="11"/>
    <x v="6"/>
    <x v="2"/>
    <x v="0"/>
    <x v="0"/>
    <x v="2"/>
  </r>
  <r>
    <n v="11533518615"/>
    <x v="1"/>
    <x v="4"/>
    <x v="8"/>
    <x v="1"/>
    <x v="3"/>
    <x v="3"/>
    <s v="New Zealand European"/>
    <n v="0"/>
    <n v="0"/>
    <n v="0"/>
    <n v="0"/>
    <x v="1"/>
    <x v="0"/>
    <x v="0"/>
    <x v="0"/>
    <x v="10"/>
    <x v="4"/>
    <x v="1"/>
    <x v="3"/>
    <x v="3"/>
    <x v="3"/>
    <x v="1"/>
    <x v="3"/>
    <x v="273"/>
    <x v="5"/>
    <x v="0"/>
    <x v="0"/>
    <x v="0"/>
    <x v="0"/>
    <x v="0"/>
    <x v="0"/>
    <x v="0"/>
    <x v="0"/>
    <x v="2"/>
    <x v="4"/>
    <x v="7"/>
    <x v="4"/>
    <x v="1"/>
    <x v="3"/>
    <x v="3"/>
    <x v="3"/>
    <x v="1"/>
    <x v="3"/>
    <x v="2"/>
    <x v="2"/>
    <x v="2"/>
    <x v="2"/>
    <x v="0"/>
    <x v="0"/>
    <x v="1"/>
  </r>
  <r>
    <n v="11533514947"/>
    <x v="2"/>
    <x v="1"/>
    <x v="6"/>
    <x v="3"/>
    <x v="3"/>
    <x v="3"/>
    <s v="New Zealand European"/>
    <n v="0"/>
    <n v="0"/>
    <n v="0"/>
    <n v="0"/>
    <x v="1"/>
    <x v="0"/>
    <x v="0"/>
    <x v="0"/>
    <x v="7"/>
    <x v="6"/>
    <x v="1"/>
    <x v="1"/>
    <x v="1"/>
    <x v="0"/>
    <x v="5"/>
    <x v="6"/>
    <x v="273"/>
    <x v="6"/>
    <x v="15"/>
    <x v="0"/>
    <x v="0"/>
    <x v="0"/>
    <x v="0"/>
    <x v="0"/>
    <x v="0"/>
    <x v="0"/>
    <x v="2"/>
    <x v="1"/>
    <x v="7"/>
    <x v="6"/>
    <x v="1"/>
    <x v="1"/>
    <x v="1"/>
    <x v="0"/>
    <x v="5"/>
    <x v="6"/>
    <x v="2"/>
    <x v="2"/>
    <x v="4"/>
    <x v="2"/>
    <x v="0"/>
    <x v="0"/>
    <x v="2"/>
  </r>
  <r>
    <n v="11533514575"/>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33512638"/>
    <x v="2"/>
    <x v="4"/>
    <x v="0"/>
    <x v="1"/>
    <x v="3"/>
    <x v="3"/>
    <s v="New Zealand European"/>
    <n v="0"/>
    <n v="0"/>
    <n v="0"/>
    <n v="0"/>
    <x v="1"/>
    <x v="0"/>
    <x v="0"/>
    <x v="0"/>
    <x v="3"/>
    <x v="4"/>
    <x v="1"/>
    <x v="1"/>
    <x v="1"/>
    <x v="7"/>
    <x v="4"/>
    <x v="3"/>
    <x v="354"/>
    <x v="1"/>
    <x v="0"/>
    <x v="0"/>
    <x v="0"/>
    <x v="0"/>
    <x v="0"/>
    <x v="0"/>
    <x v="0"/>
    <x v="0"/>
    <x v="2"/>
    <x v="4"/>
    <x v="3"/>
    <x v="4"/>
    <x v="1"/>
    <x v="1"/>
    <x v="1"/>
    <x v="7"/>
    <x v="4"/>
    <x v="3"/>
    <x v="6"/>
    <x v="0"/>
    <x v="2"/>
    <x v="14"/>
    <x v="0"/>
    <x v="0"/>
    <x v="2"/>
  </r>
  <r>
    <n v="11533509629"/>
    <x v="2"/>
    <x v="4"/>
    <x v="11"/>
    <x v="1"/>
    <x v="3"/>
    <x v="3"/>
    <s v="New Zealand European"/>
    <n v="0"/>
    <n v="0"/>
    <n v="0"/>
    <n v="0"/>
    <x v="1"/>
    <x v="0"/>
    <x v="0"/>
    <x v="1"/>
    <x v="4"/>
    <x v="4"/>
    <x v="1"/>
    <x v="4"/>
    <x v="3"/>
    <x v="1"/>
    <x v="4"/>
    <x v="5"/>
    <x v="273"/>
    <x v="9"/>
    <x v="0"/>
    <x v="0"/>
    <x v="0"/>
    <x v="0"/>
    <x v="0"/>
    <x v="0"/>
    <x v="0"/>
    <x v="0"/>
    <x v="2"/>
    <x v="4"/>
    <x v="4"/>
    <x v="4"/>
    <x v="1"/>
    <x v="4"/>
    <x v="3"/>
    <x v="1"/>
    <x v="4"/>
    <x v="5"/>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33507801"/>
    <x v="1"/>
    <x v="7"/>
    <x v="6"/>
    <x v="3"/>
    <x v="3"/>
    <x v="3"/>
    <n v="0"/>
    <n v="0"/>
    <n v="0"/>
    <n v="0"/>
    <n v="0"/>
    <x v="0"/>
    <x v="0"/>
    <x v="0"/>
    <x v="0"/>
    <x v="7"/>
    <x v="7"/>
    <x v="1"/>
    <x v="5"/>
    <x v="5"/>
    <x v="6"/>
    <x v="6"/>
    <x v="0"/>
    <x v="273"/>
    <x v="6"/>
    <x v="0"/>
    <x v="0"/>
    <x v="0"/>
    <x v="0"/>
    <x v="0"/>
    <x v="0"/>
    <x v="0"/>
    <x v="0"/>
    <x v="2"/>
    <x v="7"/>
    <x v="7"/>
    <x v="7"/>
    <x v="1"/>
    <x v="5"/>
    <x v="5"/>
    <x v="6"/>
    <x v="6"/>
    <x v="0"/>
    <x v="2"/>
    <x v="2"/>
    <x v="2"/>
    <x v="2"/>
    <x v="0"/>
    <x v="0"/>
    <x v="1"/>
  </r>
  <r>
    <n v="11533502942"/>
    <x v="2"/>
    <x v="1"/>
    <x v="0"/>
    <x v="0"/>
    <x v="3"/>
    <x v="3"/>
    <n v="0"/>
    <n v="0"/>
    <n v="0"/>
    <n v="0"/>
    <s v="English"/>
    <x v="0"/>
    <x v="2"/>
    <x v="0"/>
    <x v="0"/>
    <x v="5"/>
    <x v="5"/>
    <x v="1"/>
    <x v="1"/>
    <x v="1"/>
    <x v="5"/>
    <x v="1"/>
    <x v="1"/>
    <x v="273"/>
    <x v="15"/>
    <x v="8"/>
    <x v="25"/>
    <x v="0"/>
    <x v="0"/>
    <x v="0"/>
    <x v="0"/>
    <x v="0"/>
    <x v="0"/>
    <x v="2"/>
    <x v="1"/>
    <x v="5"/>
    <x v="5"/>
    <x v="1"/>
    <x v="1"/>
    <x v="1"/>
    <x v="5"/>
    <x v="1"/>
    <x v="1"/>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m/>
    <x v="1"/>
    <x v="2"/>
    <x v="1"/>
    <x v="2"/>
    <x v="1"/>
    <x v="1"/>
    <m/>
    <m/>
    <m/>
    <m/>
    <m/>
    <x v="2"/>
    <x v="1"/>
    <x v="1"/>
    <x v="2"/>
    <x v="2"/>
    <x v="3"/>
    <x v="2"/>
    <x v="2"/>
    <x v="2"/>
    <x v="2"/>
    <x v="3"/>
    <x v="2"/>
    <x v="2"/>
    <x v="2"/>
    <x v="0"/>
    <x v="0"/>
    <x v="0"/>
    <x v="0"/>
    <x v="0"/>
    <x v="0"/>
    <x v="0"/>
    <x v="0"/>
    <x v="1"/>
    <x v="2"/>
    <x v="2"/>
    <x v="3"/>
    <x v="2"/>
    <x v="2"/>
    <x v="2"/>
    <x v="2"/>
    <x v="3"/>
    <x v="2"/>
    <x v="2"/>
    <x v="2"/>
    <x v="2"/>
    <x v="2"/>
    <x v="0"/>
    <x v="0"/>
    <x v="3"/>
  </r>
  <r>
    <n v="11533476655"/>
    <x v="2"/>
    <x v="7"/>
    <x v="6"/>
    <x v="3"/>
    <x v="3"/>
    <x v="3"/>
    <n v="0"/>
    <n v="0"/>
    <n v="0"/>
    <s v="Prefer not to say"/>
    <n v="0"/>
    <x v="0"/>
    <x v="0"/>
    <x v="0"/>
    <x v="0"/>
    <x v="7"/>
    <x v="7"/>
    <x v="1"/>
    <x v="5"/>
    <x v="5"/>
    <x v="6"/>
    <x v="6"/>
    <x v="0"/>
    <x v="355"/>
    <x v="1"/>
    <x v="0"/>
    <x v="0"/>
    <x v="0"/>
    <x v="0"/>
    <x v="0"/>
    <x v="0"/>
    <x v="0"/>
    <x v="0"/>
    <x v="2"/>
    <x v="7"/>
    <x v="7"/>
    <x v="7"/>
    <x v="1"/>
    <x v="5"/>
    <x v="5"/>
    <x v="6"/>
    <x v="6"/>
    <x v="0"/>
    <x v="2"/>
    <x v="2"/>
    <x v="2"/>
    <x v="2"/>
    <x v="0"/>
    <x v="0"/>
    <x v="2"/>
  </r>
  <r>
    <n v="11533471698"/>
    <x v="2"/>
    <x v="4"/>
    <x v="2"/>
    <x v="1"/>
    <x v="3"/>
    <x v="3"/>
    <s v="New Zealand European"/>
    <n v="0"/>
    <n v="0"/>
    <n v="0"/>
    <n v="0"/>
    <x v="1"/>
    <x v="0"/>
    <x v="0"/>
    <x v="1"/>
    <x v="3"/>
    <x v="4"/>
    <x v="5"/>
    <x v="4"/>
    <x v="1"/>
    <x v="4"/>
    <x v="4"/>
    <x v="3"/>
    <x v="273"/>
    <x v="9"/>
    <x v="0"/>
    <x v="0"/>
    <x v="0"/>
    <x v="0"/>
    <x v="0"/>
    <x v="0"/>
    <x v="0"/>
    <x v="0"/>
    <x v="2"/>
    <x v="4"/>
    <x v="3"/>
    <x v="4"/>
    <x v="5"/>
    <x v="4"/>
    <x v="1"/>
    <x v="4"/>
    <x v="4"/>
    <x v="3"/>
    <x v="2"/>
    <x v="2"/>
    <x v="2"/>
    <x v="2"/>
    <x v="0"/>
    <x v="0"/>
    <x v="2"/>
  </r>
  <r>
    <n v="11533467235"/>
    <x v="2"/>
    <x v="4"/>
    <x v="0"/>
    <x v="0"/>
    <x v="3"/>
    <x v="3"/>
    <s v="New Zealand European"/>
    <n v="0"/>
    <n v="0"/>
    <n v="0"/>
    <n v="0"/>
    <x v="0"/>
    <x v="2"/>
    <x v="0"/>
    <x v="0"/>
    <x v="1"/>
    <x v="0"/>
    <x v="1"/>
    <x v="1"/>
    <x v="1"/>
    <x v="1"/>
    <x v="4"/>
    <x v="3"/>
    <x v="273"/>
    <x v="10"/>
    <x v="0"/>
    <x v="0"/>
    <x v="0"/>
    <x v="0"/>
    <x v="0"/>
    <x v="0"/>
    <x v="0"/>
    <x v="0"/>
    <x v="2"/>
    <x v="4"/>
    <x v="1"/>
    <x v="0"/>
    <x v="1"/>
    <x v="1"/>
    <x v="1"/>
    <x v="1"/>
    <x v="4"/>
    <x v="3"/>
    <x v="3"/>
    <x v="4"/>
    <x v="2"/>
    <x v="2"/>
    <x v="0"/>
    <x v="0"/>
    <x v="2"/>
  </r>
  <r>
    <n v="11533466846"/>
    <x v="1"/>
    <x v="7"/>
    <x v="6"/>
    <x v="3"/>
    <x v="3"/>
    <x v="3"/>
    <n v="0"/>
    <n v="0"/>
    <n v="0"/>
    <n v="0"/>
    <n v="0"/>
    <x v="0"/>
    <x v="0"/>
    <x v="0"/>
    <x v="0"/>
    <x v="7"/>
    <x v="7"/>
    <x v="1"/>
    <x v="5"/>
    <x v="5"/>
    <x v="6"/>
    <x v="6"/>
    <x v="0"/>
    <x v="273"/>
    <x v="6"/>
    <x v="0"/>
    <x v="0"/>
    <x v="0"/>
    <x v="0"/>
    <x v="0"/>
    <x v="0"/>
    <x v="0"/>
    <x v="0"/>
    <x v="2"/>
    <x v="7"/>
    <x v="7"/>
    <x v="7"/>
    <x v="1"/>
    <x v="5"/>
    <x v="5"/>
    <x v="6"/>
    <x v="6"/>
    <x v="0"/>
    <x v="2"/>
    <x v="2"/>
    <x v="2"/>
    <x v="2"/>
    <x v="0"/>
    <x v="0"/>
    <x v="1"/>
  </r>
  <r>
    <n v="11533462647"/>
    <x v="1"/>
    <x v="4"/>
    <x v="2"/>
    <x v="1"/>
    <x v="2"/>
    <x v="3"/>
    <n v="0"/>
    <n v="0"/>
    <n v="0"/>
    <n v="0"/>
    <n v="0"/>
    <x v="1"/>
    <x v="0"/>
    <x v="0"/>
    <x v="0"/>
    <x v="8"/>
    <x v="8"/>
    <x v="6"/>
    <x v="1"/>
    <x v="3"/>
    <x v="0"/>
    <x v="0"/>
    <x v="9"/>
    <x v="273"/>
    <x v="13"/>
    <x v="0"/>
    <x v="0"/>
    <x v="0"/>
    <x v="0"/>
    <x v="0"/>
    <x v="0"/>
    <x v="0"/>
    <x v="0"/>
    <x v="2"/>
    <x v="4"/>
    <x v="7"/>
    <x v="7"/>
    <x v="6"/>
    <x v="1"/>
    <x v="3"/>
    <x v="0"/>
    <x v="0"/>
    <x v="5"/>
    <x v="2"/>
    <x v="16"/>
    <x v="4"/>
    <x v="2"/>
    <x v="0"/>
    <x v="0"/>
    <x v="1"/>
  </r>
  <r>
    <n v="11533462559"/>
    <x v="2"/>
    <x v="3"/>
    <x v="8"/>
    <x v="0"/>
    <x v="3"/>
    <x v="2"/>
    <s v="New Zealand European"/>
    <n v="0"/>
    <n v="0"/>
    <n v="0"/>
    <n v="0"/>
    <x v="0"/>
    <x v="2"/>
    <x v="0"/>
    <x v="0"/>
    <x v="1"/>
    <x v="5"/>
    <x v="6"/>
    <x v="3"/>
    <x v="3"/>
    <x v="4"/>
    <x v="2"/>
    <x v="5"/>
    <x v="273"/>
    <x v="1"/>
    <x v="0"/>
    <x v="0"/>
    <x v="0"/>
    <x v="0"/>
    <x v="0"/>
    <x v="0"/>
    <x v="8"/>
    <x v="0"/>
    <x v="2"/>
    <x v="3"/>
    <x v="1"/>
    <x v="5"/>
    <x v="6"/>
    <x v="3"/>
    <x v="3"/>
    <x v="4"/>
    <x v="2"/>
    <x v="5"/>
    <x v="2"/>
    <x v="1"/>
    <x v="2"/>
    <x v="2"/>
    <x v="0"/>
    <x v="0"/>
    <x v="2"/>
  </r>
  <r>
    <n v="11533456759"/>
    <x v="2"/>
    <x v="4"/>
    <x v="0"/>
    <x v="0"/>
    <x v="3"/>
    <x v="3"/>
    <s v="New Zealand European"/>
    <n v="0"/>
    <n v="0"/>
    <n v="0"/>
    <n v="0"/>
    <x v="0"/>
    <x v="2"/>
    <x v="0"/>
    <x v="0"/>
    <x v="3"/>
    <x v="0"/>
    <x v="1"/>
    <x v="4"/>
    <x v="4"/>
    <x v="4"/>
    <x v="4"/>
    <x v="3"/>
    <x v="273"/>
    <x v="0"/>
    <x v="0"/>
    <x v="0"/>
    <x v="0"/>
    <x v="0"/>
    <x v="0"/>
    <x v="0"/>
    <x v="0"/>
    <x v="0"/>
    <x v="2"/>
    <x v="4"/>
    <x v="3"/>
    <x v="0"/>
    <x v="1"/>
    <x v="4"/>
    <x v="4"/>
    <x v="4"/>
    <x v="4"/>
    <x v="3"/>
    <x v="2"/>
    <x v="4"/>
    <x v="5"/>
    <x v="5"/>
    <x v="0"/>
    <x v="0"/>
    <x v="2"/>
  </r>
  <r>
    <m/>
    <x v="1"/>
    <x v="2"/>
    <x v="1"/>
    <x v="2"/>
    <x v="1"/>
    <x v="1"/>
    <m/>
    <m/>
    <m/>
    <m/>
    <m/>
    <x v="2"/>
    <x v="1"/>
    <x v="1"/>
    <x v="2"/>
    <x v="2"/>
    <x v="3"/>
    <x v="2"/>
    <x v="2"/>
    <x v="2"/>
    <x v="2"/>
    <x v="3"/>
    <x v="2"/>
    <x v="2"/>
    <x v="2"/>
    <x v="0"/>
    <x v="0"/>
    <x v="0"/>
    <x v="0"/>
    <x v="0"/>
    <x v="0"/>
    <x v="0"/>
    <x v="0"/>
    <x v="1"/>
    <x v="2"/>
    <x v="2"/>
    <x v="3"/>
    <x v="2"/>
    <x v="2"/>
    <x v="2"/>
    <x v="2"/>
    <x v="3"/>
    <x v="2"/>
    <x v="2"/>
    <x v="2"/>
    <x v="2"/>
    <x v="2"/>
    <x v="0"/>
    <x v="0"/>
    <x v="3"/>
  </r>
  <r>
    <n v="11533453790"/>
    <x v="1"/>
    <x v="4"/>
    <x v="5"/>
    <x v="1"/>
    <x v="2"/>
    <x v="3"/>
    <n v="0"/>
    <n v="0"/>
    <n v="0"/>
    <n v="0"/>
    <n v="0"/>
    <x v="0"/>
    <x v="0"/>
    <x v="0"/>
    <x v="0"/>
    <x v="11"/>
    <x v="4"/>
    <x v="1"/>
    <x v="3"/>
    <x v="3"/>
    <x v="0"/>
    <x v="0"/>
    <x v="3"/>
    <x v="273"/>
    <x v="15"/>
    <x v="0"/>
    <x v="0"/>
    <x v="0"/>
    <x v="0"/>
    <x v="0"/>
    <x v="0"/>
    <x v="0"/>
    <x v="0"/>
    <x v="2"/>
    <x v="4"/>
    <x v="7"/>
    <x v="4"/>
    <x v="1"/>
    <x v="3"/>
    <x v="3"/>
    <x v="0"/>
    <x v="0"/>
    <x v="3"/>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33445651"/>
    <x v="1"/>
    <x v="7"/>
    <x v="6"/>
    <x v="3"/>
    <x v="3"/>
    <x v="3"/>
    <n v="0"/>
    <n v="0"/>
    <n v="0"/>
    <n v="0"/>
    <n v="0"/>
    <x v="0"/>
    <x v="0"/>
    <x v="0"/>
    <x v="0"/>
    <x v="7"/>
    <x v="7"/>
    <x v="1"/>
    <x v="5"/>
    <x v="5"/>
    <x v="6"/>
    <x v="6"/>
    <x v="0"/>
    <x v="273"/>
    <x v="6"/>
    <x v="0"/>
    <x v="0"/>
    <x v="0"/>
    <x v="0"/>
    <x v="0"/>
    <x v="0"/>
    <x v="0"/>
    <x v="0"/>
    <x v="2"/>
    <x v="7"/>
    <x v="7"/>
    <x v="7"/>
    <x v="1"/>
    <x v="5"/>
    <x v="5"/>
    <x v="6"/>
    <x v="6"/>
    <x v="0"/>
    <x v="2"/>
    <x v="2"/>
    <x v="2"/>
    <x v="2"/>
    <x v="0"/>
    <x v="0"/>
    <x v="1"/>
  </r>
  <r>
    <n v="11533442159"/>
    <x v="2"/>
    <x v="6"/>
    <x v="0"/>
    <x v="4"/>
    <x v="3"/>
    <x v="3"/>
    <s v="New Zealand European"/>
    <n v="0"/>
    <n v="0"/>
    <n v="0"/>
    <n v="0"/>
    <x v="1"/>
    <x v="2"/>
    <x v="2"/>
    <x v="0"/>
    <x v="6"/>
    <x v="6"/>
    <x v="5"/>
    <x v="6"/>
    <x v="3"/>
    <x v="4"/>
    <x v="2"/>
    <x v="6"/>
    <x v="356"/>
    <x v="9"/>
    <x v="15"/>
    <x v="22"/>
    <x v="0"/>
    <x v="0"/>
    <x v="0"/>
    <x v="0"/>
    <x v="18"/>
    <x v="0"/>
    <x v="2"/>
    <x v="6"/>
    <x v="6"/>
    <x v="6"/>
    <x v="5"/>
    <x v="6"/>
    <x v="3"/>
    <x v="4"/>
    <x v="2"/>
    <x v="6"/>
    <x v="2"/>
    <x v="0"/>
    <x v="2"/>
    <x v="14"/>
    <x v="0"/>
    <x v="0"/>
    <x v="2"/>
  </r>
  <r>
    <n v="11533441353"/>
    <x v="2"/>
    <x v="4"/>
    <x v="7"/>
    <x v="0"/>
    <x v="3"/>
    <x v="3"/>
    <s v="New Zealand European"/>
    <n v="0"/>
    <n v="0"/>
    <n v="0"/>
    <n v="0"/>
    <x v="1"/>
    <x v="0"/>
    <x v="0"/>
    <x v="0"/>
    <x v="3"/>
    <x v="1"/>
    <x v="1"/>
    <x v="1"/>
    <x v="1"/>
    <x v="7"/>
    <x v="1"/>
    <x v="3"/>
    <x v="273"/>
    <x v="12"/>
    <x v="0"/>
    <x v="0"/>
    <x v="0"/>
    <x v="0"/>
    <x v="0"/>
    <x v="0"/>
    <x v="0"/>
    <x v="0"/>
    <x v="2"/>
    <x v="4"/>
    <x v="3"/>
    <x v="1"/>
    <x v="1"/>
    <x v="1"/>
    <x v="1"/>
    <x v="7"/>
    <x v="1"/>
    <x v="3"/>
    <x v="2"/>
    <x v="16"/>
    <x v="2"/>
    <x v="2"/>
    <x v="1"/>
    <x v="0"/>
    <x v="2"/>
  </r>
  <r>
    <m/>
    <x v="1"/>
    <x v="2"/>
    <x v="1"/>
    <x v="2"/>
    <x v="1"/>
    <x v="1"/>
    <m/>
    <m/>
    <m/>
    <m/>
    <m/>
    <x v="2"/>
    <x v="1"/>
    <x v="1"/>
    <x v="2"/>
    <x v="2"/>
    <x v="3"/>
    <x v="2"/>
    <x v="2"/>
    <x v="2"/>
    <x v="2"/>
    <x v="3"/>
    <x v="2"/>
    <x v="2"/>
    <x v="2"/>
    <x v="0"/>
    <x v="0"/>
    <x v="0"/>
    <x v="0"/>
    <x v="0"/>
    <x v="0"/>
    <x v="0"/>
    <x v="0"/>
    <x v="1"/>
    <x v="2"/>
    <x v="2"/>
    <x v="3"/>
    <x v="2"/>
    <x v="2"/>
    <x v="2"/>
    <x v="2"/>
    <x v="3"/>
    <x v="2"/>
    <x v="2"/>
    <x v="2"/>
    <x v="2"/>
    <x v="2"/>
    <x v="0"/>
    <x v="0"/>
    <x v="3"/>
  </r>
  <r>
    <n v="11533437476"/>
    <x v="0"/>
    <x v="6"/>
    <x v="2"/>
    <x v="0"/>
    <x v="3"/>
    <x v="3"/>
    <s v="New Zealand European"/>
    <n v="0"/>
    <n v="0"/>
    <n v="0"/>
    <n v="0"/>
    <x v="0"/>
    <x v="0"/>
    <x v="0"/>
    <x v="0"/>
    <x v="7"/>
    <x v="6"/>
    <x v="5"/>
    <x v="6"/>
    <x v="6"/>
    <x v="4"/>
    <x v="1"/>
    <x v="0"/>
    <x v="273"/>
    <x v="12"/>
    <x v="0"/>
    <x v="0"/>
    <x v="0"/>
    <x v="0"/>
    <x v="0"/>
    <x v="0"/>
    <x v="0"/>
    <x v="0"/>
    <x v="2"/>
    <x v="6"/>
    <x v="7"/>
    <x v="6"/>
    <x v="5"/>
    <x v="6"/>
    <x v="6"/>
    <x v="4"/>
    <x v="1"/>
    <x v="0"/>
    <x v="2"/>
    <x v="11"/>
    <x v="2"/>
    <x v="7"/>
    <x v="0"/>
    <x v="0"/>
    <x v="0"/>
  </r>
  <r>
    <n v="11533433537"/>
    <x v="1"/>
    <x v="7"/>
    <x v="7"/>
    <x v="1"/>
    <x v="3"/>
    <x v="3"/>
    <s v="New Zealand European"/>
    <n v="0"/>
    <n v="0"/>
    <n v="0"/>
    <n v="0"/>
    <x v="0"/>
    <x v="0"/>
    <x v="0"/>
    <x v="0"/>
    <x v="7"/>
    <x v="7"/>
    <x v="1"/>
    <x v="5"/>
    <x v="5"/>
    <x v="6"/>
    <x v="6"/>
    <x v="0"/>
    <x v="273"/>
    <x v="0"/>
    <x v="0"/>
    <x v="0"/>
    <x v="0"/>
    <x v="0"/>
    <x v="0"/>
    <x v="0"/>
    <x v="0"/>
    <x v="0"/>
    <x v="2"/>
    <x v="7"/>
    <x v="7"/>
    <x v="7"/>
    <x v="1"/>
    <x v="5"/>
    <x v="5"/>
    <x v="6"/>
    <x v="6"/>
    <x v="0"/>
    <x v="2"/>
    <x v="2"/>
    <x v="2"/>
    <x v="2"/>
    <x v="0"/>
    <x v="0"/>
    <x v="1"/>
  </r>
  <r>
    <n v="11533433533"/>
    <x v="2"/>
    <x v="3"/>
    <x v="4"/>
    <x v="0"/>
    <x v="3"/>
    <x v="3"/>
    <n v="0"/>
    <n v="0"/>
    <n v="0"/>
    <n v="0"/>
    <s v="Pākehā"/>
    <x v="1"/>
    <x v="0"/>
    <x v="2"/>
    <x v="1"/>
    <x v="3"/>
    <x v="1"/>
    <x v="1"/>
    <x v="3"/>
    <x v="1"/>
    <x v="7"/>
    <x v="4"/>
    <x v="3"/>
    <x v="273"/>
    <x v="10"/>
    <x v="0"/>
    <x v="0"/>
    <x v="0"/>
    <x v="0"/>
    <x v="0"/>
    <x v="0"/>
    <x v="0"/>
    <x v="0"/>
    <x v="2"/>
    <x v="3"/>
    <x v="3"/>
    <x v="1"/>
    <x v="1"/>
    <x v="3"/>
    <x v="1"/>
    <x v="7"/>
    <x v="4"/>
    <x v="3"/>
    <x v="2"/>
    <x v="2"/>
    <x v="2"/>
    <x v="2"/>
    <x v="0"/>
    <x v="0"/>
    <x v="2"/>
  </r>
  <r>
    <m/>
    <x v="1"/>
    <x v="2"/>
    <x v="1"/>
    <x v="2"/>
    <x v="1"/>
    <x v="1"/>
    <m/>
    <m/>
    <m/>
    <m/>
    <m/>
    <x v="2"/>
    <x v="1"/>
    <x v="1"/>
    <x v="2"/>
    <x v="2"/>
    <x v="3"/>
    <x v="2"/>
    <x v="2"/>
    <x v="2"/>
    <x v="2"/>
    <x v="3"/>
    <x v="2"/>
    <x v="2"/>
    <x v="2"/>
    <x v="0"/>
    <x v="0"/>
    <x v="0"/>
    <x v="0"/>
    <x v="0"/>
    <x v="0"/>
    <x v="0"/>
    <x v="0"/>
    <x v="1"/>
    <x v="2"/>
    <x v="2"/>
    <x v="3"/>
    <x v="2"/>
    <x v="2"/>
    <x v="2"/>
    <x v="2"/>
    <x v="3"/>
    <x v="2"/>
    <x v="2"/>
    <x v="2"/>
    <x v="2"/>
    <x v="2"/>
    <x v="0"/>
    <x v="0"/>
    <x v="3"/>
  </r>
  <r>
    <n v="11533431348"/>
    <x v="1"/>
    <x v="7"/>
    <x v="6"/>
    <x v="3"/>
    <x v="3"/>
    <x v="3"/>
    <n v="0"/>
    <n v="0"/>
    <n v="0"/>
    <n v="0"/>
    <n v="0"/>
    <x v="0"/>
    <x v="0"/>
    <x v="0"/>
    <x v="0"/>
    <x v="7"/>
    <x v="7"/>
    <x v="1"/>
    <x v="5"/>
    <x v="5"/>
    <x v="6"/>
    <x v="6"/>
    <x v="0"/>
    <x v="273"/>
    <x v="6"/>
    <x v="0"/>
    <x v="0"/>
    <x v="0"/>
    <x v="0"/>
    <x v="0"/>
    <x v="0"/>
    <x v="0"/>
    <x v="0"/>
    <x v="2"/>
    <x v="7"/>
    <x v="7"/>
    <x v="7"/>
    <x v="1"/>
    <x v="5"/>
    <x v="5"/>
    <x v="6"/>
    <x v="6"/>
    <x v="0"/>
    <x v="2"/>
    <x v="2"/>
    <x v="2"/>
    <x v="2"/>
    <x v="0"/>
    <x v="0"/>
    <x v="1"/>
  </r>
  <r>
    <n v="11533431321"/>
    <x v="0"/>
    <x v="0"/>
    <x v="4"/>
    <x v="0"/>
    <x v="3"/>
    <x v="3"/>
    <s v="New Zealand European"/>
    <n v="0"/>
    <n v="0"/>
    <n v="0"/>
    <n v="0"/>
    <x v="0"/>
    <x v="0"/>
    <x v="0"/>
    <x v="0"/>
    <x v="7"/>
    <x v="1"/>
    <x v="0"/>
    <x v="3"/>
    <x v="4"/>
    <x v="3"/>
    <x v="4"/>
    <x v="0"/>
    <x v="273"/>
    <x v="12"/>
    <x v="0"/>
    <x v="0"/>
    <x v="0"/>
    <x v="0"/>
    <x v="0"/>
    <x v="0"/>
    <x v="0"/>
    <x v="0"/>
    <x v="2"/>
    <x v="0"/>
    <x v="7"/>
    <x v="1"/>
    <x v="0"/>
    <x v="3"/>
    <x v="4"/>
    <x v="3"/>
    <x v="4"/>
    <x v="0"/>
    <x v="2"/>
    <x v="2"/>
    <x v="2"/>
    <x v="2"/>
    <x v="0"/>
    <x v="0"/>
    <x v="0"/>
  </r>
  <r>
    <m/>
    <x v="1"/>
    <x v="2"/>
    <x v="1"/>
    <x v="2"/>
    <x v="1"/>
    <x v="1"/>
    <m/>
    <m/>
    <m/>
    <m/>
    <m/>
    <x v="2"/>
    <x v="1"/>
    <x v="1"/>
    <x v="2"/>
    <x v="2"/>
    <x v="3"/>
    <x v="2"/>
    <x v="2"/>
    <x v="2"/>
    <x v="2"/>
    <x v="3"/>
    <x v="2"/>
    <x v="2"/>
    <x v="2"/>
    <x v="0"/>
    <x v="0"/>
    <x v="0"/>
    <x v="0"/>
    <x v="0"/>
    <x v="0"/>
    <x v="0"/>
    <x v="0"/>
    <x v="1"/>
    <x v="2"/>
    <x v="2"/>
    <x v="3"/>
    <x v="2"/>
    <x v="2"/>
    <x v="2"/>
    <x v="2"/>
    <x v="3"/>
    <x v="2"/>
    <x v="2"/>
    <x v="2"/>
    <x v="2"/>
    <x v="2"/>
    <x v="0"/>
    <x v="0"/>
    <x v="3"/>
  </r>
  <r>
    <n v="11533429464"/>
    <x v="1"/>
    <x v="7"/>
    <x v="6"/>
    <x v="3"/>
    <x v="3"/>
    <x v="3"/>
    <n v="0"/>
    <n v="0"/>
    <n v="0"/>
    <n v="0"/>
    <n v="0"/>
    <x v="0"/>
    <x v="0"/>
    <x v="0"/>
    <x v="0"/>
    <x v="7"/>
    <x v="7"/>
    <x v="1"/>
    <x v="5"/>
    <x v="5"/>
    <x v="6"/>
    <x v="6"/>
    <x v="0"/>
    <x v="273"/>
    <x v="6"/>
    <x v="0"/>
    <x v="0"/>
    <x v="0"/>
    <x v="0"/>
    <x v="0"/>
    <x v="0"/>
    <x v="0"/>
    <x v="0"/>
    <x v="2"/>
    <x v="7"/>
    <x v="7"/>
    <x v="7"/>
    <x v="1"/>
    <x v="5"/>
    <x v="5"/>
    <x v="6"/>
    <x v="6"/>
    <x v="0"/>
    <x v="2"/>
    <x v="2"/>
    <x v="2"/>
    <x v="2"/>
    <x v="0"/>
    <x v="0"/>
    <x v="1"/>
  </r>
  <r>
    <m/>
    <x v="1"/>
    <x v="2"/>
    <x v="1"/>
    <x v="2"/>
    <x v="1"/>
    <x v="1"/>
    <m/>
    <m/>
    <m/>
    <m/>
    <m/>
    <x v="2"/>
    <x v="1"/>
    <x v="1"/>
    <x v="2"/>
    <x v="2"/>
    <x v="3"/>
    <x v="2"/>
    <x v="2"/>
    <x v="2"/>
    <x v="2"/>
    <x v="3"/>
    <x v="2"/>
    <x v="2"/>
    <x v="2"/>
    <x v="0"/>
    <x v="0"/>
    <x v="0"/>
    <x v="0"/>
    <x v="0"/>
    <x v="0"/>
    <x v="0"/>
    <x v="0"/>
    <x v="1"/>
    <x v="2"/>
    <x v="2"/>
    <x v="3"/>
    <x v="2"/>
    <x v="2"/>
    <x v="2"/>
    <x v="2"/>
    <x v="3"/>
    <x v="2"/>
    <x v="2"/>
    <x v="2"/>
    <x v="2"/>
    <x v="2"/>
    <x v="0"/>
    <x v="0"/>
    <x v="3"/>
  </r>
  <r>
    <n v="11533427504"/>
    <x v="1"/>
    <x v="7"/>
    <x v="6"/>
    <x v="3"/>
    <x v="3"/>
    <x v="3"/>
    <n v="0"/>
    <n v="0"/>
    <n v="0"/>
    <n v="0"/>
    <n v="0"/>
    <x v="0"/>
    <x v="0"/>
    <x v="0"/>
    <x v="0"/>
    <x v="7"/>
    <x v="7"/>
    <x v="1"/>
    <x v="5"/>
    <x v="5"/>
    <x v="6"/>
    <x v="6"/>
    <x v="0"/>
    <x v="273"/>
    <x v="6"/>
    <x v="0"/>
    <x v="0"/>
    <x v="0"/>
    <x v="0"/>
    <x v="0"/>
    <x v="0"/>
    <x v="0"/>
    <x v="0"/>
    <x v="2"/>
    <x v="7"/>
    <x v="7"/>
    <x v="7"/>
    <x v="1"/>
    <x v="5"/>
    <x v="5"/>
    <x v="6"/>
    <x v="6"/>
    <x v="0"/>
    <x v="2"/>
    <x v="2"/>
    <x v="2"/>
    <x v="2"/>
    <x v="0"/>
    <x v="0"/>
    <x v="1"/>
  </r>
  <r>
    <n v="11533426961"/>
    <x v="1"/>
    <x v="7"/>
    <x v="6"/>
    <x v="3"/>
    <x v="3"/>
    <x v="3"/>
    <n v="0"/>
    <n v="0"/>
    <n v="0"/>
    <n v="0"/>
    <n v="0"/>
    <x v="0"/>
    <x v="0"/>
    <x v="0"/>
    <x v="0"/>
    <x v="7"/>
    <x v="7"/>
    <x v="1"/>
    <x v="5"/>
    <x v="5"/>
    <x v="6"/>
    <x v="6"/>
    <x v="0"/>
    <x v="273"/>
    <x v="6"/>
    <x v="0"/>
    <x v="0"/>
    <x v="0"/>
    <x v="0"/>
    <x v="0"/>
    <x v="0"/>
    <x v="0"/>
    <x v="0"/>
    <x v="2"/>
    <x v="7"/>
    <x v="7"/>
    <x v="7"/>
    <x v="1"/>
    <x v="5"/>
    <x v="5"/>
    <x v="6"/>
    <x v="6"/>
    <x v="0"/>
    <x v="2"/>
    <x v="2"/>
    <x v="2"/>
    <x v="2"/>
    <x v="0"/>
    <x v="0"/>
    <x v="1"/>
  </r>
  <r>
    <n v="11533424964"/>
    <x v="2"/>
    <x v="3"/>
    <x v="3"/>
    <x v="1"/>
    <x v="2"/>
    <x v="2"/>
    <n v="0"/>
    <n v="0"/>
    <n v="0"/>
    <n v="0"/>
    <n v="0"/>
    <x v="1"/>
    <x v="2"/>
    <x v="0"/>
    <x v="1"/>
    <x v="1"/>
    <x v="5"/>
    <x v="1"/>
    <x v="4"/>
    <x v="4"/>
    <x v="1"/>
    <x v="0"/>
    <x v="1"/>
    <x v="357"/>
    <x v="1"/>
    <x v="0"/>
    <x v="0"/>
    <x v="0"/>
    <x v="0"/>
    <x v="0"/>
    <x v="0"/>
    <x v="0"/>
    <x v="0"/>
    <x v="2"/>
    <x v="3"/>
    <x v="1"/>
    <x v="5"/>
    <x v="1"/>
    <x v="4"/>
    <x v="4"/>
    <x v="1"/>
    <x v="0"/>
    <x v="1"/>
    <x v="2"/>
    <x v="0"/>
    <x v="2"/>
    <x v="2"/>
    <x v="1"/>
    <x v="0"/>
    <x v="2"/>
  </r>
  <r>
    <m/>
    <x v="1"/>
    <x v="2"/>
    <x v="1"/>
    <x v="2"/>
    <x v="1"/>
    <x v="1"/>
    <m/>
    <m/>
    <m/>
    <m/>
    <m/>
    <x v="2"/>
    <x v="1"/>
    <x v="1"/>
    <x v="2"/>
    <x v="2"/>
    <x v="3"/>
    <x v="2"/>
    <x v="2"/>
    <x v="2"/>
    <x v="2"/>
    <x v="3"/>
    <x v="2"/>
    <x v="2"/>
    <x v="2"/>
    <x v="0"/>
    <x v="0"/>
    <x v="0"/>
    <x v="0"/>
    <x v="0"/>
    <x v="0"/>
    <x v="0"/>
    <x v="0"/>
    <x v="1"/>
    <x v="2"/>
    <x v="2"/>
    <x v="3"/>
    <x v="2"/>
    <x v="2"/>
    <x v="2"/>
    <x v="2"/>
    <x v="3"/>
    <x v="2"/>
    <x v="2"/>
    <x v="2"/>
    <x v="2"/>
    <x v="2"/>
    <x v="0"/>
    <x v="0"/>
    <x v="3"/>
  </r>
  <r>
    <n v="11533415209"/>
    <x v="0"/>
    <x v="3"/>
    <x v="0"/>
    <x v="1"/>
    <x v="2"/>
    <x v="3"/>
    <n v="0"/>
    <n v="0"/>
    <n v="0"/>
    <n v="0"/>
    <n v="0"/>
    <x v="0"/>
    <x v="0"/>
    <x v="0"/>
    <x v="0"/>
    <x v="7"/>
    <x v="1"/>
    <x v="4"/>
    <x v="1"/>
    <x v="1"/>
    <x v="3"/>
    <x v="4"/>
    <x v="0"/>
    <x v="273"/>
    <x v="12"/>
    <x v="0"/>
    <x v="0"/>
    <x v="0"/>
    <x v="0"/>
    <x v="0"/>
    <x v="0"/>
    <x v="0"/>
    <x v="0"/>
    <x v="2"/>
    <x v="3"/>
    <x v="7"/>
    <x v="1"/>
    <x v="4"/>
    <x v="1"/>
    <x v="1"/>
    <x v="3"/>
    <x v="4"/>
    <x v="0"/>
    <x v="10"/>
    <x v="2"/>
    <x v="10"/>
    <x v="2"/>
    <x v="0"/>
    <x v="0"/>
    <x v="0"/>
  </r>
  <r>
    <m/>
    <x v="1"/>
    <x v="2"/>
    <x v="1"/>
    <x v="2"/>
    <x v="1"/>
    <x v="1"/>
    <m/>
    <m/>
    <m/>
    <m/>
    <m/>
    <x v="2"/>
    <x v="1"/>
    <x v="1"/>
    <x v="2"/>
    <x v="2"/>
    <x v="3"/>
    <x v="2"/>
    <x v="2"/>
    <x v="2"/>
    <x v="2"/>
    <x v="3"/>
    <x v="2"/>
    <x v="2"/>
    <x v="2"/>
    <x v="0"/>
    <x v="0"/>
    <x v="0"/>
    <x v="0"/>
    <x v="0"/>
    <x v="0"/>
    <x v="0"/>
    <x v="0"/>
    <x v="1"/>
    <x v="2"/>
    <x v="2"/>
    <x v="3"/>
    <x v="2"/>
    <x v="2"/>
    <x v="2"/>
    <x v="2"/>
    <x v="3"/>
    <x v="2"/>
    <x v="2"/>
    <x v="2"/>
    <x v="2"/>
    <x v="2"/>
    <x v="0"/>
    <x v="0"/>
    <x v="3"/>
  </r>
  <r>
    <n v="11603331726"/>
    <x v="1"/>
    <x v="4"/>
    <x v="6"/>
    <x v="3"/>
    <x v="2"/>
    <x v="3"/>
    <s v="New Zealand European"/>
    <n v="0"/>
    <n v="0"/>
    <n v="0"/>
    <n v="0"/>
    <x v="1"/>
    <x v="0"/>
    <x v="0"/>
    <x v="0"/>
    <x v="10"/>
    <x v="8"/>
    <x v="1"/>
    <x v="4"/>
    <x v="3"/>
    <x v="1"/>
    <x v="0"/>
    <x v="9"/>
    <x v="358"/>
    <x v="6"/>
    <x v="47"/>
    <x v="0"/>
    <x v="0"/>
    <x v="0"/>
    <x v="0"/>
    <x v="15"/>
    <x v="15"/>
    <x v="3"/>
    <x v="3"/>
    <x v="4"/>
    <x v="7"/>
    <x v="7"/>
    <x v="1"/>
    <x v="4"/>
    <x v="3"/>
    <x v="1"/>
    <x v="0"/>
    <x v="5"/>
    <x v="2"/>
    <x v="8"/>
    <x v="2"/>
    <x v="2"/>
    <x v="1"/>
    <x v="0"/>
    <x v="1"/>
  </r>
  <r>
    <n v="11599388294"/>
    <x v="1"/>
    <x v="3"/>
    <x v="2"/>
    <x v="0"/>
    <x v="2"/>
    <x v="3"/>
    <n v="0"/>
    <n v="0"/>
    <n v="0"/>
    <n v="0"/>
    <n v="0"/>
    <x v="1"/>
    <x v="0"/>
    <x v="0"/>
    <x v="0"/>
    <x v="10"/>
    <x v="4"/>
    <x v="1"/>
    <x v="6"/>
    <x v="3"/>
    <x v="7"/>
    <x v="1"/>
    <x v="9"/>
    <x v="359"/>
    <x v="10"/>
    <x v="18"/>
    <x v="0"/>
    <x v="0"/>
    <x v="27"/>
    <x v="0"/>
    <x v="16"/>
    <x v="19"/>
    <x v="24"/>
    <x v="3"/>
    <x v="3"/>
    <x v="7"/>
    <x v="4"/>
    <x v="1"/>
    <x v="6"/>
    <x v="3"/>
    <x v="7"/>
    <x v="1"/>
    <x v="5"/>
    <x v="2"/>
    <x v="2"/>
    <x v="2"/>
    <x v="2"/>
    <x v="0"/>
    <x v="1"/>
    <x v="1"/>
  </r>
  <r>
    <n v="11599231196"/>
    <x v="1"/>
    <x v="3"/>
    <x v="8"/>
    <x v="1"/>
    <x v="3"/>
    <x v="3"/>
    <s v="New Zealand European"/>
    <n v="0"/>
    <n v="0"/>
    <n v="0"/>
    <n v="0"/>
    <x v="1"/>
    <x v="0"/>
    <x v="0"/>
    <x v="0"/>
    <x v="7"/>
    <x v="4"/>
    <x v="1"/>
    <x v="1"/>
    <x v="1"/>
    <x v="1"/>
    <x v="1"/>
    <x v="9"/>
    <x v="273"/>
    <x v="9"/>
    <x v="0"/>
    <x v="0"/>
    <x v="0"/>
    <x v="0"/>
    <x v="0"/>
    <x v="0"/>
    <x v="0"/>
    <x v="0"/>
    <x v="3"/>
    <x v="3"/>
    <x v="7"/>
    <x v="4"/>
    <x v="1"/>
    <x v="1"/>
    <x v="1"/>
    <x v="1"/>
    <x v="1"/>
    <x v="5"/>
    <x v="2"/>
    <x v="2"/>
    <x v="2"/>
    <x v="2"/>
    <x v="0"/>
    <x v="0"/>
    <x v="1"/>
  </r>
  <r>
    <n v="11599207908"/>
    <x v="1"/>
    <x v="4"/>
    <x v="0"/>
    <x v="0"/>
    <x v="3"/>
    <x v="3"/>
    <s v="New Zealand European"/>
    <n v="0"/>
    <n v="0"/>
    <n v="0"/>
    <n v="0"/>
    <x v="1"/>
    <x v="0"/>
    <x v="0"/>
    <x v="0"/>
    <x v="11"/>
    <x v="4"/>
    <x v="1"/>
    <x v="1"/>
    <x v="1"/>
    <x v="3"/>
    <x v="1"/>
    <x v="3"/>
    <x v="273"/>
    <x v="9"/>
    <x v="0"/>
    <x v="0"/>
    <x v="0"/>
    <x v="0"/>
    <x v="0"/>
    <x v="0"/>
    <x v="0"/>
    <x v="0"/>
    <x v="3"/>
    <x v="4"/>
    <x v="7"/>
    <x v="4"/>
    <x v="1"/>
    <x v="1"/>
    <x v="1"/>
    <x v="3"/>
    <x v="1"/>
    <x v="3"/>
    <x v="2"/>
    <x v="2"/>
    <x v="2"/>
    <x v="2"/>
    <x v="0"/>
    <x v="0"/>
    <x v="1"/>
  </r>
  <r>
    <n v="11599195967"/>
    <x v="1"/>
    <x v="4"/>
    <x v="8"/>
    <x v="1"/>
    <x v="3"/>
    <x v="3"/>
    <s v="New Zealand European"/>
    <n v="0"/>
    <n v="0"/>
    <n v="0"/>
    <n v="0"/>
    <x v="1"/>
    <x v="0"/>
    <x v="0"/>
    <x v="0"/>
    <x v="11"/>
    <x v="4"/>
    <x v="1"/>
    <x v="1"/>
    <x v="1"/>
    <x v="3"/>
    <x v="1"/>
    <x v="3"/>
    <x v="273"/>
    <x v="9"/>
    <x v="0"/>
    <x v="0"/>
    <x v="0"/>
    <x v="0"/>
    <x v="0"/>
    <x v="0"/>
    <x v="0"/>
    <x v="0"/>
    <x v="3"/>
    <x v="4"/>
    <x v="7"/>
    <x v="4"/>
    <x v="1"/>
    <x v="1"/>
    <x v="1"/>
    <x v="3"/>
    <x v="1"/>
    <x v="3"/>
    <x v="2"/>
    <x v="2"/>
    <x v="2"/>
    <x v="2"/>
    <x v="0"/>
    <x v="0"/>
    <x v="1"/>
  </r>
  <r>
    <n v="11599177397"/>
    <x v="1"/>
    <x v="4"/>
    <x v="11"/>
    <x v="0"/>
    <x v="3"/>
    <x v="3"/>
    <s v="New Zealand European"/>
    <n v="0"/>
    <n v="0"/>
    <n v="0"/>
    <n v="0"/>
    <x v="1"/>
    <x v="0"/>
    <x v="0"/>
    <x v="0"/>
    <x v="10"/>
    <x v="4"/>
    <x v="1"/>
    <x v="3"/>
    <x v="4"/>
    <x v="3"/>
    <x v="1"/>
    <x v="3"/>
    <x v="273"/>
    <x v="9"/>
    <x v="0"/>
    <x v="0"/>
    <x v="0"/>
    <x v="0"/>
    <x v="0"/>
    <x v="0"/>
    <x v="0"/>
    <x v="0"/>
    <x v="3"/>
    <x v="4"/>
    <x v="7"/>
    <x v="4"/>
    <x v="1"/>
    <x v="3"/>
    <x v="4"/>
    <x v="3"/>
    <x v="1"/>
    <x v="3"/>
    <x v="2"/>
    <x v="2"/>
    <x v="2"/>
    <x v="2"/>
    <x v="0"/>
    <x v="0"/>
    <x v="1"/>
  </r>
  <r>
    <n v="11599059336"/>
    <x v="1"/>
    <x v="7"/>
    <x v="6"/>
    <x v="3"/>
    <x v="3"/>
    <x v="3"/>
    <n v="0"/>
    <n v="0"/>
    <n v="0"/>
    <n v="0"/>
    <n v="0"/>
    <x v="0"/>
    <x v="0"/>
    <x v="0"/>
    <x v="0"/>
    <x v="7"/>
    <x v="7"/>
    <x v="1"/>
    <x v="5"/>
    <x v="5"/>
    <x v="6"/>
    <x v="6"/>
    <x v="0"/>
    <x v="273"/>
    <x v="6"/>
    <x v="0"/>
    <x v="0"/>
    <x v="0"/>
    <x v="0"/>
    <x v="0"/>
    <x v="0"/>
    <x v="0"/>
    <x v="0"/>
    <x v="3"/>
    <x v="7"/>
    <x v="7"/>
    <x v="7"/>
    <x v="1"/>
    <x v="5"/>
    <x v="5"/>
    <x v="6"/>
    <x v="6"/>
    <x v="0"/>
    <x v="2"/>
    <x v="2"/>
    <x v="2"/>
    <x v="2"/>
    <x v="0"/>
    <x v="0"/>
    <x v="1"/>
  </r>
  <r>
    <n v="11598704169"/>
    <x v="1"/>
    <x v="0"/>
    <x v="2"/>
    <x v="0"/>
    <x v="3"/>
    <x v="3"/>
    <s v="New Zealand European"/>
    <n v="0"/>
    <n v="0"/>
    <n v="0"/>
    <n v="0"/>
    <x v="1"/>
    <x v="0"/>
    <x v="0"/>
    <x v="0"/>
    <x v="10"/>
    <x v="4"/>
    <x v="1"/>
    <x v="1"/>
    <x v="6"/>
    <x v="3"/>
    <x v="1"/>
    <x v="3"/>
    <x v="273"/>
    <x v="8"/>
    <x v="0"/>
    <x v="0"/>
    <x v="0"/>
    <x v="0"/>
    <x v="0"/>
    <x v="0"/>
    <x v="0"/>
    <x v="0"/>
    <x v="3"/>
    <x v="0"/>
    <x v="7"/>
    <x v="4"/>
    <x v="1"/>
    <x v="1"/>
    <x v="6"/>
    <x v="3"/>
    <x v="1"/>
    <x v="3"/>
    <x v="2"/>
    <x v="2"/>
    <x v="2"/>
    <x v="2"/>
    <x v="0"/>
    <x v="0"/>
    <x v="1"/>
  </r>
  <r>
    <n v="11598582167"/>
    <x v="1"/>
    <x v="4"/>
    <x v="3"/>
    <x v="1"/>
    <x v="3"/>
    <x v="3"/>
    <s v="New Zealand European"/>
    <n v="0"/>
    <n v="0"/>
    <n v="0"/>
    <n v="0"/>
    <x v="1"/>
    <x v="0"/>
    <x v="0"/>
    <x v="0"/>
    <x v="11"/>
    <x v="4"/>
    <x v="1"/>
    <x v="1"/>
    <x v="1"/>
    <x v="3"/>
    <x v="1"/>
    <x v="3"/>
    <x v="273"/>
    <x v="9"/>
    <x v="0"/>
    <x v="0"/>
    <x v="0"/>
    <x v="0"/>
    <x v="0"/>
    <x v="0"/>
    <x v="0"/>
    <x v="0"/>
    <x v="3"/>
    <x v="4"/>
    <x v="7"/>
    <x v="4"/>
    <x v="1"/>
    <x v="1"/>
    <x v="1"/>
    <x v="3"/>
    <x v="1"/>
    <x v="3"/>
    <x v="2"/>
    <x v="2"/>
    <x v="2"/>
    <x v="2"/>
    <x v="0"/>
    <x v="0"/>
    <x v="1"/>
  </r>
  <r>
    <n v="11598546341"/>
    <x v="1"/>
    <x v="4"/>
    <x v="0"/>
    <x v="1"/>
    <x v="3"/>
    <x v="3"/>
    <s v="New Zealand European"/>
    <n v="0"/>
    <n v="0"/>
    <n v="0"/>
    <n v="0"/>
    <x v="1"/>
    <x v="0"/>
    <x v="0"/>
    <x v="0"/>
    <x v="8"/>
    <x v="0"/>
    <x v="1"/>
    <x v="1"/>
    <x v="1"/>
    <x v="3"/>
    <x v="1"/>
    <x v="3"/>
    <x v="273"/>
    <x v="9"/>
    <x v="0"/>
    <x v="0"/>
    <x v="0"/>
    <x v="0"/>
    <x v="0"/>
    <x v="0"/>
    <x v="0"/>
    <x v="0"/>
    <x v="3"/>
    <x v="4"/>
    <x v="7"/>
    <x v="0"/>
    <x v="1"/>
    <x v="1"/>
    <x v="1"/>
    <x v="3"/>
    <x v="1"/>
    <x v="3"/>
    <x v="2"/>
    <x v="2"/>
    <x v="2"/>
    <x v="2"/>
    <x v="0"/>
    <x v="0"/>
    <x v="1"/>
  </r>
  <r>
    <n v="11598514515"/>
    <x v="1"/>
    <x v="4"/>
    <x v="4"/>
    <x v="1"/>
    <x v="3"/>
    <x v="3"/>
    <s v="New Zealand European"/>
    <n v="0"/>
    <n v="0"/>
    <n v="0"/>
    <n v="0"/>
    <x v="1"/>
    <x v="0"/>
    <x v="0"/>
    <x v="0"/>
    <x v="8"/>
    <x v="8"/>
    <x v="1"/>
    <x v="4"/>
    <x v="3"/>
    <x v="3"/>
    <x v="1"/>
    <x v="3"/>
    <x v="273"/>
    <x v="9"/>
    <x v="0"/>
    <x v="0"/>
    <x v="0"/>
    <x v="0"/>
    <x v="0"/>
    <x v="0"/>
    <x v="0"/>
    <x v="0"/>
    <x v="3"/>
    <x v="4"/>
    <x v="7"/>
    <x v="7"/>
    <x v="1"/>
    <x v="4"/>
    <x v="3"/>
    <x v="3"/>
    <x v="1"/>
    <x v="3"/>
    <x v="2"/>
    <x v="2"/>
    <x v="2"/>
    <x v="2"/>
    <x v="0"/>
    <x v="0"/>
    <x v="1"/>
  </r>
  <r>
    <n v="11594145414"/>
    <x v="1"/>
    <x v="4"/>
    <x v="2"/>
    <x v="0"/>
    <x v="2"/>
    <x v="3"/>
    <n v="0"/>
    <n v="0"/>
    <n v="0"/>
    <n v="0"/>
    <n v="0"/>
    <x v="1"/>
    <x v="0"/>
    <x v="0"/>
    <x v="0"/>
    <x v="11"/>
    <x v="8"/>
    <x v="1"/>
    <x v="6"/>
    <x v="6"/>
    <x v="7"/>
    <x v="0"/>
    <x v="3"/>
    <x v="273"/>
    <x v="10"/>
    <x v="0"/>
    <x v="0"/>
    <x v="0"/>
    <x v="0"/>
    <x v="0"/>
    <x v="0"/>
    <x v="12"/>
    <x v="0"/>
    <x v="3"/>
    <x v="4"/>
    <x v="7"/>
    <x v="7"/>
    <x v="1"/>
    <x v="6"/>
    <x v="6"/>
    <x v="7"/>
    <x v="0"/>
    <x v="3"/>
    <x v="2"/>
    <x v="2"/>
    <x v="2"/>
    <x v="2"/>
    <x v="0"/>
    <x v="1"/>
    <x v="1"/>
  </r>
  <r>
    <n v="11594110763"/>
    <x v="1"/>
    <x v="4"/>
    <x v="2"/>
    <x v="0"/>
    <x v="2"/>
    <x v="3"/>
    <n v="0"/>
    <n v="0"/>
    <n v="0"/>
    <n v="0"/>
    <n v="0"/>
    <x v="1"/>
    <x v="0"/>
    <x v="0"/>
    <x v="0"/>
    <x v="7"/>
    <x v="7"/>
    <x v="1"/>
    <x v="6"/>
    <x v="6"/>
    <x v="7"/>
    <x v="0"/>
    <x v="0"/>
    <x v="273"/>
    <x v="10"/>
    <x v="0"/>
    <x v="0"/>
    <x v="0"/>
    <x v="0"/>
    <x v="0"/>
    <x v="0"/>
    <x v="19"/>
    <x v="0"/>
    <x v="3"/>
    <x v="4"/>
    <x v="7"/>
    <x v="7"/>
    <x v="1"/>
    <x v="6"/>
    <x v="6"/>
    <x v="7"/>
    <x v="0"/>
    <x v="0"/>
    <x v="2"/>
    <x v="2"/>
    <x v="2"/>
    <x v="2"/>
    <x v="0"/>
    <x v="0"/>
    <x v="1"/>
  </r>
  <r>
    <n v="11586497668"/>
    <x v="1"/>
    <x v="3"/>
    <x v="5"/>
    <x v="0"/>
    <x v="2"/>
    <x v="3"/>
    <n v="0"/>
    <n v="0"/>
    <n v="0"/>
    <n v="0"/>
    <n v="0"/>
    <x v="0"/>
    <x v="0"/>
    <x v="0"/>
    <x v="0"/>
    <x v="11"/>
    <x v="0"/>
    <x v="5"/>
    <x v="6"/>
    <x v="3"/>
    <x v="0"/>
    <x v="2"/>
    <x v="3"/>
    <x v="360"/>
    <x v="5"/>
    <x v="48"/>
    <x v="17"/>
    <x v="0"/>
    <x v="23"/>
    <x v="0"/>
    <x v="17"/>
    <x v="20"/>
    <x v="18"/>
    <x v="3"/>
    <x v="3"/>
    <x v="7"/>
    <x v="0"/>
    <x v="5"/>
    <x v="6"/>
    <x v="3"/>
    <x v="0"/>
    <x v="2"/>
    <x v="3"/>
    <x v="2"/>
    <x v="2"/>
    <x v="2"/>
    <x v="2"/>
    <x v="13"/>
    <x v="0"/>
    <x v="1"/>
  </r>
  <r>
    <n v="11586486136"/>
    <x v="1"/>
    <x v="3"/>
    <x v="5"/>
    <x v="0"/>
    <x v="2"/>
    <x v="3"/>
    <n v="0"/>
    <n v="0"/>
    <n v="0"/>
    <n v="0"/>
    <n v="0"/>
    <x v="0"/>
    <x v="0"/>
    <x v="0"/>
    <x v="0"/>
    <x v="7"/>
    <x v="7"/>
    <x v="1"/>
    <x v="5"/>
    <x v="5"/>
    <x v="6"/>
    <x v="6"/>
    <x v="0"/>
    <x v="273"/>
    <x v="5"/>
    <x v="48"/>
    <x v="0"/>
    <x v="0"/>
    <x v="0"/>
    <x v="0"/>
    <x v="0"/>
    <x v="0"/>
    <x v="0"/>
    <x v="3"/>
    <x v="3"/>
    <x v="7"/>
    <x v="7"/>
    <x v="1"/>
    <x v="5"/>
    <x v="5"/>
    <x v="6"/>
    <x v="6"/>
    <x v="0"/>
    <x v="2"/>
    <x v="2"/>
    <x v="2"/>
    <x v="2"/>
    <x v="0"/>
    <x v="0"/>
    <x v="1"/>
  </r>
  <r>
    <n v="11585934840"/>
    <x v="1"/>
    <x v="4"/>
    <x v="5"/>
    <x v="0"/>
    <x v="3"/>
    <x v="3"/>
    <n v="0"/>
    <n v="0"/>
    <n v="0"/>
    <n v="0"/>
    <n v="0"/>
    <x v="0"/>
    <x v="0"/>
    <x v="0"/>
    <x v="0"/>
    <x v="11"/>
    <x v="8"/>
    <x v="1"/>
    <x v="3"/>
    <x v="3"/>
    <x v="1"/>
    <x v="1"/>
    <x v="3"/>
    <x v="273"/>
    <x v="4"/>
    <x v="10"/>
    <x v="0"/>
    <x v="0"/>
    <x v="0"/>
    <x v="0"/>
    <x v="0"/>
    <x v="0"/>
    <x v="0"/>
    <x v="3"/>
    <x v="4"/>
    <x v="7"/>
    <x v="7"/>
    <x v="1"/>
    <x v="3"/>
    <x v="3"/>
    <x v="1"/>
    <x v="1"/>
    <x v="3"/>
    <x v="2"/>
    <x v="2"/>
    <x v="2"/>
    <x v="2"/>
    <x v="0"/>
    <x v="0"/>
    <x v="1"/>
  </r>
  <r>
    <n v="11585886135"/>
    <x v="1"/>
    <x v="4"/>
    <x v="5"/>
    <x v="1"/>
    <x v="3"/>
    <x v="3"/>
    <n v="0"/>
    <n v="0"/>
    <n v="0"/>
    <n v="0"/>
    <s v="Jedi"/>
    <x v="0"/>
    <x v="0"/>
    <x v="0"/>
    <x v="0"/>
    <x v="7"/>
    <x v="7"/>
    <x v="1"/>
    <x v="1"/>
    <x v="5"/>
    <x v="6"/>
    <x v="6"/>
    <x v="0"/>
    <x v="273"/>
    <x v="4"/>
    <x v="12"/>
    <x v="0"/>
    <x v="0"/>
    <x v="9"/>
    <x v="0"/>
    <x v="0"/>
    <x v="0"/>
    <x v="0"/>
    <x v="3"/>
    <x v="4"/>
    <x v="7"/>
    <x v="7"/>
    <x v="1"/>
    <x v="1"/>
    <x v="5"/>
    <x v="6"/>
    <x v="6"/>
    <x v="0"/>
    <x v="2"/>
    <x v="2"/>
    <x v="2"/>
    <x v="2"/>
    <x v="0"/>
    <x v="0"/>
    <x v="1"/>
  </r>
  <r>
    <n v="11584607219"/>
    <x v="1"/>
    <x v="3"/>
    <x v="0"/>
    <x v="0"/>
    <x v="3"/>
    <x v="3"/>
    <s v="New Zealand European"/>
    <n v="0"/>
    <n v="0"/>
    <n v="0"/>
    <n v="0"/>
    <x v="1"/>
    <x v="0"/>
    <x v="0"/>
    <x v="0"/>
    <x v="11"/>
    <x v="8"/>
    <x v="4"/>
    <x v="3"/>
    <x v="4"/>
    <x v="0"/>
    <x v="1"/>
    <x v="9"/>
    <x v="273"/>
    <x v="1"/>
    <x v="0"/>
    <x v="19"/>
    <x v="0"/>
    <x v="28"/>
    <x v="0"/>
    <x v="0"/>
    <x v="21"/>
    <x v="0"/>
    <x v="3"/>
    <x v="3"/>
    <x v="7"/>
    <x v="7"/>
    <x v="4"/>
    <x v="3"/>
    <x v="4"/>
    <x v="0"/>
    <x v="1"/>
    <x v="5"/>
    <x v="2"/>
    <x v="13"/>
    <x v="2"/>
    <x v="2"/>
    <x v="0"/>
    <x v="2"/>
    <x v="1"/>
  </r>
  <r>
    <n v="11584466468"/>
    <x v="1"/>
    <x v="0"/>
    <x v="9"/>
    <x v="1"/>
    <x v="2"/>
    <x v="3"/>
    <s v="New Zealand European"/>
    <n v="0"/>
    <n v="0"/>
    <n v="0"/>
    <n v="0"/>
    <x v="0"/>
    <x v="0"/>
    <x v="0"/>
    <x v="0"/>
    <x v="7"/>
    <x v="4"/>
    <x v="1"/>
    <x v="3"/>
    <x v="4"/>
    <x v="3"/>
    <x v="1"/>
    <x v="10"/>
    <x v="361"/>
    <x v="0"/>
    <x v="29"/>
    <x v="0"/>
    <x v="12"/>
    <x v="6"/>
    <x v="0"/>
    <x v="18"/>
    <x v="21"/>
    <x v="3"/>
    <x v="3"/>
    <x v="0"/>
    <x v="7"/>
    <x v="4"/>
    <x v="1"/>
    <x v="3"/>
    <x v="4"/>
    <x v="3"/>
    <x v="1"/>
    <x v="1"/>
    <x v="2"/>
    <x v="2"/>
    <x v="2"/>
    <x v="2"/>
    <x v="0"/>
    <x v="3"/>
    <x v="1"/>
  </r>
  <r>
    <n v="11582962540"/>
    <x v="1"/>
    <x v="3"/>
    <x v="11"/>
    <x v="0"/>
    <x v="3"/>
    <x v="3"/>
    <s v="New Zealand European"/>
    <n v="0"/>
    <n v="0"/>
    <n v="0"/>
    <n v="0"/>
    <x v="1"/>
    <x v="0"/>
    <x v="0"/>
    <x v="0"/>
    <x v="9"/>
    <x v="5"/>
    <x v="1"/>
    <x v="0"/>
    <x v="0"/>
    <x v="0"/>
    <x v="0"/>
    <x v="10"/>
    <x v="362"/>
    <x v="15"/>
    <x v="5"/>
    <x v="26"/>
    <x v="15"/>
    <x v="13"/>
    <x v="0"/>
    <x v="15"/>
    <x v="15"/>
    <x v="25"/>
    <x v="3"/>
    <x v="3"/>
    <x v="7"/>
    <x v="5"/>
    <x v="1"/>
    <x v="0"/>
    <x v="0"/>
    <x v="0"/>
    <x v="0"/>
    <x v="1"/>
    <x v="2"/>
    <x v="2"/>
    <x v="2"/>
    <x v="2"/>
    <x v="0"/>
    <x v="0"/>
    <x v="1"/>
  </r>
  <r>
    <n v="11582686590"/>
    <x v="1"/>
    <x v="4"/>
    <x v="0"/>
    <x v="0"/>
    <x v="3"/>
    <x v="3"/>
    <s v="New Zealand European"/>
    <n v="0"/>
    <n v="0"/>
    <n v="0"/>
    <n v="0"/>
    <x v="0"/>
    <x v="0"/>
    <x v="0"/>
    <x v="0"/>
    <x v="8"/>
    <x v="4"/>
    <x v="4"/>
    <x v="1"/>
    <x v="4"/>
    <x v="0"/>
    <x v="0"/>
    <x v="3"/>
    <x v="273"/>
    <x v="6"/>
    <x v="33"/>
    <x v="5"/>
    <x v="12"/>
    <x v="9"/>
    <x v="0"/>
    <x v="5"/>
    <x v="0"/>
    <x v="0"/>
    <x v="3"/>
    <x v="4"/>
    <x v="7"/>
    <x v="4"/>
    <x v="4"/>
    <x v="1"/>
    <x v="4"/>
    <x v="0"/>
    <x v="0"/>
    <x v="3"/>
    <x v="2"/>
    <x v="0"/>
    <x v="2"/>
    <x v="2"/>
    <x v="4"/>
    <x v="0"/>
    <x v="1"/>
  </r>
  <r>
    <n v="11582432879"/>
    <x v="1"/>
    <x v="4"/>
    <x v="3"/>
    <x v="1"/>
    <x v="3"/>
    <x v="3"/>
    <s v="New Zealand European"/>
    <n v="0"/>
    <n v="0"/>
    <n v="0"/>
    <n v="0"/>
    <x v="1"/>
    <x v="0"/>
    <x v="0"/>
    <x v="0"/>
    <x v="8"/>
    <x v="5"/>
    <x v="6"/>
    <x v="3"/>
    <x v="3"/>
    <x v="6"/>
    <x v="0"/>
    <x v="11"/>
    <x v="273"/>
    <x v="0"/>
    <x v="10"/>
    <x v="31"/>
    <x v="10"/>
    <x v="11"/>
    <x v="0"/>
    <x v="16"/>
    <x v="0"/>
    <x v="0"/>
    <x v="3"/>
    <x v="4"/>
    <x v="7"/>
    <x v="5"/>
    <x v="6"/>
    <x v="3"/>
    <x v="3"/>
    <x v="6"/>
    <x v="0"/>
    <x v="4"/>
    <x v="2"/>
    <x v="2"/>
    <x v="2"/>
    <x v="2"/>
    <x v="3"/>
    <x v="0"/>
    <x v="1"/>
  </r>
  <r>
    <n v="11582429718"/>
    <x v="1"/>
    <x v="4"/>
    <x v="3"/>
    <x v="1"/>
    <x v="2"/>
    <x v="3"/>
    <s v="New Zealand European"/>
    <n v="0"/>
    <n v="0"/>
    <n v="0"/>
    <n v="0"/>
    <x v="1"/>
    <x v="0"/>
    <x v="0"/>
    <x v="0"/>
    <x v="8"/>
    <x v="4"/>
    <x v="0"/>
    <x v="3"/>
    <x v="3"/>
    <x v="0"/>
    <x v="0"/>
    <x v="3"/>
    <x v="273"/>
    <x v="0"/>
    <x v="0"/>
    <x v="0"/>
    <x v="0"/>
    <x v="6"/>
    <x v="0"/>
    <x v="0"/>
    <x v="0"/>
    <x v="0"/>
    <x v="3"/>
    <x v="4"/>
    <x v="7"/>
    <x v="4"/>
    <x v="0"/>
    <x v="3"/>
    <x v="3"/>
    <x v="0"/>
    <x v="0"/>
    <x v="3"/>
    <x v="2"/>
    <x v="2"/>
    <x v="2"/>
    <x v="2"/>
    <x v="0"/>
    <x v="0"/>
    <x v="1"/>
  </r>
  <r>
    <n v="11582264547"/>
    <x v="1"/>
    <x v="1"/>
    <x v="6"/>
    <x v="3"/>
    <x v="3"/>
    <x v="3"/>
    <s v="New Zealand European"/>
    <n v="0"/>
    <n v="0"/>
    <n v="0"/>
    <n v="0"/>
    <x v="1"/>
    <x v="0"/>
    <x v="0"/>
    <x v="0"/>
    <x v="11"/>
    <x v="5"/>
    <x v="1"/>
    <x v="4"/>
    <x v="0"/>
    <x v="6"/>
    <x v="0"/>
    <x v="10"/>
    <x v="363"/>
    <x v="0"/>
    <x v="26"/>
    <x v="0"/>
    <x v="5"/>
    <x v="12"/>
    <x v="0"/>
    <x v="17"/>
    <x v="15"/>
    <x v="1"/>
    <x v="3"/>
    <x v="1"/>
    <x v="7"/>
    <x v="5"/>
    <x v="1"/>
    <x v="4"/>
    <x v="0"/>
    <x v="6"/>
    <x v="0"/>
    <x v="1"/>
    <x v="2"/>
    <x v="2"/>
    <x v="2"/>
    <x v="2"/>
    <x v="1"/>
    <x v="0"/>
    <x v="1"/>
  </r>
  <r>
    <n v="11581983342"/>
    <x v="1"/>
    <x v="3"/>
    <x v="5"/>
    <x v="0"/>
    <x v="2"/>
    <x v="3"/>
    <n v="0"/>
    <n v="0"/>
    <n v="0"/>
    <n v="0"/>
    <n v="0"/>
    <x v="1"/>
    <x v="0"/>
    <x v="0"/>
    <x v="0"/>
    <x v="8"/>
    <x v="0"/>
    <x v="1"/>
    <x v="4"/>
    <x v="3"/>
    <x v="1"/>
    <x v="1"/>
    <x v="11"/>
    <x v="364"/>
    <x v="13"/>
    <x v="47"/>
    <x v="23"/>
    <x v="25"/>
    <x v="11"/>
    <x v="0"/>
    <x v="0"/>
    <x v="15"/>
    <x v="3"/>
    <x v="3"/>
    <x v="3"/>
    <x v="7"/>
    <x v="0"/>
    <x v="1"/>
    <x v="4"/>
    <x v="3"/>
    <x v="1"/>
    <x v="1"/>
    <x v="4"/>
    <x v="2"/>
    <x v="2"/>
    <x v="2"/>
    <x v="2"/>
    <x v="0"/>
    <x v="4"/>
    <x v="1"/>
  </r>
  <r>
    <n v="11581935418"/>
    <x v="1"/>
    <x v="3"/>
    <x v="2"/>
    <x v="1"/>
    <x v="2"/>
    <x v="3"/>
    <n v="0"/>
    <n v="0"/>
    <n v="0"/>
    <n v="0"/>
    <n v="0"/>
    <x v="1"/>
    <x v="0"/>
    <x v="0"/>
    <x v="0"/>
    <x v="8"/>
    <x v="8"/>
    <x v="1"/>
    <x v="0"/>
    <x v="0"/>
    <x v="1"/>
    <x v="1"/>
    <x v="11"/>
    <x v="365"/>
    <x v="13"/>
    <x v="49"/>
    <x v="0"/>
    <x v="22"/>
    <x v="29"/>
    <x v="0"/>
    <x v="15"/>
    <x v="15"/>
    <x v="6"/>
    <x v="3"/>
    <x v="3"/>
    <x v="7"/>
    <x v="7"/>
    <x v="1"/>
    <x v="0"/>
    <x v="0"/>
    <x v="1"/>
    <x v="1"/>
    <x v="4"/>
    <x v="2"/>
    <x v="2"/>
    <x v="2"/>
    <x v="2"/>
    <x v="0"/>
    <x v="5"/>
    <x v="1"/>
  </r>
  <r>
    <n v="11581814409"/>
    <x v="1"/>
    <x v="4"/>
    <x v="4"/>
    <x v="0"/>
    <x v="3"/>
    <x v="3"/>
    <s v="New Zealand European"/>
    <n v="0"/>
    <n v="0"/>
    <n v="0"/>
    <n v="0"/>
    <x v="1"/>
    <x v="0"/>
    <x v="0"/>
    <x v="0"/>
    <x v="11"/>
    <x v="4"/>
    <x v="1"/>
    <x v="4"/>
    <x v="3"/>
    <x v="1"/>
    <x v="1"/>
    <x v="3"/>
    <x v="366"/>
    <x v="12"/>
    <x v="47"/>
    <x v="17"/>
    <x v="0"/>
    <x v="30"/>
    <x v="0"/>
    <x v="0"/>
    <x v="0"/>
    <x v="7"/>
    <x v="3"/>
    <x v="4"/>
    <x v="7"/>
    <x v="4"/>
    <x v="1"/>
    <x v="4"/>
    <x v="3"/>
    <x v="1"/>
    <x v="1"/>
    <x v="3"/>
    <x v="2"/>
    <x v="2"/>
    <x v="2"/>
    <x v="2"/>
    <x v="0"/>
    <x v="6"/>
    <x v="1"/>
  </r>
  <r>
    <n v="11581788193"/>
    <x v="1"/>
    <x v="4"/>
    <x v="8"/>
    <x v="0"/>
    <x v="3"/>
    <x v="3"/>
    <s v="New Zealand European"/>
    <n v="0"/>
    <n v="0"/>
    <n v="0"/>
    <n v="0"/>
    <x v="1"/>
    <x v="0"/>
    <x v="0"/>
    <x v="0"/>
    <x v="10"/>
    <x v="4"/>
    <x v="1"/>
    <x v="3"/>
    <x v="4"/>
    <x v="1"/>
    <x v="1"/>
    <x v="3"/>
    <x v="367"/>
    <x v="5"/>
    <x v="0"/>
    <x v="32"/>
    <x v="26"/>
    <x v="5"/>
    <x v="0"/>
    <x v="0"/>
    <x v="0"/>
    <x v="2"/>
    <x v="3"/>
    <x v="4"/>
    <x v="7"/>
    <x v="4"/>
    <x v="1"/>
    <x v="3"/>
    <x v="4"/>
    <x v="1"/>
    <x v="1"/>
    <x v="3"/>
    <x v="2"/>
    <x v="2"/>
    <x v="2"/>
    <x v="2"/>
    <x v="0"/>
    <x v="7"/>
    <x v="1"/>
  </r>
  <r>
    <n v="11581776604"/>
    <x v="1"/>
    <x v="3"/>
    <x v="12"/>
    <x v="0"/>
    <x v="3"/>
    <x v="3"/>
    <s v="New Zealand European"/>
    <n v="0"/>
    <n v="0"/>
    <n v="0"/>
    <n v="0"/>
    <x v="1"/>
    <x v="0"/>
    <x v="0"/>
    <x v="0"/>
    <x v="8"/>
    <x v="8"/>
    <x v="1"/>
    <x v="4"/>
    <x v="3"/>
    <x v="1"/>
    <x v="0"/>
    <x v="3"/>
    <x v="273"/>
    <x v="0"/>
    <x v="36"/>
    <x v="0"/>
    <x v="0"/>
    <x v="6"/>
    <x v="0"/>
    <x v="19"/>
    <x v="14"/>
    <x v="0"/>
    <x v="3"/>
    <x v="3"/>
    <x v="7"/>
    <x v="7"/>
    <x v="1"/>
    <x v="4"/>
    <x v="3"/>
    <x v="1"/>
    <x v="0"/>
    <x v="3"/>
    <x v="2"/>
    <x v="2"/>
    <x v="2"/>
    <x v="2"/>
    <x v="0"/>
    <x v="0"/>
    <x v="1"/>
  </r>
  <r>
    <n v="11581759654"/>
    <x v="1"/>
    <x v="4"/>
    <x v="2"/>
    <x v="1"/>
    <x v="3"/>
    <x v="3"/>
    <s v="New Zealand European"/>
    <n v="0"/>
    <n v="0"/>
    <n v="0"/>
    <n v="0"/>
    <x v="1"/>
    <x v="0"/>
    <x v="0"/>
    <x v="0"/>
    <x v="10"/>
    <x v="4"/>
    <x v="1"/>
    <x v="3"/>
    <x v="4"/>
    <x v="0"/>
    <x v="0"/>
    <x v="11"/>
    <x v="273"/>
    <x v="12"/>
    <x v="0"/>
    <x v="0"/>
    <x v="0"/>
    <x v="0"/>
    <x v="0"/>
    <x v="0"/>
    <x v="0"/>
    <x v="0"/>
    <x v="3"/>
    <x v="4"/>
    <x v="7"/>
    <x v="4"/>
    <x v="1"/>
    <x v="3"/>
    <x v="4"/>
    <x v="0"/>
    <x v="0"/>
    <x v="4"/>
    <x v="2"/>
    <x v="2"/>
    <x v="2"/>
    <x v="2"/>
    <x v="0"/>
    <x v="8"/>
    <x v="1"/>
  </r>
  <r>
    <n v="11581712768"/>
    <x v="1"/>
    <x v="4"/>
    <x v="0"/>
    <x v="1"/>
    <x v="3"/>
    <x v="2"/>
    <n v="0"/>
    <n v="0"/>
    <n v="0"/>
    <n v="0"/>
    <n v="0"/>
    <x v="1"/>
    <x v="0"/>
    <x v="0"/>
    <x v="0"/>
    <x v="10"/>
    <x v="4"/>
    <x v="1"/>
    <x v="3"/>
    <x v="0"/>
    <x v="1"/>
    <x v="1"/>
    <x v="3"/>
    <x v="273"/>
    <x v="5"/>
    <x v="0"/>
    <x v="0"/>
    <x v="0"/>
    <x v="0"/>
    <x v="0"/>
    <x v="0"/>
    <x v="0"/>
    <x v="0"/>
    <x v="3"/>
    <x v="4"/>
    <x v="7"/>
    <x v="4"/>
    <x v="1"/>
    <x v="3"/>
    <x v="0"/>
    <x v="1"/>
    <x v="1"/>
    <x v="3"/>
    <x v="2"/>
    <x v="2"/>
    <x v="2"/>
    <x v="2"/>
    <x v="0"/>
    <x v="9"/>
    <x v="1"/>
  </r>
  <r>
    <n v="11581662280"/>
    <x v="1"/>
    <x v="4"/>
    <x v="5"/>
    <x v="0"/>
    <x v="3"/>
    <x v="3"/>
    <s v="New Zealand European"/>
    <n v="0"/>
    <n v="0"/>
    <n v="0"/>
    <n v="0"/>
    <x v="1"/>
    <x v="0"/>
    <x v="0"/>
    <x v="0"/>
    <x v="11"/>
    <x v="0"/>
    <x v="0"/>
    <x v="3"/>
    <x v="5"/>
    <x v="6"/>
    <x v="0"/>
    <x v="11"/>
    <x v="368"/>
    <x v="9"/>
    <x v="0"/>
    <x v="0"/>
    <x v="22"/>
    <x v="0"/>
    <x v="0"/>
    <x v="20"/>
    <x v="0"/>
    <x v="6"/>
    <x v="3"/>
    <x v="4"/>
    <x v="7"/>
    <x v="0"/>
    <x v="0"/>
    <x v="3"/>
    <x v="5"/>
    <x v="6"/>
    <x v="0"/>
    <x v="4"/>
    <x v="2"/>
    <x v="2"/>
    <x v="2"/>
    <x v="2"/>
    <x v="3"/>
    <x v="0"/>
    <x v="1"/>
  </r>
  <r>
    <n v="11581419335"/>
    <x v="1"/>
    <x v="4"/>
    <x v="11"/>
    <x v="0"/>
    <x v="3"/>
    <x v="3"/>
    <s v="New Zealand European"/>
    <n v="0"/>
    <n v="0"/>
    <n v="0"/>
    <n v="0"/>
    <x v="1"/>
    <x v="0"/>
    <x v="0"/>
    <x v="0"/>
    <x v="10"/>
    <x v="4"/>
    <x v="1"/>
    <x v="1"/>
    <x v="1"/>
    <x v="1"/>
    <x v="1"/>
    <x v="3"/>
    <x v="369"/>
    <x v="9"/>
    <x v="47"/>
    <x v="4"/>
    <x v="27"/>
    <x v="9"/>
    <x v="0"/>
    <x v="8"/>
    <x v="15"/>
    <x v="2"/>
    <x v="3"/>
    <x v="4"/>
    <x v="7"/>
    <x v="4"/>
    <x v="1"/>
    <x v="1"/>
    <x v="1"/>
    <x v="1"/>
    <x v="1"/>
    <x v="3"/>
    <x v="2"/>
    <x v="11"/>
    <x v="2"/>
    <x v="2"/>
    <x v="1"/>
    <x v="0"/>
    <x v="1"/>
  </r>
  <r>
    <n v="11578742461"/>
    <x v="1"/>
    <x v="4"/>
    <x v="6"/>
    <x v="0"/>
    <x v="3"/>
    <x v="3"/>
    <s v="New Zealand European"/>
    <n v="0"/>
    <n v="0"/>
    <n v="0"/>
    <n v="0"/>
    <x v="1"/>
    <x v="0"/>
    <x v="0"/>
    <x v="0"/>
    <x v="8"/>
    <x v="4"/>
    <x v="1"/>
    <x v="3"/>
    <x v="3"/>
    <x v="1"/>
    <x v="1"/>
    <x v="3"/>
    <x v="370"/>
    <x v="10"/>
    <x v="48"/>
    <x v="0"/>
    <x v="0"/>
    <x v="15"/>
    <x v="0"/>
    <x v="21"/>
    <x v="0"/>
    <x v="26"/>
    <x v="3"/>
    <x v="4"/>
    <x v="7"/>
    <x v="4"/>
    <x v="1"/>
    <x v="3"/>
    <x v="3"/>
    <x v="1"/>
    <x v="1"/>
    <x v="3"/>
    <x v="2"/>
    <x v="2"/>
    <x v="2"/>
    <x v="2"/>
    <x v="0"/>
    <x v="3"/>
    <x v="1"/>
  </r>
  <r>
    <n v="11578710461"/>
    <x v="1"/>
    <x v="0"/>
    <x v="0"/>
    <x v="1"/>
    <x v="3"/>
    <x v="3"/>
    <s v="New Zealand European"/>
    <n v="0"/>
    <n v="0"/>
    <n v="0"/>
    <n v="0"/>
    <x v="1"/>
    <x v="0"/>
    <x v="0"/>
    <x v="0"/>
    <x v="12"/>
    <x v="7"/>
    <x v="1"/>
    <x v="4"/>
    <x v="3"/>
    <x v="7"/>
    <x v="0"/>
    <x v="10"/>
    <x v="371"/>
    <x v="10"/>
    <x v="0"/>
    <x v="11"/>
    <x v="1"/>
    <x v="0"/>
    <x v="0"/>
    <x v="22"/>
    <x v="0"/>
    <x v="1"/>
    <x v="3"/>
    <x v="0"/>
    <x v="7"/>
    <x v="7"/>
    <x v="1"/>
    <x v="4"/>
    <x v="3"/>
    <x v="7"/>
    <x v="0"/>
    <x v="1"/>
    <x v="2"/>
    <x v="2"/>
    <x v="2"/>
    <x v="2"/>
    <x v="0"/>
    <x v="10"/>
    <x v="1"/>
  </r>
  <r>
    <n v="11578685473"/>
    <x v="1"/>
    <x v="4"/>
    <x v="8"/>
    <x v="1"/>
    <x v="3"/>
    <x v="3"/>
    <s v="New Zealand European"/>
    <n v="0"/>
    <n v="0"/>
    <n v="0"/>
    <n v="0"/>
    <x v="1"/>
    <x v="0"/>
    <x v="0"/>
    <x v="0"/>
    <x v="11"/>
    <x v="4"/>
    <x v="1"/>
    <x v="3"/>
    <x v="3"/>
    <x v="4"/>
    <x v="0"/>
    <x v="10"/>
    <x v="372"/>
    <x v="9"/>
    <x v="10"/>
    <x v="18"/>
    <x v="28"/>
    <x v="15"/>
    <x v="0"/>
    <x v="22"/>
    <x v="15"/>
    <x v="6"/>
    <x v="3"/>
    <x v="4"/>
    <x v="7"/>
    <x v="4"/>
    <x v="1"/>
    <x v="3"/>
    <x v="3"/>
    <x v="4"/>
    <x v="0"/>
    <x v="1"/>
    <x v="2"/>
    <x v="2"/>
    <x v="2"/>
    <x v="2"/>
    <x v="0"/>
    <x v="0"/>
    <x v="1"/>
  </r>
  <r>
    <n v="11578425505"/>
    <x v="1"/>
    <x v="4"/>
    <x v="11"/>
    <x v="0"/>
    <x v="3"/>
    <x v="3"/>
    <n v="0"/>
    <s v="Asian"/>
    <n v="0"/>
    <n v="0"/>
    <s v="Thai"/>
    <x v="1"/>
    <x v="0"/>
    <x v="0"/>
    <x v="0"/>
    <x v="7"/>
    <x v="7"/>
    <x v="1"/>
    <x v="1"/>
    <x v="1"/>
    <x v="0"/>
    <x v="1"/>
    <x v="0"/>
    <x v="273"/>
    <x v="6"/>
    <x v="47"/>
    <x v="0"/>
    <x v="0"/>
    <x v="0"/>
    <x v="0"/>
    <x v="21"/>
    <x v="14"/>
    <x v="0"/>
    <x v="3"/>
    <x v="4"/>
    <x v="7"/>
    <x v="7"/>
    <x v="1"/>
    <x v="1"/>
    <x v="1"/>
    <x v="0"/>
    <x v="1"/>
    <x v="0"/>
    <x v="2"/>
    <x v="2"/>
    <x v="2"/>
    <x v="2"/>
    <x v="0"/>
    <x v="0"/>
    <x v="1"/>
  </r>
  <r>
    <n v="11578254139"/>
    <x v="1"/>
    <x v="4"/>
    <x v="0"/>
    <x v="1"/>
    <x v="3"/>
    <x v="3"/>
    <s v="New Zealand European"/>
    <n v="0"/>
    <n v="0"/>
    <n v="0"/>
    <n v="0"/>
    <x v="1"/>
    <x v="0"/>
    <x v="0"/>
    <x v="0"/>
    <x v="11"/>
    <x v="4"/>
    <x v="1"/>
    <x v="1"/>
    <x v="4"/>
    <x v="1"/>
    <x v="1"/>
    <x v="3"/>
    <x v="273"/>
    <x v="14"/>
    <x v="10"/>
    <x v="0"/>
    <x v="0"/>
    <x v="0"/>
    <x v="0"/>
    <x v="0"/>
    <x v="0"/>
    <x v="0"/>
    <x v="3"/>
    <x v="4"/>
    <x v="7"/>
    <x v="4"/>
    <x v="1"/>
    <x v="1"/>
    <x v="4"/>
    <x v="1"/>
    <x v="1"/>
    <x v="3"/>
    <x v="2"/>
    <x v="2"/>
    <x v="2"/>
    <x v="2"/>
    <x v="0"/>
    <x v="0"/>
    <x v="1"/>
  </r>
  <r>
    <n v="11578020021"/>
    <x v="1"/>
    <x v="7"/>
    <x v="6"/>
    <x v="3"/>
    <x v="3"/>
    <x v="3"/>
    <n v="0"/>
    <n v="0"/>
    <n v="0"/>
    <n v="0"/>
    <n v="0"/>
    <x v="0"/>
    <x v="0"/>
    <x v="0"/>
    <x v="0"/>
    <x v="10"/>
    <x v="8"/>
    <x v="4"/>
    <x v="1"/>
    <x v="1"/>
    <x v="3"/>
    <x v="0"/>
    <x v="11"/>
    <x v="273"/>
    <x v="6"/>
    <x v="0"/>
    <x v="0"/>
    <x v="0"/>
    <x v="0"/>
    <x v="0"/>
    <x v="0"/>
    <x v="0"/>
    <x v="0"/>
    <x v="3"/>
    <x v="7"/>
    <x v="7"/>
    <x v="7"/>
    <x v="4"/>
    <x v="1"/>
    <x v="1"/>
    <x v="3"/>
    <x v="0"/>
    <x v="4"/>
    <x v="2"/>
    <x v="2"/>
    <x v="2"/>
    <x v="2"/>
    <x v="0"/>
    <x v="0"/>
    <x v="1"/>
  </r>
  <r>
    <n v="11574808277"/>
    <x v="1"/>
    <x v="7"/>
    <x v="6"/>
    <x v="3"/>
    <x v="3"/>
    <x v="3"/>
    <n v="0"/>
    <n v="0"/>
    <n v="0"/>
    <n v="0"/>
    <n v="0"/>
    <x v="0"/>
    <x v="0"/>
    <x v="0"/>
    <x v="0"/>
    <x v="7"/>
    <x v="7"/>
    <x v="1"/>
    <x v="5"/>
    <x v="5"/>
    <x v="6"/>
    <x v="6"/>
    <x v="0"/>
    <x v="273"/>
    <x v="6"/>
    <x v="0"/>
    <x v="0"/>
    <x v="0"/>
    <x v="0"/>
    <x v="0"/>
    <x v="0"/>
    <x v="0"/>
    <x v="0"/>
    <x v="3"/>
    <x v="7"/>
    <x v="7"/>
    <x v="7"/>
    <x v="1"/>
    <x v="5"/>
    <x v="5"/>
    <x v="6"/>
    <x v="6"/>
    <x v="0"/>
    <x v="2"/>
    <x v="2"/>
    <x v="2"/>
    <x v="2"/>
    <x v="0"/>
    <x v="0"/>
    <x v="1"/>
  </r>
  <r>
    <n v="11574635998"/>
    <x v="1"/>
    <x v="7"/>
    <x v="6"/>
    <x v="3"/>
    <x v="3"/>
    <x v="3"/>
    <n v="0"/>
    <n v="0"/>
    <n v="0"/>
    <n v="0"/>
    <n v="0"/>
    <x v="0"/>
    <x v="0"/>
    <x v="0"/>
    <x v="0"/>
    <x v="7"/>
    <x v="7"/>
    <x v="1"/>
    <x v="5"/>
    <x v="5"/>
    <x v="6"/>
    <x v="6"/>
    <x v="0"/>
    <x v="273"/>
    <x v="6"/>
    <x v="0"/>
    <x v="0"/>
    <x v="0"/>
    <x v="0"/>
    <x v="0"/>
    <x v="0"/>
    <x v="0"/>
    <x v="0"/>
    <x v="3"/>
    <x v="7"/>
    <x v="7"/>
    <x v="7"/>
    <x v="1"/>
    <x v="5"/>
    <x v="5"/>
    <x v="6"/>
    <x v="6"/>
    <x v="0"/>
    <x v="2"/>
    <x v="2"/>
    <x v="2"/>
    <x v="2"/>
    <x v="0"/>
    <x v="0"/>
    <x v="1"/>
  </r>
  <r>
    <n v="11573957828"/>
    <x v="1"/>
    <x v="4"/>
    <x v="5"/>
    <x v="1"/>
    <x v="2"/>
    <x v="3"/>
    <s v="New Zealand European"/>
    <n v="0"/>
    <n v="0"/>
    <n v="0"/>
    <n v="0"/>
    <x v="1"/>
    <x v="0"/>
    <x v="0"/>
    <x v="0"/>
    <x v="10"/>
    <x v="4"/>
    <x v="1"/>
    <x v="1"/>
    <x v="0"/>
    <x v="3"/>
    <x v="1"/>
    <x v="3"/>
    <x v="373"/>
    <x v="16"/>
    <x v="7"/>
    <x v="17"/>
    <x v="28"/>
    <x v="9"/>
    <x v="0"/>
    <x v="19"/>
    <x v="14"/>
    <x v="2"/>
    <x v="3"/>
    <x v="4"/>
    <x v="7"/>
    <x v="4"/>
    <x v="1"/>
    <x v="1"/>
    <x v="0"/>
    <x v="3"/>
    <x v="1"/>
    <x v="3"/>
    <x v="2"/>
    <x v="2"/>
    <x v="2"/>
    <x v="2"/>
    <x v="1"/>
    <x v="0"/>
    <x v="1"/>
  </r>
  <r>
    <n v="11594489164"/>
    <x v="1"/>
    <x v="4"/>
    <x v="0"/>
    <x v="0"/>
    <x v="3"/>
    <x v="3"/>
    <s v="New Zealand European"/>
    <n v="0"/>
    <n v="0"/>
    <n v="0"/>
    <n v="0"/>
    <x v="0"/>
    <x v="0"/>
    <x v="0"/>
    <x v="0"/>
    <x v="8"/>
    <x v="0"/>
    <x v="1"/>
    <x v="4"/>
    <x v="0"/>
    <x v="3"/>
    <x v="1"/>
    <x v="11"/>
    <x v="273"/>
    <x v="18"/>
    <x v="47"/>
    <x v="32"/>
    <x v="27"/>
    <x v="12"/>
    <x v="0"/>
    <x v="15"/>
    <x v="22"/>
    <x v="0"/>
    <x v="3"/>
    <x v="4"/>
    <x v="7"/>
    <x v="0"/>
    <x v="1"/>
    <x v="4"/>
    <x v="0"/>
    <x v="3"/>
    <x v="1"/>
    <x v="4"/>
    <x v="0"/>
    <x v="2"/>
    <x v="2"/>
    <x v="2"/>
    <x v="1"/>
    <x v="0"/>
    <x v="4"/>
  </r>
  <r>
    <n v="11589560621"/>
    <x v="1"/>
    <x v="0"/>
    <x v="8"/>
    <x v="0"/>
    <x v="3"/>
    <x v="3"/>
    <s v="New Zealand European"/>
    <n v="0"/>
    <n v="0"/>
    <n v="0"/>
    <n v="0"/>
    <x v="1"/>
    <x v="0"/>
    <x v="0"/>
    <x v="0"/>
    <x v="8"/>
    <x v="8"/>
    <x v="1"/>
    <x v="3"/>
    <x v="4"/>
    <x v="1"/>
    <x v="1"/>
    <x v="9"/>
    <x v="374"/>
    <x v="5"/>
    <x v="50"/>
    <x v="0"/>
    <x v="16"/>
    <x v="6"/>
    <x v="0"/>
    <x v="13"/>
    <x v="0"/>
    <x v="6"/>
    <x v="3"/>
    <x v="0"/>
    <x v="7"/>
    <x v="7"/>
    <x v="1"/>
    <x v="3"/>
    <x v="4"/>
    <x v="1"/>
    <x v="1"/>
    <x v="5"/>
    <x v="26"/>
    <x v="2"/>
    <x v="2"/>
    <x v="2"/>
    <x v="0"/>
    <x v="0"/>
    <x v="4"/>
  </r>
  <r>
    <n v="11583888514"/>
    <x v="1"/>
    <x v="1"/>
    <x v="10"/>
    <x v="1"/>
    <x v="3"/>
    <x v="2"/>
    <n v="0"/>
    <n v="0"/>
    <n v="0"/>
    <n v="0"/>
    <n v="0"/>
    <x v="1"/>
    <x v="0"/>
    <x v="0"/>
    <x v="0"/>
    <x v="9"/>
    <x v="0"/>
    <x v="5"/>
    <x v="4"/>
    <x v="3"/>
    <x v="7"/>
    <x v="0"/>
    <x v="11"/>
    <x v="273"/>
    <x v="5"/>
    <x v="0"/>
    <x v="0"/>
    <x v="0"/>
    <x v="0"/>
    <x v="0"/>
    <x v="7"/>
    <x v="0"/>
    <x v="0"/>
    <x v="3"/>
    <x v="1"/>
    <x v="7"/>
    <x v="0"/>
    <x v="5"/>
    <x v="4"/>
    <x v="3"/>
    <x v="7"/>
    <x v="0"/>
    <x v="4"/>
    <x v="0"/>
    <x v="2"/>
    <x v="2"/>
    <x v="2"/>
    <x v="14"/>
    <x v="0"/>
    <x v="4"/>
  </r>
  <r>
    <n v="11582809928"/>
    <x v="1"/>
    <x v="4"/>
    <x v="7"/>
    <x v="0"/>
    <x v="3"/>
    <x v="3"/>
    <s v="New Zealand European"/>
    <n v="0"/>
    <n v="0"/>
    <n v="0"/>
    <n v="0"/>
    <x v="0"/>
    <x v="0"/>
    <x v="0"/>
    <x v="0"/>
    <x v="10"/>
    <x v="4"/>
    <x v="1"/>
    <x v="1"/>
    <x v="1"/>
    <x v="3"/>
    <x v="1"/>
    <x v="3"/>
    <x v="375"/>
    <x v="6"/>
    <x v="20"/>
    <x v="32"/>
    <x v="22"/>
    <x v="31"/>
    <x v="0"/>
    <x v="15"/>
    <x v="21"/>
    <x v="26"/>
    <x v="3"/>
    <x v="4"/>
    <x v="7"/>
    <x v="4"/>
    <x v="1"/>
    <x v="1"/>
    <x v="1"/>
    <x v="3"/>
    <x v="1"/>
    <x v="3"/>
    <x v="4"/>
    <x v="1"/>
    <x v="2"/>
    <x v="2"/>
    <x v="0"/>
    <x v="0"/>
    <x v="4"/>
  </r>
  <r>
    <n v="11578763645"/>
    <x v="1"/>
    <x v="4"/>
    <x v="7"/>
    <x v="0"/>
    <x v="3"/>
    <x v="3"/>
    <s v="New Zealand European"/>
    <n v="0"/>
    <n v="0"/>
    <n v="0"/>
    <n v="0"/>
    <x v="0"/>
    <x v="0"/>
    <x v="0"/>
    <x v="0"/>
    <x v="7"/>
    <x v="0"/>
    <x v="4"/>
    <x v="4"/>
    <x v="3"/>
    <x v="3"/>
    <x v="0"/>
    <x v="0"/>
    <x v="273"/>
    <x v="5"/>
    <x v="0"/>
    <x v="0"/>
    <x v="0"/>
    <x v="0"/>
    <x v="0"/>
    <x v="0"/>
    <x v="0"/>
    <x v="0"/>
    <x v="3"/>
    <x v="4"/>
    <x v="7"/>
    <x v="0"/>
    <x v="4"/>
    <x v="4"/>
    <x v="3"/>
    <x v="3"/>
    <x v="0"/>
    <x v="0"/>
    <x v="2"/>
    <x v="2"/>
    <x v="2"/>
    <x v="2"/>
    <x v="5"/>
    <x v="0"/>
    <x v="4"/>
  </r>
  <r>
    <n v="11578757951"/>
    <x v="1"/>
    <x v="7"/>
    <x v="6"/>
    <x v="3"/>
    <x v="3"/>
    <x v="3"/>
    <n v="0"/>
    <n v="0"/>
    <n v="0"/>
    <n v="0"/>
    <n v="0"/>
    <x v="0"/>
    <x v="0"/>
    <x v="0"/>
    <x v="0"/>
    <x v="7"/>
    <x v="7"/>
    <x v="1"/>
    <x v="5"/>
    <x v="5"/>
    <x v="6"/>
    <x v="6"/>
    <x v="0"/>
    <x v="273"/>
    <x v="6"/>
    <x v="0"/>
    <x v="0"/>
    <x v="0"/>
    <x v="0"/>
    <x v="0"/>
    <x v="0"/>
    <x v="0"/>
    <x v="0"/>
    <x v="3"/>
    <x v="7"/>
    <x v="7"/>
    <x v="7"/>
    <x v="1"/>
    <x v="5"/>
    <x v="5"/>
    <x v="6"/>
    <x v="6"/>
    <x v="0"/>
    <x v="2"/>
    <x v="2"/>
    <x v="2"/>
    <x v="2"/>
    <x v="0"/>
    <x v="0"/>
    <x v="4"/>
  </r>
  <r>
    <n v="11578497582"/>
    <x v="1"/>
    <x v="4"/>
    <x v="7"/>
    <x v="0"/>
    <x v="3"/>
    <x v="3"/>
    <n v="0"/>
    <n v="0"/>
    <n v="0"/>
    <n v="0"/>
    <s v="celt/nz"/>
    <x v="0"/>
    <x v="0"/>
    <x v="0"/>
    <x v="0"/>
    <x v="8"/>
    <x v="4"/>
    <x v="1"/>
    <x v="1"/>
    <x v="1"/>
    <x v="1"/>
    <x v="0"/>
    <x v="3"/>
    <x v="273"/>
    <x v="12"/>
    <x v="0"/>
    <x v="0"/>
    <x v="29"/>
    <x v="6"/>
    <x v="0"/>
    <x v="18"/>
    <x v="1"/>
    <x v="0"/>
    <x v="3"/>
    <x v="4"/>
    <x v="7"/>
    <x v="4"/>
    <x v="1"/>
    <x v="1"/>
    <x v="1"/>
    <x v="1"/>
    <x v="0"/>
    <x v="3"/>
    <x v="0"/>
    <x v="2"/>
    <x v="2"/>
    <x v="2"/>
    <x v="0"/>
    <x v="0"/>
    <x v="4"/>
  </r>
  <r>
    <n v="11574919614"/>
    <x v="1"/>
    <x v="3"/>
    <x v="4"/>
    <x v="0"/>
    <x v="3"/>
    <x v="3"/>
    <n v="0"/>
    <n v="0"/>
    <n v="0"/>
    <n v="0"/>
    <s v="Pākehā"/>
    <x v="1"/>
    <x v="0"/>
    <x v="0"/>
    <x v="0"/>
    <x v="8"/>
    <x v="8"/>
    <x v="1"/>
    <x v="3"/>
    <x v="4"/>
    <x v="7"/>
    <x v="1"/>
    <x v="3"/>
    <x v="376"/>
    <x v="10"/>
    <x v="9"/>
    <x v="33"/>
    <x v="2"/>
    <x v="32"/>
    <x v="0"/>
    <x v="0"/>
    <x v="14"/>
    <x v="11"/>
    <x v="3"/>
    <x v="3"/>
    <x v="7"/>
    <x v="7"/>
    <x v="1"/>
    <x v="3"/>
    <x v="4"/>
    <x v="7"/>
    <x v="1"/>
    <x v="3"/>
    <x v="2"/>
    <x v="2"/>
    <x v="2"/>
    <x v="2"/>
    <x v="0"/>
    <x v="0"/>
    <x v="4"/>
  </r>
  <r>
    <n v="11575456433"/>
    <x v="1"/>
    <x v="0"/>
    <x v="3"/>
    <x v="0"/>
    <x v="3"/>
    <x v="3"/>
    <s v="New Zealand European"/>
    <n v="0"/>
    <n v="0"/>
    <n v="0"/>
    <n v="0"/>
    <x v="0"/>
    <x v="0"/>
    <x v="0"/>
    <x v="0"/>
    <x v="7"/>
    <x v="7"/>
    <x v="3"/>
    <x v="3"/>
    <x v="1"/>
    <x v="5"/>
    <x v="4"/>
    <x v="0"/>
    <x v="273"/>
    <x v="3"/>
    <x v="26"/>
    <x v="0"/>
    <x v="0"/>
    <x v="32"/>
    <x v="0"/>
    <x v="23"/>
    <x v="0"/>
    <x v="0"/>
    <x v="3"/>
    <x v="0"/>
    <x v="7"/>
    <x v="7"/>
    <x v="3"/>
    <x v="3"/>
    <x v="1"/>
    <x v="5"/>
    <x v="4"/>
    <x v="0"/>
    <x v="2"/>
    <x v="2"/>
    <x v="2"/>
    <x v="2"/>
    <x v="0"/>
    <x v="11"/>
    <x v="5"/>
  </r>
  <r>
    <n v="11609125634"/>
    <x v="2"/>
    <x v="0"/>
    <x v="5"/>
    <x v="1"/>
    <x v="3"/>
    <x v="3"/>
    <n v="0"/>
    <n v="0"/>
    <n v="0"/>
    <s v="Prefer not to say"/>
    <n v="0"/>
    <x v="1"/>
    <x v="0"/>
    <x v="0"/>
    <x v="1"/>
    <x v="1"/>
    <x v="5"/>
    <x v="1"/>
    <x v="4"/>
    <x v="1"/>
    <x v="1"/>
    <x v="4"/>
    <x v="5"/>
    <x v="273"/>
    <x v="7"/>
    <x v="0"/>
    <x v="0"/>
    <x v="0"/>
    <x v="0"/>
    <x v="0"/>
    <x v="24"/>
    <x v="0"/>
    <x v="0"/>
    <x v="3"/>
    <x v="0"/>
    <x v="1"/>
    <x v="5"/>
    <x v="1"/>
    <x v="4"/>
    <x v="1"/>
    <x v="1"/>
    <x v="4"/>
    <x v="5"/>
    <x v="13"/>
    <x v="2"/>
    <x v="2"/>
    <x v="2"/>
    <x v="0"/>
    <x v="10"/>
    <x v="2"/>
  </r>
  <r>
    <n v="11606958544"/>
    <x v="2"/>
    <x v="4"/>
    <x v="5"/>
    <x v="1"/>
    <x v="3"/>
    <x v="3"/>
    <s v="New Zealand European"/>
    <n v="0"/>
    <n v="0"/>
    <n v="0"/>
    <n v="0"/>
    <x v="1"/>
    <x v="0"/>
    <x v="0"/>
    <x v="0"/>
    <x v="3"/>
    <x v="1"/>
    <x v="1"/>
    <x v="1"/>
    <x v="1"/>
    <x v="0"/>
    <x v="1"/>
    <x v="4"/>
    <x v="273"/>
    <x v="6"/>
    <x v="0"/>
    <x v="0"/>
    <x v="0"/>
    <x v="0"/>
    <x v="0"/>
    <x v="0"/>
    <x v="0"/>
    <x v="0"/>
    <x v="3"/>
    <x v="4"/>
    <x v="3"/>
    <x v="1"/>
    <x v="1"/>
    <x v="1"/>
    <x v="1"/>
    <x v="0"/>
    <x v="1"/>
    <x v="4"/>
    <x v="2"/>
    <x v="2"/>
    <x v="2"/>
    <x v="2"/>
    <x v="0"/>
    <x v="0"/>
    <x v="2"/>
  </r>
  <r>
    <n v="11606945737"/>
    <x v="2"/>
    <x v="4"/>
    <x v="5"/>
    <x v="0"/>
    <x v="3"/>
    <x v="3"/>
    <s v="New Zealand European"/>
    <n v="0"/>
    <n v="0"/>
    <n v="0"/>
    <n v="0"/>
    <x v="1"/>
    <x v="0"/>
    <x v="0"/>
    <x v="0"/>
    <x v="3"/>
    <x v="1"/>
    <x v="1"/>
    <x v="1"/>
    <x v="1"/>
    <x v="7"/>
    <x v="1"/>
    <x v="3"/>
    <x v="377"/>
    <x v="1"/>
    <x v="0"/>
    <x v="0"/>
    <x v="25"/>
    <x v="0"/>
    <x v="0"/>
    <x v="0"/>
    <x v="14"/>
    <x v="11"/>
    <x v="3"/>
    <x v="4"/>
    <x v="3"/>
    <x v="1"/>
    <x v="1"/>
    <x v="1"/>
    <x v="1"/>
    <x v="7"/>
    <x v="1"/>
    <x v="3"/>
    <x v="2"/>
    <x v="2"/>
    <x v="2"/>
    <x v="2"/>
    <x v="0"/>
    <x v="12"/>
    <x v="2"/>
  </r>
  <r>
    <n v="11602999637"/>
    <x v="2"/>
    <x v="4"/>
    <x v="9"/>
    <x v="0"/>
    <x v="3"/>
    <x v="3"/>
    <n v="0"/>
    <n v="0"/>
    <n v="0"/>
    <n v="0"/>
    <s v="British European"/>
    <x v="1"/>
    <x v="0"/>
    <x v="0"/>
    <x v="1"/>
    <x v="1"/>
    <x v="0"/>
    <x v="3"/>
    <x v="1"/>
    <x v="4"/>
    <x v="3"/>
    <x v="1"/>
    <x v="1"/>
    <x v="273"/>
    <x v="4"/>
    <x v="0"/>
    <x v="0"/>
    <x v="0"/>
    <x v="0"/>
    <x v="0"/>
    <x v="0"/>
    <x v="0"/>
    <x v="0"/>
    <x v="3"/>
    <x v="4"/>
    <x v="1"/>
    <x v="0"/>
    <x v="3"/>
    <x v="1"/>
    <x v="4"/>
    <x v="3"/>
    <x v="1"/>
    <x v="1"/>
    <x v="27"/>
    <x v="2"/>
    <x v="2"/>
    <x v="2"/>
    <x v="0"/>
    <x v="11"/>
    <x v="2"/>
  </r>
  <r>
    <n v="11602794585"/>
    <x v="2"/>
    <x v="3"/>
    <x v="12"/>
    <x v="0"/>
    <x v="3"/>
    <x v="3"/>
    <s v="New Zealand European"/>
    <n v="0"/>
    <n v="0"/>
    <n v="0"/>
    <n v="0"/>
    <x v="1"/>
    <x v="0"/>
    <x v="0"/>
    <x v="1"/>
    <x v="3"/>
    <x v="1"/>
    <x v="7"/>
    <x v="3"/>
    <x v="4"/>
    <x v="1"/>
    <x v="4"/>
    <x v="5"/>
    <x v="273"/>
    <x v="5"/>
    <x v="0"/>
    <x v="0"/>
    <x v="0"/>
    <x v="0"/>
    <x v="0"/>
    <x v="0"/>
    <x v="0"/>
    <x v="0"/>
    <x v="3"/>
    <x v="3"/>
    <x v="3"/>
    <x v="1"/>
    <x v="7"/>
    <x v="3"/>
    <x v="4"/>
    <x v="1"/>
    <x v="4"/>
    <x v="5"/>
    <x v="1"/>
    <x v="23"/>
    <x v="2"/>
    <x v="2"/>
    <x v="1"/>
    <x v="0"/>
    <x v="2"/>
  </r>
  <r>
    <n v="11602609105"/>
    <x v="2"/>
    <x v="5"/>
    <x v="2"/>
    <x v="1"/>
    <x v="3"/>
    <x v="3"/>
    <s v="New Zealand European"/>
    <n v="0"/>
    <n v="0"/>
    <n v="0"/>
    <n v="0"/>
    <x v="1"/>
    <x v="0"/>
    <x v="0"/>
    <x v="0"/>
    <x v="0"/>
    <x v="4"/>
    <x v="7"/>
    <x v="4"/>
    <x v="3"/>
    <x v="4"/>
    <x v="1"/>
    <x v="5"/>
    <x v="273"/>
    <x v="5"/>
    <x v="47"/>
    <x v="0"/>
    <x v="0"/>
    <x v="0"/>
    <x v="0"/>
    <x v="0"/>
    <x v="0"/>
    <x v="0"/>
    <x v="3"/>
    <x v="5"/>
    <x v="0"/>
    <x v="4"/>
    <x v="7"/>
    <x v="4"/>
    <x v="3"/>
    <x v="4"/>
    <x v="1"/>
    <x v="5"/>
    <x v="13"/>
    <x v="2"/>
    <x v="2"/>
    <x v="2"/>
    <x v="1"/>
    <x v="0"/>
    <x v="2"/>
  </r>
  <r>
    <n v="11599849587"/>
    <x v="2"/>
    <x v="4"/>
    <x v="2"/>
    <x v="0"/>
    <x v="3"/>
    <x v="3"/>
    <s v="New Zealand European"/>
    <n v="0"/>
    <n v="0"/>
    <n v="0"/>
    <n v="0"/>
    <x v="1"/>
    <x v="0"/>
    <x v="0"/>
    <x v="0"/>
    <x v="4"/>
    <x v="4"/>
    <x v="4"/>
    <x v="7"/>
    <x v="1"/>
    <x v="1"/>
    <x v="4"/>
    <x v="3"/>
    <x v="273"/>
    <x v="9"/>
    <x v="0"/>
    <x v="0"/>
    <x v="0"/>
    <x v="32"/>
    <x v="0"/>
    <x v="0"/>
    <x v="0"/>
    <x v="0"/>
    <x v="3"/>
    <x v="4"/>
    <x v="4"/>
    <x v="4"/>
    <x v="4"/>
    <x v="5"/>
    <x v="1"/>
    <x v="1"/>
    <x v="4"/>
    <x v="3"/>
    <x v="18"/>
    <x v="24"/>
    <x v="2"/>
    <x v="2"/>
    <x v="0"/>
    <x v="13"/>
    <x v="2"/>
  </r>
  <r>
    <n v="11599563228"/>
    <x v="2"/>
    <x v="5"/>
    <x v="5"/>
    <x v="1"/>
    <x v="2"/>
    <x v="3"/>
    <s v="New Zealand European"/>
    <n v="0"/>
    <n v="0"/>
    <n v="0"/>
    <n v="0"/>
    <x v="1"/>
    <x v="0"/>
    <x v="2"/>
    <x v="1"/>
    <x v="3"/>
    <x v="1"/>
    <x v="1"/>
    <x v="7"/>
    <x v="4"/>
    <x v="7"/>
    <x v="5"/>
    <x v="3"/>
    <x v="273"/>
    <x v="4"/>
    <x v="51"/>
    <x v="0"/>
    <x v="0"/>
    <x v="6"/>
    <x v="0"/>
    <x v="0"/>
    <x v="0"/>
    <x v="0"/>
    <x v="3"/>
    <x v="5"/>
    <x v="3"/>
    <x v="1"/>
    <x v="1"/>
    <x v="5"/>
    <x v="4"/>
    <x v="7"/>
    <x v="5"/>
    <x v="3"/>
    <x v="0"/>
    <x v="2"/>
    <x v="2"/>
    <x v="2"/>
    <x v="0"/>
    <x v="14"/>
    <x v="2"/>
  </r>
  <r>
    <n v="11599527912"/>
    <x v="2"/>
    <x v="3"/>
    <x v="5"/>
    <x v="1"/>
    <x v="3"/>
    <x v="3"/>
    <s v="New Zealand European"/>
    <n v="0"/>
    <n v="0"/>
    <n v="0"/>
    <n v="0"/>
    <x v="1"/>
    <x v="0"/>
    <x v="0"/>
    <x v="0"/>
    <x v="1"/>
    <x v="1"/>
    <x v="1"/>
    <x v="1"/>
    <x v="1"/>
    <x v="4"/>
    <x v="5"/>
    <x v="3"/>
    <x v="378"/>
    <x v="8"/>
    <x v="0"/>
    <x v="0"/>
    <x v="0"/>
    <x v="0"/>
    <x v="0"/>
    <x v="0"/>
    <x v="0"/>
    <x v="2"/>
    <x v="3"/>
    <x v="3"/>
    <x v="1"/>
    <x v="1"/>
    <x v="1"/>
    <x v="1"/>
    <x v="1"/>
    <x v="4"/>
    <x v="5"/>
    <x v="3"/>
    <x v="4"/>
    <x v="0"/>
    <x v="2"/>
    <x v="2"/>
    <x v="0"/>
    <x v="15"/>
    <x v="2"/>
  </r>
  <r>
    <n v="11599285995"/>
    <x v="2"/>
    <x v="7"/>
    <x v="7"/>
    <x v="0"/>
    <x v="3"/>
    <x v="3"/>
    <s v="New Zealand European"/>
    <n v="0"/>
    <n v="0"/>
    <n v="0"/>
    <n v="0"/>
    <x v="1"/>
    <x v="0"/>
    <x v="2"/>
    <x v="0"/>
    <x v="3"/>
    <x v="1"/>
    <x v="1"/>
    <x v="1"/>
    <x v="4"/>
    <x v="1"/>
    <x v="6"/>
    <x v="3"/>
    <x v="273"/>
    <x v="4"/>
    <x v="0"/>
    <x v="0"/>
    <x v="0"/>
    <x v="0"/>
    <x v="0"/>
    <x v="0"/>
    <x v="0"/>
    <x v="0"/>
    <x v="3"/>
    <x v="7"/>
    <x v="3"/>
    <x v="1"/>
    <x v="1"/>
    <x v="1"/>
    <x v="4"/>
    <x v="1"/>
    <x v="6"/>
    <x v="3"/>
    <x v="8"/>
    <x v="16"/>
    <x v="2"/>
    <x v="2"/>
    <x v="0"/>
    <x v="5"/>
    <x v="2"/>
  </r>
  <r>
    <n v="11598921412"/>
    <x v="2"/>
    <x v="3"/>
    <x v="3"/>
    <x v="4"/>
    <x v="3"/>
    <x v="3"/>
    <s v="New Zealand European"/>
    <n v="0"/>
    <n v="0"/>
    <n v="0"/>
    <n v="0"/>
    <x v="1"/>
    <x v="0"/>
    <x v="0"/>
    <x v="1"/>
    <x v="3"/>
    <x v="0"/>
    <x v="1"/>
    <x v="7"/>
    <x v="6"/>
    <x v="6"/>
    <x v="6"/>
    <x v="5"/>
    <x v="273"/>
    <x v="9"/>
    <x v="0"/>
    <x v="0"/>
    <x v="0"/>
    <x v="33"/>
    <x v="21"/>
    <x v="0"/>
    <x v="0"/>
    <x v="0"/>
    <x v="3"/>
    <x v="3"/>
    <x v="3"/>
    <x v="0"/>
    <x v="1"/>
    <x v="5"/>
    <x v="6"/>
    <x v="6"/>
    <x v="6"/>
    <x v="5"/>
    <x v="2"/>
    <x v="2"/>
    <x v="2"/>
    <x v="2"/>
    <x v="0"/>
    <x v="0"/>
    <x v="2"/>
  </r>
  <r>
    <n v="11598744022"/>
    <x v="2"/>
    <x v="3"/>
    <x v="7"/>
    <x v="1"/>
    <x v="3"/>
    <x v="3"/>
    <s v="New Zealand European"/>
    <n v="0"/>
    <n v="0"/>
    <n v="0"/>
    <n v="0"/>
    <x v="1"/>
    <x v="0"/>
    <x v="0"/>
    <x v="0"/>
    <x v="0"/>
    <x v="0"/>
    <x v="1"/>
    <x v="1"/>
    <x v="4"/>
    <x v="1"/>
    <x v="5"/>
    <x v="1"/>
    <x v="379"/>
    <x v="12"/>
    <x v="0"/>
    <x v="0"/>
    <x v="0"/>
    <x v="0"/>
    <x v="0"/>
    <x v="19"/>
    <x v="3"/>
    <x v="1"/>
    <x v="3"/>
    <x v="3"/>
    <x v="0"/>
    <x v="0"/>
    <x v="1"/>
    <x v="1"/>
    <x v="4"/>
    <x v="1"/>
    <x v="5"/>
    <x v="1"/>
    <x v="2"/>
    <x v="2"/>
    <x v="2"/>
    <x v="2"/>
    <x v="0"/>
    <x v="0"/>
    <x v="2"/>
  </r>
  <r>
    <n v="11595130216"/>
    <x v="2"/>
    <x v="5"/>
    <x v="0"/>
    <x v="0"/>
    <x v="2"/>
    <x v="3"/>
    <n v="0"/>
    <n v="0"/>
    <n v="0"/>
    <n v="0"/>
    <n v="0"/>
    <x v="1"/>
    <x v="0"/>
    <x v="0"/>
    <x v="0"/>
    <x v="0"/>
    <x v="4"/>
    <x v="7"/>
    <x v="1"/>
    <x v="1"/>
    <x v="3"/>
    <x v="5"/>
    <x v="4"/>
    <x v="273"/>
    <x v="4"/>
    <x v="51"/>
    <x v="11"/>
    <x v="0"/>
    <x v="0"/>
    <x v="10"/>
    <x v="15"/>
    <x v="20"/>
    <x v="0"/>
    <x v="3"/>
    <x v="5"/>
    <x v="0"/>
    <x v="4"/>
    <x v="7"/>
    <x v="1"/>
    <x v="1"/>
    <x v="3"/>
    <x v="5"/>
    <x v="4"/>
    <x v="2"/>
    <x v="2"/>
    <x v="2"/>
    <x v="2"/>
    <x v="1"/>
    <x v="0"/>
    <x v="2"/>
  </r>
  <r>
    <n v="11595027456"/>
    <x v="2"/>
    <x v="5"/>
    <x v="0"/>
    <x v="0"/>
    <x v="3"/>
    <x v="3"/>
    <s v="New Zealand European"/>
    <n v="0"/>
    <n v="0"/>
    <n v="0"/>
    <n v="0"/>
    <x v="1"/>
    <x v="0"/>
    <x v="2"/>
    <x v="1"/>
    <x v="4"/>
    <x v="4"/>
    <x v="7"/>
    <x v="7"/>
    <x v="5"/>
    <x v="3"/>
    <x v="1"/>
    <x v="6"/>
    <x v="380"/>
    <x v="10"/>
    <x v="49"/>
    <x v="0"/>
    <x v="0"/>
    <x v="10"/>
    <x v="15"/>
    <x v="0"/>
    <x v="23"/>
    <x v="5"/>
    <x v="3"/>
    <x v="5"/>
    <x v="4"/>
    <x v="4"/>
    <x v="7"/>
    <x v="5"/>
    <x v="5"/>
    <x v="3"/>
    <x v="1"/>
    <x v="6"/>
    <x v="13"/>
    <x v="2"/>
    <x v="2"/>
    <x v="2"/>
    <x v="1"/>
    <x v="0"/>
    <x v="2"/>
  </r>
  <r>
    <n v="11594940872"/>
    <x v="2"/>
    <x v="7"/>
    <x v="7"/>
    <x v="0"/>
    <x v="3"/>
    <x v="3"/>
    <s v="New Zealand European"/>
    <n v="0"/>
    <n v="0"/>
    <n v="0"/>
    <n v="0"/>
    <x v="0"/>
    <x v="2"/>
    <x v="0"/>
    <x v="0"/>
    <x v="0"/>
    <x v="6"/>
    <x v="1"/>
    <x v="5"/>
    <x v="5"/>
    <x v="6"/>
    <x v="6"/>
    <x v="6"/>
    <x v="381"/>
    <x v="5"/>
    <x v="0"/>
    <x v="33"/>
    <x v="25"/>
    <x v="0"/>
    <x v="0"/>
    <x v="0"/>
    <x v="0"/>
    <x v="0"/>
    <x v="3"/>
    <x v="7"/>
    <x v="0"/>
    <x v="6"/>
    <x v="1"/>
    <x v="5"/>
    <x v="5"/>
    <x v="6"/>
    <x v="6"/>
    <x v="6"/>
    <x v="9"/>
    <x v="2"/>
    <x v="2"/>
    <x v="2"/>
    <x v="0"/>
    <x v="16"/>
    <x v="2"/>
  </r>
  <r>
    <n v="11594316926"/>
    <x v="2"/>
    <x v="3"/>
    <x v="0"/>
    <x v="0"/>
    <x v="3"/>
    <x v="3"/>
    <s v="New Zealand European"/>
    <n v="0"/>
    <n v="0"/>
    <n v="0"/>
    <n v="0"/>
    <x v="1"/>
    <x v="0"/>
    <x v="0"/>
    <x v="0"/>
    <x v="3"/>
    <x v="1"/>
    <x v="1"/>
    <x v="1"/>
    <x v="1"/>
    <x v="7"/>
    <x v="4"/>
    <x v="4"/>
    <x v="273"/>
    <x v="10"/>
    <x v="0"/>
    <x v="0"/>
    <x v="0"/>
    <x v="0"/>
    <x v="0"/>
    <x v="0"/>
    <x v="0"/>
    <x v="0"/>
    <x v="3"/>
    <x v="3"/>
    <x v="3"/>
    <x v="1"/>
    <x v="1"/>
    <x v="1"/>
    <x v="1"/>
    <x v="7"/>
    <x v="4"/>
    <x v="4"/>
    <x v="6"/>
    <x v="2"/>
    <x v="2"/>
    <x v="2"/>
    <x v="0"/>
    <x v="17"/>
    <x v="2"/>
  </r>
  <r>
    <n v="11591055055"/>
    <x v="2"/>
    <x v="3"/>
    <x v="11"/>
    <x v="0"/>
    <x v="3"/>
    <x v="3"/>
    <s v="New Zealand European"/>
    <n v="0"/>
    <n v="0"/>
    <n v="0"/>
    <n v="0"/>
    <x v="1"/>
    <x v="0"/>
    <x v="2"/>
    <x v="0"/>
    <x v="1"/>
    <x v="1"/>
    <x v="1"/>
    <x v="7"/>
    <x v="4"/>
    <x v="7"/>
    <x v="5"/>
    <x v="4"/>
    <x v="273"/>
    <x v="15"/>
    <x v="0"/>
    <x v="0"/>
    <x v="0"/>
    <x v="0"/>
    <x v="0"/>
    <x v="19"/>
    <x v="4"/>
    <x v="0"/>
    <x v="3"/>
    <x v="3"/>
    <x v="1"/>
    <x v="1"/>
    <x v="1"/>
    <x v="5"/>
    <x v="4"/>
    <x v="7"/>
    <x v="5"/>
    <x v="4"/>
    <x v="6"/>
    <x v="9"/>
    <x v="2"/>
    <x v="2"/>
    <x v="0"/>
    <x v="13"/>
    <x v="2"/>
  </r>
  <r>
    <n v="11590751282"/>
    <x v="2"/>
    <x v="3"/>
    <x v="6"/>
    <x v="0"/>
    <x v="3"/>
    <x v="3"/>
    <s v="New Zealand European"/>
    <n v="0"/>
    <n v="0"/>
    <n v="0"/>
    <n v="0"/>
    <x v="0"/>
    <x v="2"/>
    <x v="2"/>
    <x v="0"/>
    <x v="4"/>
    <x v="1"/>
    <x v="7"/>
    <x v="1"/>
    <x v="1"/>
    <x v="7"/>
    <x v="4"/>
    <x v="4"/>
    <x v="273"/>
    <x v="1"/>
    <x v="0"/>
    <x v="0"/>
    <x v="0"/>
    <x v="0"/>
    <x v="0"/>
    <x v="0"/>
    <x v="0"/>
    <x v="0"/>
    <x v="3"/>
    <x v="3"/>
    <x v="4"/>
    <x v="1"/>
    <x v="7"/>
    <x v="1"/>
    <x v="1"/>
    <x v="7"/>
    <x v="4"/>
    <x v="4"/>
    <x v="14"/>
    <x v="2"/>
    <x v="2"/>
    <x v="2"/>
    <x v="1"/>
    <x v="0"/>
    <x v="2"/>
  </r>
  <r>
    <n v="11590745343"/>
    <x v="2"/>
    <x v="3"/>
    <x v="5"/>
    <x v="0"/>
    <x v="3"/>
    <x v="3"/>
    <s v="New Zealand European"/>
    <n v="0"/>
    <n v="0"/>
    <n v="0"/>
    <n v="0"/>
    <x v="0"/>
    <x v="2"/>
    <x v="2"/>
    <x v="0"/>
    <x v="7"/>
    <x v="7"/>
    <x v="1"/>
    <x v="1"/>
    <x v="1"/>
    <x v="6"/>
    <x v="6"/>
    <x v="0"/>
    <x v="273"/>
    <x v="1"/>
    <x v="0"/>
    <x v="0"/>
    <x v="0"/>
    <x v="0"/>
    <x v="0"/>
    <x v="0"/>
    <x v="0"/>
    <x v="0"/>
    <x v="3"/>
    <x v="3"/>
    <x v="7"/>
    <x v="7"/>
    <x v="1"/>
    <x v="1"/>
    <x v="1"/>
    <x v="6"/>
    <x v="6"/>
    <x v="0"/>
    <x v="2"/>
    <x v="2"/>
    <x v="2"/>
    <x v="2"/>
    <x v="0"/>
    <x v="0"/>
    <x v="2"/>
  </r>
  <r>
    <n v="11590281540"/>
    <x v="2"/>
    <x v="5"/>
    <x v="0"/>
    <x v="1"/>
    <x v="3"/>
    <x v="3"/>
    <s v="New Zealand European"/>
    <n v="0"/>
    <n v="0"/>
    <n v="0"/>
    <n v="0"/>
    <x v="1"/>
    <x v="0"/>
    <x v="0"/>
    <x v="0"/>
    <x v="0"/>
    <x v="4"/>
    <x v="7"/>
    <x v="7"/>
    <x v="3"/>
    <x v="1"/>
    <x v="4"/>
    <x v="3"/>
    <x v="382"/>
    <x v="0"/>
    <x v="7"/>
    <x v="0"/>
    <x v="0"/>
    <x v="6"/>
    <x v="0"/>
    <x v="16"/>
    <x v="21"/>
    <x v="0"/>
    <x v="3"/>
    <x v="5"/>
    <x v="0"/>
    <x v="4"/>
    <x v="7"/>
    <x v="5"/>
    <x v="3"/>
    <x v="1"/>
    <x v="4"/>
    <x v="3"/>
    <x v="0"/>
    <x v="2"/>
    <x v="2"/>
    <x v="2"/>
    <x v="1"/>
    <x v="0"/>
    <x v="2"/>
  </r>
  <r>
    <n v="11590227453"/>
    <x v="2"/>
    <x v="4"/>
    <x v="11"/>
    <x v="1"/>
    <x v="3"/>
    <x v="3"/>
    <n v="0"/>
    <n v="0"/>
    <n v="0"/>
    <n v="0"/>
    <s v="UK New Zelander"/>
    <x v="1"/>
    <x v="0"/>
    <x v="0"/>
    <x v="1"/>
    <x v="3"/>
    <x v="1"/>
    <x v="3"/>
    <x v="4"/>
    <x v="3"/>
    <x v="1"/>
    <x v="1"/>
    <x v="4"/>
    <x v="273"/>
    <x v="10"/>
    <x v="0"/>
    <x v="0"/>
    <x v="0"/>
    <x v="0"/>
    <x v="0"/>
    <x v="0"/>
    <x v="0"/>
    <x v="0"/>
    <x v="3"/>
    <x v="4"/>
    <x v="3"/>
    <x v="1"/>
    <x v="3"/>
    <x v="4"/>
    <x v="3"/>
    <x v="1"/>
    <x v="1"/>
    <x v="4"/>
    <x v="0"/>
    <x v="2"/>
    <x v="2"/>
    <x v="2"/>
    <x v="0"/>
    <x v="0"/>
    <x v="2"/>
  </r>
  <r>
    <n v="11589806455"/>
    <x v="2"/>
    <x v="5"/>
    <x v="4"/>
    <x v="1"/>
    <x v="3"/>
    <x v="3"/>
    <n v="0"/>
    <n v="0"/>
    <n v="0"/>
    <n v="0"/>
    <s v="American"/>
    <x v="1"/>
    <x v="0"/>
    <x v="0"/>
    <x v="0"/>
    <x v="0"/>
    <x v="4"/>
    <x v="7"/>
    <x v="7"/>
    <x v="1"/>
    <x v="1"/>
    <x v="1"/>
    <x v="4"/>
    <x v="383"/>
    <x v="9"/>
    <x v="7"/>
    <x v="2"/>
    <x v="28"/>
    <x v="9"/>
    <x v="22"/>
    <x v="16"/>
    <x v="19"/>
    <x v="11"/>
    <x v="3"/>
    <x v="5"/>
    <x v="0"/>
    <x v="4"/>
    <x v="7"/>
    <x v="5"/>
    <x v="1"/>
    <x v="1"/>
    <x v="1"/>
    <x v="4"/>
    <x v="18"/>
    <x v="24"/>
    <x v="2"/>
    <x v="2"/>
    <x v="4"/>
    <x v="0"/>
    <x v="2"/>
  </r>
  <r>
    <n v="11589115087"/>
    <x v="2"/>
    <x v="5"/>
    <x v="0"/>
    <x v="0"/>
    <x v="2"/>
    <x v="3"/>
    <n v="0"/>
    <n v="0"/>
    <n v="0"/>
    <n v="0"/>
    <n v="0"/>
    <x v="0"/>
    <x v="2"/>
    <x v="0"/>
    <x v="0"/>
    <x v="1"/>
    <x v="5"/>
    <x v="7"/>
    <x v="4"/>
    <x v="0"/>
    <x v="0"/>
    <x v="4"/>
    <x v="1"/>
    <x v="273"/>
    <x v="12"/>
    <x v="11"/>
    <x v="0"/>
    <x v="0"/>
    <x v="0"/>
    <x v="0"/>
    <x v="0"/>
    <x v="0"/>
    <x v="0"/>
    <x v="3"/>
    <x v="5"/>
    <x v="1"/>
    <x v="5"/>
    <x v="7"/>
    <x v="4"/>
    <x v="0"/>
    <x v="0"/>
    <x v="4"/>
    <x v="1"/>
    <x v="0"/>
    <x v="2"/>
    <x v="2"/>
    <x v="2"/>
    <x v="1"/>
    <x v="0"/>
    <x v="2"/>
  </r>
  <r>
    <n v="11588947217"/>
    <x v="2"/>
    <x v="0"/>
    <x v="4"/>
    <x v="0"/>
    <x v="3"/>
    <x v="3"/>
    <s v="New Zealand European"/>
    <n v="0"/>
    <n v="0"/>
    <n v="0"/>
    <n v="0"/>
    <x v="1"/>
    <x v="2"/>
    <x v="2"/>
    <x v="0"/>
    <x v="3"/>
    <x v="1"/>
    <x v="3"/>
    <x v="1"/>
    <x v="5"/>
    <x v="0"/>
    <x v="4"/>
    <x v="1"/>
    <x v="273"/>
    <x v="5"/>
    <x v="0"/>
    <x v="0"/>
    <x v="26"/>
    <x v="0"/>
    <x v="0"/>
    <x v="16"/>
    <x v="0"/>
    <x v="0"/>
    <x v="3"/>
    <x v="0"/>
    <x v="3"/>
    <x v="1"/>
    <x v="3"/>
    <x v="1"/>
    <x v="5"/>
    <x v="0"/>
    <x v="4"/>
    <x v="1"/>
    <x v="2"/>
    <x v="2"/>
    <x v="2"/>
    <x v="2"/>
    <x v="0"/>
    <x v="0"/>
    <x v="2"/>
  </r>
  <r>
    <n v="11586721672"/>
    <x v="2"/>
    <x v="7"/>
    <x v="5"/>
    <x v="0"/>
    <x v="2"/>
    <x v="3"/>
    <n v="0"/>
    <n v="0"/>
    <n v="0"/>
    <n v="0"/>
    <n v="0"/>
    <x v="0"/>
    <x v="0"/>
    <x v="0"/>
    <x v="1"/>
    <x v="7"/>
    <x v="7"/>
    <x v="1"/>
    <x v="5"/>
    <x v="5"/>
    <x v="6"/>
    <x v="6"/>
    <x v="0"/>
    <x v="273"/>
    <x v="5"/>
    <x v="0"/>
    <x v="0"/>
    <x v="0"/>
    <x v="0"/>
    <x v="0"/>
    <x v="0"/>
    <x v="0"/>
    <x v="0"/>
    <x v="3"/>
    <x v="7"/>
    <x v="7"/>
    <x v="7"/>
    <x v="1"/>
    <x v="5"/>
    <x v="5"/>
    <x v="6"/>
    <x v="6"/>
    <x v="0"/>
    <x v="2"/>
    <x v="2"/>
    <x v="2"/>
    <x v="2"/>
    <x v="0"/>
    <x v="0"/>
    <x v="2"/>
  </r>
  <r>
    <n v="11586304830"/>
    <x v="2"/>
    <x v="0"/>
    <x v="9"/>
    <x v="0"/>
    <x v="3"/>
    <x v="3"/>
    <s v="New Zealand European"/>
    <n v="0"/>
    <n v="0"/>
    <n v="0"/>
    <n v="0"/>
    <x v="1"/>
    <x v="0"/>
    <x v="0"/>
    <x v="0"/>
    <x v="1"/>
    <x v="0"/>
    <x v="1"/>
    <x v="1"/>
    <x v="1"/>
    <x v="5"/>
    <x v="0"/>
    <x v="5"/>
    <x v="273"/>
    <x v="1"/>
    <x v="0"/>
    <x v="0"/>
    <x v="0"/>
    <x v="0"/>
    <x v="0"/>
    <x v="21"/>
    <x v="6"/>
    <x v="0"/>
    <x v="3"/>
    <x v="0"/>
    <x v="1"/>
    <x v="0"/>
    <x v="1"/>
    <x v="1"/>
    <x v="1"/>
    <x v="5"/>
    <x v="0"/>
    <x v="5"/>
    <x v="2"/>
    <x v="2"/>
    <x v="2"/>
    <x v="2"/>
    <x v="0"/>
    <x v="0"/>
    <x v="2"/>
  </r>
  <r>
    <n v="11585888898"/>
    <x v="2"/>
    <x v="1"/>
    <x v="5"/>
    <x v="1"/>
    <x v="2"/>
    <x v="3"/>
    <n v="0"/>
    <n v="0"/>
    <n v="0"/>
    <n v="0"/>
    <n v="0"/>
    <x v="1"/>
    <x v="0"/>
    <x v="0"/>
    <x v="0"/>
    <x v="5"/>
    <x v="5"/>
    <x v="5"/>
    <x v="0"/>
    <x v="0"/>
    <x v="4"/>
    <x v="5"/>
    <x v="4"/>
    <x v="273"/>
    <x v="8"/>
    <x v="0"/>
    <x v="0"/>
    <x v="0"/>
    <x v="0"/>
    <x v="0"/>
    <x v="0"/>
    <x v="0"/>
    <x v="0"/>
    <x v="3"/>
    <x v="1"/>
    <x v="5"/>
    <x v="5"/>
    <x v="5"/>
    <x v="0"/>
    <x v="0"/>
    <x v="4"/>
    <x v="5"/>
    <x v="4"/>
    <x v="20"/>
    <x v="2"/>
    <x v="2"/>
    <x v="2"/>
    <x v="0"/>
    <x v="0"/>
    <x v="2"/>
  </r>
  <r>
    <n v="11585699092"/>
    <x v="2"/>
    <x v="7"/>
    <x v="11"/>
    <x v="0"/>
    <x v="3"/>
    <x v="3"/>
    <s v="New Zealand European"/>
    <n v="0"/>
    <n v="0"/>
    <n v="0"/>
    <n v="0"/>
    <x v="0"/>
    <x v="0"/>
    <x v="2"/>
    <x v="0"/>
    <x v="7"/>
    <x v="7"/>
    <x v="1"/>
    <x v="5"/>
    <x v="5"/>
    <x v="6"/>
    <x v="6"/>
    <x v="0"/>
    <x v="273"/>
    <x v="5"/>
    <x v="0"/>
    <x v="0"/>
    <x v="0"/>
    <x v="0"/>
    <x v="0"/>
    <x v="0"/>
    <x v="0"/>
    <x v="0"/>
    <x v="3"/>
    <x v="7"/>
    <x v="7"/>
    <x v="7"/>
    <x v="1"/>
    <x v="5"/>
    <x v="5"/>
    <x v="6"/>
    <x v="6"/>
    <x v="0"/>
    <x v="2"/>
    <x v="2"/>
    <x v="2"/>
    <x v="2"/>
    <x v="0"/>
    <x v="0"/>
    <x v="2"/>
  </r>
  <r>
    <n v="11585607332"/>
    <x v="2"/>
    <x v="4"/>
    <x v="4"/>
    <x v="0"/>
    <x v="3"/>
    <x v="3"/>
    <s v="New Zealand European"/>
    <n v="0"/>
    <n v="0"/>
    <n v="0"/>
    <n v="0"/>
    <x v="0"/>
    <x v="0"/>
    <x v="2"/>
    <x v="0"/>
    <x v="3"/>
    <x v="4"/>
    <x v="4"/>
    <x v="6"/>
    <x v="3"/>
    <x v="1"/>
    <x v="4"/>
    <x v="3"/>
    <x v="273"/>
    <x v="7"/>
    <x v="0"/>
    <x v="0"/>
    <x v="0"/>
    <x v="0"/>
    <x v="0"/>
    <x v="0"/>
    <x v="0"/>
    <x v="0"/>
    <x v="3"/>
    <x v="4"/>
    <x v="3"/>
    <x v="4"/>
    <x v="4"/>
    <x v="6"/>
    <x v="3"/>
    <x v="1"/>
    <x v="4"/>
    <x v="3"/>
    <x v="8"/>
    <x v="2"/>
    <x v="2"/>
    <x v="2"/>
    <x v="0"/>
    <x v="11"/>
    <x v="2"/>
  </r>
  <r>
    <n v="11584995162"/>
    <x v="2"/>
    <x v="4"/>
    <x v="12"/>
    <x v="0"/>
    <x v="3"/>
    <x v="3"/>
    <s v="New Zealand European"/>
    <n v="0"/>
    <n v="0"/>
    <n v="0"/>
    <n v="0"/>
    <x v="1"/>
    <x v="2"/>
    <x v="2"/>
    <x v="0"/>
    <x v="1"/>
    <x v="0"/>
    <x v="1"/>
    <x v="1"/>
    <x v="1"/>
    <x v="3"/>
    <x v="1"/>
    <x v="1"/>
    <x v="273"/>
    <x v="9"/>
    <x v="0"/>
    <x v="0"/>
    <x v="0"/>
    <x v="0"/>
    <x v="0"/>
    <x v="0"/>
    <x v="0"/>
    <x v="0"/>
    <x v="3"/>
    <x v="4"/>
    <x v="1"/>
    <x v="0"/>
    <x v="1"/>
    <x v="1"/>
    <x v="1"/>
    <x v="3"/>
    <x v="1"/>
    <x v="1"/>
    <x v="28"/>
    <x v="2"/>
    <x v="2"/>
    <x v="2"/>
    <x v="0"/>
    <x v="0"/>
    <x v="2"/>
  </r>
  <r>
    <n v="11584708261"/>
    <x v="2"/>
    <x v="5"/>
    <x v="4"/>
    <x v="0"/>
    <x v="3"/>
    <x v="3"/>
    <s v="New Zealand European"/>
    <n v="0"/>
    <n v="0"/>
    <n v="0"/>
    <n v="0"/>
    <x v="0"/>
    <x v="2"/>
    <x v="0"/>
    <x v="0"/>
    <x v="3"/>
    <x v="1"/>
    <x v="1"/>
    <x v="7"/>
    <x v="4"/>
    <x v="7"/>
    <x v="4"/>
    <x v="4"/>
    <x v="384"/>
    <x v="7"/>
    <x v="10"/>
    <x v="0"/>
    <x v="0"/>
    <x v="7"/>
    <x v="23"/>
    <x v="13"/>
    <x v="4"/>
    <x v="6"/>
    <x v="3"/>
    <x v="5"/>
    <x v="3"/>
    <x v="1"/>
    <x v="1"/>
    <x v="5"/>
    <x v="4"/>
    <x v="7"/>
    <x v="4"/>
    <x v="4"/>
    <x v="2"/>
    <x v="2"/>
    <x v="2"/>
    <x v="2"/>
    <x v="0"/>
    <x v="0"/>
    <x v="2"/>
  </r>
  <r>
    <n v="11584637471"/>
    <x v="2"/>
    <x v="7"/>
    <x v="0"/>
    <x v="0"/>
    <x v="3"/>
    <x v="3"/>
    <s v="New Zealand European"/>
    <n v="0"/>
    <n v="0"/>
    <n v="0"/>
    <n v="0"/>
    <x v="0"/>
    <x v="0"/>
    <x v="0"/>
    <x v="0"/>
    <x v="7"/>
    <x v="7"/>
    <x v="1"/>
    <x v="5"/>
    <x v="5"/>
    <x v="6"/>
    <x v="6"/>
    <x v="0"/>
    <x v="273"/>
    <x v="12"/>
    <x v="0"/>
    <x v="0"/>
    <x v="0"/>
    <x v="0"/>
    <x v="0"/>
    <x v="0"/>
    <x v="0"/>
    <x v="0"/>
    <x v="3"/>
    <x v="7"/>
    <x v="7"/>
    <x v="7"/>
    <x v="1"/>
    <x v="5"/>
    <x v="5"/>
    <x v="6"/>
    <x v="6"/>
    <x v="0"/>
    <x v="2"/>
    <x v="2"/>
    <x v="2"/>
    <x v="2"/>
    <x v="0"/>
    <x v="0"/>
    <x v="2"/>
  </r>
  <r>
    <n v="11584152943"/>
    <x v="2"/>
    <x v="4"/>
    <x v="0"/>
    <x v="0"/>
    <x v="3"/>
    <x v="3"/>
    <s v="New Zealand European"/>
    <n v="0"/>
    <n v="0"/>
    <n v="0"/>
    <n v="0"/>
    <x v="1"/>
    <x v="0"/>
    <x v="0"/>
    <x v="0"/>
    <x v="4"/>
    <x v="1"/>
    <x v="1"/>
    <x v="4"/>
    <x v="4"/>
    <x v="1"/>
    <x v="4"/>
    <x v="4"/>
    <x v="273"/>
    <x v="0"/>
    <x v="0"/>
    <x v="0"/>
    <x v="28"/>
    <x v="0"/>
    <x v="0"/>
    <x v="0"/>
    <x v="0"/>
    <x v="0"/>
    <x v="3"/>
    <x v="4"/>
    <x v="4"/>
    <x v="1"/>
    <x v="1"/>
    <x v="4"/>
    <x v="4"/>
    <x v="1"/>
    <x v="4"/>
    <x v="4"/>
    <x v="2"/>
    <x v="2"/>
    <x v="2"/>
    <x v="2"/>
    <x v="0"/>
    <x v="0"/>
    <x v="2"/>
  </r>
  <r>
    <n v="11584079069"/>
    <x v="2"/>
    <x v="7"/>
    <x v="5"/>
    <x v="1"/>
    <x v="3"/>
    <x v="3"/>
    <s v="New Zealand European"/>
    <n v="0"/>
    <n v="0"/>
    <n v="0"/>
    <n v="0"/>
    <x v="0"/>
    <x v="0"/>
    <x v="0"/>
    <x v="0"/>
    <x v="7"/>
    <x v="7"/>
    <x v="1"/>
    <x v="5"/>
    <x v="5"/>
    <x v="6"/>
    <x v="6"/>
    <x v="0"/>
    <x v="273"/>
    <x v="8"/>
    <x v="0"/>
    <x v="0"/>
    <x v="0"/>
    <x v="0"/>
    <x v="0"/>
    <x v="0"/>
    <x v="0"/>
    <x v="0"/>
    <x v="3"/>
    <x v="7"/>
    <x v="7"/>
    <x v="7"/>
    <x v="1"/>
    <x v="5"/>
    <x v="5"/>
    <x v="6"/>
    <x v="6"/>
    <x v="0"/>
    <x v="2"/>
    <x v="2"/>
    <x v="2"/>
    <x v="2"/>
    <x v="0"/>
    <x v="0"/>
    <x v="2"/>
  </r>
  <r>
    <n v="11583998642"/>
    <x v="2"/>
    <x v="4"/>
    <x v="5"/>
    <x v="1"/>
    <x v="3"/>
    <x v="3"/>
    <n v="0"/>
    <n v="0"/>
    <n v="0"/>
    <n v="0"/>
    <s v="European"/>
    <x v="0"/>
    <x v="2"/>
    <x v="0"/>
    <x v="0"/>
    <x v="4"/>
    <x v="0"/>
    <x v="1"/>
    <x v="1"/>
    <x v="1"/>
    <x v="7"/>
    <x v="1"/>
    <x v="3"/>
    <x v="273"/>
    <x v="1"/>
    <x v="0"/>
    <x v="0"/>
    <x v="7"/>
    <x v="0"/>
    <x v="0"/>
    <x v="0"/>
    <x v="0"/>
    <x v="0"/>
    <x v="3"/>
    <x v="4"/>
    <x v="4"/>
    <x v="0"/>
    <x v="1"/>
    <x v="1"/>
    <x v="1"/>
    <x v="7"/>
    <x v="1"/>
    <x v="3"/>
    <x v="2"/>
    <x v="2"/>
    <x v="2"/>
    <x v="2"/>
    <x v="0"/>
    <x v="0"/>
    <x v="2"/>
  </r>
  <r>
    <n v="11583914348"/>
    <x v="2"/>
    <x v="4"/>
    <x v="0"/>
    <x v="0"/>
    <x v="3"/>
    <x v="3"/>
    <s v="New Zealand European"/>
    <n v="0"/>
    <n v="0"/>
    <n v="0"/>
    <n v="0"/>
    <x v="0"/>
    <x v="2"/>
    <x v="2"/>
    <x v="0"/>
    <x v="3"/>
    <x v="0"/>
    <x v="1"/>
    <x v="3"/>
    <x v="3"/>
    <x v="5"/>
    <x v="4"/>
    <x v="5"/>
    <x v="273"/>
    <x v="9"/>
    <x v="0"/>
    <x v="0"/>
    <x v="0"/>
    <x v="0"/>
    <x v="0"/>
    <x v="0"/>
    <x v="0"/>
    <x v="0"/>
    <x v="3"/>
    <x v="4"/>
    <x v="3"/>
    <x v="0"/>
    <x v="1"/>
    <x v="3"/>
    <x v="3"/>
    <x v="5"/>
    <x v="4"/>
    <x v="5"/>
    <x v="2"/>
    <x v="2"/>
    <x v="2"/>
    <x v="2"/>
    <x v="0"/>
    <x v="0"/>
    <x v="2"/>
  </r>
  <r>
    <n v="11583198409"/>
    <x v="2"/>
    <x v="5"/>
    <x v="0"/>
    <x v="0"/>
    <x v="3"/>
    <x v="3"/>
    <s v="New Zealand European"/>
    <n v="0"/>
    <n v="0"/>
    <n v="0"/>
    <n v="0"/>
    <x v="1"/>
    <x v="0"/>
    <x v="0"/>
    <x v="1"/>
    <x v="0"/>
    <x v="5"/>
    <x v="1"/>
    <x v="7"/>
    <x v="3"/>
    <x v="1"/>
    <x v="2"/>
    <x v="6"/>
    <x v="385"/>
    <x v="1"/>
    <x v="5"/>
    <x v="0"/>
    <x v="3"/>
    <x v="34"/>
    <x v="0"/>
    <x v="18"/>
    <x v="4"/>
    <x v="1"/>
    <x v="3"/>
    <x v="5"/>
    <x v="0"/>
    <x v="5"/>
    <x v="1"/>
    <x v="5"/>
    <x v="3"/>
    <x v="1"/>
    <x v="2"/>
    <x v="6"/>
    <x v="2"/>
    <x v="2"/>
    <x v="2"/>
    <x v="2"/>
    <x v="0"/>
    <x v="0"/>
    <x v="2"/>
  </r>
  <r>
    <n v="11582853349"/>
    <x v="2"/>
    <x v="3"/>
    <x v="8"/>
    <x v="0"/>
    <x v="3"/>
    <x v="3"/>
    <n v="0"/>
    <n v="0"/>
    <n v="0"/>
    <n v="0"/>
    <s v="European"/>
    <x v="0"/>
    <x v="2"/>
    <x v="0"/>
    <x v="0"/>
    <x v="1"/>
    <x v="0"/>
    <x v="7"/>
    <x v="3"/>
    <x v="4"/>
    <x v="4"/>
    <x v="0"/>
    <x v="1"/>
    <x v="273"/>
    <x v="5"/>
    <x v="0"/>
    <x v="0"/>
    <x v="0"/>
    <x v="0"/>
    <x v="0"/>
    <x v="0"/>
    <x v="0"/>
    <x v="0"/>
    <x v="3"/>
    <x v="3"/>
    <x v="1"/>
    <x v="0"/>
    <x v="7"/>
    <x v="3"/>
    <x v="4"/>
    <x v="4"/>
    <x v="0"/>
    <x v="1"/>
    <x v="9"/>
    <x v="2"/>
    <x v="2"/>
    <x v="2"/>
    <x v="1"/>
    <x v="0"/>
    <x v="2"/>
  </r>
  <r>
    <n v="11582830916"/>
    <x v="2"/>
    <x v="4"/>
    <x v="8"/>
    <x v="0"/>
    <x v="3"/>
    <x v="3"/>
    <s v="New Zealand European"/>
    <n v="0"/>
    <n v="0"/>
    <n v="0"/>
    <n v="0"/>
    <x v="1"/>
    <x v="0"/>
    <x v="0"/>
    <x v="0"/>
    <x v="0"/>
    <x v="0"/>
    <x v="7"/>
    <x v="4"/>
    <x v="0"/>
    <x v="7"/>
    <x v="0"/>
    <x v="5"/>
    <x v="386"/>
    <x v="9"/>
    <x v="0"/>
    <x v="21"/>
    <x v="26"/>
    <x v="0"/>
    <x v="0"/>
    <x v="0"/>
    <x v="0"/>
    <x v="16"/>
    <x v="3"/>
    <x v="4"/>
    <x v="0"/>
    <x v="0"/>
    <x v="7"/>
    <x v="4"/>
    <x v="0"/>
    <x v="7"/>
    <x v="0"/>
    <x v="5"/>
    <x v="8"/>
    <x v="2"/>
    <x v="2"/>
    <x v="2"/>
    <x v="1"/>
    <x v="0"/>
    <x v="2"/>
  </r>
  <r>
    <n v="11582824349"/>
    <x v="2"/>
    <x v="3"/>
    <x v="7"/>
    <x v="0"/>
    <x v="3"/>
    <x v="3"/>
    <s v="New Zealand European"/>
    <n v="0"/>
    <n v="0"/>
    <n v="0"/>
    <n v="0"/>
    <x v="0"/>
    <x v="2"/>
    <x v="0"/>
    <x v="0"/>
    <x v="5"/>
    <x v="5"/>
    <x v="1"/>
    <x v="3"/>
    <x v="4"/>
    <x v="4"/>
    <x v="0"/>
    <x v="5"/>
    <x v="273"/>
    <x v="1"/>
    <x v="0"/>
    <x v="0"/>
    <x v="0"/>
    <x v="0"/>
    <x v="0"/>
    <x v="0"/>
    <x v="0"/>
    <x v="0"/>
    <x v="3"/>
    <x v="3"/>
    <x v="5"/>
    <x v="5"/>
    <x v="1"/>
    <x v="3"/>
    <x v="4"/>
    <x v="4"/>
    <x v="0"/>
    <x v="5"/>
    <x v="2"/>
    <x v="2"/>
    <x v="2"/>
    <x v="2"/>
    <x v="0"/>
    <x v="0"/>
    <x v="2"/>
  </r>
  <r>
    <n v="11582764114"/>
    <x v="2"/>
    <x v="4"/>
    <x v="4"/>
    <x v="0"/>
    <x v="3"/>
    <x v="3"/>
    <n v="0"/>
    <n v="0"/>
    <n v="0"/>
    <n v="0"/>
    <s v="Indian"/>
    <x v="0"/>
    <x v="2"/>
    <x v="2"/>
    <x v="0"/>
    <x v="3"/>
    <x v="0"/>
    <x v="1"/>
    <x v="3"/>
    <x v="4"/>
    <x v="1"/>
    <x v="1"/>
    <x v="3"/>
    <x v="273"/>
    <x v="5"/>
    <x v="0"/>
    <x v="0"/>
    <x v="0"/>
    <x v="0"/>
    <x v="0"/>
    <x v="0"/>
    <x v="0"/>
    <x v="0"/>
    <x v="3"/>
    <x v="4"/>
    <x v="3"/>
    <x v="0"/>
    <x v="1"/>
    <x v="3"/>
    <x v="4"/>
    <x v="1"/>
    <x v="1"/>
    <x v="3"/>
    <x v="5"/>
    <x v="2"/>
    <x v="2"/>
    <x v="2"/>
    <x v="0"/>
    <x v="11"/>
    <x v="2"/>
  </r>
  <r>
    <n v="11582538770"/>
    <x v="2"/>
    <x v="4"/>
    <x v="0"/>
    <x v="0"/>
    <x v="3"/>
    <x v="3"/>
    <s v="New Zealand European"/>
    <n v="0"/>
    <n v="0"/>
    <n v="0"/>
    <n v="0"/>
    <x v="0"/>
    <x v="0"/>
    <x v="2"/>
    <x v="0"/>
    <x v="4"/>
    <x v="4"/>
    <x v="7"/>
    <x v="1"/>
    <x v="1"/>
    <x v="0"/>
    <x v="1"/>
    <x v="3"/>
    <x v="273"/>
    <x v="5"/>
    <x v="0"/>
    <x v="0"/>
    <x v="0"/>
    <x v="0"/>
    <x v="0"/>
    <x v="7"/>
    <x v="0"/>
    <x v="0"/>
    <x v="3"/>
    <x v="4"/>
    <x v="4"/>
    <x v="4"/>
    <x v="7"/>
    <x v="1"/>
    <x v="1"/>
    <x v="0"/>
    <x v="1"/>
    <x v="3"/>
    <x v="13"/>
    <x v="2"/>
    <x v="2"/>
    <x v="2"/>
    <x v="1"/>
    <x v="0"/>
    <x v="2"/>
  </r>
  <r>
    <n v="11582501159"/>
    <x v="2"/>
    <x v="4"/>
    <x v="12"/>
    <x v="0"/>
    <x v="3"/>
    <x v="3"/>
    <s v="New Zealand European"/>
    <n v="0"/>
    <n v="0"/>
    <n v="0"/>
    <n v="0"/>
    <x v="1"/>
    <x v="0"/>
    <x v="0"/>
    <x v="1"/>
    <x v="7"/>
    <x v="5"/>
    <x v="1"/>
    <x v="1"/>
    <x v="1"/>
    <x v="0"/>
    <x v="4"/>
    <x v="1"/>
    <x v="273"/>
    <x v="9"/>
    <x v="0"/>
    <x v="0"/>
    <x v="0"/>
    <x v="0"/>
    <x v="0"/>
    <x v="0"/>
    <x v="0"/>
    <x v="0"/>
    <x v="3"/>
    <x v="4"/>
    <x v="7"/>
    <x v="5"/>
    <x v="1"/>
    <x v="1"/>
    <x v="1"/>
    <x v="0"/>
    <x v="4"/>
    <x v="1"/>
    <x v="2"/>
    <x v="2"/>
    <x v="2"/>
    <x v="2"/>
    <x v="0"/>
    <x v="0"/>
    <x v="2"/>
  </r>
  <r>
    <n v="11582431600"/>
    <x v="2"/>
    <x v="3"/>
    <x v="14"/>
    <x v="1"/>
    <x v="3"/>
    <x v="3"/>
    <s v="New Zealand European"/>
    <n v="0"/>
    <n v="0"/>
    <n v="0"/>
    <n v="0"/>
    <x v="1"/>
    <x v="0"/>
    <x v="0"/>
    <x v="1"/>
    <x v="4"/>
    <x v="4"/>
    <x v="3"/>
    <x v="4"/>
    <x v="4"/>
    <x v="1"/>
    <x v="4"/>
    <x v="3"/>
    <x v="273"/>
    <x v="0"/>
    <x v="0"/>
    <x v="0"/>
    <x v="0"/>
    <x v="0"/>
    <x v="0"/>
    <x v="0"/>
    <x v="0"/>
    <x v="0"/>
    <x v="3"/>
    <x v="3"/>
    <x v="4"/>
    <x v="4"/>
    <x v="3"/>
    <x v="4"/>
    <x v="4"/>
    <x v="1"/>
    <x v="4"/>
    <x v="3"/>
    <x v="10"/>
    <x v="24"/>
    <x v="2"/>
    <x v="2"/>
    <x v="0"/>
    <x v="13"/>
    <x v="2"/>
  </r>
  <r>
    <n v="11582251463"/>
    <x v="2"/>
    <x v="4"/>
    <x v="2"/>
    <x v="0"/>
    <x v="3"/>
    <x v="3"/>
    <n v="0"/>
    <n v="0"/>
    <n v="0"/>
    <n v="0"/>
    <s v="European"/>
    <x v="1"/>
    <x v="0"/>
    <x v="2"/>
    <x v="0"/>
    <x v="0"/>
    <x v="5"/>
    <x v="7"/>
    <x v="3"/>
    <x v="4"/>
    <x v="4"/>
    <x v="0"/>
    <x v="4"/>
    <x v="273"/>
    <x v="1"/>
    <x v="0"/>
    <x v="10"/>
    <x v="30"/>
    <x v="0"/>
    <x v="0"/>
    <x v="25"/>
    <x v="4"/>
    <x v="0"/>
    <x v="3"/>
    <x v="4"/>
    <x v="0"/>
    <x v="5"/>
    <x v="7"/>
    <x v="3"/>
    <x v="4"/>
    <x v="4"/>
    <x v="0"/>
    <x v="4"/>
    <x v="7"/>
    <x v="10"/>
    <x v="2"/>
    <x v="2"/>
    <x v="15"/>
    <x v="0"/>
    <x v="2"/>
  </r>
  <r>
    <n v="11582212349"/>
    <x v="2"/>
    <x v="5"/>
    <x v="6"/>
    <x v="0"/>
    <x v="3"/>
    <x v="3"/>
    <s v="New Zealand European"/>
    <n v="0"/>
    <n v="0"/>
    <n v="0"/>
    <n v="0"/>
    <x v="1"/>
    <x v="0"/>
    <x v="0"/>
    <x v="0"/>
    <x v="0"/>
    <x v="1"/>
    <x v="7"/>
    <x v="7"/>
    <x v="4"/>
    <x v="0"/>
    <x v="4"/>
    <x v="3"/>
    <x v="387"/>
    <x v="0"/>
    <x v="36"/>
    <x v="19"/>
    <x v="22"/>
    <x v="6"/>
    <x v="24"/>
    <x v="0"/>
    <x v="2"/>
    <x v="7"/>
    <x v="3"/>
    <x v="5"/>
    <x v="0"/>
    <x v="1"/>
    <x v="7"/>
    <x v="5"/>
    <x v="4"/>
    <x v="0"/>
    <x v="4"/>
    <x v="3"/>
    <x v="2"/>
    <x v="2"/>
    <x v="2"/>
    <x v="2"/>
    <x v="1"/>
    <x v="0"/>
    <x v="2"/>
  </r>
  <r>
    <n v="11581562657"/>
    <x v="2"/>
    <x v="4"/>
    <x v="4"/>
    <x v="0"/>
    <x v="2"/>
    <x v="3"/>
    <s v="New Zealand European"/>
    <n v="0"/>
    <n v="0"/>
    <n v="0"/>
    <n v="0"/>
    <x v="0"/>
    <x v="2"/>
    <x v="0"/>
    <x v="0"/>
    <x v="5"/>
    <x v="5"/>
    <x v="4"/>
    <x v="1"/>
    <x v="3"/>
    <x v="5"/>
    <x v="4"/>
    <x v="4"/>
    <x v="388"/>
    <x v="5"/>
    <x v="0"/>
    <x v="0"/>
    <x v="5"/>
    <x v="0"/>
    <x v="25"/>
    <x v="0"/>
    <x v="0"/>
    <x v="3"/>
    <x v="3"/>
    <x v="4"/>
    <x v="5"/>
    <x v="5"/>
    <x v="4"/>
    <x v="1"/>
    <x v="3"/>
    <x v="5"/>
    <x v="4"/>
    <x v="4"/>
    <x v="5"/>
    <x v="0"/>
    <x v="2"/>
    <x v="2"/>
    <x v="0"/>
    <x v="18"/>
    <x v="2"/>
  </r>
  <r>
    <n v="11579960578"/>
    <x v="2"/>
    <x v="3"/>
    <x v="0"/>
    <x v="1"/>
    <x v="3"/>
    <x v="3"/>
    <s v="New Zealand European"/>
    <n v="0"/>
    <n v="0"/>
    <n v="0"/>
    <n v="0"/>
    <x v="1"/>
    <x v="0"/>
    <x v="0"/>
    <x v="0"/>
    <x v="4"/>
    <x v="4"/>
    <x v="1"/>
    <x v="1"/>
    <x v="1"/>
    <x v="1"/>
    <x v="1"/>
    <x v="3"/>
    <x v="273"/>
    <x v="1"/>
    <x v="0"/>
    <x v="0"/>
    <x v="0"/>
    <x v="0"/>
    <x v="0"/>
    <x v="0"/>
    <x v="0"/>
    <x v="0"/>
    <x v="3"/>
    <x v="3"/>
    <x v="4"/>
    <x v="4"/>
    <x v="1"/>
    <x v="1"/>
    <x v="1"/>
    <x v="1"/>
    <x v="1"/>
    <x v="3"/>
    <x v="9"/>
    <x v="23"/>
    <x v="2"/>
    <x v="2"/>
    <x v="0"/>
    <x v="19"/>
    <x v="2"/>
  </r>
  <r>
    <n v="11579552558"/>
    <x v="2"/>
    <x v="5"/>
    <x v="7"/>
    <x v="1"/>
    <x v="3"/>
    <x v="3"/>
    <s v="New Zealand European"/>
    <n v="0"/>
    <n v="0"/>
    <n v="0"/>
    <n v="0"/>
    <x v="1"/>
    <x v="0"/>
    <x v="0"/>
    <x v="1"/>
    <x v="4"/>
    <x v="4"/>
    <x v="4"/>
    <x v="1"/>
    <x v="1"/>
    <x v="1"/>
    <x v="1"/>
    <x v="3"/>
    <x v="273"/>
    <x v="6"/>
    <x v="6"/>
    <x v="0"/>
    <x v="0"/>
    <x v="0"/>
    <x v="0"/>
    <x v="0"/>
    <x v="0"/>
    <x v="0"/>
    <x v="3"/>
    <x v="5"/>
    <x v="4"/>
    <x v="4"/>
    <x v="4"/>
    <x v="1"/>
    <x v="1"/>
    <x v="1"/>
    <x v="1"/>
    <x v="3"/>
    <x v="8"/>
    <x v="4"/>
    <x v="2"/>
    <x v="2"/>
    <x v="0"/>
    <x v="13"/>
    <x v="2"/>
  </r>
  <r>
    <n v="11579521334"/>
    <x v="2"/>
    <x v="5"/>
    <x v="2"/>
    <x v="0"/>
    <x v="3"/>
    <x v="3"/>
    <n v="0"/>
    <n v="0"/>
    <n v="0"/>
    <n v="0"/>
    <s v="British"/>
    <x v="1"/>
    <x v="0"/>
    <x v="0"/>
    <x v="0"/>
    <x v="1"/>
    <x v="1"/>
    <x v="1"/>
    <x v="1"/>
    <x v="1"/>
    <x v="1"/>
    <x v="4"/>
    <x v="3"/>
    <x v="273"/>
    <x v="5"/>
    <x v="47"/>
    <x v="0"/>
    <x v="0"/>
    <x v="0"/>
    <x v="0"/>
    <x v="0"/>
    <x v="0"/>
    <x v="0"/>
    <x v="3"/>
    <x v="5"/>
    <x v="1"/>
    <x v="1"/>
    <x v="1"/>
    <x v="1"/>
    <x v="1"/>
    <x v="1"/>
    <x v="4"/>
    <x v="3"/>
    <x v="2"/>
    <x v="2"/>
    <x v="2"/>
    <x v="2"/>
    <x v="0"/>
    <x v="0"/>
    <x v="2"/>
  </r>
  <r>
    <n v="11579391189"/>
    <x v="2"/>
    <x v="4"/>
    <x v="8"/>
    <x v="1"/>
    <x v="3"/>
    <x v="3"/>
    <s v="New Zealand European"/>
    <n v="0"/>
    <n v="0"/>
    <n v="0"/>
    <n v="0"/>
    <x v="1"/>
    <x v="0"/>
    <x v="2"/>
    <x v="0"/>
    <x v="3"/>
    <x v="5"/>
    <x v="7"/>
    <x v="7"/>
    <x v="1"/>
    <x v="0"/>
    <x v="4"/>
    <x v="1"/>
    <x v="389"/>
    <x v="9"/>
    <x v="0"/>
    <x v="0"/>
    <x v="15"/>
    <x v="7"/>
    <x v="0"/>
    <x v="12"/>
    <x v="4"/>
    <x v="27"/>
    <x v="3"/>
    <x v="4"/>
    <x v="3"/>
    <x v="5"/>
    <x v="7"/>
    <x v="5"/>
    <x v="1"/>
    <x v="0"/>
    <x v="4"/>
    <x v="1"/>
    <x v="2"/>
    <x v="2"/>
    <x v="2"/>
    <x v="2"/>
    <x v="1"/>
    <x v="0"/>
    <x v="2"/>
  </r>
  <r>
    <n v="11579365242"/>
    <x v="2"/>
    <x v="4"/>
    <x v="5"/>
    <x v="4"/>
    <x v="3"/>
    <x v="3"/>
    <n v="0"/>
    <n v="0"/>
    <n v="0"/>
    <n v="0"/>
    <s v="NZ Pākehā"/>
    <x v="1"/>
    <x v="2"/>
    <x v="0"/>
    <x v="1"/>
    <x v="1"/>
    <x v="0"/>
    <x v="1"/>
    <x v="4"/>
    <x v="3"/>
    <x v="1"/>
    <x v="4"/>
    <x v="3"/>
    <x v="273"/>
    <x v="9"/>
    <x v="0"/>
    <x v="0"/>
    <x v="0"/>
    <x v="0"/>
    <x v="0"/>
    <x v="0"/>
    <x v="0"/>
    <x v="0"/>
    <x v="3"/>
    <x v="4"/>
    <x v="1"/>
    <x v="0"/>
    <x v="1"/>
    <x v="4"/>
    <x v="3"/>
    <x v="1"/>
    <x v="4"/>
    <x v="3"/>
    <x v="8"/>
    <x v="23"/>
    <x v="2"/>
    <x v="2"/>
    <x v="0"/>
    <x v="20"/>
    <x v="2"/>
  </r>
  <r>
    <n v="11579335346"/>
    <x v="2"/>
    <x v="5"/>
    <x v="0"/>
    <x v="0"/>
    <x v="3"/>
    <x v="3"/>
    <s v="New Zealand European"/>
    <n v="0"/>
    <n v="0"/>
    <n v="0"/>
    <n v="0"/>
    <x v="1"/>
    <x v="2"/>
    <x v="0"/>
    <x v="1"/>
    <x v="7"/>
    <x v="7"/>
    <x v="1"/>
    <x v="7"/>
    <x v="3"/>
    <x v="6"/>
    <x v="6"/>
    <x v="0"/>
    <x v="273"/>
    <x v="9"/>
    <x v="7"/>
    <x v="0"/>
    <x v="0"/>
    <x v="7"/>
    <x v="26"/>
    <x v="0"/>
    <x v="0"/>
    <x v="0"/>
    <x v="3"/>
    <x v="5"/>
    <x v="7"/>
    <x v="7"/>
    <x v="1"/>
    <x v="5"/>
    <x v="3"/>
    <x v="6"/>
    <x v="6"/>
    <x v="0"/>
    <x v="2"/>
    <x v="2"/>
    <x v="2"/>
    <x v="2"/>
    <x v="0"/>
    <x v="0"/>
    <x v="2"/>
  </r>
  <r>
    <n v="11579319166"/>
    <x v="2"/>
    <x v="4"/>
    <x v="0"/>
    <x v="0"/>
    <x v="2"/>
    <x v="3"/>
    <s v="New Zealand European"/>
    <n v="0"/>
    <n v="0"/>
    <n v="0"/>
    <n v="0"/>
    <x v="0"/>
    <x v="2"/>
    <x v="0"/>
    <x v="0"/>
    <x v="4"/>
    <x v="4"/>
    <x v="1"/>
    <x v="7"/>
    <x v="1"/>
    <x v="1"/>
    <x v="0"/>
    <x v="3"/>
    <x v="390"/>
    <x v="9"/>
    <x v="0"/>
    <x v="0"/>
    <x v="28"/>
    <x v="6"/>
    <x v="0"/>
    <x v="15"/>
    <x v="0"/>
    <x v="2"/>
    <x v="3"/>
    <x v="4"/>
    <x v="4"/>
    <x v="4"/>
    <x v="1"/>
    <x v="5"/>
    <x v="1"/>
    <x v="1"/>
    <x v="0"/>
    <x v="3"/>
    <x v="8"/>
    <x v="2"/>
    <x v="2"/>
    <x v="2"/>
    <x v="0"/>
    <x v="21"/>
    <x v="2"/>
  </r>
  <r>
    <n v="11579291404"/>
    <x v="2"/>
    <x v="7"/>
    <x v="6"/>
    <x v="3"/>
    <x v="3"/>
    <x v="3"/>
    <n v="0"/>
    <n v="0"/>
    <n v="0"/>
    <n v="0"/>
    <n v="0"/>
    <x v="0"/>
    <x v="0"/>
    <x v="0"/>
    <x v="0"/>
    <x v="7"/>
    <x v="7"/>
    <x v="1"/>
    <x v="5"/>
    <x v="5"/>
    <x v="6"/>
    <x v="6"/>
    <x v="0"/>
    <x v="273"/>
    <x v="6"/>
    <x v="0"/>
    <x v="0"/>
    <x v="0"/>
    <x v="0"/>
    <x v="0"/>
    <x v="0"/>
    <x v="0"/>
    <x v="0"/>
    <x v="3"/>
    <x v="7"/>
    <x v="7"/>
    <x v="7"/>
    <x v="1"/>
    <x v="5"/>
    <x v="5"/>
    <x v="6"/>
    <x v="6"/>
    <x v="0"/>
    <x v="2"/>
    <x v="2"/>
    <x v="2"/>
    <x v="2"/>
    <x v="0"/>
    <x v="0"/>
    <x v="2"/>
  </r>
  <r>
    <n v="11579179765"/>
    <x v="2"/>
    <x v="4"/>
    <x v="0"/>
    <x v="0"/>
    <x v="3"/>
    <x v="3"/>
    <s v="New Zealand European"/>
    <n v="0"/>
    <n v="0"/>
    <n v="0"/>
    <n v="0"/>
    <x v="0"/>
    <x v="2"/>
    <x v="0"/>
    <x v="0"/>
    <x v="3"/>
    <x v="1"/>
    <x v="1"/>
    <x v="1"/>
    <x v="1"/>
    <x v="5"/>
    <x v="1"/>
    <x v="4"/>
    <x v="273"/>
    <x v="1"/>
    <x v="0"/>
    <x v="0"/>
    <x v="0"/>
    <x v="0"/>
    <x v="0"/>
    <x v="0"/>
    <x v="0"/>
    <x v="0"/>
    <x v="3"/>
    <x v="4"/>
    <x v="3"/>
    <x v="1"/>
    <x v="1"/>
    <x v="1"/>
    <x v="1"/>
    <x v="5"/>
    <x v="1"/>
    <x v="4"/>
    <x v="14"/>
    <x v="23"/>
    <x v="2"/>
    <x v="2"/>
    <x v="0"/>
    <x v="0"/>
    <x v="2"/>
  </r>
  <r>
    <n v="11579129197"/>
    <x v="2"/>
    <x v="5"/>
    <x v="2"/>
    <x v="1"/>
    <x v="3"/>
    <x v="3"/>
    <s v="New Zealand European"/>
    <n v="0"/>
    <n v="0"/>
    <n v="0"/>
    <n v="0"/>
    <x v="1"/>
    <x v="0"/>
    <x v="0"/>
    <x v="1"/>
    <x v="6"/>
    <x v="4"/>
    <x v="3"/>
    <x v="1"/>
    <x v="1"/>
    <x v="0"/>
    <x v="4"/>
    <x v="5"/>
    <x v="273"/>
    <x v="9"/>
    <x v="7"/>
    <x v="0"/>
    <x v="0"/>
    <x v="0"/>
    <x v="0"/>
    <x v="0"/>
    <x v="0"/>
    <x v="0"/>
    <x v="3"/>
    <x v="5"/>
    <x v="6"/>
    <x v="4"/>
    <x v="3"/>
    <x v="1"/>
    <x v="1"/>
    <x v="0"/>
    <x v="4"/>
    <x v="5"/>
    <x v="29"/>
    <x v="2"/>
    <x v="2"/>
    <x v="2"/>
    <x v="0"/>
    <x v="22"/>
    <x v="2"/>
  </r>
  <r>
    <n v="11579104697"/>
    <x v="2"/>
    <x v="3"/>
    <x v="0"/>
    <x v="1"/>
    <x v="3"/>
    <x v="3"/>
    <s v="New Zealand European"/>
    <n v="0"/>
    <n v="0"/>
    <n v="0"/>
    <n v="0"/>
    <x v="1"/>
    <x v="0"/>
    <x v="0"/>
    <x v="1"/>
    <x v="1"/>
    <x v="0"/>
    <x v="0"/>
    <x v="4"/>
    <x v="3"/>
    <x v="0"/>
    <x v="0"/>
    <x v="5"/>
    <x v="273"/>
    <x v="7"/>
    <x v="0"/>
    <x v="0"/>
    <x v="0"/>
    <x v="0"/>
    <x v="0"/>
    <x v="0"/>
    <x v="0"/>
    <x v="0"/>
    <x v="3"/>
    <x v="3"/>
    <x v="1"/>
    <x v="0"/>
    <x v="0"/>
    <x v="4"/>
    <x v="3"/>
    <x v="0"/>
    <x v="0"/>
    <x v="5"/>
    <x v="2"/>
    <x v="2"/>
    <x v="2"/>
    <x v="2"/>
    <x v="0"/>
    <x v="0"/>
    <x v="2"/>
  </r>
  <r>
    <n v="11579101551"/>
    <x v="2"/>
    <x v="5"/>
    <x v="0"/>
    <x v="1"/>
    <x v="3"/>
    <x v="3"/>
    <s v="New Zealand European"/>
    <n v="0"/>
    <n v="0"/>
    <n v="0"/>
    <n v="0"/>
    <x v="1"/>
    <x v="0"/>
    <x v="0"/>
    <x v="1"/>
    <x v="3"/>
    <x v="0"/>
    <x v="6"/>
    <x v="4"/>
    <x v="0"/>
    <x v="1"/>
    <x v="4"/>
    <x v="5"/>
    <x v="391"/>
    <x v="7"/>
    <x v="47"/>
    <x v="0"/>
    <x v="0"/>
    <x v="0"/>
    <x v="0"/>
    <x v="0"/>
    <x v="0"/>
    <x v="20"/>
    <x v="3"/>
    <x v="5"/>
    <x v="3"/>
    <x v="0"/>
    <x v="6"/>
    <x v="4"/>
    <x v="0"/>
    <x v="1"/>
    <x v="4"/>
    <x v="5"/>
    <x v="0"/>
    <x v="0"/>
    <x v="2"/>
    <x v="2"/>
    <x v="0"/>
    <x v="10"/>
    <x v="2"/>
  </r>
  <r>
    <n v="11579093188"/>
    <x v="2"/>
    <x v="1"/>
    <x v="6"/>
    <x v="4"/>
    <x v="3"/>
    <x v="3"/>
    <s v="New Zealand European"/>
    <n v="0"/>
    <n v="0"/>
    <n v="0"/>
    <n v="0"/>
    <x v="1"/>
    <x v="0"/>
    <x v="0"/>
    <x v="0"/>
    <x v="7"/>
    <x v="7"/>
    <x v="1"/>
    <x v="5"/>
    <x v="5"/>
    <x v="6"/>
    <x v="6"/>
    <x v="0"/>
    <x v="273"/>
    <x v="6"/>
    <x v="0"/>
    <x v="0"/>
    <x v="0"/>
    <x v="0"/>
    <x v="0"/>
    <x v="0"/>
    <x v="0"/>
    <x v="0"/>
    <x v="3"/>
    <x v="1"/>
    <x v="7"/>
    <x v="7"/>
    <x v="1"/>
    <x v="5"/>
    <x v="5"/>
    <x v="6"/>
    <x v="6"/>
    <x v="0"/>
    <x v="2"/>
    <x v="2"/>
    <x v="2"/>
    <x v="2"/>
    <x v="0"/>
    <x v="0"/>
    <x v="2"/>
  </r>
  <r>
    <n v="11579081008"/>
    <x v="2"/>
    <x v="5"/>
    <x v="2"/>
    <x v="0"/>
    <x v="3"/>
    <x v="3"/>
    <s v="New Zealand European"/>
    <n v="0"/>
    <n v="0"/>
    <n v="0"/>
    <n v="0"/>
    <x v="1"/>
    <x v="0"/>
    <x v="0"/>
    <x v="0"/>
    <x v="0"/>
    <x v="0"/>
    <x v="1"/>
    <x v="7"/>
    <x v="1"/>
    <x v="0"/>
    <x v="1"/>
    <x v="3"/>
    <x v="273"/>
    <x v="0"/>
    <x v="47"/>
    <x v="23"/>
    <x v="16"/>
    <x v="7"/>
    <x v="0"/>
    <x v="0"/>
    <x v="0"/>
    <x v="0"/>
    <x v="3"/>
    <x v="5"/>
    <x v="0"/>
    <x v="0"/>
    <x v="1"/>
    <x v="5"/>
    <x v="1"/>
    <x v="0"/>
    <x v="1"/>
    <x v="3"/>
    <x v="3"/>
    <x v="2"/>
    <x v="2"/>
    <x v="2"/>
    <x v="0"/>
    <x v="23"/>
    <x v="2"/>
  </r>
  <r>
    <n v="11579069533"/>
    <x v="2"/>
    <x v="5"/>
    <x v="6"/>
    <x v="3"/>
    <x v="3"/>
    <x v="3"/>
    <s v="New Zealand European"/>
    <n v="0"/>
    <n v="0"/>
    <n v="0"/>
    <n v="0"/>
    <x v="0"/>
    <x v="2"/>
    <x v="0"/>
    <x v="0"/>
    <x v="5"/>
    <x v="5"/>
    <x v="1"/>
    <x v="4"/>
    <x v="3"/>
    <x v="4"/>
    <x v="5"/>
    <x v="1"/>
    <x v="392"/>
    <x v="7"/>
    <x v="26"/>
    <x v="0"/>
    <x v="0"/>
    <x v="0"/>
    <x v="0"/>
    <x v="12"/>
    <x v="15"/>
    <x v="16"/>
    <x v="3"/>
    <x v="5"/>
    <x v="5"/>
    <x v="5"/>
    <x v="1"/>
    <x v="4"/>
    <x v="3"/>
    <x v="4"/>
    <x v="5"/>
    <x v="1"/>
    <x v="19"/>
    <x v="23"/>
    <x v="2"/>
    <x v="2"/>
    <x v="0"/>
    <x v="24"/>
    <x v="2"/>
  </r>
  <r>
    <n v="11579058322"/>
    <x v="2"/>
    <x v="4"/>
    <x v="7"/>
    <x v="1"/>
    <x v="3"/>
    <x v="3"/>
    <s v="New Zealand European"/>
    <n v="0"/>
    <n v="0"/>
    <n v="0"/>
    <n v="0"/>
    <x v="0"/>
    <x v="0"/>
    <x v="2"/>
    <x v="1"/>
    <x v="4"/>
    <x v="4"/>
    <x v="1"/>
    <x v="1"/>
    <x v="1"/>
    <x v="0"/>
    <x v="1"/>
    <x v="3"/>
    <x v="273"/>
    <x v="9"/>
    <x v="0"/>
    <x v="0"/>
    <x v="0"/>
    <x v="0"/>
    <x v="0"/>
    <x v="0"/>
    <x v="0"/>
    <x v="0"/>
    <x v="3"/>
    <x v="4"/>
    <x v="4"/>
    <x v="4"/>
    <x v="1"/>
    <x v="1"/>
    <x v="1"/>
    <x v="0"/>
    <x v="1"/>
    <x v="3"/>
    <x v="19"/>
    <x v="2"/>
    <x v="2"/>
    <x v="2"/>
    <x v="0"/>
    <x v="12"/>
    <x v="2"/>
  </r>
  <r>
    <n v="11578983009"/>
    <x v="2"/>
    <x v="5"/>
    <x v="12"/>
    <x v="0"/>
    <x v="3"/>
    <x v="3"/>
    <s v="New Zealand European"/>
    <n v="0"/>
    <n v="0"/>
    <n v="0"/>
    <n v="0"/>
    <x v="1"/>
    <x v="0"/>
    <x v="0"/>
    <x v="0"/>
    <x v="0"/>
    <x v="0"/>
    <x v="1"/>
    <x v="7"/>
    <x v="1"/>
    <x v="7"/>
    <x v="4"/>
    <x v="5"/>
    <x v="393"/>
    <x v="1"/>
    <x v="11"/>
    <x v="19"/>
    <x v="31"/>
    <x v="6"/>
    <x v="0"/>
    <x v="26"/>
    <x v="14"/>
    <x v="6"/>
    <x v="3"/>
    <x v="5"/>
    <x v="0"/>
    <x v="0"/>
    <x v="1"/>
    <x v="5"/>
    <x v="1"/>
    <x v="7"/>
    <x v="4"/>
    <x v="5"/>
    <x v="4"/>
    <x v="1"/>
    <x v="2"/>
    <x v="2"/>
    <x v="0"/>
    <x v="25"/>
    <x v="2"/>
  </r>
  <r>
    <n v="11578966691"/>
    <x v="2"/>
    <x v="3"/>
    <x v="0"/>
    <x v="0"/>
    <x v="3"/>
    <x v="3"/>
    <s v="New Zealand European"/>
    <n v="0"/>
    <n v="0"/>
    <n v="0"/>
    <n v="0"/>
    <x v="0"/>
    <x v="2"/>
    <x v="0"/>
    <x v="0"/>
    <x v="3"/>
    <x v="0"/>
    <x v="1"/>
    <x v="1"/>
    <x v="4"/>
    <x v="7"/>
    <x v="0"/>
    <x v="3"/>
    <x v="273"/>
    <x v="7"/>
    <x v="0"/>
    <x v="0"/>
    <x v="0"/>
    <x v="0"/>
    <x v="0"/>
    <x v="0"/>
    <x v="0"/>
    <x v="0"/>
    <x v="3"/>
    <x v="3"/>
    <x v="3"/>
    <x v="0"/>
    <x v="1"/>
    <x v="1"/>
    <x v="4"/>
    <x v="7"/>
    <x v="0"/>
    <x v="3"/>
    <x v="2"/>
    <x v="2"/>
    <x v="2"/>
    <x v="2"/>
    <x v="0"/>
    <x v="0"/>
    <x v="2"/>
  </r>
  <r>
    <n v="11578942401"/>
    <x v="2"/>
    <x v="5"/>
    <x v="0"/>
    <x v="1"/>
    <x v="2"/>
    <x v="3"/>
    <s v="New Zealand European"/>
    <n v="0"/>
    <n v="0"/>
    <n v="0"/>
    <n v="0"/>
    <x v="1"/>
    <x v="0"/>
    <x v="0"/>
    <x v="0"/>
    <x v="1"/>
    <x v="1"/>
    <x v="0"/>
    <x v="7"/>
    <x v="4"/>
    <x v="1"/>
    <x v="4"/>
    <x v="3"/>
    <x v="273"/>
    <x v="1"/>
    <x v="6"/>
    <x v="0"/>
    <x v="32"/>
    <x v="7"/>
    <x v="0"/>
    <x v="0"/>
    <x v="15"/>
    <x v="0"/>
    <x v="3"/>
    <x v="5"/>
    <x v="1"/>
    <x v="1"/>
    <x v="0"/>
    <x v="5"/>
    <x v="4"/>
    <x v="1"/>
    <x v="4"/>
    <x v="3"/>
    <x v="3"/>
    <x v="2"/>
    <x v="2"/>
    <x v="2"/>
    <x v="0"/>
    <x v="0"/>
    <x v="2"/>
  </r>
  <r>
    <n v="11578915560"/>
    <x v="2"/>
    <x v="4"/>
    <x v="4"/>
    <x v="0"/>
    <x v="3"/>
    <x v="3"/>
    <s v="New Zealand European"/>
    <n v="0"/>
    <n v="0"/>
    <n v="0"/>
    <n v="0"/>
    <x v="1"/>
    <x v="0"/>
    <x v="0"/>
    <x v="0"/>
    <x v="3"/>
    <x v="1"/>
    <x v="7"/>
    <x v="7"/>
    <x v="5"/>
    <x v="4"/>
    <x v="6"/>
    <x v="5"/>
    <x v="273"/>
    <x v="5"/>
    <x v="0"/>
    <x v="0"/>
    <x v="0"/>
    <x v="12"/>
    <x v="0"/>
    <x v="8"/>
    <x v="15"/>
    <x v="0"/>
    <x v="3"/>
    <x v="4"/>
    <x v="3"/>
    <x v="1"/>
    <x v="7"/>
    <x v="5"/>
    <x v="5"/>
    <x v="4"/>
    <x v="6"/>
    <x v="5"/>
    <x v="2"/>
    <x v="2"/>
    <x v="2"/>
    <x v="2"/>
    <x v="1"/>
    <x v="0"/>
    <x v="2"/>
  </r>
  <r>
    <n v="11578907570"/>
    <x v="2"/>
    <x v="4"/>
    <x v="12"/>
    <x v="0"/>
    <x v="3"/>
    <x v="3"/>
    <s v="New Zealand European"/>
    <n v="0"/>
    <n v="0"/>
    <n v="0"/>
    <n v="0"/>
    <x v="0"/>
    <x v="2"/>
    <x v="0"/>
    <x v="0"/>
    <x v="0"/>
    <x v="4"/>
    <x v="1"/>
    <x v="1"/>
    <x v="1"/>
    <x v="1"/>
    <x v="1"/>
    <x v="3"/>
    <x v="273"/>
    <x v="9"/>
    <x v="0"/>
    <x v="12"/>
    <x v="0"/>
    <x v="0"/>
    <x v="24"/>
    <x v="0"/>
    <x v="0"/>
    <x v="0"/>
    <x v="3"/>
    <x v="4"/>
    <x v="0"/>
    <x v="4"/>
    <x v="1"/>
    <x v="1"/>
    <x v="1"/>
    <x v="1"/>
    <x v="1"/>
    <x v="3"/>
    <x v="23"/>
    <x v="1"/>
    <x v="2"/>
    <x v="2"/>
    <x v="0"/>
    <x v="11"/>
    <x v="2"/>
  </r>
  <r>
    <n v="11578898142"/>
    <x v="2"/>
    <x v="4"/>
    <x v="7"/>
    <x v="0"/>
    <x v="3"/>
    <x v="3"/>
    <s v="New Zealand European"/>
    <n v="0"/>
    <n v="0"/>
    <n v="0"/>
    <n v="0"/>
    <x v="1"/>
    <x v="0"/>
    <x v="2"/>
    <x v="0"/>
    <x v="0"/>
    <x v="1"/>
    <x v="7"/>
    <x v="1"/>
    <x v="1"/>
    <x v="1"/>
    <x v="4"/>
    <x v="4"/>
    <x v="394"/>
    <x v="0"/>
    <x v="0"/>
    <x v="0"/>
    <x v="0"/>
    <x v="0"/>
    <x v="0"/>
    <x v="0"/>
    <x v="0"/>
    <x v="1"/>
    <x v="3"/>
    <x v="4"/>
    <x v="0"/>
    <x v="1"/>
    <x v="7"/>
    <x v="1"/>
    <x v="1"/>
    <x v="1"/>
    <x v="4"/>
    <x v="4"/>
    <x v="8"/>
    <x v="2"/>
    <x v="2"/>
    <x v="2"/>
    <x v="1"/>
    <x v="0"/>
    <x v="2"/>
  </r>
  <r>
    <n v="11578874266"/>
    <x v="2"/>
    <x v="5"/>
    <x v="7"/>
    <x v="0"/>
    <x v="3"/>
    <x v="3"/>
    <s v="New Zealand European"/>
    <n v="0"/>
    <n v="0"/>
    <n v="0"/>
    <n v="0"/>
    <x v="1"/>
    <x v="0"/>
    <x v="0"/>
    <x v="0"/>
    <x v="1"/>
    <x v="1"/>
    <x v="0"/>
    <x v="1"/>
    <x v="1"/>
    <x v="7"/>
    <x v="5"/>
    <x v="1"/>
    <x v="395"/>
    <x v="5"/>
    <x v="36"/>
    <x v="0"/>
    <x v="0"/>
    <x v="0"/>
    <x v="0"/>
    <x v="0"/>
    <x v="0"/>
    <x v="4"/>
    <x v="3"/>
    <x v="5"/>
    <x v="1"/>
    <x v="1"/>
    <x v="0"/>
    <x v="1"/>
    <x v="1"/>
    <x v="7"/>
    <x v="5"/>
    <x v="1"/>
    <x v="2"/>
    <x v="2"/>
    <x v="2"/>
    <x v="2"/>
    <x v="0"/>
    <x v="0"/>
    <x v="2"/>
  </r>
  <r>
    <n v="11578844258"/>
    <x v="2"/>
    <x v="5"/>
    <x v="7"/>
    <x v="1"/>
    <x v="3"/>
    <x v="3"/>
    <n v="0"/>
    <n v="0"/>
    <n v="0"/>
    <n v="0"/>
    <s v="New Zealnd Citizen"/>
    <x v="1"/>
    <x v="0"/>
    <x v="0"/>
    <x v="0"/>
    <x v="0"/>
    <x v="4"/>
    <x v="7"/>
    <x v="7"/>
    <x v="3"/>
    <x v="5"/>
    <x v="1"/>
    <x v="4"/>
    <x v="396"/>
    <x v="14"/>
    <x v="11"/>
    <x v="17"/>
    <x v="0"/>
    <x v="35"/>
    <x v="14"/>
    <x v="23"/>
    <x v="14"/>
    <x v="14"/>
    <x v="3"/>
    <x v="5"/>
    <x v="0"/>
    <x v="4"/>
    <x v="7"/>
    <x v="5"/>
    <x v="3"/>
    <x v="5"/>
    <x v="1"/>
    <x v="4"/>
    <x v="27"/>
    <x v="2"/>
    <x v="2"/>
    <x v="2"/>
    <x v="1"/>
    <x v="0"/>
    <x v="2"/>
  </r>
  <r>
    <n v="11578813781"/>
    <x v="2"/>
    <x v="4"/>
    <x v="0"/>
    <x v="0"/>
    <x v="3"/>
    <x v="3"/>
    <s v="New Zealand European"/>
    <n v="0"/>
    <n v="0"/>
    <n v="0"/>
    <n v="0"/>
    <x v="0"/>
    <x v="2"/>
    <x v="0"/>
    <x v="0"/>
    <x v="3"/>
    <x v="1"/>
    <x v="1"/>
    <x v="4"/>
    <x v="4"/>
    <x v="4"/>
    <x v="4"/>
    <x v="3"/>
    <x v="273"/>
    <x v="0"/>
    <x v="0"/>
    <x v="0"/>
    <x v="0"/>
    <x v="0"/>
    <x v="0"/>
    <x v="27"/>
    <x v="0"/>
    <x v="0"/>
    <x v="3"/>
    <x v="4"/>
    <x v="3"/>
    <x v="1"/>
    <x v="1"/>
    <x v="4"/>
    <x v="4"/>
    <x v="4"/>
    <x v="4"/>
    <x v="3"/>
    <x v="2"/>
    <x v="2"/>
    <x v="2"/>
    <x v="2"/>
    <x v="0"/>
    <x v="0"/>
    <x v="2"/>
  </r>
  <r>
    <n v="11578775872"/>
    <x v="2"/>
    <x v="5"/>
    <x v="0"/>
    <x v="0"/>
    <x v="3"/>
    <x v="3"/>
    <s v="New Zealand European"/>
    <n v="0"/>
    <n v="0"/>
    <n v="0"/>
    <n v="0"/>
    <x v="0"/>
    <x v="0"/>
    <x v="0"/>
    <x v="0"/>
    <x v="7"/>
    <x v="7"/>
    <x v="1"/>
    <x v="7"/>
    <x v="5"/>
    <x v="6"/>
    <x v="6"/>
    <x v="0"/>
    <x v="273"/>
    <x v="10"/>
    <x v="52"/>
    <x v="0"/>
    <x v="0"/>
    <x v="36"/>
    <x v="20"/>
    <x v="0"/>
    <x v="0"/>
    <x v="0"/>
    <x v="3"/>
    <x v="5"/>
    <x v="7"/>
    <x v="7"/>
    <x v="1"/>
    <x v="5"/>
    <x v="5"/>
    <x v="6"/>
    <x v="6"/>
    <x v="0"/>
    <x v="2"/>
    <x v="2"/>
    <x v="2"/>
    <x v="2"/>
    <x v="0"/>
    <x v="0"/>
    <x v="2"/>
  </r>
  <r>
    <n v="11578775149"/>
    <x v="2"/>
    <x v="4"/>
    <x v="6"/>
    <x v="0"/>
    <x v="3"/>
    <x v="3"/>
    <s v="New Zealand European"/>
    <n v="0"/>
    <n v="0"/>
    <n v="0"/>
    <n v="0"/>
    <x v="0"/>
    <x v="2"/>
    <x v="0"/>
    <x v="0"/>
    <x v="1"/>
    <x v="0"/>
    <x v="7"/>
    <x v="1"/>
    <x v="1"/>
    <x v="3"/>
    <x v="1"/>
    <x v="4"/>
    <x v="273"/>
    <x v="1"/>
    <x v="0"/>
    <x v="0"/>
    <x v="2"/>
    <x v="0"/>
    <x v="0"/>
    <x v="0"/>
    <x v="0"/>
    <x v="0"/>
    <x v="3"/>
    <x v="4"/>
    <x v="1"/>
    <x v="0"/>
    <x v="7"/>
    <x v="1"/>
    <x v="1"/>
    <x v="3"/>
    <x v="1"/>
    <x v="4"/>
    <x v="2"/>
    <x v="2"/>
    <x v="2"/>
    <x v="2"/>
    <x v="5"/>
    <x v="0"/>
    <x v="2"/>
  </r>
  <r>
    <n v="11578731184"/>
    <x v="2"/>
    <x v="4"/>
    <x v="12"/>
    <x v="0"/>
    <x v="2"/>
    <x v="3"/>
    <s v="New Zealand European"/>
    <n v="0"/>
    <n v="0"/>
    <n v="0"/>
    <n v="0"/>
    <x v="1"/>
    <x v="0"/>
    <x v="0"/>
    <x v="0"/>
    <x v="4"/>
    <x v="4"/>
    <x v="1"/>
    <x v="1"/>
    <x v="1"/>
    <x v="5"/>
    <x v="1"/>
    <x v="4"/>
    <x v="273"/>
    <x v="1"/>
    <x v="0"/>
    <x v="0"/>
    <x v="0"/>
    <x v="0"/>
    <x v="0"/>
    <x v="23"/>
    <x v="15"/>
    <x v="0"/>
    <x v="3"/>
    <x v="4"/>
    <x v="4"/>
    <x v="4"/>
    <x v="1"/>
    <x v="1"/>
    <x v="1"/>
    <x v="5"/>
    <x v="1"/>
    <x v="4"/>
    <x v="2"/>
    <x v="2"/>
    <x v="2"/>
    <x v="2"/>
    <x v="0"/>
    <x v="0"/>
    <x v="2"/>
  </r>
  <r>
    <n v="11578703837"/>
    <x v="2"/>
    <x v="4"/>
    <x v="0"/>
    <x v="0"/>
    <x v="3"/>
    <x v="3"/>
    <s v="New Zealand European"/>
    <n v="0"/>
    <n v="0"/>
    <n v="0"/>
    <n v="0"/>
    <x v="0"/>
    <x v="2"/>
    <x v="0"/>
    <x v="0"/>
    <x v="3"/>
    <x v="7"/>
    <x v="7"/>
    <x v="1"/>
    <x v="1"/>
    <x v="0"/>
    <x v="4"/>
    <x v="0"/>
    <x v="273"/>
    <x v="9"/>
    <x v="0"/>
    <x v="0"/>
    <x v="0"/>
    <x v="0"/>
    <x v="0"/>
    <x v="0"/>
    <x v="15"/>
    <x v="0"/>
    <x v="3"/>
    <x v="4"/>
    <x v="3"/>
    <x v="7"/>
    <x v="7"/>
    <x v="1"/>
    <x v="1"/>
    <x v="0"/>
    <x v="4"/>
    <x v="0"/>
    <x v="23"/>
    <x v="13"/>
    <x v="2"/>
    <x v="2"/>
    <x v="1"/>
    <x v="0"/>
    <x v="2"/>
  </r>
  <r>
    <n v="11578701293"/>
    <x v="2"/>
    <x v="4"/>
    <x v="0"/>
    <x v="0"/>
    <x v="3"/>
    <x v="3"/>
    <s v="New Zealand European"/>
    <n v="0"/>
    <n v="0"/>
    <n v="0"/>
    <n v="0"/>
    <x v="1"/>
    <x v="0"/>
    <x v="2"/>
    <x v="1"/>
    <x v="0"/>
    <x v="0"/>
    <x v="7"/>
    <x v="1"/>
    <x v="1"/>
    <x v="1"/>
    <x v="4"/>
    <x v="3"/>
    <x v="397"/>
    <x v="1"/>
    <x v="0"/>
    <x v="29"/>
    <x v="10"/>
    <x v="0"/>
    <x v="0"/>
    <x v="16"/>
    <x v="0"/>
    <x v="2"/>
    <x v="3"/>
    <x v="4"/>
    <x v="0"/>
    <x v="0"/>
    <x v="7"/>
    <x v="1"/>
    <x v="1"/>
    <x v="1"/>
    <x v="4"/>
    <x v="3"/>
    <x v="2"/>
    <x v="2"/>
    <x v="2"/>
    <x v="2"/>
    <x v="1"/>
    <x v="0"/>
    <x v="2"/>
  </r>
  <r>
    <n v="11578679490"/>
    <x v="2"/>
    <x v="4"/>
    <x v="0"/>
    <x v="1"/>
    <x v="3"/>
    <x v="3"/>
    <s v="New Zealand European"/>
    <n v="0"/>
    <n v="0"/>
    <n v="0"/>
    <n v="0"/>
    <x v="1"/>
    <x v="0"/>
    <x v="0"/>
    <x v="0"/>
    <x v="3"/>
    <x v="1"/>
    <x v="1"/>
    <x v="3"/>
    <x v="4"/>
    <x v="0"/>
    <x v="4"/>
    <x v="3"/>
    <x v="273"/>
    <x v="1"/>
    <x v="0"/>
    <x v="0"/>
    <x v="0"/>
    <x v="0"/>
    <x v="0"/>
    <x v="0"/>
    <x v="0"/>
    <x v="0"/>
    <x v="3"/>
    <x v="4"/>
    <x v="3"/>
    <x v="1"/>
    <x v="1"/>
    <x v="3"/>
    <x v="4"/>
    <x v="0"/>
    <x v="4"/>
    <x v="3"/>
    <x v="2"/>
    <x v="2"/>
    <x v="2"/>
    <x v="2"/>
    <x v="0"/>
    <x v="26"/>
    <x v="2"/>
  </r>
  <r>
    <n v="11578677234"/>
    <x v="2"/>
    <x v="3"/>
    <x v="7"/>
    <x v="1"/>
    <x v="3"/>
    <x v="3"/>
    <s v="New Zealand European"/>
    <n v="0"/>
    <n v="0"/>
    <n v="0"/>
    <n v="0"/>
    <x v="1"/>
    <x v="0"/>
    <x v="0"/>
    <x v="0"/>
    <x v="1"/>
    <x v="0"/>
    <x v="0"/>
    <x v="3"/>
    <x v="3"/>
    <x v="4"/>
    <x v="0"/>
    <x v="5"/>
    <x v="273"/>
    <x v="9"/>
    <x v="0"/>
    <x v="0"/>
    <x v="0"/>
    <x v="0"/>
    <x v="0"/>
    <x v="0"/>
    <x v="0"/>
    <x v="0"/>
    <x v="3"/>
    <x v="3"/>
    <x v="1"/>
    <x v="0"/>
    <x v="0"/>
    <x v="3"/>
    <x v="3"/>
    <x v="4"/>
    <x v="0"/>
    <x v="5"/>
    <x v="8"/>
    <x v="2"/>
    <x v="2"/>
    <x v="2"/>
    <x v="0"/>
    <x v="27"/>
    <x v="2"/>
  </r>
  <r>
    <n v="11578649928"/>
    <x v="2"/>
    <x v="5"/>
    <x v="2"/>
    <x v="0"/>
    <x v="3"/>
    <x v="3"/>
    <s v="New Zealand European"/>
    <n v="0"/>
    <n v="0"/>
    <n v="0"/>
    <n v="0"/>
    <x v="1"/>
    <x v="0"/>
    <x v="0"/>
    <x v="0"/>
    <x v="4"/>
    <x v="1"/>
    <x v="0"/>
    <x v="1"/>
    <x v="4"/>
    <x v="7"/>
    <x v="4"/>
    <x v="5"/>
    <x v="398"/>
    <x v="1"/>
    <x v="7"/>
    <x v="0"/>
    <x v="1"/>
    <x v="0"/>
    <x v="0"/>
    <x v="0"/>
    <x v="0"/>
    <x v="28"/>
    <x v="3"/>
    <x v="5"/>
    <x v="4"/>
    <x v="1"/>
    <x v="0"/>
    <x v="1"/>
    <x v="4"/>
    <x v="7"/>
    <x v="4"/>
    <x v="5"/>
    <x v="8"/>
    <x v="2"/>
    <x v="2"/>
    <x v="2"/>
    <x v="0"/>
    <x v="16"/>
    <x v="2"/>
  </r>
  <r>
    <n v="11578627833"/>
    <x v="2"/>
    <x v="0"/>
    <x v="12"/>
    <x v="1"/>
    <x v="3"/>
    <x v="3"/>
    <s v="New Zealand European"/>
    <n v="0"/>
    <n v="0"/>
    <n v="0"/>
    <n v="0"/>
    <x v="1"/>
    <x v="0"/>
    <x v="0"/>
    <x v="0"/>
    <x v="1"/>
    <x v="0"/>
    <x v="1"/>
    <x v="4"/>
    <x v="4"/>
    <x v="7"/>
    <x v="5"/>
    <x v="4"/>
    <x v="273"/>
    <x v="1"/>
    <x v="0"/>
    <x v="0"/>
    <x v="0"/>
    <x v="0"/>
    <x v="0"/>
    <x v="8"/>
    <x v="24"/>
    <x v="0"/>
    <x v="3"/>
    <x v="0"/>
    <x v="1"/>
    <x v="0"/>
    <x v="1"/>
    <x v="4"/>
    <x v="4"/>
    <x v="7"/>
    <x v="5"/>
    <x v="4"/>
    <x v="2"/>
    <x v="2"/>
    <x v="2"/>
    <x v="2"/>
    <x v="0"/>
    <x v="0"/>
    <x v="2"/>
  </r>
  <r>
    <n v="11578580063"/>
    <x v="2"/>
    <x v="3"/>
    <x v="7"/>
    <x v="0"/>
    <x v="3"/>
    <x v="3"/>
    <s v="New Zealand European"/>
    <n v="0"/>
    <n v="0"/>
    <n v="0"/>
    <n v="0"/>
    <x v="0"/>
    <x v="2"/>
    <x v="0"/>
    <x v="0"/>
    <x v="4"/>
    <x v="1"/>
    <x v="1"/>
    <x v="1"/>
    <x v="1"/>
    <x v="1"/>
    <x v="1"/>
    <x v="3"/>
    <x v="273"/>
    <x v="5"/>
    <x v="0"/>
    <x v="0"/>
    <x v="0"/>
    <x v="0"/>
    <x v="0"/>
    <x v="0"/>
    <x v="0"/>
    <x v="0"/>
    <x v="3"/>
    <x v="3"/>
    <x v="4"/>
    <x v="1"/>
    <x v="1"/>
    <x v="1"/>
    <x v="1"/>
    <x v="1"/>
    <x v="1"/>
    <x v="3"/>
    <x v="20"/>
    <x v="2"/>
    <x v="2"/>
    <x v="2"/>
    <x v="0"/>
    <x v="28"/>
    <x v="2"/>
  </r>
  <r>
    <n v="11578575636"/>
    <x v="2"/>
    <x v="7"/>
    <x v="6"/>
    <x v="3"/>
    <x v="3"/>
    <x v="3"/>
    <n v="0"/>
    <n v="0"/>
    <n v="0"/>
    <n v="0"/>
    <n v="0"/>
    <x v="0"/>
    <x v="0"/>
    <x v="0"/>
    <x v="0"/>
    <x v="7"/>
    <x v="7"/>
    <x v="1"/>
    <x v="5"/>
    <x v="5"/>
    <x v="6"/>
    <x v="6"/>
    <x v="0"/>
    <x v="273"/>
    <x v="6"/>
    <x v="0"/>
    <x v="0"/>
    <x v="0"/>
    <x v="0"/>
    <x v="0"/>
    <x v="0"/>
    <x v="0"/>
    <x v="0"/>
    <x v="3"/>
    <x v="7"/>
    <x v="7"/>
    <x v="7"/>
    <x v="1"/>
    <x v="5"/>
    <x v="5"/>
    <x v="6"/>
    <x v="6"/>
    <x v="0"/>
    <x v="2"/>
    <x v="2"/>
    <x v="2"/>
    <x v="2"/>
    <x v="0"/>
    <x v="0"/>
    <x v="2"/>
  </r>
  <r>
    <n v="11578567765"/>
    <x v="2"/>
    <x v="5"/>
    <x v="4"/>
    <x v="0"/>
    <x v="2"/>
    <x v="3"/>
    <n v="0"/>
    <n v="0"/>
    <n v="0"/>
    <n v="0"/>
    <n v="0"/>
    <x v="0"/>
    <x v="2"/>
    <x v="0"/>
    <x v="0"/>
    <x v="0"/>
    <x v="4"/>
    <x v="7"/>
    <x v="7"/>
    <x v="4"/>
    <x v="1"/>
    <x v="4"/>
    <x v="3"/>
    <x v="399"/>
    <x v="4"/>
    <x v="47"/>
    <x v="0"/>
    <x v="0"/>
    <x v="5"/>
    <x v="27"/>
    <x v="13"/>
    <x v="4"/>
    <x v="2"/>
    <x v="3"/>
    <x v="5"/>
    <x v="0"/>
    <x v="4"/>
    <x v="7"/>
    <x v="5"/>
    <x v="4"/>
    <x v="1"/>
    <x v="4"/>
    <x v="3"/>
    <x v="8"/>
    <x v="2"/>
    <x v="2"/>
    <x v="2"/>
    <x v="1"/>
    <x v="0"/>
    <x v="2"/>
  </r>
  <r>
    <n v="11578563445"/>
    <x v="2"/>
    <x v="4"/>
    <x v="3"/>
    <x v="0"/>
    <x v="3"/>
    <x v="3"/>
    <n v="0"/>
    <n v="0"/>
    <n v="0"/>
    <n v="0"/>
    <s v="South African"/>
    <x v="1"/>
    <x v="0"/>
    <x v="2"/>
    <x v="1"/>
    <x v="1"/>
    <x v="1"/>
    <x v="1"/>
    <x v="3"/>
    <x v="4"/>
    <x v="1"/>
    <x v="4"/>
    <x v="4"/>
    <x v="273"/>
    <x v="9"/>
    <x v="0"/>
    <x v="0"/>
    <x v="0"/>
    <x v="0"/>
    <x v="0"/>
    <x v="0"/>
    <x v="0"/>
    <x v="0"/>
    <x v="3"/>
    <x v="4"/>
    <x v="1"/>
    <x v="1"/>
    <x v="1"/>
    <x v="3"/>
    <x v="4"/>
    <x v="1"/>
    <x v="4"/>
    <x v="4"/>
    <x v="14"/>
    <x v="14"/>
    <x v="2"/>
    <x v="2"/>
    <x v="0"/>
    <x v="29"/>
    <x v="2"/>
  </r>
  <r>
    <n v="11578561220"/>
    <x v="2"/>
    <x v="4"/>
    <x v="14"/>
    <x v="1"/>
    <x v="3"/>
    <x v="3"/>
    <s v="New Zealand European"/>
    <n v="0"/>
    <n v="0"/>
    <n v="0"/>
    <n v="0"/>
    <x v="1"/>
    <x v="0"/>
    <x v="0"/>
    <x v="0"/>
    <x v="4"/>
    <x v="7"/>
    <x v="7"/>
    <x v="1"/>
    <x v="3"/>
    <x v="1"/>
    <x v="4"/>
    <x v="4"/>
    <x v="400"/>
    <x v="12"/>
    <x v="0"/>
    <x v="0"/>
    <x v="0"/>
    <x v="0"/>
    <x v="0"/>
    <x v="18"/>
    <x v="6"/>
    <x v="3"/>
    <x v="3"/>
    <x v="4"/>
    <x v="4"/>
    <x v="7"/>
    <x v="7"/>
    <x v="1"/>
    <x v="3"/>
    <x v="1"/>
    <x v="4"/>
    <x v="4"/>
    <x v="2"/>
    <x v="2"/>
    <x v="2"/>
    <x v="2"/>
    <x v="1"/>
    <x v="0"/>
    <x v="2"/>
  </r>
  <r>
    <n v="11578495947"/>
    <x v="2"/>
    <x v="3"/>
    <x v="6"/>
    <x v="1"/>
    <x v="3"/>
    <x v="3"/>
    <s v="New Zealand European"/>
    <n v="0"/>
    <n v="0"/>
    <n v="0"/>
    <n v="0"/>
    <x v="0"/>
    <x v="2"/>
    <x v="0"/>
    <x v="0"/>
    <x v="3"/>
    <x v="0"/>
    <x v="1"/>
    <x v="3"/>
    <x v="4"/>
    <x v="0"/>
    <x v="4"/>
    <x v="4"/>
    <x v="273"/>
    <x v="9"/>
    <x v="0"/>
    <x v="0"/>
    <x v="0"/>
    <x v="0"/>
    <x v="0"/>
    <x v="0"/>
    <x v="0"/>
    <x v="0"/>
    <x v="3"/>
    <x v="3"/>
    <x v="3"/>
    <x v="0"/>
    <x v="1"/>
    <x v="3"/>
    <x v="4"/>
    <x v="0"/>
    <x v="4"/>
    <x v="4"/>
    <x v="2"/>
    <x v="2"/>
    <x v="2"/>
    <x v="2"/>
    <x v="0"/>
    <x v="0"/>
    <x v="2"/>
  </r>
  <r>
    <n v="11578482648"/>
    <x v="2"/>
    <x v="5"/>
    <x v="6"/>
    <x v="3"/>
    <x v="3"/>
    <x v="3"/>
    <n v="0"/>
    <n v="0"/>
    <n v="0"/>
    <n v="0"/>
    <n v="0"/>
    <x v="0"/>
    <x v="2"/>
    <x v="0"/>
    <x v="0"/>
    <x v="1"/>
    <x v="0"/>
    <x v="1"/>
    <x v="3"/>
    <x v="4"/>
    <x v="1"/>
    <x v="4"/>
    <x v="1"/>
    <x v="273"/>
    <x v="6"/>
    <x v="47"/>
    <x v="0"/>
    <x v="0"/>
    <x v="0"/>
    <x v="0"/>
    <x v="28"/>
    <x v="20"/>
    <x v="0"/>
    <x v="3"/>
    <x v="5"/>
    <x v="1"/>
    <x v="0"/>
    <x v="1"/>
    <x v="3"/>
    <x v="4"/>
    <x v="1"/>
    <x v="4"/>
    <x v="1"/>
    <x v="6"/>
    <x v="2"/>
    <x v="2"/>
    <x v="2"/>
    <x v="0"/>
    <x v="0"/>
    <x v="2"/>
  </r>
  <r>
    <n v="11578482640"/>
    <x v="2"/>
    <x v="4"/>
    <x v="5"/>
    <x v="0"/>
    <x v="2"/>
    <x v="3"/>
    <s v="New Zealand European"/>
    <n v="0"/>
    <n v="0"/>
    <n v="0"/>
    <n v="0"/>
    <x v="0"/>
    <x v="2"/>
    <x v="0"/>
    <x v="0"/>
    <x v="3"/>
    <x v="1"/>
    <x v="3"/>
    <x v="1"/>
    <x v="4"/>
    <x v="7"/>
    <x v="4"/>
    <x v="4"/>
    <x v="273"/>
    <x v="15"/>
    <x v="0"/>
    <x v="0"/>
    <x v="0"/>
    <x v="0"/>
    <x v="0"/>
    <x v="27"/>
    <x v="0"/>
    <x v="0"/>
    <x v="3"/>
    <x v="4"/>
    <x v="3"/>
    <x v="1"/>
    <x v="3"/>
    <x v="1"/>
    <x v="4"/>
    <x v="7"/>
    <x v="4"/>
    <x v="4"/>
    <x v="8"/>
    <x v="2"/>
    <x v="2"/>
    <x v="2"/>
    <x v="0"/>
    <x v="0"/>
    <x v="2"/>
  </r>
  <r>
    <n v="11578480841"/>
    <x v="2"/>
    <x v="4"/>
    <x v="11"/>
    <x v="0"/>
    <x v="2"/>
    <x v="3"/>
    <s v="New Zealand European"/>
    <n v="0"/>
    <n v="0"/>
    <n v="0"/>
    <n v="0"/>
    <x v="1"/>
    <x v="0"/>
    <x v="0"/>
    <x v="0"/>
    <x v="4"/>
    <x v="4"/>
    <x v="4"/>
    <x v="1"/>
    <x v="1"/>
    <x v="3"/>
    <x v="1"/>
    <x v="3"/>
    <x v="273"/>
    <x v="14"/>
    <x v="0"/>
    <x v="0"/>
    <x v="0"/>
    <x v="0"/>
    <x v="0"/>
    <x v="0"/>
    <x v="0"/>
    <x v="0"/>
    <x v="3"/>
    <x v="4"/>
    <x v="4"/>
    <x v="4"/>
    <x v="4"/>
    <x v="1"/>
    <x v="1"/>
    <x v="3"/>
    <x v="1"/>
    <x v="3"/>
    <x v="8"/>
    <x v="2"/>
    <x v="2"/>
    <x v="2"/>
    <x v="0"/>
    <x v="4"/>
    <x v="2"/>
  </r>
  <r>
    <n v="11578470348"/>
    <x v="2"/>
    <x v="4"/>
    <x v="0"/>
    <x v="0"/>
    <x v="3"/>
    <x v="3"/>
    <s v="New Zealand European"/>
    <n v="0"/>
    <n v="0"/>
    <n v="0"/>
    <n v="0"/>
    <x v="1"/>
    <x v="0"/>
    <x v="0"/>
    <x v="1"/>
    <x v="3"/>
    <x v="4"/>
    <x v="1"/>
    <x v="3"/>
    <x v="1"/>
    <x v="5"/>
    <x v="4"/>
    <x v="3"/>
    <x v="273"/>
    <x v="5"/>
    <x v="0"/>
    <x v="0"/>
    <x v="0"/>
    <x v="0"/>
    <x v="0"/>
    <x v="0"/>
    <x v="0"/>
    <x v="0"/>
    <x v="3"/>
    <x v="4"/>
    <x v="3"/>
    <x v="4"/>
    <x v="1"/>
    <x v="3"/>
    <x v="1"/>
    <x v="5"/>
    <x v="4"/>
    <x v="3"/>
    <x v="2"/>
    <x v="9"/>
    <x v="2"/>
    <x v="2"/>
    <x v="0"/>
    <x v="0"/>
    <x v="2"/>
  </r>
  <r>
    <n v="11578456524"/>
    <x v="2"/>
    <x v="4"/>
    <x v="9"/>
    <x v="0"/>
    <x v="3"/>
    <x v="3"/>
    <n v="0"/>
    <s v="Asian"/>
    <n v="0"/>
    <n v="0"/>
    <n v="0"/>
    <x v="1"/>
    <x v="0"/>
    <x v="0"/>
    <x v="0"/>
    <x v="5"/>
    <x v="1"/>
    <x v="3"/>
    <x v="3"/>
    <x v="1"/>
    <x v="1"/>
    <x v="4"/>
    <x v="4"/>
    <x v="273"/>
    <x v="10"/>
    <x v="0"/>
    <x v="0"/>
    <x v="0"/>
    <x v="0"/>
    <x v="0"/>
    <x v="0"/>
    <x v="0"/>
    <x v="0"/>
    <x v="3"/>
    <x v="4"/>
    <x v="5"/>
    <x v="1"/>
    <x v="3"/>
    <x v="3"/>
    <x v="1"/>
    <x v="1"/>
    <x v="4"/>
    <x v="4"/>
    <x v="4"/>
    <x v="2"/>
    <x v="2"/>
    <x v="2"/>
    <x v="0"/>
    <x v="8"/>
    <x v="2"/>
  </r>
  <r>
    <n v="11578392291"/>
    <x v="2"/>
    <x v="3"/>
    <x v="5"/>
    <x v="1"/>
    <x v="3"/>
    <x v="3"/>
    <s v="New Zealand European"/>
    <n v="0"/>
    <n v="0"/>
    <n v="0"/>
    <n v="0"/>
    <x v="1"/>
    <x v="0"/>
    <x v="0"/>
    <x v="1"/>
    <x v="3"/>
    <x v="0"/>
    <x v="1"/>
    <x v="4"/>
    <x v="4"/>
    <x v="4"/>
    <x v="4"/>
    <x v="5"/>
    <x v="401"/>
    <x v="8"/>
    <x v="0"/>
    <x v="0"/>
    <x v="15"/>
    <x v="0"/>
    <x v="0"/>
    <x v="29"/>
    <x v="15"/>
    <x v="3"/>
    <x v="3"/>
    <x v="3"/>
    <x v="3"/>
    <x v="0"/>
    <x v="1"/>
    <x v="4"/>
    <x v="4"/>
    <x v="4"/>
    <x v="4"/>
    <x v="5"/>
    <x v="25"/>
    <x v="2"/>
    <x v="2"/>
    <x v="2"/>
    <x v="0"/>
    <x v="0"/>
    <x v="2"/>
  </r>
  <r>
    <n v="11578390164"/>
    <x v="2"/>
    <x v="7"/>
    <x v="0"/>
    <x v="0"/>
    <x v="3"/>
    <x v="3"/>
    <s v="New Zealand European"/>
    <n v="0"/>
    <n v="0"/>
    <n v="0"/>
    <n v="0"/>
    <x v="0"/>
    <x v="2"/>
    <x v="0"/>
    <x v="0"/>
    <x v="7"/>
    <x v="7"/>
    <x v="1"/>
    <x v="5"/>
    <x v="5"/>
    <x v="6"/>
    <x v="6"/>
    <x v="0"/>
    <x v="273"/>
    <x v="0"/>
    <x v="0"/>
    <x v="0"/>
    <x v="0"/>
    <x v="0"/>
    <x v="0"/>
    <x v="0"/>
    <x v="0"/>
    <x v="0"/>
    <x v="3"/>
    <x v="7"/>
    <x v="7"/>
    <x v="7"/>
    <x v="1"/>
    <x v="5"/>
    <x v="5"/>
    <x v="6"/>
    <x v="6"/>
    <x v="0"/>
    <x v="2"/>
    <x v="2"/>
    <x v="2"/>
    <x v="2"/>
    <x v="0"/>
    <x v="0"/>
    <x v="2"/>
  </r>
  <r>
    <n v="11578382668"/>
    <x v="2"/>
    <x v="4"/>
    <x v="0"/>
    <x v="1"/>
    <x v="3"/>
    <x v="3"/>
    <s v="New Zealand European"/>
    <n v="0"/>
    <n v="0"/>
    <n v="0"/>
    <n v="0"/>
    <x v="1"/>
    <x v="0"/>
    <x v="0"/>
    <x v="0"/>
    <x v="3"/>
    <x v="1"/>
    <x v="7"/>
    <x v="1"/>
    <x v="1"/>
    <x v="3"/>
    <x v="1"/>
    <x v="3"/>
    <x v="273"/>
    <x v="10"/>
    <x v="0"/>
    <x v="0"/>
    <x v="0"/>
    <x v="0"/>
    <x v="0"/>
    <x v="0"/>
    <x v="0"/>
    <x v="0"/>
    <x v="3"/>
    <x v="4"/>
    <x v="3"/>
    <x v="1"/>
    <x v="7"/>
    <x v="1"/>
    <x v="1"/>
    <x v="3"/>
    <x v="1"/>
    <x v="3"/>
    <x v="2"/>
    <x v="2"/>
    <x v="2"/>
    <x v="2"/>
    <x v="1"/>
    <x v="0"/>
    <x v="2"/>
  </r>
  <r>
    <n v="11578369812"/>
    <x v="2"/>
    <x v="7"/>
    <x v="0"/>
    <x v="1"/>
    <x v="3"/>
    <x v="3"/>
    <s v="New Zealand European"/>
    <n v="0"/>
    <n v="0"/>
    <n v="0"/>
    <n v="0"/>
    <x v="0"/>
    <x v="0"/>
    <x v="0"/>
    <x v="0"/>
    <x v="7"/>
    <x v="7"/>
    <x v="1"/>
    <x v="5"/>
    <x v="5"/>
    <x v="6"/>
    <x v="6"/>
    <x v="0"/>
    <x v="273"/>
    <x v="0"/>
    <x v="0"/>
    <x v="0"/>
    <x v="0"/>
    <x v="0"/>
    <x v="0"/>
    <x v="0"/>
    <x v="0"/>
    <x v="0"/>
    <x v="3"/>
    <x v="7"/>
    <x v="7"/>
    <x v="7"/>
    <x v="1"/>
    <x v="5"/>
    <x v="5"/>
    <x v="6"/>
    <x v="6"/>
    <x v="0"/>
    <x v="2"/>
    <x v="2"/>
    <x v="2"/>
    <x v="2"/>
    <x v="0"/>
    <x v="0"/>
    <x v="2"/>
  </r>
  <r>
    <n v="11578363553"/>
    <x v="2"/>
    <x v="1"/>
    <x v="2"/>
    <x v="0"/>
    <x v="3"/>
    <x v="3"/>
    <s v="New Zealand European"/>
    <n v="0"/>
    <n v="0"/>
    <n v="0"/>
    <n v="0"/>
    <x v="0"/>
    <x v="0"/>
    <x v="0"/>
    <x v="0"/>
    <x v="0"/>
    <x v="5"/>
    <x v="1"/>
    <x v="7"/>
    <x v="5"/>
    <x v="1"/>
    <x v="4"/>
    <x v="1"/>
    <x v="402"/>
    <x v="10"/>
    <x v="0"/>
    <x v="3"/>
    <x v="3"/>
    <x v="7"/>
    <x v="0"/>
    <x v="16"/>
    <x v="15"/>
    <x v="20"/>
    <x v="3"/>
    <x v="1"/>
    <x v="0"/>
    <x v="5"/>
    <x v="1"/>
    <x v="5"/>
    <x v="5"/>
    <x v="1"/>
    <x v="4"/>
    <x v="1"/>
    <x v="0"/>
    <x v="5"/>
    <x v="2"/>
    <x v="2"/>
    <x v="0"/>
    <x v="30"/>
    <x v="2"/>
  </r>
  <r>
    <n v="11578355274"/>
    <x v="2"/>
    <x v="4"/>
    <x v="2"/>
    <x v="1"/>
    <x v="3"/>
    <x v="3"/>
    <s v="New Zealand European"/>
    <n v="0"/>
    <n v="0"/>
    <n v="0"/>
    <n v="0"/>
    <x v="1"/>
    <x v="0"/>
    <x v="2"/>
    <x v="1"/>
    <x v="4"/>
    <x v="4"/>
    <x v="7"/>
    <x v="4"/>
    <x v="3"/>
    <x v="0"/>
    <x v="1"/>
    <x v="3"/>
    <x v="273"/>
    <x v="9"/>
    <x v="0"/>
    <x v="0"/>
    <x v="0"/>
    <x v="0"/>
    <x v="0"/>
    <x v="7"/>
    <x v="0"/>
    <x v="0"/>
    <x v="3"/>
    <x v="4"/>
    <x v="4"/>
    <x v="4"/>
    <x v="7"/>
    <x v="4"/>
    <x v="3"/>
    <x v="0"/>
    <x v="1"/>
    <x v="3"/>
    <x v="2"/>
    <x v="2"/>
    <x v="2"/>
    <x v="2"/>
    <x v="16"/>
    <x v="0"/>
    <x v="2"/>
  </r>
  <r>
    <n v="11578345638"/>
    <x v="2"/>
    <x v="4"/>
    <x v="4"/>
    <x v="0"/>
    <x v="3"/>
    <x v="3"/>
    <s v="New Zealand European"/>
    <n v="0"/>
    <n v="0"/>
    <n v="0"/>
    <n v="0"/>
    <x v="1"/>
    <x v="0"/>
    <x v="0"/>
    <x v="0"/>
    <x v="1"/>
    <x v="0"/>
    <x v="0"/>
    <x v="3"/>
    <x v="4"/>
    <x v="1"/>
    <x v="1"/>
    <x v="4"/>
    <x v="273"/>
    <x v="9"/>
    <x v="0"/>
    <x v="0"/>
    <x v="0"/>
    <x v="0"/>
    <x v="0"/>
    <x v="0"/>
    <x v="0"/>
    <x v="0"/>
    <x v="3"/>
    <x v="4"/>
    <x v="1"/>
    <x v="0"/>
    <x v="0"/>
    <x v="3"/>
    <x v="4"/>
    <x v="1"/>
    <x v="1"/>
    <x v="4"/>
    <x v="2"/>
    <x v="2"/>
    <x v="2"/>
    <x v="2"/>
    <x v="0"/>
    <x v="0"/>
    <x v="2"/>
  </r>
  <r>
    <n v="11578341278"/>
    <x v="2"/>
    <x v="4"/>
    <x v="0"/>
    <x v="0"/>
    <x v="3"/>
    <x v="3"/>
    <s v="New Zealand European"/>
    <n v="0"/>
    <n v="0"/>
    <n v="0"/>
    <n v="0"/>
    <x v="1"/>
    <x v="0"/>
    <x v="0"/>
    <x v="0"/>
    <x v="1"/>
    <x v="4"/>
    <x v="1"/>
    <x v="1"/>
    <x v="1"/>
    <x v="0"/>
    <x v="4"/>
    <x v="4"/>
    <x v="273"/>
    <x v="9"/>
    <x v="0"/>
    <x v="0"/>
    <x v="0"/>
    <x v="0"/>
    <x v="0"/>
    <x v="0"/>
    <x v="0"/>
    <x v="0"/>
    <x v="3"/>
    <x v="4"/>
    <x v="1"/>
    <x v="4"/>
    <x v="1"/>
    <x v="1"/>
    <x v="1"/>
    <x v="0"/>
    <x v="4"/>
    <x v="4"/>
    <x v="18"/>
    <x v="2"/>
    <x v="2"/>
    <x v="2"/>
    <x v="0"/>
    <x v="31"/>
    <x v="2"/>
  </r>
  <r>
    <n v="11578340676"/>
    <x v="2"/>
    <x v="4"/>
    <x v="9"/>
    <x v="0"/>
    <x v="3"/>
    <x v="3"/>
    <s v="New Zealand European"/>
    <n v="0"/>
    <n v="0"/>
    <n v="0"/>
    <n v="0"/>
    <x v="1"/>
    <x v="0"/>
    <x v="2"/>
    <x v="0"/>
    <x v="1"/>
    <x v="5"/>
    <x v="1"/>
    <x v="1"/>
    <x v="1"/>
    <x v="0"/>
    <x v="5"/>
    <x v="5"/>
    <x v="273"/>
    <x v="0"/>
    <x v="0"/>
    <x v="0"/>
    <x v="0"/>
    <x v="0"/>
    <x v="0"/>
    <x v="0"/>
    <x v="0"/>
    <x v="0"/>
    <x v="3"/>
    <x v="4"/>
    <x v="1"/>
    <x v="5"/>
    <x v="1"/>
    <x v="1"/>
    <x v="1"/>
    <x v="0"/>
    <x v="5"/>
    <x v="5"/>
    <x v="8"/>
    <x v="23"/>
    <x v="2"/>
    <x v="2"/>
    <x v="0"/>
    <x v="0"/>
    <x v="2"/>
  </r>
  <r>
    <n v="11578282437"/>
    <x v="2"/>
    <x v="4"/>
    <x v="7"/>
    <x v="1"/>
    <x v="3"/>
    <x v="3"/>
    <s v="New Zealand European"/>
    <n v="0"/>
    <n v="0"/>
    <n v="0"/>
    <n v="0"/>
    <x v="1"/>
    <x v="0"/>
    <x v="0"/>
    <x v="0"/>
    <x v="1"/>
    <x v="1"/>
    <x v="1"/>
    <x v="3"/>
    <x v="4"/>
    <x v="0"/>
    <x v="4"/>
    <x v="3"/>
    <x v="403"/>
    <x v="12"/>
    <x v="0"/>
    <x v="0"/>
    <x v="28"/>
    <x v="0"/>
    <x v="28"/>
    <x v="16"/>
    <x v="7"/>
    <x v="11"/>
    <x v="3"/>
    <x v="4"/>
    <x v="1"/>
    <x v="1"/>
    <x v="1"/>
    <x v="3"/>
    <x v="4"/>
    <x v="0"/>
    <x v="4"/>
    <x v="3"/>
    <x v="18"/>
    <x v="0"/>
    <x v="2"/>
    <x v="2"/>
    <x v="0"/>
    <x v="8"/>
    <x v="2"/>
  </r>
  <r>
    <n v="11578138009"/>
    <x v="2"/>
    <x v="7"/>
    <x v="6"/>
    <x v="3"/>
    <x v="3"/>
    <x v="3"/>
    <n v="0"/>
    <n v="0"/>
    <n v="0"/>
    <n v="0"/>
    <n v="0"/>
    <x v="1"/>
    <x v="0"/>
    <x v="0"/>
    <x v="0"/>
    <x v="7"/>
    <x v="7"/>
    <x v="1"/>
    <x v="5"/>
    <x v="5"/>
    <x v="6"/>
    <x v="6"/>
    <x v="0"/>
    <x v="273"/>
    <x v="6"/>
    <x v="0"/>
    <x v="0"/>
    <x v="0"/>
    <x v="0"/>
    <x v="0"/>
    <x v="0"/>
    <x v="0"/>
    <x v="0"/>
    <x v="3"/>
    <x v="7"/>
    <x v="7"/>
    <x v="7"/>
    <x v="1"/>
    <x v="5"/>
    <x v="5"/>
    <x v="6"/>
    <x v="6"/>
    <x v="0"/>
    <x v="2"/>
    <x v="2"/>
    <x v="2"/>
    <x v="2"/>
    <x v="0"/>
    <x v="0"/>
    <x v="2"/>
  </r>
  <r>
    <n v="11578135665"/>
    <x v="2"/>
    <x v="7"/>
    <x v="6"/>
    <x v="3"/>
    <x v="3"/>
    <x v="3"/>
    <n v="0"/>
    <n v="0"/>
    <n v="0"/>
    <n v="0"/>
    <n v="0"/>
    <x v="1"/>
    <x v="0"/>
    <x v="0"/>
    <x v="0"/>
    <x v="7"/>
    <x v="7"/>
    <x v="1"/>
    <x v="5"/>
    <x v="5"/>
    <x v="6"/>
    <x v="6"/>
    <x v="0"/>
    <x v="273"/>
    <x v="6"/>
    <x v="0"/>
    <x v="0"/>
    <x v="0"/>
    <x v="0"/>
    <x v="0"/>
    <x v="0"/>
    <x v="0"/>
    <x v="0"/>
    <x v="3"/>
    <x v="7"/>
    <x v="7"/>
    <x v="7"/>
    <x v="1"/>
    <x v="5"/>
    <x v="5"/>
    <x v="6"/>
    <x v="6"/>
    <x v="0"/>
    <x v="2"/>
    <x v="2"/>
    <x v="2"/>
    <x v="2"/>
    <x v="0"/>
    <x v="0"/>
    <x v="2"/>
  </r>
  <r>
    <n v="11578116034"/>
    <x v="2"/>
    <x v="3"/>
    <x v="4"/>
    <x v="1"/>
    <x v="3"/>
    <x v="3"/>
    <s v="New Zealand European"/>
    <n v="0"/>
    <n v="0"/>
    <n v="0"/>
    <n v="0"/>
    <x v="1"/>
    <x v="0"/>
    <x v="0"/>
    <x v="1"/>
    <x v="1"/>
    <x v="1"/>
    <x v="1"/>
    <x v="1"/>
    <x v="3"/>
    <x v="7"/>
    <x v="4"/>
    <x v="5"/>
    <x v="273"/>
    <x v="9"/>
    <x v="0"/>
    <x v="0"/>
    <x v="0"/>
    <x v="0"/>
    <x v="0"/>
    <x v="0"/>
    <x v="0"/>
    <x v="0"/>
    <x v="3"/>
    <x v="3"/>
    <x v="1"/>
    <x v="1"/>
    <x v="1"/>
    <x v="1"/>
    <x v="3"/>
    <x v="7"/>
    <x v="4"/>
    <x v="5"/>
    <x v="2"/>
    <x v="2"/>
    <x v="2"/>
    <x v="2"/>
    <x v="0"/>
    <x v="0"/>
    <x v="2"/>
  </r>
  <r>
    <n v="11578114666"/>
    <x v="2"/>
    <x v="0"/>
    <x v="0"/>
    <x v="1"/>
    <x v="2"/>
    <x v="3"/>
    <s v="New Zealand European"/>
    <n v="0"/>
    <n v="0"/>
    <n v="0"/>
    <n v="0"/>
    <x v="1"/>
    <x v="2"/>
    <x v="2"/>
    <x v="0"/>
    <x v="1"/>
    <x v="1"/>
    <x v="7"/>
    <x v="3"/>
    <x v="1"/>
    <x v="1"/>
    <x v="4"/>
    <x v="5"/>
    <x v="404"/>
    <x v="5"/>
    <x v="0"/>
    <x v="0"/>
    <x v="22"/>
    <x v="0"/>
    <x v="10"/>
    <x v="19"/>
    <x v="10"/>
    <x v="1"/>
    <x v="3"/>
    <x v="0"/>
    <x v="1"/>
    <x v="1"/>
    <x v="7"/>
    <x v="3"/>
    <x v="1"/>
    <x v="1"/>
    <x v="4"/>
    <x v="5"/>
    <x v="6"/>
    <x v="2"/>
    <x v="2"/>
    <x v="2"/>
    <x v="1"/>
    <x v="0"/>
    <x v="2"/>
  </r>
  <r>
    <n v="11578028329"/>
    <x v="2"/>
    <x v="4"/>
    <x v="10"/>
    <x v="0"/>
    <x v="3"/>
    <x v="3"/>
    <s v="New Zealand European"/>
    <n v="0"/>
    <n v="0"/>
    <n v="0"/>
    <n v="0"/>
    <x v="0"/>
    <x v="2"/>
    <x v="0"/>
    <x v="0"/>
    <x v="4"/>
    <x v="0"/>
    <x v="7"/>
    <x v="1"/>
    <x v="1"/>
    <x v="1"/>
    <x v="4"/>
    <x v="4"/>
    <x v="405"/>
    <x v="12"/>
    <x v="0"/>
    <x v="0"/>
    <x v="0"/>
    <x v="0"/>
    <x v="0"/>
    <x v="0"/>
    <x v="0"/>
    <x v="3"/>
    <x v="3"/>
    <x v="4"/>
    <x v="4"/>
    <x v="0"/>
    <x v="7"/>
    <x v="1"/>
    <x v="1"/>
    <x v="1"/>
    <x v="4"/>
    <x v="4"/>
    <x v="8"/>
    <x v="2"/>
    <x v="2"/>
    <x v="2"/>
    <x v="1"/>
    <x v="0"/>
    <x v="2"/>
  </r>
  <r>
    <n v="11578025339"/>
    <x v="2"/>
    <x v="5"/>
    <x v="2"/>
    <x v="0"/>
    <x v="3"/>
    <x v="3"/>
    <s v="New Zealand European"/>
    <n v="0"/>
    <n v="0"/>
    <n v="0"/>
    <s v="South African"/>
    <x v="1"/>
    <x v="2"/>
    <x v="2"/>
    <x v="1"/>
    <x v="0"/>
    <x v="7"/>
    <x v="1"/>
    <x v="7"/>
    <x v="1"/>
    <x v="3"/>
    <x v="1"/>
    <x v="0"/>
    <x v="273"/>
    <x v="5"/>
    <x v="7"/>
    <x v="17"/>
    <x v="0"/>
    <x v="6"/>
    <x v="10"/>
    <x v="15"/>
    <x v="14"/>
    <x v="0"/>
    <x v="3"/>
    <x v="5"/>
    <x v="0"/>
    <x v="7"/>
    <x v="1"/>
    <x v="5"/>
    <x v="1"/>
    <x v="3"/>
    <x v="1"/>
    <x v="0"/>
    <x v="9"/>
    <x v="2"/>
    <x v="2"/>
    <x v="2"/>
    <x v="0"/>
    <x v="32"/>
    <x v="2"/>
  </r>
  <r>
    <n v="11577884568"/>
    <x v="2"/>
    <x v="4"/>
    <x v="0"/>
    <x v="0"/>
    <x v="3"/>
    <x v="3"/>
    <s v="New Zealand European"/>
    <n v="0"/>
    <n v="0"/>
    <n v="0"/>
    <n v="0"/>
    <x v="1"/>
    <x v="2"/>
    <x v="2"/>
    <x v="1"/>
    <x v="4"/>
    <x v="4"/>
    <x v="7"/>
    <x v="1"/>
    <x v="1"/>
    <x v="3"/>
    <x v="5"/>
    <x v="3"/>
    <x v="273"/>
    <x v="8"/>
    <x v="0"/>
    <x v="0"/>
    <x v="0"/>
    <x v="0"/>
    <x v="0"/>
    <x v="0"/>
    <x v="0"/>
    <x v="0"/>
    <x v="3"/>
    <x v="4"/>
    <x v="4"/>
    <x v="4"/>
    <x v="7"/>
    <x v="1"/>
    <x v="1"/>
    <x v="3"/>
    <x v="5"/>
    <x v="3"/>
    <x v="2"/>
    <x v="2"/>
    <x v="2"/>
    <x v="2"/>
    <x v="1"/>
    <x v="0"/>
    <x v="2"/>
  </r>
  <r>
    <n v="11576996603"/>
    <x v="2"/>
    <x v="5"/>
    <x v="5"/>
    <x v="1"/>
    <x v="3"/>
    <x v="3"/>
    <n v="0"/>
    <n v="0"/>
    <n v="0"/>
    <n v="0"/>
    <s v="Great Britain"/>
    <x v="1"/>
    <x v="0"/>
    <x v="0"/>
    <x v="0"/>
    <x v="4"/>
    <x v="6"/>
    <x v="1"/>
    <x v="3"/>
    <x v="1"/>
    <x v="0"/>
    <x v="4"/>
    <x v="6"/>
    <x v="273"/>
    <x v="12"/>
    <x v="7"/>
    <x v="0"/>
    <x v="8"/>
    <x v="0"/>
    <x v="0"/>
    <x v="0"/>
    <x v="0"/>
    <x v="0"/>
    <x v="3"/>
    <x v="5"/>
    <x v="4"/>
    <x v="6"/>
    <x v="1"/>
    <x v="3"/>
    <x v="1"/>
    <x v="0"/>
    <x v="4"/>
    <x v="6"/>
    <x v="2"/>
    <x v="2"/>
    <x v="2"/>
    <x v="2"/>
    <x v="0"/>
    <x v="0"/>
    <x v="2"/>
  </r>
  <r>
    <n v="11575555164"/>
    <x v="2"/>
    <x v="4"/>
    <x v="0"/>
    <x v="0"/>
    <x v="3"/>
    <x v="3"/>
    <s v="New Zealand European"/>
    <n v="0"/>
    <n v="0"/>
    <n v="0"/>
    <n v="0"/>
    <x v="1"/>
    <x v="2"/>
    <x v="2"/>
    <x v="1"/>
    <x v="3"/>
    <x v="0"/>
    <x v="1"/>
    <x v="7"/>
    <x v="1"/>
    <x v="1"/>
    <x v="4"/>
    <x v="4"/>
    <x v="406"/>
    <x v="9"/>
    <x v="0"/>
    <x v="0"/>
    <x v="1"/>
    <x v="37"/>
    <x v="0"/>
    <x v="19"/>
    <x v="0"/>
    <x v="24"/>
    <x v="3"/>
    <x v="4"/>
    <x v="3"/>
    <x v="0"/>
    <x v="1"/>
    <x v="5"/>
    <x v="1"/>
    <x v="1"/>
    <x v="4"/>
    <x v="4"/>
    <x v="0"/>
    <x v="2"/>
    <x v="2"/>
    <x v="2"/>
    <x v="0"/>
    <x v="11"/>
    <x v="2"/>
  </r>
  <r>
    <n v="11574839750"/>
    <x v="2"/>
    <x v="4"/>
    <x v="2"/>
    <x v="0"/>
    <x v="3"/>
    <x v="3"/>
    <s v="New Zealand European"/>
    <n v="0"/>
    <n v="0"/>
    <n v="0"/>
    <n v="0"/>
    <x v="0"/>
    <x v="2"/>
    <x v="0"/>
    <x v="0"/>
    <x v="3"/>
    <x v="1"/>
    <x v="1"/>
    <x v="1"/>
    <x v="1"/>
    <x v="1"/>
    <x v="4"/>
    <x v="4"/>
    <x v="273"/>
    <x v="14"/>
    <x v="0"/>
    <x v="0"/>
    <x v="0"/>
    <x v="0"/>
    <x v="0"/>
    <x v="0"/>
    <x v="0"/>
    <x v="0"/>
    <x v="3"/>
    <x v="4"/>
    <x v="3"/>
    <x v="1"/>
    <x v="1"/>
    <x v="1"/>
    <x v="1"/>
    <x v="1"/>
    <x v="4"/>
    <x v="4"/>
    <x v="2"/>
    <x v="2"/>
    <x v="2"/>
    <x v="2"/>
    <x v="0"/>
    <x v="0"/>
    <x v="2"/>
  </r>
  <r>
    <n v="11574694324"/>
    <x v="2"/>
    <x v="4"/>
    <x v="9"/>
    <x v="1"/>
    <x v="3"/>
    <x v="3"/>
    <s v="New Zealand European"/>
    <n v="0"/>
    <n v="0"/>
    <n v="0"/>
    <n v="0"/>
    <x v="1"/>
    <x v="0"/>
    <x v="0"/>
    <x v="0"/>
    <x v="6"/>
    <x v="5"/>
    <x v="7"/>
    <x v="1"/>
    <x v="1"/>
    <x v="0"/>
    <x v="1"/>
    <x v="6"/>
    <x v="273"/>
    <x v="9"/>
    <x v="0"/>
    <x v="0"/>
    <x v="0"/>
    <x v="0"/>
    <x v="0"/>
    <x v="0"/>
    <x v="0"/>
    <x v="0"/>
    <x v="3"/>
    <x v="4"/>
    <x v="6"/>
    <x v="5"/>
    <x v="7"/>
    <x v="1"/>
    <x v="1"/>
    <x v="0"/>
    <x v="1"/>
    <x v="6"/>
    <x v="4"/>
    <x v="9"/>
    <x v="2"/>
    <x v="2"/>
    <x v="1"/>
    <x v="0"/>
    <x v="2"/>
  </r>
  <r>
    <n v="11574670695"/>
    <x v="2"/>
    <x v="7"/>
    <x v="6"/>
    <x v="3"/>
    <x v="3"/>
    <x v="3"/>
    <n v="0"/>
    <n v="0"/>
    <n v="0"/>
    <n v="0"/>
    <n v="0"/>
    <x v="0"/>
    <x v="2"/>
    <x v="0"/>
    <x v="0"/>
    <x v="7"/>
    <x v="7"/>
    <x v="1"/>
    <x v="5"/>
    <x v="5"/>
    <x v="6"/>
    <x v="6"/>
    <x v="0"/>
    <x v="273"/>
    <x v="6"/>
    <x v="0"/>
    <x v="0"/>
    <x v="0"/>
    <x v="0"/>
    <x v="0"/>
    <x v="0"/>
    <x v="0"/>
    <x v="0"/>
    <x v="3"/>
    <x v="7"/>
    <x v="7"/>
    <x v="7"/>
    <x v="1"/>
    <x v="5"/>
    <x v="5"/>
    <x v="6"/>
    <x v="6"/>
    <x v="0"/>
    <x v="2"/>
    <x v="2"/>
    <x v="2"/>
    <x v="2"/>
    <x v="0"/>
    <x v="0"/>
    <x v="2"/>
  </r>
  <r>
    <n v="11574667674"/>
    <x v="2"/>
    <x v="5"/>
    <x v="7"/>
    <x v="0"/>
    <x v="3"/>
    <x v="3"/>
    <s v="New Zealand European"/>
    <n v="0"/>
    <n v="0"/>
    <n v="0"/>
    <n v="0"/>
    <x v="1"/>
    <x v="0"/>
    <x v="0"/>
    <x v="0"/>
    <x v="4"/>
    <x v="1"/>
    <x v="1"/>
    <x v="7"/>
    <x v="1"/>
    <x v="5"/>
    <x v="4"/>
    <x v="4"/>
    <x v="407"/>
    <x v="10"/>
    <x v="10"/>
    <x v="0"/>
    <x v="7"/>
    <x v="9"/>
    <x v="0"/>
    <x v="0"/>
    <x v="7"/>
    <x v="29"/>
    <x v="3"/>
    <x v="5"/>
    <x v="4"/>
    <x v="1"/>
    <x v="1"/>
    <x v="5"/>
    <x v="1"/>
    <x v="5"/>
    <x v="4"/>
    <x v="4"/>
    <x v="4"/>
    <x v="2"/>
    <x v="2"/>
    <x v="2"/>
    <x v="0"/>
    <x v="19"/>
    <x v="2"/>
  </r>
  <r>
    <n v="11574645516"/>
    <x v="2"/>
    <x v="3"/>
    <x v="12"/>
    <x v="0"/>
    <x v="3"/>
    <x v="3"/>
    <s v="New Zealand European"/>
    <n v="0"/>
    <n v="0"/>
    <n v="0"/>
    <n v="0"/>
    <x v="1"/>
    <x v="0"/>
    <x v="0"/>
    <x v="0"/>
    <x v="3"/>
    <x v="1"/>
    <x v="7"/>
    <x v="0"/>
    <x v="0"/>
    <x v="7"/>
    <x v="4"/>
    <x v="3"/>
    <x v="408"/>
    <x v="10"/>
    <x v="0"/>
    <x v="0"/>
    <x v="0"/>
    <x v="0"/>
    <x v="0"/>
    <x v="21"/>
    <x v="0"/>
    <x v="30"/>
    <x v="3"/>
    <x v="3"/>
    <x v="3"/>
    <x v="1"/>
    <x v="7"/>
    <x v="0"/>
    <x v="0"/>
    <x v="7"/>
    <x v="4"/>
    <x v="3"/>
    <x v="0"/>
    <x v="9"/>
    <x v="2"/>
    <x v="2"/>
    <x v="1"/>
    <x v="0"/>
    <x v="2"/>
  </r>
  <r>
    <n v="11574386620"/>
    <x v="2"/>
    <x v="4"/>
    <x v="0"/>
    <x v="1"/>
    <x v="3"/>
    <x v="3"/>
    <s v="New Zealand European"/>
    <n v="0"/>
    <n v="0"/>
    <n v="0"/>
    <n v="0"/>
    <x v="1"/>
    <x v="0"/>
    <x v="2"/>
    <x v="1"/>
    <x v="3"/>
    <x v="1"/>
    <x v="1"/>
    <x v="1"/>
    <x v="1"/>
    <x v="0"/>
    <x v="1"/>
    <x v="3"/>
    <x v="409"/>
    <x v="10"/>
    <x v="0"/>
    <x v="0"/>
    <x v="33"/>
    <x v="0"/>
    <x v="0"/>
    <x v="13"/>
    <x v="15"/>
    <x v="11"/>
    <x v="3"/>
    <x v="4"/>
    <x v="3"/>
    <x v="1"/>
    <x v="1"/>
    <x v="1"/>
    <x v="1"/>
    <x v="0"/>
    <x v="1"/>
    <x v="3"/>
    <x v="2"/>
    <x v="2"/>
    <x v="2"/>
    <x v="2"/>
    <x v="0"/>
    <x v="33"/>
    <x v="2"/>
  </r>
  <r>
    <n v="11574121406"/>
    <x v="2"/>
    <x v="4"/>
    <x v="3"/>
    <x v="0"/>
    <x v="3"/>
    <x v="3"/>
    <s v="New Zealand European"/>
    <n v="0"/>
    <n v="0"/>
    <n v="0"/>
    <n v="0"/>
    <x v="0"/>
    <x v="0"/>
    <x v="0"/>
    <x v="0"/>
    <x v="3"/>
    <x v="1"/>
    <x v="7"/>
    <x v="1"/>
    <x v="1"/>
    <x v="5"/>
    <x v="4"/>
    <x v="4"/>
    <x v="273"/>
    <x v="9"/>
    <x v="0"/>
    <x v="0"/>
    <x v="0"/>
    <x v="0"/>
    <x v="0"/>
    <x v="0"/>
    <x v="0"/>
    <x v="0"/>
    <x v="3"/>
    <x v="4"/>
    <x v="3"/>
    <x v="1"/>
    <x v="7"/>
    <x v="1"/>
    <x v="1"/>
    <x v="5"/>
    <x v="4"/>
    <x v="4"/>
    <x v="25"/>
    <x v="9"/>
    <x v="2"/>
    <x v="2"/>
    <x v="1"/>
    <x v="0"/>
    <x v="2"/>
  </r>
  <r>
    <n v="11573993957"/>
    <x v="2"/>
    <x v="5"/>
    <x v="2"/>
    <x v="0"/>
    <x v="2"/>
    <x v="3"/>
    <s v="New Zealand European"/>
    <n v="0"/>
    <n v="0"/>
    <n v="0"/>
    <n v="0"/>
    <x v="0"/>
    <x v="0"/>
    <x v="0"/>
    <x v="1"/>
    <x v="3"/>
    <x v="1"/>
    <x v="7"/>
    <x v="7"/>
    <x v="4"/>
    <x v="1"/>
    <x v="4"/>
    <x v="3"/>
    <x v="410"/>
    <x v="8"/>
    <x v="47"/>
    <x v="0"/>
    <x v="0"/>
    <x v="6"/>
    <x v="7"/>
    <x v="15"/>
    <x v="25"/>
    <x v="2"/>
    <x v="3"/>
    <x v="5"/>
    <x v="3"/>
    <x v="1"/>
    <x v="7"/>
    <x v="5"/>
    <x v="4"/>
    <x v="1"/>
    <x v="4"/>
    <x v="3"/>
    <x v="13"/>
    <x v="12"/>
    <x v="2"/>
    <x v="2"/>
    <x v="4"/>
    <x v="0"/>
    <x v="2"/>
  </r>
  <r>
    <n v="11573814729"/>
    <x v="2"/>
    <x v="5"/>
    <x v="2"/>
    <x v="0"/>
    <x v="2"/>
    <x v="3"/>
    <s v="New Zealand European"/>
    <n v="0"/>
    <n v="0"/>
    <n v="0"/>
    <n v="0"/>
    <x v="0"/>
    <x v="0"/>
    <x v="0"/>
    <x v="1"/>
    <x v="0"/>
    <x v="1"/>
    <x v="7"/>
    <x v="7"/>
    <x v="4"/>
    <x v="1"/>
    <x v="4"/>
    <x v="3"/>
    <x v="410"/>
    <x v="8"/>
    <x v="47"/>
    <x v="2"/>
    <x v="0"/>
    <x v="6"/>
    <x v="7"/>
    <x v="15"/>
    <x v="25"/>
    <x v="2"/>
    <x v="3"/>
    <x v="5"/>
    <x v="0"/>
    <x v="1"/>
    <x v="7"/>
    <x v="5"/>
    <x v="4"/>
    <x v="1"/>
    <x v="4"/>
    <x v="3"/>
    <x v="2"/>
    <x v="2"/>
    <x v="2"/>
    <x v="2"/>
    <x v="4"/>
    <x v="0"/>
    <x v="2"/>
  </r>
  <r>
    <n v="11572221215"/>
    <x v="2"/>
    <x v="5"/>
    <x v="0"/>
    <x v="0"/>
    <x v="2"/>
    <x v="2"/>
    <n v="0"/>
    <n v="0"/>
    <n v="0"/>
    <n v="0"/>
    <n v="0"/>
    <x v="1"/>
    <x v="0"/>
    <x v="0"/>
    <x v="0"/>
    <x v="5"/>
    <x v="6"/>
    <x v="7"/>
    <x v="1"/>
    <x v="1"/>
    <x v="4"/>
    <x v="1"/>
    <x v="5"/>
    <x v="411"/>
    <x v="5"/>
    <x v="11"/>
    <x v="0"/>
    <x v="33"/>
    <x v="0"/>
    <x v="0"/>
    <x v="8"/>
    <x v="0"/>
    <x v="4"/>
    <x v="3"/>
    <x v="5"/>
    <x v="5"/>
    <x v="6"/>
    <x v="7"/>
    <x v="1"/>
    <x v="1"/>
    <x v="4"/>
    <x v="1"/>
    <x v="5"/>
    <x v="22"/>
    <x v="2"/>
    <x v="2"/>
    <x v="2"/>
    <x v="17"/>
    <x v="0"/>
    <x v="2"/>
  </r>
  <r>
    <n v="11571465562"/>
    <x v="2"/>
    <x v="4"/>
    <x v="2"/>
    <x v="0"/>
    <x v="2"/>
    <x v="3"/>
    <s v="New Zealand European"/>
    <n v="0"/>
    <n v="0"/>
    <n v="0"/>
    <n v="0"/>
    <x v="1"/>
    <x v="2"/>
    <x v="2"/>
    <x v="1"/>
    <x v="5"/>
    <x v="0"/>
    <x v="5"/>
    <x v="1"/>
    <x v="3"/>
    <x v="7"/>
    <x v="2"/>
    <x v="4"/>
    <x v="273"/>
    <x v="0"/>
    <x v="0"/>
    <x v="0"/>
    <x v="0"/>
    <x v="0"/>
    <x v="0"/>
    <x v="0"/>
    <x v="0"/>
    <x v="0"/>
    <x v="3"/>
    <x v="4"/>
    <x v="5"/>
    <x v="0"/>
    <x v="5"/>
    <x v="1"/>
    <x v="3"/>
    <x v="7"/>
    <x v="2"/>
    <x v="4"/>
    <x v="8"/>
    <x v="2"/>
    <x v="2"/>
    <x v="2"/>
    <x v="0"/>
    <x v="6"/>
    <x v="2"/>
  </r>
  <r>
    <n v="11570809312"/>
    <x v="2"/>
    <x v="3"/>
    <x v="4"/>
    <x v="1"/>
    <x v="3"/>
    <x v="3"/>
    <s v="New Zealand European"/>
    <n v="0"/>
    <n v="0"/>
    <n v="0"/>
    <n v="0"/>
    <x v="1"/>
    <x v="0"/>
    <x v="0"/>
    <x v="0"/>
    <x v="4"/>
    <x v="0"/>
    <x v="1"/>
    <x v="3"/>
    <x v="4"/>
    <x v="1"/>
    <x v="4"/>
    <x v="5"/>
    <x v="273"/>
    <x v="0"/>
    <x v="0"/>
    <x v="0"/>
    <x v="0"/>
    <x v="0"/>
    <x v="0"/>
    <x v="0"/>
    <x v="0"/>
    <x v="0"/>
    <x v="3"/>
    <x v="3"/>
    <x v="4"/>
    <x v="0"/>
    <x v="1"/>
    <x v="3"/>
    <x v="4"/>
    <x v="1"/>
    <x v="4"/>
    <x v="5"/>
    <x v="2"/>
    <x v="2"/>
    <x v="2"/>
    <x v="2"/>
    <x v="0"/>
    <x v="0"/>
    <x v="2"/>
  </r>
  <r>
    <n v="11570775152"/>
    <x v="2"/>
    <x v="4"/>
    <x v="4"/>
    <x v="0"/>
    <x v="3"/>
    <x v="3"/>
    <s v="New Zealand European"/>
    <n v="0"/>
    <n v="0"/>
    <n v="0"/>
    <n v="0"/>
    <x v="0"/>
    <x v="2"/>
    <x v="0"/>
    <x v="0"/>
    <x v="3"/>
    <x v="1"/>
    <x v="1"/>
    <x v="1"/>
    <x v="1"/>
    <x v="5"/>
    <x v="6"/>
    <x v="3"/>
    <x v="273"/>
    <x v="1"/>
    <x v="0"/>
    <x v="0"/>
    <x v="0"/>
    <x v="0"/>
    <x v="0"/>
    <x v="0"/>
    <x v="0"/>
    <x v="0"/>
    <x v="3"/>
    <x v="4"/>
    <x v="3"/>
    <x v="1"/>
    <x v="1"/>
    <x v="1"/>
    <x v="1"/>
    <x v="5"/>
    <x v="6"/>
    <x v="3"/>
    <x v="2"/>
    <x v="2"/>
    <x v="2"/>
    <x v="2"/>
    <x v="0"/>
    <x v="0"/>
    <x v="2"/>
  </r>
  <r>
    <n v="11570762936"/>
    <x v="2"/>
    <x v="4"/>
    <x v="4"/>
    <x v="0"/>
    <x v="3"/>
    <x v="3"/>
    <s v="New Zealand European"/>
    <n v="0"/>
    <n v="0"/>
    <n v="0"/>
    <n v="0"/>
    <x v="1"/>
    <x v="2"/>
    <x v="0"/>
    <x v="0"/>
    <x v="3"/>
    <x v="0"/>
    <x v="1"/>
    <x v="1"/>
    <x v="1"/>
    <x v="1"/>
    <x v="6"/>
    <x v="5"/>
    <x v="273"/>
    <x v="0"/>
    <x v="0"/>
    <x v="0"/>
    <x v="0"/>
    <x v="0"/>
    <x v="0"/>
    <x v="19"/>
    <x v="0"/>
    <x v="0"/>
    <x v="3"/>
    <x v="4"/>
    <x v="3"/>
    <x v="0"/>
    <x v="1"/>
    <x v="1"/>
    <x v="1"/>
    <x v="1"/>
    <x v="6"/>
    <x v="5"/>
    <x v="4"/>
    <x v="2"/>
    <x v="2"/>
    <x v="2"/>
    <x v="0"/>
    <x v="22"/>
    <x v="2"/>
  </r>
  <r>
    <n v="11602820518"/>
    <x v="0"/>
    <x v="3"/>
    <x v="6"/>
    <x v="4"/>
    <x v="3"/>
    <x v="3"/>
    <s v="New Zealand European"/>
    <n v="0"/>
    <n v="0"/>
    <n v="0"/>
    <n v="0"/>
    <x v="0"/>
    <x v="0"/>
    <x v="0"/>
    <x v="0"/>
    <x v="7"/>
    <x v="7"/>
    <x v="0"/>
    <x v="0"/>
    <x v="6"/>
    <x v="0"/>
    <x v="4"/>
    <x v="0"/>
    <x v="273"/>
    <x v="10"/>
    <x v="0"/>
    <x v="0"/>
    <x v="0"/>
    <x v="0"/>
    <x v="0"/>
    <x v="23"/>
    <x v="0"/>
    <x v="0"/>
    <x v="3"/>
    <x v="3"/>
    <x v="7"/>
    <x v="7"/>
    <x v="0"/>
    <x v="0"/>
    <x v="6"/>
    <x v="0"/>
    <x v="4"/>
    <x v="0"/>
    <x v="23"/>
    <x v="1"/>
    <x v="2"/>
    <x v="2"/>
    <x v="0"/>
    <x v="13"/>
    <x v="0"/>
  </r>
  <r>
    <n v="11602211691"/>
    <x v="0"/>
    <x v="3"/>
    <x v="2"/>
    <x v="4"/>
    <x v="3"/>
    <x v="3"/>
    <s v="New Zealand European"/>
    <n v="0"/>
    <n v="0"/>
    <n v="0"/>
    <n v="0"/>
    <x v="0"/>
    <x v="0"/>
    <x v="0"/>
    <x v="0"/>
    <x v="7"/>
    <x v="7"/>
    <x v="6"/>
    <x v="3"/>
    <x v="6"/>
    <x v="7"/>
    <x v="4"/>
    <x v="0"/>
    <x v="273"/>
    <x v="1"/>
    <x v="0"/>
    <x v="0"/>
    <x v="0"/>
    <x v="0"/>
    <x v="0"/>
    <x v="0"/>
    <x v="0"/>
    <x v="0"/>
    <x v="3"/>
    <x v="3"/>
    <x v="7"/>
    <x v="7"/>
    <x v="6"/>
    <x v="3"/>
    <x v="6"/>
    <x v="7"/>
    <x v="4"/>
    <x v="0"/>
    <x v="9"/>
    <x v="2"/>
    <x v="2"/>
    <x v="2"/>
    <x v="0"/>
    <x v="21"/>
    <x v="0"/>
  </r>
  <r>
    <n v="11595833934"/>
    <x v="0"/>
    <x v="4"/>
    <x v="12"/>
    <x v="4"/>
    <x v="2"/>
    <x v="3"/>
    <n v="0"/>
    <n v="0"/>
    <n v="0"/>
    <n v="0"/>
    <n v="0"/>
    <x v="0"/>
    <x v="0"/>
    <x v="0"/>
    <x v="0"/>
    <x v="7"/>
    <x v="7"/>
    <x v="4"/>
    <x v="6"/>
    <x v="3"/>
    <x v="4"/>
    <x v="1"/>
    <x v="0"/>
    <x v="273"/>
    <x v="12"/>
    <x v="7"/>
    <x v="0"/>
    <x v="0"/>
    <x v="0"/>
    <x v="29"/>
    <x v="16"/>
    <x v="0"/>
    <x v="0"/>
    <x v="3"/>
    <x v="4"/>
    <x v="7"/>
    <x v="7"/>
    <x v="4"/>
    <x v="6"/>
    <x v="3"/>
    <x v="4"/>
    <x v="1"/>
    <x v="0"/>
    <x v="8"/>
    <x v="2"/>
    <x v="2"/>
    <x v="2"/>
    <x v="0"/>
    <x v="0"/>
    <x v="0"/>
  </r>
  <r>
    <n v="11594474135"/>
    <x v="0"/>
    <x v="7"/>
    <x v="0"/>
    <x v="4"/>
    <x v="3"/>
    <x v="3"/>
    <s v="New Zealand European"/>
    <n v="0"/>
    <n v="0"/>
    <n v="0"/>
    <n v="0"/>
    <x v="0"/>
    <x v="0"/>
    <x v="0"/>
    <x v="0"/>
    <x v="7"/>
    <x v="7"/>
    <x v="1"/>
    <x v="5"/>
    <x v="5"/>
    <x v="6"/>
    <x v="6"/>
    <x v="0"/>
    <x v="273"/>
    <x v="18"/>
    <x v="0"/>
    <x v="0"/>
    <x v="0"/>
    <x v="0"/>
    <x v="0"/>
    <x v="0"/>
    <x v="0"/>
    <x v="0"/>
    <x v="3"/>
    <x v="7"/>
    <x v="7"/>
    <x v="7"/>
    <x v="1"/>
    <x v="5"/>
    <x v="5"/>
    <x v="6"/>
    <x v="6"/>
    <x v="0"/>
    <x v="2"/>
    <x v="2"/>
    <x v="2"/>
    <x v="2"/>
    <x v="0"/>
    <x v="0"/>
    <x v="0"/>
  </r>
  <r>
    <n v="11589639993"/>
    <x v="0"/>
    <x v="3"/>
    <x v="0"/>
    <x v="4"/>
    <x v="3"/>
    <x v="3"/>
    <s v="New Zealand European"/>
    <n v="0"/>
    <n v="0"/>
    <n v="0"/>
    <n v="0"/>
    <x v="0"/>
    <x v="0"/>
    <x v="0"/>
    <x v="0"/>
    <x v="7"/>
    <x v="7"/>
    <x v="3"/>
    <x v="3"/>
    <x v="3"/>
    <x v="1"/>
    <x v="1"/>
    <x v="0"/>
    <x v="273"/>
    <x v="5"/>
    <x v="47"/>
    <x v="0"/>
    <x v="0"/>
    <x v="0"/>
    <x v="30"/>
    <x v="0"/>
    <x v="0"/>
    <x v="0"/>
    <x v="3"/>
    <x v="3"/>
    <x v="7"/>
    <x v="7"/>
    <x v="3"/>
    <x v="3"/>
    <x v="3"/>
    <x v="1"/>
    <x v="1"/>
    <x v="0"/>
    <x v="9"/>
    <x v="3"/>
    <x v="2"/>
    <x v="2"/>
    <x v="3"/>
    <x v="0"/>
    <x v="0"/>
  </r>
  <r>
    <n v="11589512208"/>
    <x v="0"/>
    <x v="3"/>
    <x v="5"/>
    <x v="4"/>
    <x v="3"/>
    <x v="3"/>
    <s v="New Zealand European"/>
    <n v="0"/>
    <n v="0"/>
    <n v="0"/>
    <n v="0"/>
    <x v="0"/>
    <x v="0"/>
    <x v="0"/>
    <x v="0"/>
    <x v="7"/>
    <x v="7"/>
    <x v="3"/>
    <x v="3"/>
    <x v="0"/>
    <x v="5"/>
    <x v="4"/>
    <x v="0"/>
    <x v="273"/>
    <x v="6"/>
    <x v="7"/>
    <x v="0"/>
    <x v="0"/>
    <x v="0"/>
    <x v="0"/>
    <x v="23"/>
    <x v="0"/>
    <x v="0"/>
    <x v="3"/>
    <x v="3"/>
    <x v="7"/>
    <x v="7"/>
    <x v="3"/>
    <x v="3"/>
    <x v="0"/>
    <x v="5"/>
    <x v="4"/>
    <x v="0"/>
    <x v="2"/>
    <x v="2"/>
    <x v="2"/>
    <x v="2"/>
    <x v="18"/>
    <x v="0"/>
    <x v="0"/>
  </r>
  <r>
    <n v="11588878788"/>
    <x v="0"/>
    <x v="7"/>
    <x v="0"/>
    <x v="4"/>
    <x v="3"/>
    <x v="3"/>
    <s v="New Zealand European"/>
    <n v="0"/>
    <n v="0"/>
    <n v="0"/>
    <n v="0"/>
    <x v="0"/>
    <x v="0"/>
    <x v="0"/>
    <x v="0"/>
    <x v="7"/>
    <x v="7"/>
    <x v="1"/>
    <x v="5"/>
    <x v="5"/>
    <x v="6"/>
    <x v="6"/>
    <x v="0"/>
    <x v="273"/>
    <x v="0"/>
    <x v="0"/>
    <x v="0"/>
    <x v="0"/>
    <x v="0"/>
    <x v="0"/>
    <x v="0"/>
    <x v="0"/>
    <x v="0"/>
    <x v="3"/>
    <x v="7"/>
    <x v="7"/>
    <x v="7"/>
    <x v="1"/>
    <x v="5"/>
    <x v="5"/>
    <x v="6"/>
    <x v="6"/>
    <x v="0"/>
    <x v="2"/>
    <x v="2"/>
    <x v="2"/>
    <x v="2"/>
    <x v="0"/>
    <x v="0"/>
    <x v="0"/>
  </r>
  <r>
    <n v="11585916314"/>
    <x v="0"/>
    <x v="3"/>
    <x v="5"/>
    <x v="4"/>
    <x v="3"/>
    <x v="3"/>
    <n v="0"/>
    <n v="0"/>
    <n v="0"/>
    <n v="0"/>
    <s v="Jedi"/>
    <x v="0"/>
    <x v="0"/>
    <x v="0"/>
    <x v="0"/>
    <x v="7"/>
    <x v="7"/>
    <x v="1"/>
    <x v="4"/>
    <x v="3"/>
    <x v="6"/>
    <x v="4"/>
    <x v="0"/>
    <x v="273"/>
    <x v="4"/>
    <x v="0"/>
    <x v="0"/>
    <x v="0"/>
    <x v="0"/>
    <x v="31"/>
    <x v="0"/>
    <x v="0"/>
    <x v="0"/>
    <x v="3"/>
    <x v="3"/>
    <x v="7"/>
    <x v="7"/>
    <x v="1"/>
    <x v="4"/>
    <x v="3"/>
    <x v="6"/>
    <x v="4"/>
    <x v="0"/>
    <x v="2"/>
    <x v="2"/>
    <x v="2"/>
    <x v="2"/>
    <x v="0"/>
    <x v="21"/>
    <x v="0"/>
  </r>
  <r>
    <n v="11585847413"/>
    <x v="0"/>
    <x v="3"/>
    <x v="4"/>
    <x v="4"/>
    <x v="2"/>
    <x v="2"/>
    <n v="0"/>
    <n v="0"/>
    <n v="0"/>
    <n v="0"/>
    <n v="0"/>
    <x v="0"/>
    <x v="0"/>
    <x v="0"/>
    <x v="0"/>
    <x v="7"/>
    <x v="7"/>
    <x v="0"/>
    <x v="3"/>
    <x v="4"/>
    <x v="5"/>
    <x v="4"/>
    <x v="0"/>
    <x v="273"/>
    <x v="9"/>
    <x v="0"/>
    <x v="0"/>
    <x v="0"/>
    <x v="0"/>
    <x v="0"/>
    <x v="0"/>
    <x v="0"/>
    <x v="0"/>
    <x v="3"/>
    <x v="3"/>
    <x v="7"/>
    <x v="7"/>
    <x v="0"/>
    <x v="3"/>
    <x v="4"/>
    <x v="5"/>
    <x v="4"/>
    <x v="0"/>
    <x v="3"/>
    <x v="23"/>
    <x v="2"/>
    <x v="2"/>
    <x v="0"/>
    <x v="31"/>
    <x v="0"/>
  </r>
  <r>
    <n v="11585836048"/>
    <x v="0"/>
    <x v="3"/>
    <x v="2"/>
    <x v="4"/>
    <x v="3"/>
    <x v="3"/>
    <s v="New Zealand European"/>
    <n v="0"/>
    <n v="0"/>
    <n v="0"/>
    <s v="British"/>
    <x v="0"/>
    <x v="0"/>
    <x v="0"/>
    <x v="0"/>
    <x v="7"/>
    <x v="7"/>
    <x v="0"/>
    <x v="5"/>
    <x v="4"/>
    <x v="1"/>
    <x v="0"/>
    <x v="0"/>
    <x v="273"/>
    <x v="5"/>
    <x v="0"/>
    <x v="0"/>
    <x v="0"/>
    <x v="38"/>
    <x v="0"/>
    <x v="0"/>
    <x v="26"/>
    <x v="0"/>
    <x v="3"/>
    <x v="3"/>
    <x v="7"/>
    <x v="7"/>
    <x v="0"/>
    <x v="5"/>
    <x v="4"/>
    <x v="1"/>
    <x v="0"/>
    <x v="0"/>
    <x v="1"/>
    <x v="2"/>
    <x v="2"/>
    <x v="2"/>
    <x v="0"/>
    <x v="21"/>
    <x v="0"/>
  </r>
  <r>
    <n v="11585776120"/>
    <x v="0"/>
    <x v="3"/>
    <x v="12"/>
    <x v="4"/>
    <x v="3"/>
    <x v="3"/>
    <s v="New Zealand European"/>
    <n v="0"/>
    <n v="0"/>
    <n v="0"/>
    <n v="0"/>
    <x v="0"/>
    <x v="0"/>
    <x v="0"/>
    <x v="0"/>
    <x v="7"/>
    <x v="7"/>
    <x v="0"/>
    <x v="3"/>
    <x v="3"/>
    <x v="5"/>
    <x v="4"/>
    <x v="0"/>
    <x v="273"/>
    <x v="3"/>
    <x v="0"/>
    <x v="0"/>
    <x v="0"/>
    <x v="0"/>
    <x v="0"/>
    <x v="23"/>
    <x v="22"/>
    <x v="0"/>
    <x v="3"/>
    <x v="3"/>
    <x v="7"/>
    <x v="7"/>
    <x v="0"/>
    <x v="3"/>
    <x v="3"/>
    <x v="5"/>
    <x v="4"/>
    <x v="0"/>
    <x v="8"/>
    <x v="2"/>
    <x v="2"/>
    <x v="2"/>
    <x v="1"/>
    <x v="0"/>
    <x v="0"/>
  </r>
  <r>
    <n v="11585701672"/>
    <x v="0"/>
    <x v="3"/>
    <x v="11"/>
    <x v="4"/>
    <x v="3"/>
    <x v="3"/>
    <s v="New Zealand European"/>
    <n v="0"/>
    <n v="0"/>
    <n v="0"/>
    <n v="0"/>
    <x v="0"/>
    <x v="0"/>
    <x v="0"/>
    <x v="0"/>
    <x v="7"/>
    <x v="7"/>
    <x v="0"/>
    <x v="3"/>
    <x v="0"/>
    <x v="3"/>
    <x v="4"/>
    <x v="0"/>
    <x v="273"/>
    <x v="5"/>
    <x v="0"/>
    <x v="0"/>
    <x v="0"/>
    <x v="0"/>
    <x v="0"/>
    <x v="0"/>
    <x v="0"/>
    <x v="0"/>
    <x v="3"/>
    <x v="3"/>
    <x v="7"/>
    <x v="7"/>
    <x v="0"/>
    <x v="3"/>
    <x v="0"/>
    <x v="3"/>
    <x v="4"/>
    <x v="0"/>
    <x v="11"/>
    <x v="2"/>
    <x v="2"/>
    <x v="2"/>
    <x v="0"/>
    <x v="19"/>
    <x v="0"/>
  </r>
  <r>
    <n v="11585690615"/>
    <x v="0"/>
    <x v="7"/>
    <x v="0"/>
    <x v="4"/>
    <x v="3"/>
    <x v="3"/>
    <s v="New Zealand European"/>
    <n v="0"/>
    <n v="0"/>
    <n v="0"/>
    <n v="0"/>
    <x v="0"/>
    <x v="0"/>
    <x v="0"/>
    <x v="0"/>
    <x v="7"/>
    <x v="7"/>
    <x v="1"/>
    <x v="5"/>
    <x v="5"/>
    <x v="6"/>
    <x v="6"/>
    <x v="0"/>
    <x v="273"/>
    <x v="10"/>
    <x v="0"/>
    <x v="0"/>
    <x v="0"/>
    <x v="0"/>
    <x v="0"/>
    <x v="0"/>
    <x v="0"/>
    <x v="0"/>
    <x v="3"/>
    <x v="7"/>
    <x v="7"/>
    <x v="7"/>
    <x v="1"/>
    <x v="5"/>
    <x v="5"/>
    <x v="6"/>
    <x v="6"/>
    <x v="0"/>
    <x v="2"/>
    <x v="2"/>
    <x v="2"/>
    <x v="2"/>
    <x v="0"/>
    <x v="0"/>
    <x v="0"/>
  </r>
  <r>
    <n v="11585686080"/>
    <x v="0"/>
    <x v="3"/>
    <x v="8"/>
    <x v="4"/>
    <x v="3"/>
    <x v="3"/>
    <s v="New Zealand European"/>
    <n v="0"/>
    <n v="0"/>
    <n v="0"/>
    <n v="0"/>
    <x v="0"/>
    <x v="0"/>
    <x v="0"/>
    <x v="0"/>
    <x v="7"/>
    <x v="7"/>
    <x v="3"/>
    <x v="3"/>
    <x v="4"/>
    <x v="1"/>
    <x v="4"/>
    <x v="0"/>
    <x v="273"/>
    <x v="9"/>
    <x v="0"/>
    <x v="0"/>
    <x v="0"/>
    <x v="0"/>
    <x v="0"/>
    <x v="0"/>
    <x v="0"/>
    <x v="0"/>
    <x v="3"/>
    <x v="3"/>
    <x v="7"/>
    <x v="7"/>
    <x v="3"/>
    <x v="3"/>
    <x v="4"/>
    <x v="1"/>
    <x v="4"/>
    <x v="0"/>
    <x v="2"/>
    <x v="2"/>
    <x v="2"/>
    <x v="2"/>
    <x v="0"/>
    <x v="0"/>
    <x v="0"/>
  </r>
  <r>
    <n v="11585666616"/>
    <x v="0"/>
    <x v="0"/>
    <x v="12"/>
    <x v="4"/>
    <x v="3"/>
    <x v="3"/>
    <s v="New Zealand European"/>
    <n v="0"/>
    <n v="0"/>
    <n v="0"/>
    <n v="0"/>
    <x v="0"/>
    <x v="0"/>
    <x v="0"/>
    <x v="0"/>
    <x v="7"/>
    <x v="7"/>
    <x v="6"/>
    <x v="3"/>
    <x v="0"/>
    <x v="1"/>
    <x v="4"/>
    <x v="0"/>
    <x v="273"/>
    <x v="15"/>
    <x v="0"/>
    <x v="0"/>
    <x v="0"/>
    <x v="0"/>
    <x v="0"/>
    <x v="0"/>
    <x v="0"/>
    <x v="0"/>
    <x v="3"/>
    <x v="0"/>
    <x v="7"/>
    <x v="7"/>
    <x v="6"/>
    <x v="3"/>
    <x v="0"/>
    <x v="1"/>
    <x v="4"/>
    <x v="0"/>
    <x v="0"/>
    <x v="23"/>
    <x v="2"/>
    <x v="2"/>
    <x v="0"/>
    <x v="11"/>
    <x v="0"/>
  </r>
  <r>
    <n v="11584640198"/>
    <x v="0"/>
    <x v="3"/>
    <x v="0"/>
    <x v="4"/>
    <x v="3"/>
    <x v="3"/>
    <s v="New Zealand European"/>
    <n v="0"/>
    <n v="0"/>
    <n v="0"/>
    <n v="0"/>
    <x v="0"/>
    <x v="0"/>
    <x v="0"/>
    <x v="0"/>
    <x v="7"/>
    <x v="7"/>
    <x v="0"/>
    <x v="4"/>
    <x v="4"/>
    <x v="1"/>
    <x v="0"/>
    <x v="0"/>
    <x v="273"/>
    <x v="12"/>
    <x v="0"/>
    <x v="0"/>
    <x v="0"/>
    <x v="0"/>
    <x v="0"/>
    <x v="0"/>
    <x v="18"/>
    <x v="0"/>
    <x v="3"/>
    <x v="3"/>
    <x v="7"/>
    <x v="7"/>
    <x v="0"/>
    <x v="4"/>
    <x v="4"/>
    <x v="1"/>
    <x v="0"/>
    <x v="0"/>
    <x v="2"/>
    <x v="2"/>
    <x v="2"/>
    <x v="2"/>
    <x v="3"/>
    <x v="0"/>
    <x v="0"/>
  </r>
  <r>
    <n v="11584081082"/>
    <x v="0"/>
    <x v="4"/>
    <x v="5"/>
    <x v="4"/>
    <x v="3"/>
    <x v="3"/>
    <s v="New Zealand European"/>
    <n v="0"/>
    <n v="0"/>
    <n v="0"/>
    <n v="0"/>
    <x v="0"/>
    <x v="0"/>
    <x v="0"/>
    <x v="0"/>
    <x v="7"/>
    <x v="7"/>
    <x v="3"/>
    <x v="1"/>
    <x v="1"/>
    <x v="3"/>
    <x v="4"/>
    <x v="0"/>
    <x v="273"/>
    <x v="8"/>
    <x v="0"/>
    <x v="0"/>
    <x v="0"/>
    <x v="0"/>
    <x v="0"/>
    <x v="0"/>
    <x v="0"/>
    <x v="0"/>
    <x v="3"/>
    <x v="4"/>
    <x v="7"/>
    <x v="7"/>
    <x v="3"/>
    <x v="1"/>
    <x v="1"/>
    <x v="3"/>
    <x v="4"/>
    <x v="0"/>
    <x v="2"/>
    <x v="2"/>
    <x v="2"/>
    <x v="2"/>
    <x v="0"/>
    <x v="0"/>
    <x v="0"/>
  </r>
  <r>
    <n v="11582850501"/>
    <x v="0"/>
    <x v="0"/>
    <x v="11"/>
    <x v="4"/>
    <x v="3"/>
    <x v="3"/>
    <s v="New Zealand European"/>
    <n v="0"/>
    <n v="0"/>
    <n v="0"/>
    <n v="0"/>
    <x v="0"/>
    <x v="0"/>
    <x v="0"/>
    <x v="0"/>
    <x v="7"/>
    <x v="7"/>
    <x v="5"/>
    <x v="1"/>
    <x v="3"/>
    <x v="7"/>
    <x v="5"/>
    <x v="0"/>
    <x v="273"/>
    <x v="0"/>
    <x v="23"/>
    <x v="0"/>
    <x v="0"/>
    <x v="0"/>
    <x v="0"/>
    <x v="29"/>
    <x v="27"/>
    <x v="0"/>
    <x v="3"/>
    <x v="0"/>
    <x v="7"/>
    <x v="7"/>
    <x v="5"/>
    <x v="1"/>
    <x v="3"/>
    <x v="7"/>
    <x v="5"/>
    <x v="0"/>
    <x v="1"/>
    <x v="2"/>
    <x v="2"/>
    <x v="2"/>
    <x v="19"/>
    <x v="0"/>
    <x v="0"/>
  </r>
  <r>
    <n v="11582738460"/>
    <x v="0"/>
    <x v="4"/>
    <x v="2"/>
    <x v="4"/>
    <x v="3"/>
    <x v="3"/>
    <s v="New Zealand European"/>
    <n v="0"/>
    <n v="0"/>
    <n v="0"/>
    <n v="0"/>
    <x v="0"/>
    <x v="0"/>
    <x v="0"/>
    <x v="0"/>
    <x v="7"/>
    <x v="7"/>
    <x v="3"/>
    <x v="3"/>
    <x v="6"/>
    <x v="3"/>
    <x v="4"/>
    <x v="0"/>
    <x v="273"/>
    <x v="15"/>
    <x v="0"/>
    <x v="0"/>
    <x v="0"/>
    <x v="0"/>
    <x v="0"/>
    <x v="0"/>
    <x v="0"/>
    <x v="0"/>
    <x v="3"/>
    <x v="4"/>
    <x v="7"/>
    <x v="7"/>
    <x v="3"/>
    <x v="3"/>
    <x v="6"/>
    <x v="3"/>
    <x v="4"/>
    <x v="0"/>
    <x v="3"/>
    <x v="2"/>
    <x v="2"/>
    <x v="2"/>
    <x v="0"/>
    <x v="16"/>
    <x v="0"/>
  </r>
  <r>
    <n v="11582555727"/>
    <x v="0"/>
    <x v="4"/>
    <x v="0"/>
    <x v="4"/>
    <x v="3"/>
    <x v="3"/>
    <s v="New Zealand European"/>
    <n v="0"/>
    <n v="0"/>
    <n v="0"/>
    <n v="0"/>
    <x v="0"/>
    <x v="0"/>
    <x v="0"/>
    <x v="0"/>
    <x v="7"/>
    <x v="7"/>
    <x v="0"/>
    <x v="5"/>
    <x v="3"/>
    <x v="1"/>
    <x v="1"/>
    <x v="0"/>
    <x v="273"/>
    <x v="12"/>
    <x v="0"/>
    <x v="0"/>
    <x v="0"/>
    <x v="10"/>
    <x v="29"/>
    <x v="0"/>
    <x v="0"/>
    <x v="0"/>
    <x v="3"/>
    <x v="4"/>
    <x v="7"/>
    <x v="7"/>
    <x v="0"/>
    <x v="5"/>
    <x v="3"/>
    <x v="1"/>
    <x v="1"/>
    <x v="0"/>
    <x v="13"/>
    <x v="2"/>
    <x v="2"/>
    <x v="2"/>
    <x v="0"/>
    <x v="16"/>
    <x v="0"/>
  </r>
  <r>
    <n v="11582293736"/>
    <x v="0"/>
    <x v="0"/>
    <x v="2"/>
    <x v="4"/>
    <x v="3"/>
    <x v="3"/>
    <n v="0"/>
    <n v="0"/>
    <n v="0"/>
    <n v="0"/>
    <s v="European"/>
    <x v="0"/>
    <x v="0"/>
    <x v="0"/>
    <x v="0"/>
    <x v="7"/>
    <x v="7"/>
    <x v="0"/>
    <x v="5"/>
    <x v="3"/>
    <x v="4"/>
    <x v="0"/>
    <x v="0"/>
    <x v="273"/>
    <x v="1"/>
    <x v="11"/>
    <x v="0"/>
    <x v="0"/>
    <x v="23"/>
    <x v="32"/>
    <x v="25"/>
    <x v="27"/>
    <x v="0"/>
    <x v="3"/>
    <x v="0"/>
    <x v="7"/>
    <x v="7"/>
    <x v="0"/>
    <x v="5"/>
    <x v="3"/>
    <x v="4"/>
    <x v="0"/>
    <x v="0"/>
    <x v="18"/>
    <x v="10"/>
    <x v="2"/>
    <x v="2"/>
    <x v="15"/>
    <x v="0"/>
    <x v="0"/>
  </r>
  <r>
    <n v="11582223552"/>
    <x v="0"/>
    <x v="4"/>
    <x v="0"/>
    <x v="4"/>
    <x v="3"/>
    <x v="3"/>
    <s v="New Zealand European"/>
    <n v="0"/>
    <n v="0"/>
    <n v="0"/>
    <n v="0"/>
    <x v="0"/>
    <x v="0"/>
    <x v="0"/>
    <x v="0"/>
    <x v="7"/>
    <x v="7"/>
    <x v="0"/>
    <x v="1"/>
    <x v="4"/>
    <x v="0"/>
    <x v="1"/>
    <x v="0"/>
    <x v="273"/>
    <x v="5"/>
    <x v="0"/>
    <x v="0"/>
    <x v="0"/>
    <x v="0"/>
    <x v="0"/>
    <x v="30"/>
    <x v="22"/>
    <x v="0"/>
    <x v="3"/>
    <x v="4"/>
    <x v="7"/>
    <x v="7"/>
    <x v="0"/>
    <x v="1"/>
    <x v="4"/>
    <x v="0"/>
    <x v="1"/>
    <x v="0"/>
    <x v="2"/>
    <x v="2"/>
    <x v="2"/>
    <x v="2"/>
    <x v="0"/>
    <x v="0"/>
    <x v="0"/>
  </r>
  <r>
    <n v="11581454117"/>
    <x v="0"/>
    <x v="7"/>
    <x v="5"/>
    <x v="4"/>
    <x v="2"/>
    <x v="3"/>
    <s v="New Zealand European"/>
    <n v="0"/>
    <n v="0"/>
    <n v="0"/>
    <n v="0"/>
    <x v="0"/>
    <x v="0"/>
    <x v="0"/>
    <x v="0"/>
    <x v="7"/>
    <x v="7"/>
    <x v="6"/>
    <x v="0"/>
    <x v="3"/>
    <x v="1"/>
    <x v="5"/>
    <x v="0"/>
    <x v="273"/>
    <x v="15"/>
    <x v="0"/>
    <x v="0"/>
    <x v="0"/>
    <x v="0"/>
    <x v="0"/>
    <x v="0"/>
    <x v="0"/>
    <x v="0"/>
    <x v="3"/>
    <x v="7"/>
    <x v="7"/>
    <x v="7"/>
    <x v="6"/>
    <x v="0"/>
    <x v="3"/>
    <x v="1"/>
    <x v="5"/>
    <x v="0"/>
    <x v="2"/>
    <x v="2"/>
    <x v="2"/>
    <x v="2"/>
    <x v="0"/>
    <x v="0"/>
    <x v="0"/>
  </r>
  <r>
    <n v="11579443592"/>
    <x v="0"/>
    <x v="0"/>
    <x v="4"/>
    <x v="4"/>
    <x v="2"/>
    <x v="3"/>
    <s v="New Zealand European"/>
    <n v="0"/>
    <n v="0"/>
    <n v="0"/>
    <n v="0"/>
    <x v="0"/>
    <x v="0"/>
    <x v="0"/>
    <x v="0"/>
    <x v="7"/>
    <x v="7"/>
    <x v="6"/>
    <x v="5"/>
    <x v="4"/>
    <x v="1"/>
    <x v="0"/>
    <x v="0"/>
    <x v="273"/>
    <x v="5"/>
    <x v="26"/>
    <x v="0"/>
    <x v="0"/>
    <x v="39"/>
    <x v="33"/>
    <x v="31"/>
    <x v="26"/>
    <x v="0"/>
    <x v="3"/>
    <x v="0"/>
    <x v="7"/>
    <x v="7"/>
    <x v="6"/>
    <x v="5"/>
    <x v="4"/>
    <x v="1"/>
    <x v="0"/>
    <x v="0"/>
    <x v="14"/>
    <x v="2"/>
    <x v="2"/>
    <x v="2"/>
    <x v="3"/>
    <x v="0"/>
    <x v="0"/>
  </r>
  <r>
    <n v="11578842345"/>
    <x v="0"/>
    <x v="0"/>
    <x v="5"/>
    <x v="4"/>
    <x v="3"/>
    <x v="3"/>
    <s v="New Zealand European"/>
    <n v="0"/>
    <n v="0"/>
    <n v="0"/>
    <n v="0"/>
    <x v="0"/>
    <x v="0"/>
    <x v="0"/>
    <x v="0"/>
    <x v="7"/>
    <x v="7"/>
    <x v="6"/>
    <x v="3"/>
    <x v="0"/>
    <x v="1"/>
    <x v="0"/>
    <x v="0"/>
    <x v="273"/>
    <x v="1"/>
    <x v="0"/>
    <x v="0"/>
    <x v="0"/>
    <x v="0"/>
    <x v="0"/>
    <x v="0"/>
    <x v="0"/>
    <x v="0"/>
    <x v="3"/>
    <x v="0"/>
    <x v="7"/>
    <x v="7"/>
    <x v="6"/>
    <x v="3"/>
    <x v="0"/>
    <x v="1"/>
    <x v="0"/>
    <x v="0"/>
    <x v="7"/>
    <x v="2"/>
    <x v="2"/>
    <x v="2"/>
    <x v="0"/>
    <x v="31"/>
    <x v="0"/>
  </r>
  <r>
    <n v="11578692505"/>
    <x v="0"/>
    <x v="3"/>
    <x v="0"/>
    <x v="4"/>
    <x v="3"/>
    <x v="3"/>
    <s v="New Zealand European"/>
    <n v="0"/>
    <n v="0"/>
    <n v="0"/>
    <n v="0"/>
    <x v="0"/>
    <x v="0"/>
    <x v="0"/>
    <x v="0"/>
    <x v="7"/>
    <x v="7"/>
    <x v="3"/>
    <x v="3"/>
    <x v="3"/>
    <x v="1"/>
    <x v="4"/>
    <x v="0"/>
    <x v="273"/>
    <x v="1"/>
    <x v="0"/>
    <x v="0"/>
    <x v="0"/>
    <x v="0"/>
    <x v="15"/>
    <x v="0"/>
    <x v="0"/>
    <x v="0"/>
    <x v="3"/>
    <x v="3"/>
    <x v="7"/>
    <x v="7"/>
    <x v="3"/>
    <x v="3"/>
    <x v="3"/>
    <x v="1"/>
    <x v="4"/>
    <x v="0"/>
    <x v="2"/>
    <x v="2"/>
    <x v="2"/>
    <x v="2"/>
    <x v="0"/>
    <x v="0"/>
    <x v="0"/>
  </r>
  <r>
    <n v="11578634149"/>
    <x v="0"/>
    <x v="3"/>
    <x v="0"/>
    <x v="4"/>
    <x v="3"/>
    <x v="3"/>
    <s v="New Zealand European"/>
    <n v="0"/>
    <n v="0"/>
    <n v="0"/>
    <n v="0"/>
    <x v="0"/>
    <x v="0"/>
    <x v="0"/>
    <x v="0"/>
    <x v="7"/>
    <x v="7"/>
    <x v="0"/>
    <x v="3"/>
    <x v="4"/>
    <x v="7"/>
    <x v="0"/>
    <x v="0"/>
    <x v="273"/>
    <x v="4"/>
    <x v="0"/>
    <x v="0"/>
    <x v="0"/>
    <x v="0"/>
    <x v="0"/>
    <x v="0"/>
    <x v="0"/>
    <x v="0"/>
    <x v="3"/>
    <x v="3"/>
    <x v="7"/>
    <x v="7"/>
    <x v="0"/>
    <x v="3"/>
    <x v="4"/>
    <x v="7"/>
    <x v="0"/>
    <x v="0"/>
    <x v="9"/>
    <x v="23"/>
    <x v="2"/>
    <x v="2"/>
    <x v="0"/>
    <x v="0"/>
    <x v="0"/>
  </r>
  <r>
    <n v="11578576204"/>
    <x v="0"/>
    <x v="0"/>
    <x v="2"/>
    <x v="4"/>
    <x v="3"/>
    <x v="3"/>
    <s v="New Zealand European"/>
    <n v="0"/>
    <n v="0"/>
    <n v="0"/>
    <n v="0"/>
    <x v="0"/>
    <x v="0"/>
    <x v="0"/>
    <x v="0"/>
    <x v="7"/>
    <x v="7"/>
    <x v="3"/>
    <x v="1"/>
    <x v="4"/>
    <x v="0"/>
    <x v="4"/>
    <x v="0"/>
    <x v="273"/>
    <x v="9"/>
    <x v="0"/>
    <x v="0"/>
    <x v="0"/>
    <x v="0"/>
    <x v="0"/>
    <x v="0"/>
    <x v="0"/>
    <x v="0"/>
    <x v="3"/>
    <x v="0"/>
    <x v="7"/>
    <x v="7"/>
    <x v="3"/>
    <x v="1"/>
    <x v="4"/>
    <x v="0"/>
    <x v="4"/>
    <x v="0"/>
    <x v="2"/>
    <x v="2"/>
    <x v="2"/>
    <x v="2"/>
    <x v="0"/>
    <x v="0"/>
    <x v="0"/>
  </r>
  <r>
    <n v="11578541372"/>
    <x v="0"/>
    <x v="0"/>
    <x v="0"/>
    <x v="4"/>
    <x v="3"/>
    <x v="3"/>
    <s v="New Zealand European"/>
    <n v="0"/>
    <n v="0"/>
    <n v="0"/>
    <n v="0"/>
    <x v="0"/>
    <x v="0"/>
    <x v="0"/>
    <x v="0"/>
    <x v="7"/>
    <x v="7"/>
    <x v="6"/>
    <x v="4"/>
    <x v="6"/>
    <x v="7"/>
    <x v="5"/>
    <x v="0"/>
    <x v="273"/>
    <x v="9"/>
    <x v="26"/>
    <x v="0"/>
    <x v="0"/>
    <x v="0"/>
    <x v="34"/>
    <x v="29"/>
    <x v="3"/>
    <x v="0"/>
    <x v="3"/>
    <x v="0"/>
    <x v="7"/>
    <x v="7"/>
    <x v="6"/>
    <x v="4"/>
    <x v="6"/>
    <x v="7"/>
    <x v="5"/>
    <x v="0"/>
    <x v="2"/>
    <x v="2"/>
    <x v="2"/>
    <x v="2"/>
    <x v="0"/>
    <x v="8"/>
    <x v="0"/>
  </r>
  <r>
    <n v="11578538401"/>
    <x v="0"/>
    <x v="0"/>
    <x v="2"/>
    <x v="4"/>
    <x v="3"/>
    <x v="3"/>
    <s v="New Zealand European"/>
    <n v="0"/>
    <n v="0"/>
    <n v="0"/>
    <n v="0"/>
    <x v="0"/>
    <x v="0"/>
    <x v="0"/>
    <x v="0"/>
    <x v="7"/>
    <x v="7"/>
    <x v="0"/>
    <x v="5"/>
    <x v="1"/>
    <x v="1"/>
    <x v="1"/>
    <x v="0"/>
    <x v="273"/>
    <x v="9"/>
    <x v="0"/>
    <x v="0"/>
    <x v="0"/>
    <x v="40"/>
    <x v="0"/>
    <x v="16"/>
    <x v="0"/>
    <x v="0"/>
    <x v="3"/>
    <x v="0"/>
    <x v="7"/>
    <x v="7"/>
    <x v="0"/>
    <x v="5"/>
    <x v="1"/>
    <x v="1"/>
    <x v="1"/>
    <x v="0"/>
    <x v="8"/>
    <x v="5"/>
    <x v="2"/>
    <x v="2"/>
    <x v="3"/>
    <x v="0"/>
    <x v="0"/>
  </r>
  <r>
    <n v="11578537591"/>
    <x v="0"/>
    <x v="7"/>
    <x v="12"/>
    <x v="4"/>
    <x v="3"/>
    <x v="3"/>
    <s v="New Zealand European"/>
    <n v="0"/>
    <n v="0"/>
    <n v="0"/>
    <n v="0"/>
    <x v="0"/>
    <x v="0"/>
    <x v="0"/>
    <x v="0"/>
    <x v="7"/>
    <x v="7"/>
    <x v="1"/>
    <x v="5"/>
    <x v="5"/>
    <x v="6"/>
    <x v="6"/>
    <x v="0"/>
    <x v="273"/>
    <x v="5"/>
    <x v="0"/>
    <x v="0"/>
    <x v="0"/>
    <x v="0"/>
    <x v="0"/>
    <x v="0"/>
    <x v="0"/>
    <x v="0"/>
    <x v="3"/>
    <x v="7"/>
    <x v="7"/>
    <x v="7"/>
    <x v="1"/>
    <x v="5"/>
    <x v="5"/>
    <x v="6"/>
    <x v="6"/>
    <x v="0"/>
    <x v="3"/>
    <x v="2"/>
    <x v="2"/>
    <x v="2"/>
    <x v="0"/>
    <x v="11"/>
    <x v="0"/>
  </r>
  <r>
    <n v="11578535903"/>
    <x v="0"/>
    <x v="3"/>
    <x v="14"/>
    <x v="4"/>
    <x v="2"/>
    <x v="3"/>
    <n v="0"/>
    <n v="0"/>
    <n v="0"/>
    <n v="0"/>
    <n v="0"/>
    <x v="0"/>
    <x v="0"/>
    <x v="0"/>
    <x v="0"/>
    <x v="7"/>
    <x v="7"/>
    <x v="3"/>
    <x v="3"/>
    <x v="1"/>
    <x v="3"/>
    <x v="6"/>
    <x v="0"/>
    <x v="273"/>
    <x v="12"/>
    <x v="29"/>
    <x v="0"/>
    <x v="0"/>
    <x v="0"/>
    <x v="10"/>
    <x v="15"/>
    <x v="0"/>
    <x v="0"/>
    <x v="3"/>
    <x v="3"/>
    <x v="7"/>
    <x v="7"/>
    <x v="3"/>
    <x v="3"/>
    <x v="1"/>
    <x v="3"/>
    <x v="6"/>
    <x v="0"/>
    <x v="2"/>
    <x v="2"/>
    <x v="2"/>
    <x v="2"/>
    <x v="0"/>
    <x v="2"/>
    <x v="0"/>
  </r>
  <r>
    <n v="11578519935"/>
    <x v="0"/>
    <x v="4"/>
    <x v="0"/>
    <x v="4"/>
    <x v="3"/>
    <x v="3"/>
    <s v="New Zealand European"/>
    <n v="0"/>
    <n v="0"/>
    <n v="0"/>
    <n v="0"/>
    <x v="0"/>
    <x v="0"/>
    <x v="0"/>
    <x v="0"/>
    <x v="7"/>
    <x v="7"/>
    <x v="0"/>
    <x v="1"/>
    <x v="4"/>
    <x v="1"/>
    <x v="1"/>
    <x v="0"/>
    <x v="273"/>
    <x v="6"/>
    <x v="0"/>
    <x v="0"/>
    <x v="0"/>
    <x v="0"/>
    <x v="0"/>
    <x v="0"/>
    <x v="0"/>
    <x v="0"/>
    <x v="3"/>
    <x v="4"/>
    <x v="7"/>
    <x v="7"/>
    <x v="0"/>
    <x v="1"/>
    <x v="4"/>
    <x v="1"/>
    <x v="1"/>
    <x v="0"/>
    <x v="3"/>
    <x v="23"/>
    <x v="2"/>
    <x v="2"/>
    <x v="0"/>
    <x v="34"/>
    <x v="0"/>
  </r>
  <r>
    <n v="11578372952"/>
    <x v="0"/>
    <x v="7"/>
    <x v="0"/>
    <x v="4"/>
    <x v="3"/>
    <x v="3"/>
    <s v="New Zealand European"/>
    <n v="0"/>
    <n v="0"/>
    <n v="0"/>
    <n v="0"/>
    <x v="0"/>
    <x v="0"/>
    <x v="0"/>
    <x v="0"/>
    <x v="7"/>
    <x v="7"/>
    <x v="1"/>
    <x v="5"/>
    <x v="5"/>
    <x v="6"/>
    <x v="6"/>
    <x v="0"/>
    <x v="273"/>
    <x v="0"/>
    <x v="0"/>
    <x v="0"/>
    <x v="0"/>
    <x v="0"/>
    <x v="0"/>
    <x v="0"/>
    <x v="0"/>
    <x v="0"/>
    <x v="3"/>
    <x v="7"/>
    <x v="7"/>
    <x v="7"/>
    <x v="1"/>
    <x v="5"/>
    <x v="5"/>
    <x v="6"/>
    <x v="6"/>
    <x v="0"/>
    <x v="2"/>
    <x v="2"/>
    <x v="2"/>
    <x v="2"/>
    <x v="0"/>
    <x v="0"/>
    <x v="0"/>
  </r>
  <r>
    <n v="11578366416"/>
    <x v="0"/>
    <x v="3"/>
    <x v="12"/>
    <x v="4"/>
    <x v="3"/>
    <x v="3"/>
    <s v="New Zealand European"/>
    <n v="0"/>
    <n v="0"/>
    <n v="0"/>
    <n v="0"/>
    <x v="0"/>
    <x v="0"/>
    <x v="0"/>
    <x v="0"/>
    <x v="7"/>
    <x v="7"/>
    <x v="3"/>
    <x v="3"/>
    <x v="3"/>
    <x v="5"/>
    <x v="4"/>
    <x v="0"/>
    <x v="273"/>
    <x v="0"/>
    <x v="0"/>
    <x v="0"/>
    <x v="0"/>
    <x v="0"/>
    <x v="0"/>
    <x v="0"/>
    <x v="0"/>
    <x v="0"/>
    <x v="3"/>
    <x v="3"/>
    <x v="7"/>
    <x v="7"/>
    <x v="3"/>
    <x v="3"/>
    <x v="3"/>
    <x v="5"/>
    <x v="4"/>
    <x v="0"/>
    <x v="2"/>
    <x v="2"/>
    <x v="2"/>
    <x v="2"/>
    <x v="0"/>
    <x v="0"/>
    <x v="0"/>
  </r>
  <r>
    <n v="11578343865"/>
    <x v="0"/>
    <x v="4"/>
    <x v="5"/>
    <x v="4"/>
    <x v="2"/>
    <x v="3"/>
    <n v="0"/>
    <n v="0"/>
    <n v="0"/>
    <n v="0"/>
    <n v="0"/>
    <x v="0"/>
    <x v="0"/>
    <x v="0"/>
    <x v="0"/>
    <x v="7"/>
    <x v="7"/>
    <x v="6"/>
    <x v="5"/>
    <x v="6"/>
    <x v="1"/>
    <x v="0"/>
    <x v="0"/>
    <x v="273"/>
    <x v="5"/>
    <x v="47"/>
    <x v="0"/>
    <x v="0"/>
    <x v="37"/>
    <x v="0"/>
    <x v="0"/>
    <x v="13"/>
    <x v="0"/>
    <x v="3"/>
    <x v="4"/>
    <x v="7"/>
    <x v="7"/>
    <x v="6"/>
    <x v="5"/>
    <x v="6"/>
    <x v="1"/>
    <x v="0"/>
    <x v="0"/>
    <x v="9"/>
    <x v="5"/>
    <x v="2"/>
    <x v="2"/>
    <x v="20"/>
    <x v="0"/>
    <x v="0"/>
  </r>
  <r>
    <n v="11574661305"/>
    <x v="0"/>
    <x v="7"/>
    <x v="6"/>
    <x v="3"/>
    <x v="3"/>
    <x v="3"/>
    <n v="0"/>
    <n v="0"/>
    <n v="0"/>
    <s v="Prefer not to say"/>
    <n v="0"/>
    <x v="0"/>
    <x v="0"/>
    <x v="0"/>
    <x v="0"/>
    <x v="7"/>
    <x v="7"/>
    <x v="1"/>
    <x v="5"/>
    <x v="5"/>
    <x v="6"/>
    <x v="6"/>
    <x v="0"/>
    <x v="273"/>
    <x v="1"/>
    <x v="11"/>
    <x v="0"/>
    <x v="0"/>
    <x v="40"/>
    <x v="0"/>
    <x v="32"/>
    <x v="0"/>
    <x v="0"/>
    <x v="3"/>
    <x v="7"/>
    <x v="7"/>
    <x v="7"/>
    <x v="1"/>
    <x v="5"/>
    <x v="5"/>
    <x v="6"/>
    <x v="6"/>
    <x v="0"/>
    <x v="2"/>
    <x v="2"/>
    <x v="2"/>
    <x v="2"/>
    <x v="0"/>
    <x v="18"/>
    <x v="0"/>
  </r>
  <r>
    <n v="11574542303"/>
    <x v="0"/>
    <x v="7"/>
    <x v="6"/>
    <x v="3"/>
    <x v="3"/>
    <x v="3"/>
    <n v="0"/>
    <n v="0"/>
    <n v="0"/>
    <n v="0"/>
    <n v="0"/>
    <x v="0"/>
    <x v="0"/>
    <x v="0"/>
    <x v="0"/>
    <x v="7"/>
    <x v="7"/>
    <x v="1"/>
    <x v="5"/>
    <x v="5"/>
    <x v="6"/>
    <x v="6"/>
    <x v="0"/>
    <x v="273"/>
    <x v="6"/>
    <x v="0"/>
    <x v="0"/>
    <x v="0"/>
    <x v="0"/>
    <x v="0"/>
    <x v="0"/>
    <x v="0"/>
    <x v="0"/>
    <x v="3"/>
    <x v="7"/>
    <x v="7"/>
    <x v="7"/>
    <x v="1"/>
    <x v="5"/>
    <x v="5"/>
    <x v="6"/>
    <x v="6"/>
    <x v="0"/>
    <x v="2"/>
    <x v="2"/>
    <x v="2"/>
    <x v="2"/>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F2FA0A-B2EF-834B-BC39-2383D285A9B2}" name="PivotTable5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6" rowHeaderCaption="Gender">
  <location ref="B3:D8" firstHeaderRow="0" firstDataRow="1" firstDataCol="1" rowPageCount="1" colPageCount="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0"/>
            </reference>
          </references>
        </pivotArea>
      </autoSortScope>
    </pivotField>
    <pivotField showAll="0">
      <items count="17">
        <item m="1" x="15"/>
        <item x="13"/>
        <item x="10"/>
        <item x="9"/>
        <item x="3"/>
        <item x="11"/>
        <item x="8"/>
        <item x="4"/>
        <item x="2"/>
        <item x="0"/>
        <item x="5"/>
        <item x="12"/>
        <item x="7"/>
        <item x="14"/>
        <item x="6"/>
        <item x="1"/>
        <item t="default"/>
      </items>
    </pivotField>
    <pivotField axis="axisPage" multipleItemSelectionAllowed="1" showAll="0">
      <items count="7">
        <item x="4"/>
        <item x="1"/>
        <item x="0"/>
        <item x="3"/>
        <item m="1" x="5"/>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3"/>
        <item h="1" x="0"/>
        <item x="8"/>
        <item x="9"/>
        <item x="10"/>
        <item x="11"/>
        <item h="1" m="1" x="12"/>
        <item h="1"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axis="axisRow" showAll="0">
      <items count="7">
        <item m="1" x="4"/>
        <item m="1" x="5"/>
        <item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n="I have felt lonely all the time" x="4"/>
        <item n="I have felt lonely most of the time" x="3"/>
        <item n="I have felt lonely some of the time" x="5"/>
        <item x="1"/>
        <item h="1" x="0"/>
        <item h="1" x="7"/>
        <item h="1"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4"/>
  </rowFields>
  <rowItems count="5">
    <i>
      <x v="2"/>
    </i>
    <i>
      <x v="3"/>
    </i>
    <i>
      <x v="4"/>
    </i>
    <i>
      <x v="5"/>
    </i>
    <i t="grand">
      <x/>
    </i>
  </rowItems>
  <colFields count="1">
    <field x="-2"/>
  </colFields>
  <colItems count="2">
    <i>
      <x/>
    </i>
    <i i="1">
      <x v="1"/>
    </i>
  </colItems>
  <pageFields count="1">
    <pageField fld="4" hier="-1"/>
  </pageFields>
  <dataFields count="2">
    <dataField name="% of Respondents" fld="0" showDataAs="percentOfCol" baseField="0" baseItem="0" numFmtId="10"/>
    <dataField name="Count of Respondents" fld="0" subtotal="count" baseField="0" baseItem="0"/>
  </dataFields>
  <formats count="3">
    <format dxfId="369">
      <pivotArea field="2" type="button" dataOnly="0" labelOnly="1" outline="0"/>
    </format>
    <format dxfId="368">
      <pivotArea dataOnly="0" labelOnly="1" grandRow="1" outline="0" fieldPosition="0"/>
    </format>
    <format dxfId="367">
      <pivotArea field="19" type="button" dataOnly="0" labelOnly="1" outline="0"/>
    </format>
  </formats>
  <chartFormats count="22">
    <chartFormat chart="5" format="0" series="1">
      <pivotArea type="data" outline="0" fieldPosition="0">
        <references count="1">
          <reference field="4294967294" count="1" selected="0">
            <x v="1"/>
          </reference>
        </references>
      </pivotArea>
    </chartFormat>
    <chartFormat chart="5" format="1"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1"/>
          </reference>
        </references>
      </pivotArea>
    </chartFormat>
    <chartFormat chart="8" format="1"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1"/>
          </reference>
        </references>
      </pivotArea>
    </chartFormat>
    <chartFormat chart="9" format="1"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1"/>
          </reference>
        </references>
      </pivotArea>
    </chartFormat>
    <chartFormat chart="13" format="1" series="1">
      <pivotArea type="data" outline="0" fieldPosition="0">
        <references count="1">
          <reference field="4294967294" count="1" selected="0">
            <x v="0"/>
          </reference>
        </references>
      </pivotArea>
    </chartFormat>
    <chartFormat chart="17" format="4" series="1">
      <pivotArea type="data" outline="0" fieldPosition="0">
        <references count="1">
          <reference field="4294967294" count="1" selected="0">
            <x v="1"/>
          </reference>
        </references>
      </pivotArea>
    </chartFormat>
    <chartFormat chart="17" format="5" series="1">
      <pivotArea type="data" outline="0" fieldPosition="0">
        <references count="1">
          <reference field="4294967294" count="1" selected="0">
            <x v="0"/>
          </reference>
        </references>
      </pivotArea>
    </chartFormat>
    <chartFormat chart="20" format="0" series="1">
      <pivotArea type="data" outline="0" fieldPosition="0">
        <references count="1">
          <reference field="4294967294" count="1" selected="0">
            <x v="1"/>
          </reference>
        </references>
      </pivotArea>
    </chartFormat>
    <chartFormat chart="20" format="1"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1"/>
          </reference>
        </references>
      </pivotArea>
    </chartFormat>
    <chartFormat chart="21" format="1"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1"/>
          </reference>
        </references>
      </pivotArea>
    </chartFormat>
    <chartFormat chart="22" format="1"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1"/>
          </reference>
        </references>
      </pivotArea>
    </chartFormat>
    <chartFormat chart="23" format="1" series="1">
      <pivotArea type="data" outline="0" fieldPosition="0">
        <references count="1">
          <reference field="4294967294" count="1" selected="0">
            <x v="0"/>
          </reference>
        </references>
      </pivotArea>
    </chartFormat>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5" format="0" series="1">
      <pivotArea type="data" outline="0" fieldPosition="0">
        <references count="1">
          <reference field="4294967294" count="1" selected="0">
            <x v="0"/>
          </reference>
        </references>
      </pivotArea>
    </chartFormat>
    <chartFormat chart="2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DC2DBFA-74D4-4749-8F99-3A0642D4D1F3}" name="PivotTable1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4" rowHeaderCaption="">
  <location ref="A41:C47"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items count="15">
        <item x="4"/>
        <item x="3"/>
        <item x="1"/>
        <item x="5"/>
        <item x="6"/>
        <item h="1" x="0"/>
        <item h="1" x="7"/>
        <item x="8"/>
        <item x="9"/>
        <item x="10"/>
        <item x="11"/>
        <item x="12"/>
        <item h="1" m="1" x="13"/>
        <item h="1"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axis="axisRow">
      <items count="10">
        <item n="My family/ whānau is doing very well" x="4"/>
        <item n="My family/ whānau is doing well" x="6"/>
        <item n="My family/ whānau is okay" x="2"/>
        <item n="Things are a bit hard for my family/ whānau" x="5"/>
        <item n="Things are very hard for my family/ whānau" x="3"/>
        <item h="1" x="0"/>
        <item h="1" x="1"/>
        <item h="1" x="7"/>
        <item h="1"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52"/>
  </rowFields>
  <rowItems count="6">
    <i>
      <x/>
    </i>
    <i>
      <x v="1"/>
    </i>
    <i>
      <x v="2"/>
    </i>
    <i>
      <x v="3"/>
    </i>
    <i>
      <x v="4"/>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5">
    <format dxfId="227">
      <pivotArea field="2" type="button" dataOnly="0" labelOnly="1" outline="0"/>
    </format>
    <format dxfId="226">
      <pivotArea dataOnly="0" labelOnly="1" grandRow="1" outline="0" fieldPosition="0"/>
    </format>
    <format dxfId="225">
      <pivotArea field="52" type="button" dataOnly="0" labelOnly="1" outline="0" axis="axisRow" fieldPosition="0"/>
    </format>
    <format dxfId="224">
      <pivotArea dataOnly="0" labelOnly="1" fieldPosition="0">
        <references count="1">
          <reference field="52" count="0"/>
        </references>
      </pivotArea>
    </format>
    <format dxfId="223">
      <pivotArea dataOnly="0" labelOnly="1" grandRow="1" outline="0" fieldPosition="0"/>
    </format>
  </formats>
  <chartFormats count="5">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3">
      <pivotArea type="data" outline="0" fieldPosition="0">
        <references count="2">
          <reference field="4294967294" count="1" selected="0">
            <x v="1"/>
          </reference>
          <reference field="5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5B845A9-03CD-3946-ADFD-40532EE9E755}" name="PivotTable1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rowHeaderCaption="Please tell us why you feel this way?">
  <location ref="E42:G67" firstHeaderRow="0" firstDataRow="1" firstDataCol="1" rowPageCount="1" colPageCount="1"/>
  <pivotFields count="58">
    <pivotField dataField="1" showAll="0"/>
    <pivotField showAll="0">
      <items count="7">
        <item x="3"/>
        <item m="1" x="5"/>
        <item x="2"/>
        <item m="1" x="4"/>
        <item x="0"/>
        <item x="1"/>
        <item t="default"/>
      </items>
    </pivotField>
    <pivotField name="How safe do you feel right now?" showAll="0" sortType="descending">
      <items count="9">
        <item x="1"/>
        <item x="3"/>
        <item x="6"/>
        <item x="0"/>
        <item x="4"/>
        <item x="5"/>
        <item x="7"/>
        <item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axis="axisPage" multipleItemSelectionAllowed="1" showAll="0">
      <items count="15">
        <item h="1" x="4"/>
        <item h="1" x="10"/>
        <item h="1" x="3"/>
        <item h="1" x="11"/>
        <item h="1" x="1"/>
        <item h="1" x="8"/>
        <item x="5"/>
        <item x="9"/>
        <item x="6"/>
        <item x="12"/>
        <item x="7"/>
        <item x="0"/>
        <item h="1" m="1" x="13"/>
        <item h="1"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axis="axisRow" showAll="0" sortType="descending">
      <items count="37">
        <item sd="0" x="6"/>
        <item sd="0" x="9"/>
        <item sd="0" x="1"/>
        <item sd="0" x="23"/>
        <item sd="0" x="5"/>
        <item sd="0" x="8"/>
        <item sd="0" x="7"/>
        <item sd="0" x="25"/>
        <item sd="0" x="13"/>
        <item sd="0" x="21"/>
        <item sd="0" x="3"/>
        <item sd="0" x="22"/>
        <item sd="0" x="12"/>
        <item sd="0" m="1" x="34"/>
        <item sd="0" x="4"/>
        <item sd="0" x="16"/>
        <item sd="0" x="14"/>
        <item sd="0" x="11"/>
        <item sd="0" x="10"/>
        <item sd="0" x="15"/>
        <item sd="0" x="18"/>
        <item sd="0" x="17"/>
        <item sd="0" x="24"/>
        <item sd="0" x="20"/>
        <item sd="0" x="2"/>
        <item h="1" sd="0" x="0"/>
        <item sd="0" m="1" x="35"/>
        <item sd="0" x="30"/>
        <item sd="0" x="26"/>
        <item sd="0" x="27"/>
        <item sd="0" x="28"/>
        <item sd="0" x="19"/>
        <item sd="0" x="29"/>
        <item sd="0" x="31"/>
        <item sd="0" x="32"/>
        <item sd="0" x="33"/>
        <item t="default" sd="0"/>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27"/>
  </rowFields>
  <rowItems count="25">
    <i>
      <x v="4"/>
    </i>
    <i>
      <x v="10"/>
    </i>
    <i>
      <x v="19"/>
    </i>
    <i>
      <x v="11"/>
    </i>
    <i>
      <x v="28"/>
    </i>
    <i>
      <x v="31"/>
    </i>
    <i>
      <x v="8"/>
    </i>
    <i>
      <x v="6"/>
    </i>
    <i>
      <x v="17"/>
    </i>
    <i>
      <x v="7"/>
    </i>
    <i>
      <x v="12"/>
    </i>
    <i>
      <x v="3"/>
    </i>
    <i>
      <x v="18"/>
    </i>
    <i>
      <x v="29"/>
    </i>
    <i>
      <x v="21"/>
    </i>
    <i>
      <x v="32"/>
    </i>
    <i>
      <x v="24"/>
    </i>
    <i>
      <x/>
    </i>
    <i>
      <x v="1"/>
    </i>
    <i>
      <x v="35"/>
    </i>
    <i>
      <x v="27"/>
    </i>
    <i>
      <x v="9"/>
    </i>
    <i>
      <x v="30"/>
    </i>
    <i>
      <x v="15"/>
    </i>
    <i t="grand">
      <x/>
    </i>
  </rowItems>
  <colFields count="1">
    <field x="-2"/>
  </colFields>
  <colItems count="2">
    <i>
      <x/>
    </i>
    <i i="1">
      <x v="1"/>
    </i>
  </colItems>
  <pageFields count="1">
    <pageField fld="16" hier="-1"/>
  </pageFields>
  <dataFields count="2">
    <dataField name="Count of Respondents" fld="0" subtotal="count" baseField="0" baseItem="0"/>
    <dataField name="% of Respondents" fld="0" showDataAs="percentOfCol" baseField="0" baseItem="0" numFmtId="10"/>
  </dataFields>
  <formats count="6">
    <format dxfId="233">
      <pivotArea field="2" type="button" dataOnly="0" labelOnly="1" outline="0"/>
    </format>
    <format dxfId="232">
      <pivotArea dataOnly="0" labelOnly="1" grandRow="1" outline="0" fieldPosition="0"/>
    </format>
    <format dxfId="231">
      <pivotArea field="16" type="button" dataOnly="0" labelOnly="1" outline="0" axis="axisPage" fieldPosition="0"/>
    </format>
    <format dxfId="230">
      <pivotArea field="27" type="button" dataOnly="0" labelOnly="1" outline="0" axis="axisRow" fieldPosition="0"/>
    </format>
    <format dxfId="229">
      <pivotArea dataOnly="0" labelOnly="1" fieldPosition="0">
        <references count="1">
          <reference field="27" count="24">
            <x v="0"/>
            <x v="1"/>
            <x v="3"/>
            <x v="4"/>
            <x v="6"/>
            <x v="7"/>
            <x v="8"/>
            <x v="9"/>
            <x v="10"/>
            <x v="11"/>
            <x v="12"/>
            <x v="15"/>
            <x v="17"/>
            <x v="18"/>
            <x v="19"/>
            <x v="21"/>
            <x v="24"/>
            <x v="27"/>
            <x v="28"/>
            <x v="29"/>
            <x v="30"/>
            <x v="31"/>
            <x v="32"/>
            <x v="35"/>
          </reference>
        </references>
      </pivotArea>
    </format>
    <format dxfId="228">
      <pivotArea dataOnly="0" labelOnly="1" grandRow="1" outline="0" fieldPosition="0"/>
    </format>
  </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22D512F3-6280-2F47-976B-D5B6702E9728}" name="PivotTable2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rowHeaderCaption="Please tell us why you feel this way?">
  <location ref="E193:G216" firstHeaderRow="0" firstDataRow="1" firstDataCol="1" rowPageCount="1" colPageCount="1"/>
  <pivotFields count="58">
    <pivotField dataField="1" showAll="0"/>
    <pivotField showAll="0">
      <items count="7">
        <item x="3"/>
        <item m="1" x="5"/>
        <item x="2"/>
        <item m="1" x="4"/>
        <item x="0"/>
        <item x="1"/>
        <item t="default"/>
      </items>
    </pivotField>
    <pivotField name="How safe do you feel right now?" showAll="0" sortType="descending">
      <items count="9">
        <item x="1"/>
        <item x="3"/>
        <item x="6"/>
        <item x="0"/>
        <item x="4"/>
        <item x="5"/>
        <item x="7"/>
        <item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axis="axisPage" multipleItemSelectionAllowed="1" showAll="0">
      <items count="10">
        <item h="1" x="0"/>
        <item h="1" x="3"/>
        <item h="1" x="1"/>
        <item x="7"/>
        <item x="4"/>
        <item h="1" x="5"/>
        <item h="1" x="6"/>
        <item h="1" m="1" x="8"/>
        <item h="1" x="2"/>
        <item t="default"/>
      </items>
    </pivotField>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axis="axisRow" showAll="0" sortType="descending">
      <items count="34">
        <item sd="0" x="5"/>
        <item sd="0" x="8"/>
        <item sd="0" x="7"/>
        <item sd="0" x="13"/>
        <item sd="0" x="3"/>
        <item sd="0" x="4"/>
        <item sd="0" x="2"/>
        <item sd="0" x="12"/>
        <item sd="0" x="10"/>
        <item sd="0" x="9"/>
        <item sd="0" x="6"/>
        <item sd="0" x="14"/>
        <item sd="0" x="1"/>
        <item sd="0" x="11"/>
        <item h="1" sd="0" x="0"/>
        <item sd="0" x="15"/>
        <item sd="0" x="16"/>
        <item sd="0" x="17"/>
        <item sd="0" x="18"/>
        <item sd="0" x="19"/>
        <item sd="0" x="20"/>
        <item sd="0" x="21"/>
        <item sd="0" x="22"/>
        <item sd="0" x="23"/>
        <item sd="0" x="24"/>
        <item sd="0" x="25"/>
        <item sd="0" x="26"/>
        <item sd="0" x="27"/>
        <item sd="0" x="28"/>
        <item sd="0" x="29"/>
        <item sd="0" x="30"/>
        <item sd="0" x="31"/>
        <item sd="0" x="32"/>
        <item t="default" sd="0"/>
      </items>
      <autoSortScope>
        <pivotArea dataOnly="0" outline="0" fieldPosition="0">
          <references count="1">
            <reference field="4294967294" count="1" selected="0">
              <x v="0"/>
            </reference>
          </references>
        </pivotArea>
      </autoSortScope>
    </pivotField>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1"/>
  </rowFields>
  <rowItems count="23">
    <i>
      <x v="6"/>
    </i>
    <i>
      <x v="1"/>
    </i>
    <i>
      <x v="2"/>
    </i>
    <i>
      <x v="10"/>
    </i>
    <i>
      <x v="29"/>
    </i>
    <i>
      <x/>
    </i>
    <i>
      <x v="5"/>
    </i>
    <i>
      <x v="3"/>
    </i>
    <i>
      <x v="22"/>
    </i>
    <i>
      <x v="16"/>
    </i>
    <i>
      <x v="25"/>
    </i>
    <i>
      <x v="7"/>
    </i>
    <i>
      <x v="27"/>
    </i>
    <i>
      <x v="21"/>
    </i>
    <i>
      <x v="9"/>
    </i>
    <i>
      <x v="26"/>
    </i>
    <i>
      <x v="8"/>
    </i>
    <i>
      <x v="13"/>
    </i>
    <i>
      <x v="19"/>
    </i>
    <i>
      <x v="11"/>
    </i>
    <i>
      <x v="4"/>
    </i>
    <i>
      <x v="12"/>
    </i>
    <i t="grand">
      <x/>
    </i>
  </rowItems>
  <colFields count="1">
    <field x="-2"/>
  </colFields>
  <colItems count="2">
    <i>
      <x/>
    </i>
    <i i="1">
      <x v="1"/>
    </i>
  </colItems>
  <pageFields count="1">
    <pageField fld="21" hier="-1"/>
  </pageFields>
  <dataFields count="2">
    <dataField name="Count of Respondents" fld="0" subtotal="count" baseField="0" baseItem="0"/>
    <dataField name="% of Respondents" fld="0" showDataAs="percentOfCol" baseField="0" baseItem="0" numFmtId="10"/>
  </dataFields>
  <formats count="6">
    <format dxfId="239">
      <pivotArea field="2" type="button" dataOnly="0" labelOnly="1" outline="0"/>
    </format>
    <format dxfId="238">
      <pivotArea dataOnly="0" labelOnly="1" grandRow="1" outline="0" fieldPosition="0"/>
    </format>
    <format dxfId="237">
      <pivotArea field="21" type="button" dataOnly="0" labelOnly="1" outline="0" axis="axisPage" fieldPosition="0"/>
    </format>
    <format dxfId="236">
      <pivotArea field="31" type="button" dataOnly="0" labelOnly="1" outline="0" axis="axisRow" fieldPosition="0"/>
    </format>
    <format dxfId="235">
      <pivotArea dataOnly="0" labelOnly="1" fieldPosition="0">
        <references count="1">
          <reference field="31" count="22">
            <x v="0"/>
            <x v="1"/>
            <x v="2"/>
            <x v="3"/>
            <x v="4"/>
            <x v="5"/>
            <x v="6"/>
            <x v="7"/>
            <x v="8"/>
            <x v="9"/>
            <x v="10"/>
            <x v="11"/>
            <x v="12"/>
            <x v="13"/>
            <x v="16"/>
            <x v="19"/>
            <x v="21"/>
            <x v="22"/>
            <x v="25"/>
            <x v="26"/>
            <x v="27"/>
            <x v="29"/>
          </reference>
        </references>
      </pivotArea>
    </format>
    <format dxfId="234">
      <pivotArea dataOnly="0" labelOnly="1" grandRow="1" outline="0" fieldPosition="0"/>
    </format>
  </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7EF27020-6A23-8D4A-B89E-53EF0A0E1C19}" name="PivotTable5" cacheId="0" dataOnRows="1"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chartFormat="16" rowHeaderCaption="How well are you doing right now?">
  <location ref="I74:N79" firstHeaderRow="1" firstDataRow="2" firstDataCol="1"/>
  <pivotFields count="58">
    <pivotField dataField="1" showAll="0"/>
    <pivotField showAll="0">
      <items count="7">
        <item x="3"/>
        <item m="1" x="5"/>
        <item x="2"/>
        <item m="1" x="4"/>
        <item x="0"/>
        <item x="1"/>
        <item t="default"/>
      </items>
    </pivotField>
    <pivotField showAll="0">
      <items count="9">
        <item x="1"/>
        <item x="3"/>
        <item x="6"/>
        <item x="0"/>
        <item x="4"/>
        <item x="5"/>
        <item x="7"/>
        <item x="2"/>
        <item t="default"/>
      </items>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axis="axisRow" showAll="0">
      <items count="7">
        <item m="1" x="4"/>
        <item m="1" x="5"/>
        <item x="0"/>
        <item x="2"/>
        <item x="3"/>
        <item x="1"/>
        <item t="default"/>
      </items>
    </pivotField>
    <pivotField multipleItemSelectionAllowed="1" showAll="0"/>
    <pivotField showAll="0"/>
    <pivotField axis="axisCol" showAll="0">
      <items count="9">
        <item x="6"/>
        <item x="5"/>
        <item x="0"/>
        <item x="1"/>
        <item x="4"/>
        <item h="1" x="7"/>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defaultSubtotal="0">
      <items count="7">
        <item x="1"/>
        <item x="4"/>
        <item x="3"/>
        <item x="0"/>
        <item x="2"/>
        <item n="N/A" h="1" x="5"/>
        <item h="1" x="6"/>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4"/>
  </rowFields>
  <rowItems count="4">
    <i>
      <x v="2"/>
    </i>
    <i>
      <x v="3"/>
    </i>
    <i>
      <x v="4"/>
    </i>
    <i t="grand">
      <x/>
    </i>
  </rowItems>
  <colFields count="1">
    <field x="37"/>
  </colFields>
  <colItems count="5">
    <i>
      <x/>
    </i>
    <i>
      <x v="1"/>
    </i>
    <i>
      <x v="2"/>
    </i>
    <i>
      <x v="3"/>
    </i>
    <i>
      <x v="4"/>
    </i>
  </colItems>
  <dataFields count="1">
    <dataField name="Count of 1. Respondent ID" fld="0" subtotal="count" baseField="0" baseItem="0"/>
  </dataFields>
  <formats count="2">
    <format dxfId="241">
      <pivotArea field="2" type="button" dataOnly="0" labelOnly="1" outline="0"/>
    </format>
    <format dxfId="24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AAAABE5-3D53-BA4E-9914-E59623866510}" name="PivotTable3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4" rowHeaderCaption="What are some potential solutions to these risks?">
  <location ref="M349:O379"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3"/>
        <item h="1" x="0"/>
        <item x="8"/>
        <item x="9"/>
        <item x="10"/>
        <item x="11"/>
        <item h="1" m="1" x="12"/>
        <item h="1"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3">
        <item sd="0" x="27"/>
        <item sd="0" x="1"/>
        <item sd="0" x="30"/>
        <item sd="0" x="14"/>
        <item sd="0" x="6"/>
        <item sd="0" x="20"/>
        <item sd="0" x="3"/>
        <item sd="0" x="18"/>
        <item sd="0" x="11"/>
        <item sd="0" x="7"/>
        <item sd="0" x="23"/>
        <item sd="0" x="8"/>
        <item sd="0" x="17"/>
        <item sd="0" x="25"/>
        <item sd="0" m="1" x="31"/>
        <item sd="0" x="0"/>
        <item sd="0" x="21"/>
        <item sd="0" x="26"/>
        <item sd="0" x="19"/>
        <item sd="0" x="28"/>
        <item h="1" sd="0" x="2"/>
        <item sd="0" x="9"/>
        <item sd="0" x="10"/>
        <item sd="0" x="13"/>
        <item sd="0" x="15"/>
        <item sd="0" x="16"/>
        <item sd="0" x="12"/>
        <item sd="0" x="22"/>
        <item sd="0" x="29"/>
        <item sd="0" x="4"/>
        <item sd="0" x="5"/>
        <item h="1" sd="0" x="24"/>
        <item t="default" sd="0"/>
      </items>
      <autoSortScope>
        <pivotArea dataOnly="0" outline="0" fieldPosition="0">
          <references count="1">
            <reference field="4294967294" count="1" selected="0">
              <x v="0"/>
            </reference>
          </references>
        </pivotArea>
      </autoSortScope>
    </pivotField>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n="I have felt lonely all the time" x="4"/>
        <item n="I have felt lonely most of the time" x="3"/>
        <item n="I have felt lonely some of the time" x="5"/>
        <item x="1"/>
        <item h="1" x="0"/>
        <item h="1" x="7"/>
        <item h="1"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47"/>
  </rowFields>
  <rowItems count="30">
    <i>
      <x v="30"/>
    </i>
    <i>
      <x v="1"/>
    </i>
    <i>
      <x v="6"/>
    </i>
    <i>
      <x v="8"/>
    </i>
    <i>
      <x v="3"/>
    </i>
    <i>
      <x v="4"/>
    </i>
    <i>
      <x v="9"/>
    </i>
    <i>
      <x v="11"/>
    </i>
    <i>
      <x v="5"/>
    </i>
    <i>
      <x v="26"/>
    </i>
    <i>
      <x v="22"/>
    </i>
    <i>
      <x v="18"/>
    </i>
    <i>
      <x v="29"/>
    </i>
    <i>
      <x v="27"/>
    </i>
    <i>
      <x v="12"/>
    </i>
    <i>
      <x v="17"/>
    </i>
    <i>
      <x v="7"/>
    </i>
    <i>
      <x v="16"/>
    </i>
    <i>
      <x v="24"/>
    </i>
    <i>
      <x v="10"/>
    </i>
    <i>
      <x v="19"/>
    </i>
    <i>
      <x v="25"/>
    </i>
    <i>
      <x v="28"/>
    </i>
    <i>
      <x/>
    </i>
    <i>
      <x v="2"/>
    </i>
    <i>
      <x v="23"/>
    </i>
    <i>
      <x v="21"/>
    </i>
    <i>
      <x v="13"/>
    </i>
    <i>
      <x v="15"/>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6">
    <format dxfId="247">
      <pivotArea field="2" type="button" dataOnly="0" labelOnly="1" outline="0"/>
    </format>
    <format dxfId="246">
      <pivotArea dataOnly="0" labelOnly="1" grandRow="1" outline="0" fieldPosition="0"/>
    </format>
    <format dxfId="245">
      <pivotArea field="19" type="button" dataOnly="0" labelOnly="1" outline="0"/>
    </format>
    <format dxfId="244">
      <pivotArea dataOnly="0" labelOnly="1" outline="0" fieldPosition="0">
        <references count="1">
          <reference field="4294967294" count="1">
            <x v="0"/>
          </reference>
        </references>
      </pivotArea>
    </format>
    <format dxfId="243">
      <pivotArea field="47" type="button" dataOnly="0" labelOnly="1" outline="0" axis="axisRow" fieldPosition="0"/>
    </format>
    <format dxfId="242">
      <pivotArea dataOnly="0" labelOnly="1" outline="0" fieldPosition="0">
        <references count="1">
          <reference field="4294967294" count="2">
            <x v="0"/>
            <x v="1"/>
          </reference>
        </references>
      </pivotArea>
    </format>
  </formats>
  <chartFormats count="18">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1"/>
          </reference>
        </references>
      </pivotArea>
    </chartFormat>
    <chartFormat chart="17" format="4" series="1">
      <pivotArea type="data" outline="0" fieldPosition="0">
        <references count="1">
          <reference field="4294967294" count="1" selected="0">
            <x v="0"/>
          </reference>
        </references>
      </pivotArea>
    </chartFormat>
    <chartFormat chart="17" format="5"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 chart="21" format="0" series="1">
      <pivotArea type="data" outline="0" fieldPosition="0">
        <references count="1">
          <reference field="4294967294" count="1" selected="0">
            <x v="0"/>
          </reference>
        </references>
      </pivotArea>
    </chartFormat>
    <chartFormat chart="21" format="1" series="1">
      <pivotArea type="data" outline="0" fieldPosition="0">
        <references count="1">
          <reference field="4294967294" count="1" selected="0">
            <x v="1"/>
          </reference>
        </references>
      </pivotArea>
    </chartFormat>
    <chartFormat chart="22" format="0" series="1">
      <pivotArea type="data" outline="0" fieldPosition="0">
        <references count="1">
          <reference field="4294967294" count="1" selected="0">
            <x v="0"/>
          </reference>
        </references>
      </pivotArea>
    </chartFormat>
    <chartFormat chart="22" format="1" series="1">
      <pivotArea type="data" outline="0" fieldPosition="0">
        <references count="1">
          <reference field="4294967294" count="1" selected="0">
            <x v="1"/>
          </reference>
        </references>
      </pivotArea>
    </chartFormat>
    <chartFormat chart="23" format="0" series="1">
      <pivotArea type="data" outline="0" fieldPosition="0">
        <references count="1">
          <reference field="4294967294" count="1" selected="0">
            <x v="0"/>
          </reference>
        </references>
      </pivotArea>
    </chartFormat>
    <chartFormat chart="23"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A206808-4C18-244D-A379-9FDCD32FB1E5}"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5" rowHeaderCaption="">
  <location ref="A6:C12" firstHeaderRow="0" firstDataRow="1" firstDataCol="1"/>
  <pivotFields count="58">
    <pivotField dataField="1" showAll="0"/>
    <pivotField showAll="0">
      <items count="7">
        <item x="3"/>
        <item m="1" x="5"/>
        <item x="2"/>
        <item m="1" x="4"/>
        <item x="0"/>
        <item x="1"/>
        <item t="default"/>
      </items>
    </pivotField>
    <pivotField axis="axisRow" sortType="descending">
      <items count="9">
        <item x="1"/>
        <item x="3"/>
        <item x="6"/>
        <item x="0"/>
        <item x="4"/>
        <item x="5"/>
        <item x="7"/>
        <item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axis="axisRow" sortType="descending">
      <items count="8">
        <item sd="0" x="1"/>
        <item sd="0" x="4"/>
        <item sd="0" x="3"/>
        <item sd="0" x="0"/>
        <item sd="0" x="2"/>
        <item n="N/A" h="1" sd="0" x="5"/>
        <item h="1" x="6"/>
        <item t="default" sd="0"/>
      </items>
      <autoSortScope>
        <pivotArea dataOnly="0" outline="0" fieldPosition="0">
          <references count="1">
            <reference field="4294967294" count="1" selected="0">
              <x v="1"/>
            </reference>
          </references>
        </pivotArea>
      </autoSortScope>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2">
    <field x="51"/>
    <field x="2"/>
  </rowFields>
  <rowItems count="6">
    <i>
      <x v="4"/>
    </i>
    <i>
      <x v="1"/>
    </i>
    <i>
      <x v="3"/>
    </i>
    <i>
      <x/>
    </i>
    <i>
      <x v="2"/>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7">
    <format dxfId="254">
      <pivotArea field="2" type="button" dataOnly="0" labelOnly="1" outline="0" axis="axisRow" fieldPosition="1"/>
    </format>
    <format dxfId="253">
      <pivotArea dataOnly="0" labelOnly="1" fieldPosition="0">
        <references count="1">
          <reference field="2" count="0"/>
        </references>
      </pivotArea>
    </format>
    <format dxfId="252">
      <pivotArea dataOnly="0" labelOnly="1" grandRow="1" outline="0" fieldPosition="0"/>
    </format>
    <format dxfId="251">
      <pivotArea collapsedLevelsAreSubtotals="1" fieldPosition="0">
        <references count="2">
          <reference field="4294967294" count="1" selected="0">
            <x v="1"/>
          </reference>
          <reference field="2" count="0"/>
        </references>
      </pivotArea>
    </format>
    <format dxfId="250">
      <pivotArea field="51" type="button" dataOnly="0" labelOnly="1" outline="0" axis="axisRow" fieldPosition="0"/>
    </format>
    <format dxfId="249">
      <pivotArea dataOnly="0" labelOnly="1" fieldPosition="0">
        <references count="1">
          <reference field="51" count="0"/>
        </references>
      </pivotArea>
    </format>
    <format dxfId="248">
      <pivotArea dataOnly="0" labelOnly="1" grandRow="1" outline="0" fieldPosition="0"/>
    </format>
  </formats>
  <chartFormats count="8">
    <chartFormat chart="5" format="31" series="1">
      <pivotArea type="data" outline="0" fieldPosition="0">
        <references count="1">
          <reference field="4294967294" count="1" selected="0">
            <x v="0"/>
          </reference>
        </references>
      </pivotArea>
    </chartFormat>
    <chartFormat chart="5" format="32">
      <pivotArea type="data" outline="0" fieldPosition="0">
        <references count="2">
          <reference field="4294967294" count="1" selected="0">
            <x v="0"/>
          </reference>
          <reference field="51" count="1" selected="0">
            <x v="4"/>
          </reference>
        </references>
      </pivotArea>
    </chartFormat>
    <chartFormat chart="5" format="33">
      <pivotArea type="data" outline="0" fieldPosition="0">
        <references count="2">
          <reference field="4294967294" count="1" selected="0">
            <x v="0"/>
          </reference>
          <reference field="51" count="1" selected="0">
            <x v="1"/>
          </reference>
        </references>
      </pivotArea>
    </chartFormat>
    <chartFormat chart="5" format="34">
      <pivotArea type="data" outline="0" fieldPosition="0">
        <references count="2">
          <reference field="4294967294" count="1" selected="0">
            <x v="0"/>
          </reference>
          <reference field="51" count="1" selected="0">
            <x v="3"/>
          </reference>
        </references>
      </pivotArea>
    </chartFormat>
    <chartFormat chart="5" format="35" series="1">
      <pivotArea type="data" outline="0" fieldPosition="0">
        <references count="1">
          <reference field="4294967294" count="1" selected="0">
            <x v="1"/>
          </reference>
        </references>
      </pivotArea>
    </chartFormat>
    <chartFormat chart="5" format="36">
      <pivotArea type="data" outline="0" fieldPosition="0">
        <references count="2">
          <reference field="4294967294" count="1" selected="0">
            <x v="1"/>
          </reference>
          <reference field="51" count="1" selected="0">
            <x v="4"/>
          </reference>
        </references>
      </pivotArea>
    </chartFormat>
    <chartFormat chart="5" format="37">
      <pivotArea type="data" outline="0" fieldPosition="0">
        <references count="2">
          <reference field="4294967294" count="1" selected="0">
            <x v="1"/>
          </reference>
          <reference field="51" count="1" selected="0">
            <x v="1"/>
          </reference>
        </references>
      </pivotArea>
    </chartFormat>
    <chartFormat chart="5" format="38">
      <pivotArea type="data" outline="0" fieldPosition="0">
        <references count="2">
          <reference field="4294967294" count="1" selected="0">
            <x v="1"/>
          </reference>
          <reference field="5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C28A410-C34F-7B41-BAD5-9351E521903E}" name="PivotTable2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4" rowHeaderCaption="Which groups in the disability community do you think are at the most risk right now? ">
  <location ref="A349:C380"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3"/>
        <item h="1" x="0"/>
        <item x="8"/>
        <item x="9"/>
        <item x="10"/>
        <item x="11"/>
        <item h="1" m="1" x="12"/>
        <item h="1"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axis="axisRow" showAll="0">
      <items count="31">
        <item x="27"/>
        <item x="18"/>
        <item x="26"/>
        <item x="29"/>
        <item x="13"/>
        <item x="17"/>
        <item x="6"/>
        <item x="3"/>
        <item x="23"/>
        <item x="24"/>
        <item x="16"/>
        <item x="8"/>
        <item x="0"/>
        <item x="5"/>
        <item x="22"/>
        <item x="21"/>
        <item x="1"/>
        <item x="25"/>
        <item x="4"/>
        <item x="11"/>
        <item x="12"/>
        <item x="20"/>
        <item x="9"/>
        <item x="28"/>
        <item x="19"/>
        <item x="10"/>
        <item x="7"/>
        <item x="14"/>
        <item x="15"/>
        <item x="2"/>
        <item t="default"/>
      </items>
    </pivotField>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n="I have felt lonely all the time" x="4"/>
        <item n="I have felt lonely most of the time" x="3"/>
        <item n="I have felt lonely some of the time" x="5"/>
        <item x="1"/>
        <item h="1" x="0"/>
        <item h="1" x="7"/>
        <item h="1"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44"/>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8">
    <format dxfId="262">
      <pivotArea field="2" type="button" dataOnly="0" labelOnly="1" outline="0"/>
    </format>
    <format dxfId="261">
      <pivotArea dataOnly="0" labelOnly="1" grandRow="1" outline="0" fieldPosition="0"/>
    </format>
    <format dxfId="260">
      <pivotArea field="19" type="button" dataOnly="0" labelOnly="1" outline="0"/>
    </format>
    <format dxfId="259">
      <pivotArea field="44" type="button" dataOnly="0" labelOnly="1" outline="0" axis="axisRow" fieldPosition="0"/>
    </format>
    <format dxfId="258">
      <pivotArea dataOnly="0" labelOnly="1" fieldPosition="0">
        <references count="1">
          <reference field="44" count="29">
            <x v="0"/>
            <x v="1"/>
            <x v="2"/>
            <x v="4"/>
            <x v="5"/>
            <x v="6"/>
            <x v="7"/>
            <x v="8"/>
            <x v="9"/>
            <x v="10"/>
            <x v="11"/>
            <x v="12"/>
            <x v="13"/>
            <x v="14"/>
            <x v="15"/>
            <x v="16"/>
            <x v="17"/>
            <x v="18"/>
            <x v="19"/>
            <x v="20"/>
            <x v="21"/>
            <x v="22"/>
            <x v="23"/>
            <x v="24"/>
            <x v="25"/>
            <x v="26"/>
            <x v="27"/>
            <x v="28"/>
            <x v="29"/>
          </reference>
        </references>
      </pivotArea>
    </format>
    <format dxfId="257">
      <pivotArea dataOnly="0" labelOnly="1" grandRow="1" outline="0" fieldPosition="0"/>
    </format>
    <format dxfId="256">
      <pivotArea field="44" type="button" dataOnly="0" labelOnly="1" outline="0" axis="axisRow" fieldPosition="0"/>
    </format>
    <format dxfId="255">
      <pivotArea dataOnly="0" labelOnly="1" outline="0" fieldPosition="0">
        <references count="1">
          <reference field="4294967294" count="2">
            <x v="0"/>
            <x v="1"/>
          </reference>
        </references>
      </pivotArea>
    </format>
  </formats>
  <chartFormats count="18">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1"/>
          </reference>
        </references>
      </pivotArea>
    </chartFormat>
    <chartFormat chart="17" format="4" series="1">
      <pivotArea type="data" outline="0" fieldPosition="0">
        <references count="1">
          <reference field="4294967294" count="1" selected="0">
            <x v="0"/>
          </reference>
        </references>
      </pivotArea>
    </chartFormat>
    <chartFormat chart="17" format="5"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 chart="21" format="0" series="1">
      <pivotArea type="data" outline="0" fieldPosition="0">
        <references count="1">
          <reference field="4294967294" count="1" selected="0">
            <x v="0"/>
          </reference>
        </references>
      </pivotArea>
    </chartFormat>
    <chartFormat chart="21" format="1" series="1">
      <pivotArea type="data" outline="0" fieldPosition="0">
        <references count="1">
          <reference field="4294967294" count="1" selected="0">
            <x v="1"/>
          </reference>
        </references>
      </pivotArea>
    </chartFormat>
    <chartFormat chart="22" format="0" series="1">
      <pivotArea type="data" outline="0" fieldPosition="0">
        <references count="1">
          <reference field="4294967294" count="1" selected="0">
            <x v="0"/>
          </reference>
        </references>
      </pivotArea>
    </chartFormat>
    <chartFormat chart="22" format="1" series="1">
      <pivotArea type="data" outline="0" fieldPosition="0">
        <references count="1">
          <reference field="4294967294" count="1" selected="0">
            <x v="1"/>
          </reference>
        </references>
      </pivotArea>
    </chartFormat>
    <chartFormat chart="23" format="0" series="1">
      <pivotArea type="data" outline="0" fieldPosition="0">
        <references count="1">
          <reference field="4294967294" count="1" selected="0">
            <x v="0"/>
          </reference>
        </references>
      </pivotArea>
    </chartFormat>
    <chartFormat chart="23"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BA28819-1249-354C-B8CA-5CC0EA10F7AD}" name="PivotTable3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8" rowHeaderCaption="">
  <location ref="A262:C269"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0"/>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items count="14">
        <item x="7"/>
        <item x="4"/>
        <item x="6"/>
        <item x="1"/>
        <item x="5"/>
        <item x="3"/>
        <item h="1" x="0"/>
        <item x="8"/>
        <item x="9"/>
        <item x="10"/>
        <item x="11"/>
        <item h="1" m="1" x="12"/>
        <item h="1"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axis="axisRow">
      <items count="10">
        <item x="1"/>
        <item n="I have felt a little bit lonely" x="6"/>
        <item n="I have felt lonely some of the time" x="5"/>
        <item n="I have felt lonely most of the time" x="3"/>
        <item n="I have felt lonely all the time" x="4"/>
        <item x="2"/>
        <item h="1" x="0"/>
        <item h="1" x="7"/>
        <item h="1"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53"/>
  </rowFields>
  <rowItems count="7">
    <i>
      <x/>
    </i>
    <i>
      <x v="1"/>
    </i>
    <i>
      <x v="2"/>
    </i>
    <i>
      <x v="3"/>
    </i>
    <i>
      <x v="4"/>
    </i>
    <i>
      <x v="5"/>
    </i>
    <i t="grand">
      <x/>
    </i>
  </rowItems>
  <colFields count="1">
    <field x="-2"/>
  </colFields>
  <colItems count="2">
    <i>
      <x/>
    </i>
    <i i="1">
      <x v="1"/>
    </i>
  </colItems>
  <dataFields count="2">
    <dataField name="% of Respondents" fld="0" showDataAs="percentOfCol" baseField="0" baseItem="0" numFmtId="10"/>
    <dataField name="Count of Respondents" fld="0" subtotal="count" baseField="0" baseItem="0"/>
  </dataFields>
  <formats count="6">
    <format dxfId="268">
      <pivotArea field="2" type="button" dataOnly="0" labelOnly="1" outline="0"/>
    </format>
    <format dxfId="267">
      <pivotArea dataOnly="0" labelOnly="1" grandRow="1" outline="0" fieldPosition="0"/>
    </format>
    <format dxfId="266">
      <pivotArea field="19" type="button" dataOnly="0" labelOnly="1" outline="0"/>
    </format>
    <format dxfId="265">
      <pivotArea field="53" type="button" dataOnly="0" labelOnly="1" outline="0" axis="axisRow" fieldPosition="0"/>
    </format>
    <format dxfId="264">
      <pivotArea dataOnly="0" labelOnly="1" fieldPosition="0">
        <references count="1">
          <reference field="53" count="0"/>
        </references>
      </pivotArea>
    </format>
    <format dxfId="263">
      <pivotArea dataOnly="0" labelOnly="1" grandRow="1" outline="0" fieldPosition="0"/>
    </format>
  </formats>
  <chartFormats count="31">
    <chartFormat chart="5" format="0" series="1">
      <pivotArea type="data" outline="0" fieldPosition="0">
        <references count="1">
          <reference field="4294967294" count="1" selected="0">
            <x v="1"/>
          </reference>
        </references>
      </pivotArea>
    </chartFormat>
    <chartFormat chart="5" format="1"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1"/>
          </reference>
        </references>
      </pivotArea>
    </chartFormat>
    <chartFormat chart="8" format="1"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1"/>
          </reference>
        </references>
      </pivotArea>
    </chartFormat>
    <chartFormat chart="9" format="1"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1"/>
          </reference>
        </references>
      </pivotArea>
    </chartFormat>
    <chartFormat chart="13" format="1" series="1">
      <pivotArea type="data" outline="0" fieldPosition="0">
        <references count="1">
          <reference field="4294967294" count="1" selected="0">
            <x v="0"/>
          </reference>
        </references>
      </pivotArea>
    </chartFormat>
    <chartFormat chart="17" format="4" series="1">
      <pivotArea type="data" outline="0" fieldPosition="0">
        <references count="1">
          <reference field="4294967294" count="1" selected="0">
            <x v="1"/>
          </reference>
        </references>
      </pivotArea>
    </chartFormat>
    <chartFormat chart="17" format="5" series="1">
      <pivotArea type="data" outline="0" fieldPosition="0">
        <references count="1">
          <reference field="4294967294" count="1" selected="0">
            <x v="0"/>
          </reference>
        </references>
      </pivotArea>
    </chartFormat>
    <chartFormat chart="20" format="0" series="1">
      <pivotArea type="data" outline="0" fieldPosition="0">
        <references count="1">
          <reference field="4294967294" count="1" selected="0">
            <x v="1"/>
          </reference>
        </references>
      </pivotArea>
    </chartFormat>
    <chartFormat chart="20" format="1"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1"/>
          </reference>
        </references>
      </pivotArea>
    </chartFormat>
    <chartFormat chart="21" format="1"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1"/>
          </reference>
        </references>
      </pivotArea>
    </chartFormat>
    <chartFormat chart="22" format="1"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1"/>
          </reference>
        </references>
      </pivotArea>
    </chartFormat>
    <chartFormat chart="23" format="1" series="1">
      <pivotArea type="data" outline="0" fieldPosition="0">
        <references count="1">
          <reference field="4294967294" count="1" selected="0">
            <x v="0"/>
          </reference>
        </references>
      </pivotArea>
    </chartFormat>
    <chartFormat chart="23" format="26">
      <pivotArea type="data" outline="0" fieldPosition="0">
        <references count="2">
          <reference field="4294967294" count="1" selected="0">
            <x v="0"/>
          </reference>
          <reference field="53" count="1" selected="0">
            <x v="0"/>
          </reference>
        </references>
      </pivotArea>
    </chartFormat>
    <chartFormat chart="23" format="27">
      <pivotArea type="data" outline="0" fieldPosition="0">
        <references count="2">
          <reference field="4294967294" count="1" selected="0">
            <x v="0"/>
          </reference>
          <reference field="53" count="1" selected="0">
            <x v="1"/>
          </reference>
        </references>
      </pivotArea>
    </chartFormat>
    <chartFormat chart="23" format="28">
      <pivotArea type="data" outline="0" fieldPosition="0">
        <references count="2">
          <reference field="4294967294" count="1" selected="0">
            <x v="0"/>
          </reference>
          <reference field="53" count="1" selected="0">
            <x v="2"/>
          </reference>
        </references>
      </pivotArea>
    </chartFormat>
    <chartFormat chart="23" format="29">
      <pivotArea type="data" outline="0" fieldPosition="0">
        <references count="2">
          <reference field="4294967294" count="1" selected="0">
            <x v="0"/>
          </reference>
          <reference field="53" count="1" selected="0">
            <x v="3"/>
          </reference>
        </references>
      </pivotArea>
    </chartFormat>
    <chartFormat chart="23" format="30">
      <pivotArea type="data" outline="0" fieldPosition="0">
        <references count="2">
          <reference field="4294967294" count="1" selected="0">
            <x v="0"/>
          </reference>
          <reference field="53" count="1" selected="0">
            <x v="4"/>
          </reference>
        </references>
      </pivotArea>
    </chartFormat>
    <chartFormat chart="23" format="31">
      <pivotArea type="data" outline="0" fieldPosition="0">
        <references count="2">
          <reference field="4294967294" count="1" selected="0">
            <x v="0"/>
          </reference>
          <reference field="53" count="1" selected="0">
            <x v="5"/>
          </reference>
        </references>
      </pivotArea>
    </chartFormat>
    <chartFormat chart="23" format="32">
      <pivotArea type="data" outline="0" fieldPosition="0">
        <references count="2">
          <reference field="4294967294" count="1" selected="0">
            <x v="1"/>
          </reference>
          <reference field="53" count="1" selected="0">
            <x v="0"/>
          </reference>
        </references>
      </pivotArea>
    </chartFormat>
    <chartFormat chart="23" format="33">
      <pivotArea type="data" outline="0" fieldPosition="0">
        <references count="2">
          <reference field="4294967294" count="1" selected="0">
            <x v="1"/>
          </reference>
          <reference field="53" count="1" selected="0">
            <x v="1"/>
          </reference>
        </references>
      </pivotArea>
    </chartFormat>
    <chartFormat chart="23" format="34">
      <pivotArea type="data" outline="0" fieldPosition="0">
        <references count="2">
          <reference field="4294967294" count="1" selected="0">
            <x v="1"/>
          </reference>
          <reference field="53" count="1" selected="0">
            <x v="2"/>
          </reference>
        </references>
      </pivotArea>
    </chartFormat>
    <chartFormat chart="23" format="35">
      <pivotArea type="data" outline="0" fieldPosition="0">
        <references count="2">
          <reference field="4294967294" count="1" selected="0">
            <x v="1"/>
          </reference>
          <reference field="53" count="1" selected="0">
            <x v="3"/>
          </reference>
        </references>
      </pivotArea>
    </chartFormat>
    <chartFormat chart="23" format="36">
      <pivotArea type="data" outline="0" fieldPosition="0">
        <references count="2">
          <reference field="4294967294" count="1" selected="0">
            <x v="1"/>
          </reference>
          <reference field="53" count="1" selected="0">
            <x v="4"/>
          </reference>
        </references>
      </pivotArea>
    </chartFormat>
    <chartFormat chart="23" format="37">
      <pivotArea type="data" outline="0" fieldPosition="0">
        <references count="2">
          <reference field="4294967294" count="1" selected="0">
            <x v="1"/>
          </reference>
          <reference field="53" count="1" selected="0">
            <x v="5"/>
          </reference>
        </references>
      </pivotArea>
    </chartFormat>
    <chartFormat chart="23" format="38">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977A3F2-2B5F-43B5-944B-95A510FCA31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rowHeaderCaption="Please tell us why you feel this way?">
  <location ref="E307:G322" firstHeaderRow="0" firstDataRow="1" firstDataCol="1" rowPageCount="1" colPageCount="1"/>
  <pivotFields count="58">
    <pivotField dataField="1" showAll="0"/>
    <pivotField showAll="0">
      <items count="7">
        <item x="3"/>
        <item m="1" x="5"/>
        <item x="2"/>
        <item m="1" x="4"/>
        <item x="0"/>
        <item x="1"/>
        <item t="default"/>
      </items>
    </pivotField>
    <pivotField name="How safe do you feel right now?" showAll="0" sortType="descending">
      <items count="9">
        <item x="1"/>
        <item x="3"/>
        <item x="6"/>
        <item x="0"/>
        <item x="4"/>
        <item x="5"/>
        <item x="7"/>
        <item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axis="axisPage" multipleItemSelectionAllowed="1" showAll="0">
      <items count="9">
        <item x="0"/>
        <item x="5"/>
        <item x="6"/>
        <item x="7"/>
        <item x="3"/>
        <item x="4"/>
        <item h="1" x="1"/>
        <item h="1" x="2"/>
        <item t="default"/>
      </items>
    </pivotField>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multipleItemSelectionAllowed="1" showAll="0">
      <items count="14">
        <item h="1" x="7"/>
        <item x="4"/>
        <item h="1" x="6"/>
        <item h="1" x="1"/>
        <item h="1" x="5"/>
        <item x="11"/>
        <item h="1" x="8"/>
        <item h="1" x="10"/>
        <item h="1" x="9"/>
        <item x="3"/>
        <item h="1" x="0"/>
        <item m="1" x="12"/>
        <item h="1"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3">
        <item sd="0" x="10"/>
        <item sd="0" x="1"/>
        <item sd="0" x="2"/>
        <item sd="0" x="3"/>
        <item sd="0" m="1" x="21"/>
        <item sd="0" x="6"/>
        <item h="1" sd="0" x="0"/>
        <item sd="0" x="12"/>
        <item sd="0" x="13"/>
        <item sd="0" x="4"/>
        <item sd="0" x="5"/>
        <item sd="0" x="15"/>
        <item sd="0" x="16"/>
        <item sd="0" x="17"/>
        <item sd="0" x="18"/>
        <item sd="0" x="19"/>
        <item sd="0" x="20"/>
        <item h="1" x="7"/>
        <item h="1" x="8"/>
        <item h="1" x="9"/>
        <item h="1" x="11"/>
        <item h="1" x="14"/>
        <item t="default" sd="0"/>
      </items>
      <autoSortScope>
        <pivotArea dataOnly="0" outline="0" fieldPosition="0">
          <references count="1">
            <reference field="4294967294" count="1" selected="0">
              <x v="0"/>
            </reference>
          </references>
        </pivotArea>
      </autoSortScope>
    </pivotField>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48"/>
  </rowFields>
  <rowItems count="15">
    <i>
      <x v="1"/>
    </i>
    <i>
      <x v="10"/>
    </i>
    <i>
      <x v="3"/>
    </i>
    <i>
      <x v="9"/>
    </i>
    <i>
      <x v="11"/>
    </i>
    <i>
      <x v="15"/>
    </i>
    <i>
      <x v="13"/>
    </i>
    <i>
      <x v="8"/>
    </i>
    <i>
      <x/>
    </i>
    <i>
      <x v="14"/>
    </i>
    <i>
      <x v="5"/>
    </i>
    <i>
      <x v="16"/>
    </i>
    <i>
      <x v="7"/>
    </i>
    <i>
      <x v="12"/>
    </i>
    <i t="grand">
      <x/>
    </i>
  </rowItems>
  <colFields count="1">
    <field x="-2"/>
  </colFields>
  <colItems count="2">
    <i>
      <x/>
    </i>
    <i i="1">
      <x v="1"/>
    </i>
  </colItems>
  <pageFields count="1">
    <pageField fld="18" hier="-1"/>
  </pageFields>
  <dataFields count="2">
    <dataField name="Count of Respondents" fld="0" subtotal="count" baseField="0" baseItem="0"/>
    <dataField name="% of Respondents" fld="0" showDataAs="percentOfCol" baseField="0" baseItem="0" numFmtId="10"/>
  </dataFields>
  <formats count="6">
    <format dxfId="274">
      <pivotArea field="2" type="button" dataOnly="0" labelOnly="1" outline="0"/>
    </format>
    <format dxfId="273">
      <pivotArea dataOnly="0" labelOnly="1" grandRow="1" outline="0" fieldPosition="0"/>
    </format>
    <format dxfId="272">
      <pivotArea field="18" type="button" dataOnly="0" labelOnly="1" outline="0" axis="axisPage" fieldPosition="0"/>
    </format>
    <format dxfId="271">
      <pivotArea field="48" type="button" dataOnly="0" labelOnly="1" outline="0" axis="axisRow" fieldPosition="0"/>
    </format>
    <format dxfId="270">
      <pivotArea dataOnly="0" labelOnly="1" fieldPosition="0">
        <references count="1">
          <reference field="48" count="14">
            <x v="0"/>
            <x v="1"/>
            <x v="3"/>
            <x v="5"/>
            <x v="7"/>
            <x v="8"/>
            <x v="9"/>
            <x v="10"/>
            <x v="11"/>
            <x v="12"/>
            <x v="13"/>
            <x v="14"/>
            <x v="15"/>
            <x v="16"/>
          </reference>
        </references>
      </pivotArea>
    </format>
    <format dxfId="269">
      <pivotArea dataOnly="0" labelOnly="1" grandRow="1" outline="0" fieldPosition="0"/>
    </format>
  </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DED6A268-26BA-5946-B06C-A0AAC98AC7EA}" name="PivotTable7" cacheId="0" dataOnRows="1"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chartFormat="17" rowHeaderCaption="How hard is it to understand information from the government about COVID-19">
  <location ref="I155:N160" firstHeaderRow="1" firstDataRow="2" firstDataCol="1"/>
  <pivotFields count="58">
    <pivotField dataField="1" showAll="0"/>
    <pivotField showAll="0">
      <items count="7">
        <item x="3"/>
        <item m="1" x="5"/>
        <item x="2"/>
        <item m="1" x="4"/>
        <item x="0"/>
        <item x="1"/>
        <item t="default"/>
      </items>
    </pivotField>
    <pivotField showAll="0">
      <items count="9">
        <item x="1"/>
        <item x="3"/>
        <item x="6"/>
        <item x="0"/>
        <item x="4"/>
        <item x="5"/>
        <item x="7"/>
        <item x="2"/>
        <item t="default"/>
      </items>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axis="axisRow" showAll="0">
      <items count="7">
        <item m="1" x="4"/>
        <item m="1" x="5"/>
        <item x="0"/>
        <item x="2"/>
        <item x="3"/>
        <item x="1"/>
        <item t="default"/>
      </items>
    </pivotField>
    <pivotField multipleItemSelectionAllowed="1" showAll="0"/>
    <pivotField showAll="0"/>
    <pivotField showAll="0"/>
    <pivotField showAll="0"/>
    <pivotField showAll="0"/>
    <pivotField axis="axisCol" showAll="0">
      <items count="8">
        <item x="6"/>
        <item x="0"/>
        <item x="3"/>
        <item x="4"/>
        <item x="1"/>
        <item h="1" x="5"/>
        <item h="1" x="2"/>
        <item t="default"/>
      </items>
    </pivotField>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defaultSubtotal="0">
      <items count="7">
        <item x="1"/>
        <item x="4"/>
        <item x="3"/>
        <item x="0"/>
        <item x="2"/>
        <item n="N/A" h="1" x="5"/>
        <item h="1" x="6"/>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4"/>
  </rowFields>
  <rowItems count="4">
    <i>
      <x v="2"/>
    </i>
    <i>
      <x v="3"/>
    </i>
    <i>
      <x v="4"/>
    </i>
    <i t="grand">
      <x/>
    </i>
  </rowItems>
  <colFields count="1">
    <field x="40"/>
  </colFields>
  <colItems count="5">
    <i>
      <x/>
    </i>
    <i>
      <x v="1"/>
    </i>
    <i>
      <x v="2"/>
    </i>
    <i>
      <x v="3"/>
    </i>
    <i>
      <x v="4"/>
    </i>
  </colItems>
  <dataFields count="1">
    <dataField name="Count of 1. Respondent ID" fld="0" subtotal="count" baseField="0" baseItem="0"/>
  </dataFields>
  <formats count="2">
    <format dxfId="276">
      <pivotArea field="2" type="button" dataOnly="0" labelOnly="1" outline="0"/>
    </format>
    <format dxfId="275">
      <pivotArea dataOnly="0" labelOnly="1" grandRow="1" outline="0" fieldPosition="0"/>
    </format>
  </formats>
  <chartFormats count="5">
    <chartFormat chart="16" format="0" series="1">
      <pivotArea type="data" outline="0" fieldPosition="0">
        <references count="2">
          <reference field="4294967294" count="1" selected="0">
            <x v="0"/>
          </reference>
          <reference field="40" count="1" selected="0">
            <x v="0"/>
          </reference>
        </references>
      </pivotArea>
    </chartFormat>
    <chartFormat chart="16" format="1" series="1">
      <pivotArea type="data" outline="0" fieldPosition="0">
        <references count="2">
          <reference field="4294967294" count="1" selected="0">
            <x v="0"/>
          </reference>
          <reference field="40" count="1" selected="0">
            <x v="1"/>
          </reference>
        </references>
      </pivotArea>
    </chartFormat>
    <chartFormat chart="16" format="2" series="1">
      <pivotArea type="data" outline="0" fieldPosition="0">
        <references count="2">
          <reference field="4294967294" count="1" selected="0">
            <x v="0"/>
          </reference>
          <reference field="40" count="1" selected="0">
            <x v="2"/>
          </reference>
        </references>
      </pivotArea>
    </chartFormat>
    <chartFormat chart="16" format="3" series="1">
      <pivotArea type="data" outline="0" fieldPosition="0">
        <references count="2">
          <reference field="4294967294" count="1" selected="0">
            <x v="0"/>
          </reference>
          <reference field="40" count="1" selected="0">
            <x v="3"/>
          </reference>
        </references>
      </pivotArea>
    </chartFormat>
    <chartFormat chart="16" format="4" series="1">
      <pivotArea type="data" outline="0" fieldPosition="0">
        <references count="2">
          <reference field="4294967294" count="1" selected="0">
            <x v="0"/>
          </reference>
          <reference field="4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B499881-6B04-424D-AE0A-5EE6C61BE25E}" name="PivotTable5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5" rowHeaderCaption="Gender">
  <location ref="F3:H9"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0"/>
            </reference>
          </references>
        </pivotArea>
      </autoSortScope>
    </pivotField>
    <pivotField showAll="0">
      <items count="17">
        <item m="1" x="15"/>
        <item x="13"/>
        <item x="10"/>
        <item x="9"/>
        <item x="3"/>
        <item x="11"/>
        <item x="8"/>
        <item x="4"/>
        <item x="2"/>
        <item x="0"/>
        <item x="5"/>
        <item x="12"/>
        <item x="7"/>
        <item x="14"/>
        <item x="6"/>
        <item x="1"/>
        <item t="default"/>
      </items>
    </pivotField>
    <pivotField axis="axisRow" showAll="0">
      <items count="7">
        <item x="4"/>
        <item x="1"/>
        <item x="0"/>
        <item x="3"/>
        <item m="1" x="5"/>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3"/>
        <item h="1" x="0"/>
        <item x="8"/>
        <item x="9"/>
        <item x="10"/>
        <item x="11"/>
        <item h="1" m="1" x="12"/>
        <item h="1"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n="I have felt lonely all the time" x="4"/>
        <item n="I have felt lonely most of the time" x="3"/>
        <item n="I have felt lonely some of the time" x="5"/>
        <item x="1"/>
        <item h="1" x="0"/>
        <item h="1" x="7"/>
        <item h="1"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4"/>
  </rowFields>
  <rowItems count="6">
    <i>
      <x/>
    </i>
    <i>
      <x v="1"/>
    </i>
    <i>
      <x v="2"/>
    </i>
    <i>
      <x v="3"/>
    </i>
    <i>
      <x v="5"/>
    </i>
    <i t="grand">
      <x/>
    </i>
  </rowItems>
  <colFields count="1">
    <field x="-2"/>
  </colFields>
  <colItems count="2">
    <i>
      <x/>
    </i>
    <i i="1">
      <x v="1"/>
    </i>
  </colItems>
  <dataFields count="2">
    <dataField name="% of Respondents" fld="0" showDataAs="percentOfCol" baseField="0" baseItem="0" numFmtId="10"/>
    <dataField name="Count of Respondents" fld="0" subtotal="count" baseField="0" baseItem="0"/>
  </dataFields>
  <formats count="3">
    <format dxfId="372">
      <pivotArea field="2" type="button" dataOnly="0" labelOnly="1" outline="0"/>
    </format>
    <format dxfId="371">
      <pivotArea dataOnly="0" labelOnly="1" grandRow="1" outline="0" fieldPosition="0"/>
    </format>
    <format dxfId="370">
      <pivotArea field="19" type="button" dataOnly="0" labelOnly="1" outline="0"/>
    </format>
  </formats>
  <chartFormats count="30">
    <chartFormat chart="5" format="0" series="1">
      <pivotArea type="data" outline="0" fieldPosition="0">
        <references count="1">
          <reference field="4294967294" count="1" selected="0">
            <x v="1"/>
          </reference>
        </references>
      </pivotArea>
    </chartFormat>
    <chartFormat chart="5" format="1"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1"/>
          </reference>
        </references>
      </pivotArea>
    </chartFormat>
    <chartFormat chart="8" format="1"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1"/>
          </reference>
        </references>
      </pivotArea>
    </chartFormat>
    <chartFormat chart="9" format="1"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1"/>
          </reference>
        </references>
      </pivotArea>
    </chartFormat>
    <chartFormat chart="13" format="1" series="1">
      <pivotArea type="data" outline="0" fieldPosition="0">
        <references count="1">
          <reference field="4294967294" count="1" selected="0">
            <x v="0"/>
          </reference>
        </references>
      </pivotArea>
    </chartFormat>
    <chartFormat chart="17" format="4" series="1">
      <pivotArea type="data" outline="0" fieldPosition="0">
        <references count="1">
          <reference field="4294967294" count="1" selected="0">
            <x v="1"/>
          </reference>
        </references>
      </pivotArea>
    </chartFormat>
    <chartFormat chart="17" format="5" series="1">
      <pivotArea type="data" outline="0" fieldPosition="0">
        <references count="1">
          <reference field="4294967294" count="1" selected="0">
            <x v="0"/>
          </reference>
        </references>
      </pivotArea>
    </chartFormat>
    <chartFormat chart="20" format="0" series="1">
      <pivotArea type="data" outline="0" fieldPosition="0">
        <references count="1">
          <reference field="4294967294" count="1" selected="0">
            <x v="1"/>
          </reference>
        </references>
      </pivotArea>
    </chartFormat>
    <chartFormat chart="20" format="1"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1"/>
          </reference>
        </references>
      </pivotArea>
    </chartFormat>
    <chartFormat chart="21" format="1"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1"/>
          </reference>
        </references>
      </pivotArea>
    </chartFormat>
    <chartFormat chart="22" format="1"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1"/>
          </reference>
        </references>
      </pivotArea>
    </chartFormat>
    <chartFormat chart="23" format="1" series="1">
      <pivotArea type="data" outline="0" fieldPosition="0">
        <references count="1">
          <reference field="4294967294" count="1" selected="0">
            <x v="0"/>
          </reference>
        </references>
      </pivotArea>
    </chartFormat>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4" format="2">
      <pivotArea type="data" outline="0" fieldPosition="0">
        <references count="2">
          <reference field="4294967294" count="1" selected="0">
            <x v="0"/>
          </reference>
          <reference field="4" count="1" selected="0">
            <x v="0"/>
          </reference>
        </references>
      </pivotArea>
    </chartFormat>
    <chartFormat chart="24" format="3">
      <pivotArea type="data" outline="0" fieldPosition="0">
        <references count="2">
          <reference field="4294967294" count="1" selected="0">
            <x v="0"/>
          </reference>
          <reference field="4" count="1" selected="0">
            <x v="1"/>
          </reference>
        </references>
      </pivotArea>
    </chartFormat>
    <chartFormat chart="24" format="4">
      <pivotArea type="data" outline="0" fieldPosition="0">
        <references count="2">
          <reference field="4294967294" count="1" selected="0">
            <x v="0"/>
          </reference>
          <reference field="4" count="1" selected="0">
            <x v="2"/>
          </reference>
        </references>
      </pivotArea>
    </chartFormat>
    <chartFormat chart="24" format="5">
      <pivotArea type="data" outline="0" fieldPosition="0">
        <references count="2">
          <reference field="4294967294" count="1" selected="0">
            <x v="0"/>
          </reference>
          <reference field="4" count="1" selected="0">
            <x v="3"/>
          </reference>
        </references>
      </pivotArea>
    </chartFormat>
    <chartFormat chart="24" format="6">
      <pivotArea type="data" outline="0" fieldPosition="0">
        <references count="2">
          <reference field="4294967294" count="1" selected="0">
            <x v="1"/>
          </reference>
          <reference field="4" count="1" selected="0">
            <x v="0"/>
          </reference>
        </references>
      </pivotArea>
    </chartFormat>
    <chartFormat chart="24" format="7">
      <pivotArea type="data" outline="0" fieldPosition="0">
        <references count="2">
          <reference field="4294967294" count="1" selected="0">
            <x v="1"/>
          </reference>
          <reference field="4" count="1" selected="0">
            <x v="1"/>
          </reference>
        </references>
      </pivotArea>
    </chartFormat>
    <chartFormat chart="24" format="8">
      <pivotArea type="data" outline="0" fieldPosition="0">
        <references count="2">
          <reference field="4294967294" count="1" selected="0">
            <x v="1"/>
          </reference>
          <reference field="4" count="1" selected="0">
            <x v="2"/>
          </reference>
        </references>
      </pivotArea>
    </chartFormat>
    <chartFormat chart="24" format="9">
      <pivotArea type="data" outline="0" fieldPosition="0">
        <references count="2">
          <reference field="4294967294" count="1" selected="0">
            <x v="1"/>
          </reference>
          <reference field="4" count="1" selected="0">
            <x v="3"/>
          </reference>
        </references>
      </pivotArea>
    </chartFormat>
    <chartFormat chart="24" format="10">
      <pivotArea type="data" outline="0" fieldPosition="0">
        <references count="2">
          <reference field="4294967294" count="1" selected="0">
            <x v="0"/>
          </reference>
          <reference field="4" count="1" selected="0">
            <x v="5"/>
          </reference>
        </references>
      </pivotArea>
    </chartFormat>
    <chartFormat chart="24" format="11">
      <pivotArea type="data" outline="0" fieldPosition="0">
        <references count="2">
          <reference field="4294967294" count="1" selected="0">
            <x v="1"/>
          </reference>
          <reference field="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9C9713BB-29B2-0942-81EB-B0844BA0DD6C}" name="PivotTable2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rowHeaderCaption="Please tell us why you feel this way?">
  <location ref="E155:G166" firstHeaderRow="0" firstDataRow="1" firstDataCol="1" rowPageCount="1" colPageCount="1"/>
  <pivotFields count="58">
    <pivotField dataField="1" showAll="0"/>
    <pivotField showAll="0">
      <items count="7">
        <item x="3"/>
        <item m="1" x="5"/>
        <item x="2"/>
        <item m="1" x="4"/>
        <item x="0"/>
        <item x="1"/>
        <item t="default"/>
      </items>
    </pivotField>
    <pivotField name="How safe do you feel right now?" showAll="0" sortType="descending">
      <items count="9">
        <item x="1"/>
        <item x="3"/>
        <item x="6"/>
        <item x="0"/>
        <item x="4"/>
        <item x="5"/>
        <item x="7"/>
        <item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axis="axisPage" multipleItemSelectionAllowed="1" showAll="0">
      <items count="9">
        <item h="1" x="4"/>
        <item x="0"/>
        <item h="1" x="3"/>
        <item x="6"/>
        <item h="1" x="1"/>
        <item h="1" x="5"/>
        <item h="1" m="1" x="7"/>
        <item h="1" x="2"/>
        <item t="default"/>
      </items>
    </pivotField>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axis="axisRow" showAll="0" sortType="descending">
      <items count="36">
        <item sd="0" x="2"/>
        <item sd="0" x="10"/>
        <item sd="0" x="17"/>
        <item sd="0" x="9"/>
        <item sd="0" x="5"/>
        <item sd="0" x="14"/>
        <item sd="0" x="7"/>
        <item sd="0" x="11"/>
        <item sd="0" x="3"/>
        <item sd="0" x="1"/>
        <item sd="0" x="16"/>
        <item sd="0" x="4"/>
        <item sd="0" x="0"/>
        <item sd="0" x="12"/>
        <item sd="0" x="6"/>
        <item sd="0" x="8"/>
        <item sd="0" x="13"/>
        <item x="15"/>
        <item sd="0" x="18"/>
        <item sd="0" x="19"/>
        <item sd="0" x="20"/>
        <item sd="0" x="21"/>
        <item sd="0" x="22"/>
        <item sd="0" x="23"/>
        <item sd="0" x="24"/>
        <item sd="0" x="25"/>
        <item sd="0" x="26"/>
        <item sd="0" x="27"/>
        <item sd="0" x="28"/>
        <item x="29"/>
        <item x="30"/>
        <item x="31"/>
        <item x="32"/>
        <item x="33"/>
        <item x="34"/>
        <item t="default" sd="0"/>
      </items>
      <autoSortScope>
        <pivotArea dataOnly="0" outline="0" fieldPosition="0">
          <references count="1">
            <reference field="4294967294" count="1" selected="0">
              <x v="1"/>
            </reference>
          </references>
        </pivotArea>
      </autoSortScope>
    </pivotField>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0"/>
  </rowFields>
  <rowItems count="11">
    <i>
      <x v="12"/>
    </i>
    <i>
      <x v="21"/>
    </i>
    <i>
      <x v="34"/>
    </i>
    <i>
      <x v="14"/>
    </i>
    <i>
      <x v="3"/>
    </i>
    <i>
      <x v="13"/>
    </i>
    <i>
      <x v="10"/>
    </i>
    <i>
      <x v="2"/>
    </i>
    <i>
      <x v="18"/>
    </i>
    <i>
      <x v="20"/>
    </i>
    <i t="grand">
      <x/>
    </i>
  </rowItems>
  <colFields count="1">
    <field x="-2"/>
  </colFields>
  <colItems count="2">
    <i>
      <x/>
    </i>
    <i i="1">
      <x v="1"/>
    </i>
  </colItems>
  <pageFields count="1">
    <pageField fld="20" hier="-1"/>
  </pageFields>
  <dataFields count="2">
    <dataField name="Count of Respondents" fld="0" subtotal="count" baseField="0" baseItem="0"/>
    <dataField name="% of Respondents" fld="0" showDataAs="percentOfCol" baseField="0" baseItem="0" numFmtId="10"/>
  </dataFields>
  <formats count="6">
    <format dxfId="282">
      <pivotArea field="2" type="button" dataOnly="0" labelOnly="1" outline="0"/>
    </format>
    <format dxfId="281">
      <pivotArea dataOnly="0" labelOnly="1" grandRow="1" outline="0" fieldPosition="0"/>
    </format>
    <format dxfId="280">
      <pivotArea field="20" type="button" dataOnly="0" labelOnly="1" outline="0" axis="axisPage" fieldPosition="0"/>
    </format>
    <format dxfId="279">
      <pivotArea field="30" type="button" dataOnly="0" labelOnly="1" outline="0" axis="axisRow" fieldPosition="0"/>
    </format>
    <format dxfId="278">
      <pivotArea dataOnly="0" labelOnly="1" fieldPosition="0">
        <references count="1">
          <reference field="30" count="10">
            <x v="2"/>
            <x v="3"/>
            <x v="10"/>
            <x v="12"/>
            <x v="13"/>
            <x v="14"/>
            <x v="18"/>
            <x v="20"/>
            <x v="21"/>
            <x v="34"/>
          </reference>
        </references>
      </pivotArea>
    </format>
    <format dxfId="277">
      <pivotArea dataOnly="0" labelOnly="1" grandRow="1" outline="0" fieldPosition="0"/>
    </format>
  </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E88F01C-4532-431A-8E7E-821D252789BE}" name="PivotTable1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rowHeaderCaption="Please tell us why you feel this way?">
  <location ref="E108:G126" firstHeaderRow="0" firstDataRow="1" firstDataCol="1" rowPageCount="1" colPageCount="1"/>
  <pivotFields count="58">
    <pivotField dataField="1" showAll="0"/>
    <pivotField showAll="0">
      <items count="7">
        <item x="3"/>
        <item m="1" x="5"/>
        <item x="2"/>
        <item m="1" x="4"/>
        <item x="0"/>
        <item x="1"/>
        <item t="default"/>
      </items>
    </pivotField>
    <pivotField name="How safe do you feel right now?" showAll="0" sortType="descending">
      <items count="9">
        <item x="1"/>
        <item x="3"/>
        <item x="6"/>
        <item x="0"/>
        <item x="4"/>
        <item x="5"/>
        <item x="7"/>
        <item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axis="axisPage" multipleItemSelectionAllowed="1" showAll="0">
      <items count="11">
        <item h="1" x="3"/>
        <item x="0"/>
        <item h="1" m="1" x="8"/>
        <item h="1" x="4"/>
        <item h="1" x="1"/>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axis="axisRow" showAll="0" sortType="descending">
      <items count="42">
        <item sd="0" x="6"/>
        <item sd="0" x="7"/>
        <item sd="0" x="8"/>
        <item sd="0" x="11"/>
        <item sd="0" x="3"/>
        <item sd="0" x="13"/>
        <item sd="0" x="18"/>
        <item sd="0" x="16"/>
        <item sd="0" x="9"/>
        <item sd="0" x="2"/>
        <item sd="0" x="4"/>
        <item sd="0" x="14"/>
        <item sd="0" x="12"/>
        <item sd="0" x="15"/>
        <item sd="0" x="5"/>
        <item h="1" sd="0" x="0"/>
        <item sd="0" x="1"/>
        <item sd="0" x="10"/>
        <item sd="0" x="17"/>
        <item sd="0" x="19"/>
        <item sd="0" x="20"/>
        <item sd="0" x="21"/>
        <item sd="0" x="22"/>
        <item sd="0" x="23"/>
        <item sd="0" x="24"/>
        <item sd="0" x="25"/>
        <item n="Lack of access to braile info/ aids for low-vision" sd="0" x="26"/>
        <item sd="0" x="27"/>
        <item sd="0" x="28"/>
        <item sd="0" x="29"/>
        <item n="Lack of access to braile info/ aids for low-vision2" sd="0" x="30"/>
        <item sd="0" x="31"/>
        <item sd="0" x="32"/>
        <item sd="0" x="33"/>
        <item sd="0" x="34"/>
        <item sd="0" x="35"/>
        <item sd="0" x="36"/>
        <item sd="0" x="38"/>
        <item sd="0" x="39"/>
        <item sd="0" x="40"/>
        <item sd="0" x="37"/>
        <item t="default" sd="0"/>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29"/>
  </rowFields>
  <rowItems count="18">
    <i>
      <x v="16"/>
    </i>
    <i>
      <x v="6"/>
    </i>
    <i>
      <x v="23"/>
    </i>
    <i>
      <x v="25"/>
    </i>
    <i>
      <x v="12"/>
    </i>
    <i>
      <x v="5"/>
    </i>
    <i>
      <x v="3"/>
    </i>
    <i>
      <x v="20"/>
    </i>
    <i>
      <x v="22"/>
    </i>
    <i>
      <x v="21"/>
    </i>
    <i>
      <x v="9"/>
    </i>
    <i>
      <x v="7"/>
    </i>
    <i>
      <x v="19"/>
    </i>
    <i>
      <x v="27"/>
    </i>
    <i>
      <x v="29"/>
    </i>
    <i>
      <x v="17"/>
    </i>
    <i>
      <x v="18"/>
    </i>
    <i t="grand">
      <x/>
    </i>
  </rowItems>
  <colFields count="1">
    <field x="-2"/>
  </colFields>
  <colItems count="2">
    <i>
      <x/>
    </i>
    <i i="1">
      <x v="1"/>
    </i>
  </colItems>
  <pageFields count="1">
    <pageField fld="19" hier="-1"/>
  </pageFields>
  <dataFields count="2">
    <dataField name="Count of Respondents" fld="0" subtotal="count" baseField="0" baseItem="0"/>
    <dataField name="% of Respondents" fld="0" showDataAs="percentOfCol" baseField="0" baseItem="0" numFmtId="10"/>
  </dataFields>
  <formats count="6">
    <format dxfId="288">
      <pivotArea field="2" type="button" dataOnly="0" labelOnly="1" outline="0"/>
    </format>
    <format dxfId="287">
      <pivotArea dataOnly="0" labelOnly="1" grandRow="1" outline="0" fieldPosition="0"/>
    </format>
    <format dxfId="286">
      <pivotArea field="19" type="button" dataOnly="0" labelOnly="1" outline="0" axis="axisPage" fieldPosition="0"/>
    </format>
    <format dxfId="285">
      <pivotArea field="29" type="button" dataOnly="0" labelOnly="1" outline="0" axis="axisRow" fieldPosition="0"/>
    </format>
    <format dxfId="284">
      <pivotArea dataOnly="0" labelOnly="1" fieldPosition="0">
        <references count="1">
          <reference field="29" count="17">
            <x v="3"/>
            <x v="5"/>
            <x v="6"/>
            <x v="7"/>
            <x v="9"/>
            <x v="12"/>
            <x v="16"/>
            <x v="17"/>
            <x v="18"/>
            <x v="19"/>
            <x v="20"/>
            <x v="21"/>
            <x v="22"/>
            <x v="23"/>
            <x v="25"/>
            <x v="27"/>
            <x v="29"/>
          </reference>
        </references>
      </pivotArea>
    </format>
    <format dxfId="283">
      <pivotArea dataOnly="0" labelOnly="1" grandRow="1" outline="0" fieldPosition="0"/>
    </format>
  </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D8FABA0B-1F0A-9144-AC88-55D6CB4B15FE}" name="PivotTable6" cacheId="0" dataOnRows="1"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chartFormat="16" rowHeaderCaption="How easy is it for you to find information about COVID-19?">
  <location ref="I108:N113" firstHeaderRow="1" firstDataRow="2" firstDataCol="1"/>
  <pivotFields count="58">
    <pivotField dataField="1" showAll="0"/>
    <pivotField showAll="0">
      <items count="7">
        <item x="3"/>
        <item m="1" x="5"/>
        <item x="2"/>
        <item m="1" x="4"/>
        <item x="0"/>
        <item x="1"/>
        <item t="default"/>
      </items>
    </pivotField>
    <pivotField showAll="0">
      <items count="9">
        <item x="1"/>
        <item x="3"/>
        <item x="6"/>
        <item x="0"/>
        <item x="4"/>
        <item x="5"/>
        <item x="7"/>
        <item x="2"/>
        <item t="default"/>
      </items>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axis="axisRow" showAll="0">
      <items count="7">
        <item m="1" x="4"/>
        <item m="1" x="5"/>
        <item x="0"/>
        <item x="2"/>
        <item x="3"/>
        <item x="1"/>
        <item t="default"/>
      </items>
    </pivotField>
    <pivotField multipleItemSelectionAllowed="1" showAll="0"/>
    <pivotField showAll="0"/>
    <pivotField showAll="0"/>
    <pivotField showAll="0"/>
    <pivotField axis="axisCol" showAll="0">
      <items count="8">
        <item x="6"/>
        <item x="0"/>
        <item x="4"/>
        <item x="3"/>
        <item x="1"/>
        <item h="1" x="5"/>
        <item h="1" x="2"/>
        <item t="default"/>
      </items>
    </pivotField>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defaultSubtotal="0">
      <items count="7">
        <item x="1"/>
        <item x="4"/>
        <item x="3"/>
        <item x="0"/>
        <item x="2"/>
        <item n="N/A" h="1" x="5"/>
        <item h="1" x="6"/>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4"/>
  </rowFields>
  <rowItems count="4">
    <i>
      <x v="2"/>
    </i>
    <i>
      <x v="3"/>
    </i>
    <i>
      <x v="4"/>
    </i>
    <i t="grand">
      <x/>
    </i>
  </rowItems>
  <colFields count="1">
    <field x="39"/>
  </colFields>
  <colItems count="5">
    <i>
      <x/>
    </i>
    <i>
      <x v="1"/>
    </i>
    <i>
      <x v="2"/>
    </i>
    <i>
      <x v="3"/>
    </i>
    <i>
      <x v="4"/>
    </i>
  </colItems>
  <dataFields count="1">
    <dataField name="Count of 1. Respondent ID" fld="0" subtotal="count" baseField="0" baseItem="0"/>
  </dataFields>
  <formats count="2">
    <format dxfId="290">
      <pivotArea field="2" type="button" dataOnly="0" labelOnly="1" outline="0"/>
    </format>
    <format dxfId="28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0459DAF-97CB-8349-A8B5-6B350663E754}" name="PivotTable2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4" rowHeaderCaption="">
  <location ref="A153:C159"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axis="axisRow">
      <items count="9">
        <item x="1"/>
        <item x="4"/>
        <item x="3"/>
        <item x="0"/>
        <item x="6"/>
        <item h="1" x="5"/>
        <item h="1" m="1" x="7"/>
        <item h="1" x="2"/>
        <item t="default"/>
      </items>
    </pivotField>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20"/>
  </rowFields>
  <rowItems count="6">
    <i>
      <x/>
    </i>
    <i>
      <x v="1"/>
    </i>
    <i>
      <x v="2"/>
    </i>
    <i>
      <x v="3"/>
    </i>
    <i>
      <x v="4"/>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6">
    <format dxfId="296">
      <pivotArea field="2" type="button" dataOnly="0" labelOnly="1" outline="0"/>
    </format>
    <format dxfId="295">
      <pivotArea dataOnly="0" labelOnly="1" grandRow="1" outline="0" fieldPosition="0"/>
    </format>
    <format dxfId="294">
      <pivotArea field="19" type="button" dataOnly="0" labelOnly="1" outline="0"/>
    </format>
    <format dxfId="293">
      <pivotArea field="20" type="button" dataOnly="0" labelOnly="1" outline="0" axis="axisRow" fieldPosition="0"/>
    </format>
    <format dxfId="292">
      <pivotArea dataOnly="0" labelOnly="1" fieldPosition="0">
        <references count="1">
          <reference field="20" count="0"/>
        </references>
      </pivotArea>
    </format>
    <format dxfId="291">
      <pivotArea dataOnly="0" labelOnly="1" grandRow="1" outline="0" fieldPosition="0"/>
    </format>
  </formats>
  <chartFormats count="22">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1"/>
          </reference>
        </references>
      </pivotArea>
    </chartFormat>
    <chartFormat chart="17" format="4" series="1">
      <pivotArea type="data" outline="0" fieldPosition="0">
        <references count="1">
          <reference field="4294967294" count="1" selected="0">
            <x v="0"/>
          </reference>
        </references>
      </pivotArea>
    </chartFormat>
    <chartFormat chart="17" format="5"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 chart="20" format="2">
      <pivotArea type="data" outline="0" fieldPosition="0">
        <references count="2">
          <reference field="4294967294" count="1" selected="0">
            <x v="0"/>
          </reference>
          <reference field="20" count="1" selected="0">
            <x v="0"/>
          </reference>
        </references>
      </pivotArea>
    </chartFormat>
    <chartFormat chart="20" format="3">
      <pivotArea type="data" outline="0" fieldPosition="0">
        <references count="2">
          <reference field="4294967294" count="1" selected="0">
            <x v="0"/>
          </reference>
          <reference field="20" count="1" selected="0">
            <x v="1"/>
          </reference>
        </references>
      </pivotArea>
    </chartFormat>
    <chartFormat chart="20" format="4">
      <pivotArea type="data" outline="0" fieldPosition="0">
        <references count="2">
          <reference field="4294967294" count="1" selected="0">
            <x v="0"/>
          </reference>
          <reference field="20" count="1" selected="0">
            <x v="2"/>
          </reference>
        </references>
      </pivotArea>
    </chartFormat>
    <chartFormat chart="20" format="5">
      <pivotArea type="data" outline="0" fieldPosition="0">
        <references count="2">
          <reference field="4294967294" count="1" selected="0">
            <x v="0"/>
          </reference>
          <reference field="20" count="1" selected="0">
            <x v="3"/>
          </reference>
        </references>
      </pivotArea>
    </chartFormat>
    <chartFormat chart="20" format="6">
      <pivotArea type="data" outline="0" fieldPosition="0">
        <references count="2">
          <reference field="4294967294" count="1" selected="0">
            <x v="0"/>
          </reference>
          <reference field="20" count="1" selected="0">
            <x v="4"/>
          </reference>
        </references>
      </pivotArea>
    </chartFormat>
    <chartFormat chart="20" format="7">
      <pivotArea type="data" outline="0" fieldPosition="0">
        <references count="2">
          <reference field="4294967294" count="1" selected="0">
            <x v="1"/>
          </reference>
          <reference field="20" count="1" selected="0">
            <x v="0"/>
          </reference>
        </references>
      </pivotArea>
    </chartFormat>
    <chartFormat chart="20" format="8">
      <pivotArea type="data" outline="0" fieldPosition="0">
        <references count="2">
          <reference field="4294967294" count="1" selected="0">
            <x v="1"/>
          </reference>
          <reference field="20" count="1" selected="0">
            <x v="1"/>
          </reference>
        </references>
      </pivotArea>
    </chartFormat>
    <chartFormat chart="20" format="9">
      <pivotArea type="data" outline="0" fieldPosition="0">
        <references count="2">
          <reference field="4294967294" count="1" selected="0">
            <x v="1"/>
          </reference>
          <reference field="20" count="1" selected="0">
            <x v="2"/>
          </reference>
        </references>
      </pivotArea>
    </chartFormat>
    <chartFormat chart="20" format="10">
      <pivotArea type="data" outline="0" fieldPosition="0">
        <references count="2">
          <reference field="4294967294" count="1" selected="0">
            <x v="1"/>
          </reference>
          <reference field="20" count="1" selected="0">
            <x v="3"/>
          </reference>
        </references>
      </pivotArea>
    </chartFormat>
    <chartFormat chart="20" format="11">
      <pivotArea type="data" outline="0" fieldPosition="0">
        <references count="2">
          <reference field="4294967294" count="1" selected="0">
            <x v="1"/>
          </reference>
          <reference field="2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B17AA615-E2A6-BE44-9D85-FE4C7F409AF8}" name="PivotTable9" cacheId="0" dataOnRows="1"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chartFormat="17" rowHeaderCaption="Can you get the things you need to keep yourself and others safe? ">
  <location ref="I193:N198" firstHeaderRow="1" firstDataRow="2" firstDataCol="1"/>
  <pivotFields count="58">
    <pivotField dataField="1" showAll="0"/>
    <pivotField showAll="0">
      <items count="7">
        <item x="3"/>
        <item m="1" x="5"/>
        <item x="2"/>
        <item m="1" x="4"/>
        <item x="0"/>
        <item x="1"/>
        <item t="default"/>
      </items>
    </pivotField>
    <pivotField showAll="0">
      <items count="9">
        <item x="1"/>
        <item x="3"/>
        <item x="6"/>
        <item x="0"/>
        <item x="4"/>
        <item x="5"/>
        <item x="7"/>
        <item x="2"/>
        <item t="default"/>
      </items>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axis="axisRow" showAll="0">
      <items count="7">
        <item m="1" x="4"/>
        <item m="1" x="5"/>
        <item x="0"/>
        <item x="2"/>
        <item x="3"/>
        <item x="1"/>
        <item t="default"/>
      </items>
    </pivotField>
    <pivotField multipleItemSelectionAllowed="1" showAll="0"/>
    <pivotField showAll="0"/>
    <pivotField showAll="0"/>
    <pivotField showAll="0"/>
    <pivotField showAll="0"/>
    <pivotField showAll="0"/>
    <pivotField axis="axisCol" showAll="0">
      <items count="9">
        <item h="1" x="5"/>
        <item x="4"/>
        <item x="7"/>
        <item x="0"/>
        <item x="1"/>
        <item x="3"/>
        <item h="1" x="6"/>
        <item h="1" x="2"/>
        <item t="default"/>
      </items>
    </pivotField>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defaultSubtotal="0">
      <items count="7">
        <item x="1"/>
        <item x="4"/>
        <item x="3"/>
        <item x="0"/>
        <item x="2"/>
        <item n="N/A" h="1" x="5"/>
        <item h="1" x="6"/>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4"/>
  </rowFields>
  <rowItems count="4">
    <i>
      <x v="2"/>
    </i>
    <i>
      <x v="3"/>
    </i>
    <i>
      <x v="4"/>
    </i>
    <i t="grand">
      <x/>
    </i>
  </rowItems>
  <colFields count="1">
    <field x="41"/>
  </colFields>
  <colItems count="5">
    <i>
      <x v="1"/>
    </i>
    <i>
      <x v="2"/>
    </i>
    <i>
      <x v="3"/>
    </i>
    <i>
      <x v="4"/>
    </i>
    <i>
      <x v="5"/>
    </i>
  </colItems>
  <dataFields count="1">
    <dataField name="Count of 1. Respondent ID" fld="0" subtotal="count" baseField="0" baseItem="0"/>
  </dataFields>
  <formats count="2">
    <format dxfId="298">
      <pivotArea field="2" type="button" dataOnly="0" labelOnly="1" outline="0"/>
    </format>
    <format dxfId="297">
      <pivotArea dataOnly="0" labelOnly="1" grandRow="1" outline="0" fieldPosition="0"/>
    </format>
  </formats>
  <chartFormats count="6">
    <chartFormat chart="16" format="0" series="1">
      <pivotArea type="data" outline="0" fieldPosition="0">
        <references count="2">
          <reference field="4294967294" count="1" selected="0">
            <x v="0"/>
          </reference>
          <reference field="41" count="1" selected="0">
            <x v="0"/>
          </reference>
        </references>
      </pivotArea>
    </chartFormat>
    <chartFormat chart="16" format="1" series="1">
      <pivotArea type="data" outline="0" fieldPosition="0">
        <references count="2">
          <reference field="4294967294" count="1" selected="0">
            <x v="0"/>
          </reference>
          <reference field="41" count="1" selected="0">
            <x v="1"/>
          </reference>
        </references>
      </pivotArea>
    </chartFormat>
    <chartFormat chart="16" format="2" series="1">
      <pivotArea type="data" outline="0" fieldPosition="0">
        <references count="2">
          <reference field="4294967294" count="1" selected="0">
            <x v="0"/>
          </reference>
          <reference field="41" count="1" selected="0">
            <x v="2"/>
          </reference>
        </references>
      </pivotArea>
    </chartFormat>
    <chartFormat chart="16" format="3" series="1">
      <pivotArea type="data" outline="0" fieldPosition="0">
        <references count="2">
          <reference field="4294967294" count="1" selected="0">
            <x v="0"/>
          </reference>
          <reference field="41" count="1" selected="0">
            <x v="3"/>
          </reference>
        </references>
      </pivotArea>
    </chartFormat>
    <chartFormat chart="16" format="4" series="1">
      <pivotArea type="data" outline="0" fieldPosition="0">
        <references count="2">
          <reference field="4294967294" count="1" selected="0">
            <x v="0"/>
          </reference>
          <reference field="41" count="1" selected="0">
            <x v="4"/>
          </reference>
        </references>
      </pivotArea>
    </chartFormat>
    <chartFormat chart="16" format="5" series="1">
      <pivotArea type="data" outline="0" fieldPosition="0">
        <references count="2">
          <reference field="4294967294" count="1" selected="0">
            <x v="0"/>
          </reference>
          <reference field="4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9B16530B-5335-CB42-8B69-295747BCDBDF}" name="PivotTable12" cacheId="0" dataOnRows="1"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chartFormat="16" rowHeaderCaption="Can you safely get food and other things you need?">
  <location ref="I226:N231" firstHeaderRow="1" firstDataRow="2" firstDataCol="1"/>
  <pivotFields count="58">
    <pivotField dataField="1" showAll="0"/>
    <pivotField showAll="0">
      <items count="7">
        <item x="3"/>
        <item m="1" x="5"/>
        <item x="2"/>
        <item m="1" x="4"/>
        <item x="0"/>
        <item x="1"/>
        <item t="default"/>
      </items>
    </pivotField>
    <pivotField showAll="0">
      <items count="9">
        <item x="1"/>
        <item x="3"/>
        <item x="6"/>
        <item x="0"/>
        <item x="4"/>
        <item x="5"/>
        <item x="7"/>
        <item x="2"/>
        <item t="default"/>
      </items>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axis="axisRow" showAll="0">
      <items count="7">
        <item m="1" x="4"/>
        <item m="1" x="5"/>
        <item x="0"/>
        <item x="2"/>
        <item x="3"/>
        <item x="1"/>
        <item t="default"/>
      </items>
    </pivotField>
    <pivotField multipleItemSelectionAllowed="1" showAll="0"/>
    <pivotField showAll="0"/>
    <pivotField showAll="0"/>
    <pivotField showAll="0"/>
    <pivotField showAll="0"/>
    <pivotField showAll="0"/>
    <pivotField showAll="0"/>
    <pivotField axis="axisCol" showAll="0">
      <items count="8">
        <item x="2"/>
        <item x="5"/>
        <item x="0"/>
        <item x="4"/>
        <item x="1"/>
        <item h="1" x="6"/>
        <item h="1" x="3"/>
        <item t="default"/>
      </items>
    </pivotField>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defaultSubtotal="0">
      <items count="7">
        <item x="1"/>
        <item x="4"/>
        <item x="3"/>
        <item x="0"/>
        <item x="2"/>
        <item n="N/A" h="1" x="5"/>
        <item h="1" x="6"/>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4"/>
  </rowFields>
  <rowItems count="4">
    <i>
      <x v="2"/>
    </i>
    <i>
      <x v="3"/>
    </i>
    <i>
      <x v="4"/>
    </i>
    <i t="grand">
      <x/>
    </i>
  </rowItems>
  <colFields count="1">
    <field x="42"/>
  </colFields>
  <colItems count="5">
    <i>
      <x/>
    </i>
    <i>
      <x v="1"/>
    </i>
    <i>
      <x v="2"/>
    </i>
    <i>
      <x v="3"/>
    </i>
    <i>
      <x v="4"/>
    </i>
  </colItems>
  <dataFields count="1">
    <dataField name="Count of 1. Respondent ID" fld="0" subtotal="count" baseField="0" baseItem="0"/>
  </dataFields>
  <formats count="2">
    <format dxfId="300">
      <pivotArea field="2" type="button" dataOnly="0" labelOnly="1" outline="0"/>
    </format>
    <format dxfId="29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3FCB109F-199E-4155-91CC-865C31CE157B}" name="PivotTable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rowHeaderCaption="Please tell us why you feel this way?">
  <location ref="E9:G33" firstHeaderRow="0" firstDataRow="1" firstDataCol="1" rowPageCount="1" colPageCount="1"/>
  <pivotFields count="58">
    <pivotField dataField="1" showAll="0"/>
    <pivotField showAll="0">
      <items count="7">
        <item x="3"/>
        <item m="1" x="5"/>
        <item x="2"/>
        <item m="1" x="4"/>
        <item x="0"/>
        <item x="1"/>
        <item t="default"/>
      </items>
    </pivotField>
    <pivotField name="How safe do you feel right now?" axis="axisPage" multipleItemSelectionAllowed="1" showAll="0" sortType="descending">
      <items count="9">
        <item x="1"/>
        <item h="1" x="3"/>
        <item x="6"/>
        <item h="1" x="0"/>
        <item h="1"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axis="axisRow" showAll="0" sortType="descending">
      <items count="78">
        <item sd="0" x="5"/>
        <item sd="0" x="4"/>
        <item sd="0" x="8"/>
        <item sd="0" x="23"/>
        <item sd="0" x="33"/>
        <item sd="0" x="43"/>
        <item sd="0" x="18"/>
        <item sd="0" x="12"/>
        <item sd="0" x="21"/>
        <item sd="0" x="38"/>
        <item sd="0" x="17"/>
        <item sd="0" x="40"/>
        <item sd="0" x="32"/>
        <item sd="0" x="9"/>
        <item sd="0" x="20"/>
        <item sd="0" m="1" x="59"/>
        <item sd="0" m="1" x="67"/>
        <item sd="0" m="1" x="60"/>
        <item sd="0" x="16"/>
        <item sd="0" x="2"/>
        <item sd="0" x="13"/>
        <item sd="0" x="37"/>
        <item sd="0" x="44"/>
        <item sd="0" m="1" x="55"/>
        <item sd="0" x="27"/>
        <item sd="0" x="24"/>
        <item sd="0" x="30"/>
        <item sd="0" m="1" x="68"/>
        <item sd="0" m="1" x="63"/>
        <item sd="0" x="11"/>
        <item sd="0" x="36"/>
        <item sd="0" m="1" x="74"/>
        <item sd="0" x="25"/>
        <item sd="0" x="7"/>
        <item sd="0" x="10"/>
        <item sd="0" x="6"/>
        <item sd="0" x="3"/>
        <item sd="0" x="34"/>
        <item sd="0" x="41"/>
        <item sd="0" x="31"/>
        <item sd="0" m="1" x="66"/>
        <item n="Unsafe housing/living" sd="0" x="15"/>
        <item sd="0" x="1"/>
        <item sd="0" x="39"/>
        <item h="1" sd="0" x="0"/>
        <item sd="0" m="1" x="61"/>
        <item sd="0" x="42"/>
        <item sd="0" m="1" x="72"/>
        <item sd="0" x="45"/>
        <item sd="0" m="1" x="62"/>
        <item sd="0" x="14"/>
        <item sd="0" x="19"/>
        <item sd="0" x="22"/>
        <item n="Live with family/safe bubble" sd="0" x="28"/>
        <item n="Unsafe housing/living2" sd="0" x="29"/>
        <item sd="0" x="35"/>
        <item sd="0" x="46"/>
        <item sd="0" m="1" x="58"/>
        <item sd="0" m="1" x="71"/>
        <item sd="0" m="1" x="56"/>
        <item sd="0" m="1" x="73"/>
        <item sd="0" m="1" x="70"/>
        <item sd="0" m="1" x="57"/>
        <item sd="0" m="1" x="65"/>
        <item sd="0" m="1" x="54"/>
        <item sd="0" m="1" x="64"/>
        <item sd="0" m="1" x="53"/>
        <item sd="0" m="1" x="75"/>
        <item sd="0" m="1" x="76"/>
        <item sd="0" m="1" x="69"/>
        <item sd="0" x="26"/>
        <item n="Live with family/safe bubble2" sd="0" x="47"/>
        <item sd="0" x="48"/>
        <item sd="0" x="49"/>
        <item sd="0" x="50"/>
        <item sd="0" x="51"/>
        <item sd="0" x="52"/>
        <item t="default" sd="0"/>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26"/>
  </rowFields>
  <rowItems count="24">
    <i>
      <x v="30"/>
    </i>
    <i>
      <x v="2"/>
    </i>
    <i>
      <x v="24"/>
    </i>
    <i>
      <x/>
    </i>
    <i>
      <x v="19"/>
    </i>
    <i>
      <x v="29"/>
    </i>
    <i>
      <x v="3"/>
    </i>
    <i>
      <x v="41"/>
    </i>
    <i>
      <x v="70"/>
    </i>
    <i>
      <x v="42"/>
    </i>
    <i>
      <x v="55"/>
    </i>
    <i>
      <x v="20"/>
    </i>
    <i>
      <x v="6"/>
    </i>
    <i>
      <x v="18"/>
    </i>
    <i>
      <x v="39"/>
    </i>
    <i>
      <x v="33"/>
    </i>
    <i>
      <x v="53"/>
    </i>
    <i>
      <x v="54"/>
    </i>
    <i>
      <x v="37"/>
    </i>
    <i>
      <x v="46"/>
    </i>
    <i>
      <x v="22"/>
    </i>
    <i>
      <x v="21"/>
    </i>
    <i>
      <x v="8"/>
    </i>
    <i t="grand">
      <x/>
    </i>
  </rowItems>
  <colFields count="1">
    <field x="-2"/>
  </colFields>
  <colItems count="2">
    <i>
      <x/>
    </i>
    <i i="1">
      <x v="1"/>
    </i>
  </colItems>
  <pageFields count="1">
    <pageField fld="2" hier="-1"/>
  </pageFields>
  <dataFields count="2">
    <dataField name="Count of Respondents" fld="0" subtotal="count" baseField="0" baseItem="0"/>
    <dataField name="% of Respondents" fld="0" showDataAs="percentOfCol" baseField="0" baseItem="0" numFmtId="10"/>
  </dataFields>
  <formats count="7">
    <format dxfId="307">
      <pivotArea field="2" type="button" dataOnly="0" labelOnly="1" outline="0" axis="axisPage" fieldPosition="0"/>
    </format>
    <format dxfId="306">
      <pivotArea dataOnly="0" labelOnly="1" grandRow="1" outline="0" fieldPosition="0"/>
    </format>
    <format dxfId="305">
      <pivotArea dataOnly="0" labelOnly="1" outline="0" fieldPosition="0">
        <references count="1">
          <reference field="4294967294" count="1">
            <x v="0"/>
          </reference>
        </references>
      </pivotArea>
    </format>
    <format dxfId="304">
      <pivotArea field="2" type="button" dataOnly="0" labelOnly="1" outline="0" axis="axisPage" fieldPosition="0"/>
    </format>
    <format dxfId="303">
      <pivotArea field="26" type="button" dataOnly="0" labelOnly="1" outline="0" axis="axisRow" fieldPosition="0"/>
    </format>
    <format dxfId="302">
      <pivotArea dataOnly="0" labelOnly="1" fieldPosition="0">
        <references count="1">
          <reference field="26" count="23">
            <x v="0"/>
            <x v="2"/>
            <x v="3"/>
            <x v="6"/>
            <x v="8"/>
            <x v="18"/>
            <x v="19"/>
            <x v="20"/>
            <x v="21"/>
            <x v="22"/>
            <x v="24"/>
            <x v="29"/>
            <x v="30"/>
            <x v="33"/>
            <x v="37"/>
            <x v="39"/>
            <x v="41"/>
            <x v="42"/>
            <x v="46"/>
            <x v="53"/>
            <x v="54"/>
            <x v="55"/>
            <x v="70"/>
          </reference>
        </references>
      </pivotArea>
    </format>
    <format dxfId="301">
      <pivotArea dataOnly="0" labelOnly="1" grandRow="1" outline="0" fieldPosition="0"/>
    </format>
  </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94908CF3-B54D-2B42-AEC0-07A6A6244A6C}" name="PivotTable13" cacheId="0" dataOnRows="1"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chartFormat="18" rowHeaderCaption="Have you felt lonely during Alert Level 4?">
  <location ref="I265:N270" firstHeaderRow="1" firstDataRow="2" firstDataCol="1"/>
  <pivotFields count="58">
    <pivotField dataField="1" showAll="0"/>
    <pivotField showAll="0">
      <items count="7">
        <item x="3"/>
        <item m="1" x="5"/>
        <item x="2"/>
        <item m="1" x="4"/>
        <item x="0"/>
        <item x="1"/>
        <item t="default"/>
      </items>
    </pivotField>
    <pivotField showAll="0">
      <items count="9">
        <item x="1"/>
        <item x="3"/>
        <item x="6"/>
        <item x="0"/>
        <item x="4"/>
        <item x="5"/>
        <item x="7"/>
        <item x="2"/>
        <item t="default"/>
      </items>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axis="axisRow" showAll="0">
      <items count="7">
        <item m="1" x="4"/>
        <item m="1" x="5"/>
        <item x="0"/>
        <item x="2"/>
        <item x="3"/>
        <item x="1"/>
        <item t="default"/>
      </items>
    </pivotField>
    <pivotField multipleItemSelectionAllowed="1" showAll="0"/>
    <pivotField showAll="0"/>
    <pivotField showAll="0"/>
    <pivotField showAll="0"/>
    <pivotField showAll="0"/>
    <pivotField showAll="0"/>
    <pivotField showAll="0"/>
    <pivotField showAll="0"/>
    <pivotField axis="axisCol" showAll="0">
      <items count="8">
        <item x="6"/>
        <item x="1"/>
        <item x="4"/>
        <item x="5"/>
        <item x="3"/>
        <item h="1" x="0"/>
        <item h="1" x="2"/>
        <item t="default"/>
      </items>
    </pivotField>
    <pivotField showAll="0"/>
    <pivotField showAll="0"/>
    <pivotField showAll="0"/>
    <pivotField showAll="0"/>
    <pivotField showAll="0"/>
    <pivotField showAll="0"/>
    <pivotField showAll="0">
      <items count="9">
        <item m="1" x="6"/>
        <item x="1"/>
        <item x="4"/>
        <item x="5"/>
        <item m="1" x="7"/>
        <item x="2"/>
        <item x="0"/>
        <item x="3"/>
        <item t="default"/>
      </items>
    </pivotField>
    <pivotField showAll="0" defaultSubtotal="0">
      <items count="7">
        <item x="1"/>
        <item x="4"/>
        <item x="3"/>
        <item x="0"/>
        <item x="2"/>
        <item n="N/A" h="1" x="5"/>
        <item h="1" x="6"/>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4"/>
  </rowFields>
  <rowItems count="4">
    <i>
      <x v="2"/>
    </i>
    <i>
      <x v="3"/>
    </i>
    <i>
      <x v="4"/>
    </i>
    <i t="grand">
      <x/>
    </i>
  </rowItems>
  <colFields count="1">
    <field x="43"/>
  </colFields>
  <colItems count="5">
    <i>
      <x/>
    </i>
    <i>
      <x v="1"/>
    </i>
    <i>
      <x v="2"/>
    </i>
    <i>
      <x v="3"/>
    </i>
    <i>
      <x v="4"/>
    </i>
  </colItems>
  <dataFields count="1">
    <dataField name="Count of 1. Respondent ID" fld="0" subtotal="count" baseField="0" baseItem="0"/>
  </dataFields>
  <formats count="3">
    <format dxfId="310">
      <pivotArea field="2" type="button" dataOnly="0" labelOnly="1" outline="0"/>
    </format>
    <format dxfId="309">
      <pivotArea dataOnly="0" labelOnly="1" grandRow="1" outline="0" fieldPosition="0"/>
    </format>
    <format dxfId="308">
      <pivotArea outline="0" collapsedLevelsAreSubtotals="1" fieldPosition="0">
        <references count="1">
          <reference field="43" count="1" selected="0">
            <x v="3"/>
          </reference>
        </references>
      </pivotArea>
    </format>
  </formats>
  <chartFormats count="10">
    <chartFormat chart="16" format="0" series="1">
      <pivotArea type="data" outline="0" fieldPosition="0">
        <references count="2">
          <reference field="4294967294" count="1" selected="0">
            <x v="0"/>
          </reference>
          <reference field="43" count="1" selected="0">
            <x v="0"/>
          </reference>
        </references>
      </pivotArea>
    </chartFormat>
    <chartFormat chart="16" format="1" series="1">
      <pivotArea type="data" outline="0" fieldPosition="0">
        <references count="2">
          <reference field="4294967294" count="1" selected="0">
            <x v="0"/>
          </reference>
          <reference field="43" count="1" selected="0">
            <x v="1"/>
          </reference>
        </references>
      </pivotArea>
    </chartFormat>
    <chartFormat chart="16" format="2" series="1">
      <pivotArea type="data" outline="0" fieldPosition="0">
        <references count="2">
          <reference field="4294967294" count="1" selected="0">
            <x v="0"/>
          </reference>
          <reference field="43" count="1" selected="0">
            <x v="2"/>
          </reference>
        </references>
      </pivotArea>
    </chartFormat>
    <chartFormat chart="16" format="3" series="1">
      <pivotArea type="data" outline="0" fieldPosition="0">
        <references count="2">
          <reference field="4294967294" count="1" selected="0">
            <x v="0"/>
          </reference>
          <reference field="43" count="1" selected="0">
            <x v="3"/>
          </reference>
        </references>
      </pivotArea>
    </chartFormat>
    <chartFormat chart="16" format="4" series="1">
      <pivotArea type="data" outline="0" fieldPosition="0">
        <references count="2">
          <reference field="4294967294" count="1" selected="0">
            <x v="0"/>
          </reference>
          <reference field="43" count="1" selected="0">
            <x v="4"/>
          </reference>
        </references>
      </pivotArea>
    </chartFormat>
    <chartFormat chart="17" format="0" series="1">
      <pivotArea type="data" outline="0" fieldPosition="0">
        <references count="2">
          <reference field="4294967294" count="1" selected="0">
            <x v="0"/>
          </reference>
          <reference field="43" count="1" selected="0">
            <x v="0"/>
          </reference>
        </references>
      </pivotArea>
    </chartFormat>
    <chartFormat chart="17" format="1" series="1">
      <pivotArea type="data" outline="0" fieldPosition="0">
        <references count="2">
          <reference field="4294967294" count="1" selected="0">
            <x v="0"/>
          </reference>
          <reference field="43" count="1" selected="0">
            <x v="1"/>
          </reference>
        </references>
      </pivotArea>
    </chartFormat>
    <chartFormat chart="17" format="2" series="1">
      <pivotArea type="data" outline="0" fieldPosition="0">
        <references count="2">
          <reference field="4294967294" count="1" selected="0">
            <x v="0"/>
          </reference>
          <reference field="43" count="1" selected="0">
            <x v="2"/>
          </reference>
        </references>
      </pivotArea>
    </chartFormat>
    <chartFormat chart="17" format="3" series="1">
      <pivotArea type="data" outline="0" fieldPosition="0">
        <references count="2">
          <reference field="4294967294" count="1" selected="0">
            <x v="0"/>
          </reference>
          <reference field="43" count="1" selected="0">
            <x v="3"/>
          </reference>
        </references>
      </pivotArea>
    </chartFormat>
    <chartFormat chart="17" format="4" series="1">
      <pivotArea type="data" outline="0" fieldPosition="0">
        <references count="2">
          <reference field="4294967294" count="1" selected="0">
            <x v="0"/>
          </reference>
          <reference field="43"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3062AECD-A0CE-4E74-BCFD-ED79989386F3}" name="PivotTable1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2" rowHeaderCaption="">
  <location ref="A307:C313"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0"/>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axis="axisRow" showAll="0">
      <items count="9">
        <item x="4"/>
        <item h="1" x="7"/>
        <item x="3"/>
        <item x="0"/>
        <item x="6"/>
        <item x="5"/>
        <item h="1" x="1"/>
        <item h="1" x="2"/>
        <item t="default"/>
      </items>
    </pivotField>
    <pivotField showAll="0">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items count="14">
        <item x="7"/>
        <item x="4"/>
        <item x="6"/>
        <item x="1"/>
        <item x="5"/>
        <item x="3"/>
        <item h="1" x="0"/>
        <item x="8"/>
        <item x="9"/>
        <item x="10"/>
        <item x="11"/>
        <item h="1" m="1" x="12"/>
        <item h="1"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items count="10">
        <item x="1"/>
        <item n="I have felt a little bit lonely" x="6"/>
        <item n="I have felt lonely some of the time" x="5"/>
        <item n="I have felt lonely most of the time" x="3"/>
        <item n="I have felt lonely all the time" x="4"/>
        <item x="2"/>
        <item h="1" x="0"/>
        <item h="1" x="7"/>
        <item h="1"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18"/>
  </rowFields>
  <rowItems count="6">
    <i>
      <x/>
    </i>
    <i>
      <x v="2"/>
    </i>
    <i>
      <x v="3"/>
    </i>
    <i>
      <x v="4"/>
    </i>
    <i>
      <x v="5"/>
    </i>
    <i t="grand">
      <x/>
    </i>
  </rowItems>
  <colFields count="1">
    <field x="-2"/>
  </colFields>
  <colItems count="2">
    <i>
      <x/>
    </i>
    <i i="1">
      <x v="1"/>
    </i>
  </colItems>
  <dataFields count="2">
    <dataField name="% of Respondents" fld="0" showDataAs="percentOfCol" baseField="0" baseItem="0" numFmtId="10"/>
    <dataField name="Count of Respondents" fld="0" subtotal="count" baseField="0" baseItem="0"/>
  </dataFields>
  <formats count="6">
    <format dxfId="316">
      <pivotArea field="2" type="button" dataOnly="0" labelOnly="1" outline="0"/>
    </format>
    <format dxfId="315">
      <pivotArea dataOnly="0" labelOnly="1" grandRow="1" outline="0" fieldPosition="0"/>
    </format>
    <format dxfId="314">
      <pivotArea field="19" type="button" dataOnly="0" labelOnly="1" outline="0"/>
    </format>
    <format dxfId="313">
      <pivotArea field="18" type="button" dataOnly="0" labelOnly="1" outline="0" axis="axisRow" fieldPosition="0"/>
    </format>
    <format dxfId="312">
      <pivotArea dataOnly="0" labelOnly="1" fieldPosition="0">
        <references count="1">
          <reference field="18" count="0"/>
        </references>
      </pivotArea>
    </format>
    <format dxfId="311">
      <pivotArea dataOnly="0" labelOnly="1" grandRow="1" outline="0" fieldPosition="0"/>
    </format>
  </formats>
  <chartFormats count="23">
    <chartFormat chart="5" format="0" series="1">
      <pivotArea type="data" outline="0" fieldPosition="0">
        <references count="1">
          <reference field="4294967294" count="1" selected="0">
            <x v="1"/>
          </reference>
        </references>
      </pivotArea>
    </chartFormat>
    <chartFormat chart="5" format="1"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1"/>
          </reference>
        </references>
      </pivotArea>
    </chartFormat>
    <chartFormat chart="8" format="1"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1"/>
          </reference>
        </references>
      </pivotArea>
    </chartFormat>
    <chartFormat chart="9" format="1"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1"/>
          </reference>
        </references>
      </pivotArea>
    </chartFormat>
    <chartFormat chart="13" format="1" series="1">
      <pivotArea type="data" outline="0" fieldPosition="0">
        <references count="1">
          <reference field="4294967294" count="1" selected="0">
            <x v="0"/>
          </reference>
        </references>
      </pivotArea>
    </chartFormat>
    <chartFormat chart="17" format="4" series="1">
      <pivotArea type="data" outline="0" fieldPosition="0">
        <references count="1">
          <reference field="4294967294" count="1" selected="0">
            <x v="1"/>
          </reference>
        </references>
      </pivotArea>
    </chartFormat>
    <chartFormat chart="17" format="5" series="1">
      <pivotArea type="data" outline="0" fieldPosition="0">
        <references count="1">
          <reference field="4294967294" count="1" selected="0">
            <x v="0"/>
          </reference>
        </references>
      </pivotArea>
    </chartFormat>
    <chartFormat chart="20" format="0" series="1">
      <pivotArea type="data" outline="0" fieldPosition="0">
        <references count="1">
          <reference field="4294967294" count="1" selected="0">
            <x v="1"/>
          </reference>
        </references>
      </pivotArea>
    </chartFormat>
    <chartFormat chart="20" format="1"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1"/>
          </reference>
        </references>
      </pivotArea>
    </chartFormat>
    <chartFormat chart="21" format="1"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1"/>
          </reference>
        </references>
      </pivotArea>
    </chartFormat>
    <chartFormat chart="22" format="1"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1"/>
          </reference>
        </references>
      </pivotArea>
    </chartFormat>
    <chartFormat chart="23" format="1" series="1">
      <pivotArea type="data" outline="0" fieldPosition="0">
        <references count="1">
          <reference field="4294967294" count="1" selected="0">
            <x v="0"/>
          </reference>
        </references>
      </pivotArea>
    </chartFormat>
    <chartFormat chart="23" format="38">
      <pivotArea type="data" outline="0" fieldPosition="0">
        <references count="1">
          <reference field="4294967294" count="1" selected="0">
            <x v="0"/>
          </reference>
        </references>
      </pivotArea>
    </chartFormat>
    <chartFormat chart="27" format="53" series="1">
      <pivotArea type="data" outline="0" fieldPosition="0">
        <references count="1">
          <reference field="4294967294" count="1" selected="0">
            <x v="0"/>
          </reference>
        </references>
      </pivotArea>
    </chartFormat>
    <chartFormat chart="27" format="60" series="1">
      <pivotArea type="data" outline="0" fieldPosition="0">
        <references count="1">
          <reference field="4294967294" count="1" selected="0">
            <x v="1"/>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C8DAC90-5B37-9E4B-B0FE-BF45A518628C}" name="PivotTable2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2" rowHeaderCaption="">
  <location ref="A106:C112"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axis="axisRow">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19"/>
  </rowFields>
  <rowItems count="6">
    <i>
      <x/>
    </i>
    <i>
      <x v="1"/>
    </i>
    <i>
      <x v="2"/>
    </i>
    <i>
      <x v="3"/>
    </i>
    <i>
      <x v="5"/>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5">
    <format dxfId="321">
      <pivotArea field="2" type="button" dataOnly="0" labelOnly="1" outline="0"/>
    </format>
    <format dxfId="320">
      <pivotArea dataOnly="0" labelOnly="1" grandRow="1" outline="0" fieldPosition="0"/>
    </format>
    <format dxfId="319">
      <pivotArea field="19" type="button" dataOnly="0" labelOnly="1" outline="0" axis="axisRow" fieldPosition="0"/>
    </format>
    <format dxfId="318">
      <pivotArea dataOnly="0" labelOnly="1" fieldPosition="0">
        <references count="1">
          <reference field="19" count="0"/>
        </references>
      </pivotArea>
    </format>
    <format dxfId="317">
      <pivotArea dataOnly="0" labelOnly="1" grandRow="1" outline="0" fieldPosition="0"/>
    </format>
  </formats>
  <chartFormats count="8">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417C6A6-0325-A84A-AC15-9405E4056269}" name="PivotTable6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6" rowHeaderCaption="Gender">
  <location ref="F31:H47"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0"/>
            </reference>
          </references>
        </pivotArea>
      </autoSortScope>
    </pivotField>
    <pivotField axis="axisRow" showAll="0">
      <items count="17">
        <item x="13"/>
        <item x="10"/>
        <item x="9"/>
        <item x="3"/>
        <item x="11"/>
        <item x="8"/>
        <item x="4"/>
        <item x="2"/>
        <item x="0"/>
        <item x="5"/>
        <item x="12"/>
        <item x="7"/>
        <item x="14"/>
        <item x="6"/>
        <item m="1" x="15"/>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3"/>
        <item h="1" x="0"/>
        <item x="8"/>
        <item x="9"/>
        <item x="10"/>
        <item x="11"/>
        <item h="1" m="1" x="12"/>
        <item h="1"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n="I have felt lonely all the time" x="4"/>
        <item n="I have felt lonely most of the time" x="3"/>
        <item n="I have felt lonely some of the time" x="5"/>
        <item x="1"/>
        <item h="1" x="0"/>
        <item h="1" x="7"/>
        <item h="1"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
  </rowFields>
  <rowItems count="16">
    <i>
      <x/>
    </i>
    <i>
      <x v="1"/>
    </i>
    <i>
      <x v="2"/>
    </i>
    <i>
      <x v="3"/>
    </i>
    <i>
      <x v="4"/>
    </i>
    <i>
      <x v="5"/>
    </i>
    <i>
      <x v="6"/>
    </i>
    <i>
      <x v="7"/>
    </i>
    <i>
      <x v="8"/>
    </i>
    <i>
      <x v="9"/>
    </i>
    <i>
      <x v="10"/>
    </i>
    <i>
      <x v="11"/>
    </i>
    <i>
      <x v="12"/>
    </i>
    <i>
      <x v="13"/>
    </i>
    <i>
      <x v="15"/>
    </i>
    <i t="grand">
      <x/>
    </i>
  </rowItems>
  <colFields count="1">
    <field x="-2"/>
  </colFields>
  <colItems count="2">
    <i>
      <x/>
    </i>
    <i i="1">
      <x v="1"/>
    </i>
  </colItems>
  <dataFields count="2">
    <dataField name="% of Respondents" fld="0" showDataAs="percentOfCol" baseField="0" baseItem="0" numFmtId="10"/>
    <dataField name="Count of Respondents" fld="0" subtotal="count" baseField="0" baseItem="0"/>
  </dataFields>
  <formats count="3">
    <format dxfId="375">
      <pivotArea field="2" type="button" dataOnly="0" labelOnly="1" outline="0"/>
    </format>
    <format dxfId="374">
      <pivotArea dataOnly="0" labelOnly="1" grandRow="1" outline="0" fieldPosition="0"/>
    </format>
    <format dxfId="373">
      <pivotArea field="19" type="button" dataOnly="0" labelOnly="1" outline="0"/>
    </format>
  </formats>
  <chartFormats count="22">
    <chartFormat chart="5" format="0" series="1">
      <pivotArea type="data" outline="0" fieldPosition="0">
        <references count="1">
          <reference field="4294967294" count="1" selected="0">
            <x v="1"/>
          </reference>
        </references>
      </pivotArea>
    </chartFormat>
    <chartFormat chart="5" format="1"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1"/>
          </reference>
        </references>
      </pivotArea>
    </chartFormat>
    <chartFormat chart="8" format="1"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1"/>
          </reference>
        </references>
      </pivotArea>
    </chartFormat>
    <chartFormat chart="9" format="1"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1"/>
          </reference>
        </references>
      </pivotArea>
    </chartFormat>
    <chartFormat chart="13" format="1" series="1">
      <pivotArea type="data" outline="0" fieldPosition="0">
        <references count="1">
          <reference field="4294967294" count="1" selected="0">
            <x v="0"/>
          </reference>
        </references>
      </pivotArea>
    </chartFormat>
    <chartFormat chart="17" format="4" series="1">
      <pivotArea type="data" outline="0" fieldPosition="0">
        <references count="1">
          <reference field="4294967294" count="1" selected="0">
            <x v="1"/>
          </reference>
        </references>
      </pivotArea>
    </chartFormat>
    <chartFormat chart="17" format="5" series="1">
      <pivotArea type="data" outline="0" fieldPosition="0">
        <references count="1">
          <reference field="4294967294" count="1" selected="0">
            <x v="0"/>
          </reference>
        </references>
      </pivotArea>
    </chartFormat>
    <chartFormat chart="20" format="0" series="1">
      <pivotArea type="data" outline="0" fieldPosition="0">
        <references count="1">
          <reference field="4294967294" count="1" selected="0">
            <x v="1"/>
          </reference>
        </references>
      </pivotArea>
    </chartFormat>
    <chartFormat chart="20" format="1"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1"/>
          </reference>
        </references>
      </pivotArea>
    </chartFormat>
    <chartFormat chart="21" format="1"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1"/>
          </reference>
        </references>
      </pivotArea>
    </chartFormat>
    <chartFormat chart="22" format="1"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1"/>
          </reference>
        </references>
      </pivotArea>
    </chartFormat>
    <chartFormat chart="23" format="1" series="1">
      <pivotArea type="data" outline="0" fieldPosition="0">
        <references count="1">
          <reference field="4294967294" count="1" selected="0">
            <x v="0"/>
          </reference>
        </references>
      </pivotArea>
    </chartFormat>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5" format="0" series="1">
      <pivotArea type="data" outline="0" fieldPosition="0">
        <references count="1">
          <reference field="4294967294" count="1" selected="0">
            <x v="0"/>
          </reference>
        </references>
      </pivotArea>
    </chartFormat>
    <chartFormat chart="2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C32013A0-CBEF-4C4E-9DA8-EDF421B161A1}" name="PivotTable3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4" rowHeaderCaption="What are the biggest risks or issues for people in the disability community right now?">
  <location ref="E349:G372"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3"/>
        <item h="1" x="0"/>
        <item x="8"/>
        <item x="9"/>
        <item x="10"/>
        <item x="11"/>
        <item h="1" m="1" x="12"/>
        <item h="1"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axis="axisRow" showAll="0" sortType="descending">
      <items count="37">
        <item sd="0" m="1" x="31"/>
        <item sd="0" m="1" x="30"/>
        <item sd="0" x="0"/>
        <item sd="0" x="6"/>
        <item sd="0" x="21"/>
        <item sd="0" x="1"/>
        <item sd="0" x="4"/>
        <item sd="0" x="3"/>
        <item sd="0" x="7"/>
        <item h="1" sd="0" x="2"/>
        <item sd="0" m="1" x="32"/>
        <item sd="0" m="1" x="35"/>
        <item sd="0" m="1" x="33"/>
        <item sd="0" m="1" x="34"/>
        <item sd="0" x="12"/>
        <item sd="0" m="1" x="29"/>
        <item sd="0" x="17"/>
        <item sd="0" x="14"/>
        <item sd="0" x="19"/>
        <item sd="0" m="1" x="25"/>
        <item sd="0" x="13"/>
        <item sd="0" x="18"/>
        <item sd="0" m="1" x="26"/>
        <item sd="0" x="5"/>
        <item sd="0" x="8"/>
        <item sd="0" x="9"/>
        <item sd="0" x="10"/>
        <item sd="0" x="11"/>
        <item sd="0" x="15"/>
        <item sd="0" x="16"/>
        <item sd="0" x="20"/>
        <item sd="0" m="1" x="28"/>
        <item sd="0" x="22"/>
        <item h="1" m="1" x="27"/>
        <item h="1" x="24"/>
        <item h="1" x="23"/>
        <item t="default" sd="0"/>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n="I have felt lonely all the time" x="4"/>
        <item n="I have felt lonely most of the time" x="3"/>
        <item n="I have felt lonely some of the time" x="5"/>
        <item x="1"/>
        <item h="1" x="0"/>
        <item h="1" x="7"/>
        <item h="1"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45"/>
  </rowFields>
  <rowItems count="23">
    <i>
      <x v="5"/>
    </i>
    <i>
      <x v="6"/>
    </i>
    <i>
      <x v="2"/>
    </i>
    <i>
      <x v="25"/>
    </i>
    <i>
      <x v="23"/>
    </i>
    <i>
      <x v="29"/>
    </i>
    <i>
      <x v="24"/>
    </i>
    <i>
      <x v="14"/>
    </i>
    <i>
      <x v="27"/>
    </i>
    <i>
      <x v="7"/>
    </i>
    <i>
      <x v="20"/>
    </i>
    <i>
      <x v="17"/>
    </i>
    <i>
      <x v="16"/>
    </i>
    <i>
      <x v="26"/>
    </i>
    <i>
      <x v="18"/>
    </i>
    <i>
      <x v="8"/>
    </i>
    <i>
      <x v="3"/>
    </i>
    <i>
      <x v="28"/>
    </i>
    <i>
      <x v="21"/>
    </i>
    <i>
      <x v="30"/>
    </i>
    <i>
      <x v="32"/>
    </i>
    <i>
      <x v="4"/>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8">
    <format dxfId="329">
      <pivotArea field="2" type="button" dataOnly="0" labelOnly="1" outline="0"/>
    </format>
    <format dxfId="328">
      <pivotArea dataOnly="0" labelOnly="1" grandRow="1" outline="0" fieldPosition="0"/>
    </format>
    <format dxfId="327">
      <pivotArea field="19" type="button" dataOnly="0" labelOnly="1" outline="0"/>
    </format>
    <format dxfId="326">
      <pivotArea field="45" type="button" dataOnly="0" labelOnly="1" outline="0" axis="axisRow" fieldPosition="0"/>
    </format>
    <format dxfId="325">
      <pivotArea dataOnly="0" labelOnly="1" fieldPosition="0">
        <references count="1">
          <reference field="45" count="0"/>
        </references>
      </pivotArea>
    </format>
    <format dxfId="324">
      <pivotArea dataOnly="0" labelOnly="1" grandRow="1" outline="0" fieldPosition="0"/>
    </format>
    <format dxfId="323">
      <pivotArea field="45" type="button" dataOnly="0" labelOnly="1" outline="0" axis="axisRow" fieldPosition="0"/>
    </format>
    <format dxfId="322">
      <pivotArea dataOnly="0" labelOnly="1" outline="0" fieldPosition="0">
        <references count="1">
          <reference field="4294967294" count="2">
            <x v="0"/>
            <x v="1"/>
          </reference>
        </references>
      </pivotArea>
    </format>
  </formats>
  <chartFormats count="18">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1"/>
          </reference>
        </references>
      </pivotArea>
    </chartFormat>
    <chartFormat chart="17" format="4" series="1">
      <pivotArea type="data" outline="0" fieldPosition="0">
        <references count="1">
          <reference field="4294967294" count="1" selected="0">
            <x v="0"/>
          </reference>
        </references>
      </pivotArea>
    </chartFormat>
    <chartFormat chart="17" format="5"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 chart="21" format="0" series="1">
      <pivotArea type="data" outline="0" fieldPosition="0">
        <references count="1">
          <reference field="4294967294" count="1" selected="0">
            <x v="0"/>
          </reference>
        </references>
      </pivotArea>
    </chartFormat>
    <chartFormat chart="21" format="1" series="1">
      <pivotArea type="data" outline="0" fieldPosition="0">
        <references count="1">
          <reference field="4294967294" count="1" selected="0">
            <x v="1"/>
          </reference>
        </references>
      </pivotArea>
    </chartFormat>
    <chartFormat chart="22" format="0" series="1">
      <pivotArea type="data" outline="0" fieldPosition="0">
        <references count="1">
          <reference field="4294967294" count="1" selected="0">
            <x v="0"/>
          </reference>
        </references>
      </pivotArea>
    </chartFormat>
    <chartFormat chart="22" format="1" series="1">
      <pivotArea type="data" outline="0" fieldPosition="0">
        <references count="1">
          <reference field="4294967294" count="1" selected="0">
            <x v="1"/>
          </reference>
        </references>
      </pivotArea>
    </chartFormat>
    <chartFormat chart="23" format="0" series="1">
      <pivotArea type="data" outline="0" fieldPosition="0">
        <references count="1">
          <reference field="4294967294" count="1" selected="0">
            <x v="0"/>
          </reference>
        </references>
      </pivotArea>
    </chartFormat>
    <chartFormat chart="23"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E99F27A4-ABD0-49CD-956C-2EC9FDD3E242}" name="PivotTable1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4" rowHeaderCaption="Tell us about any good things that have happened for disabled people lately.">
  <location ref="Q349:S382"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3"/>
        <item h="1" x="0"/>
        <item x="8"/>
        <item x="9"/>
        <item x="10"/>
        <item x="11"/>
        <item h="1" m="1" x="12"/>
        <item h="1"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36">
        <item sd="0" x="30"/>
        <item sd="0" x="8"/>
        <item sd="0" x="33"/>
        <item sd="0" x="29"/>
        <item sd="0" x="11"/>
        <item sd="0" x="19"/>
        <item sd="0" x="15"/>
        <item sd="0" x="28"/>
        <item sd="0" x="12"/>
        <item sd="0" x="34"/>
        <item sd="0" x="25"/>
        <item sd="0" x="24"/>
        <item sd="0" x="22"/>
        <item sd="0" x="6"/>
        <item sd="0" x="2"/>
        <item sd="0" x="5"/>
        <item sd="0" x="3"/>
        <item sd="0" x="9"/>
        <item h="1" sd="0" x="10"/>
        <item h="1" sd="0" x="16"/>
        <item sd="0" x="20"/>
        <item sd="0" x="21"/>
        <item sd="0" x="23"/>
        <item sd="0" x="32"/>
        <item sd="0" x="17"/>
        <item sd="0" x="7"/>
        <item sd="0" x="27"/>
        <item sd="0" x="1"/>
        <item sd="0" x="26"/>
        <item sd="0" x="13"/>
        <item sd="0" x="18"/>
        <item sd="0" x="4"/>
        <item sd="0" x="14"/>
        <item sd="0" x="31"/>
        <item h="1" sd="0" x="0"/>
        <item t="default" sd="0"/>
      </items>
      <autoSortScope>
        <pivotArea dataOnly="0" outline="0" fieldPosition="0">
          <references count="1">
            <reference field="4294967294" count="1" selected="0">
              <x v="0"/>
            </reference>
          </references>
        </pivotArea>
      </autoSortScope>
    </pivotField>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n="I have felt lonely all the time" x="4"/>
        <item n="I have felt lonely most of the time" x="3"/>
        <item n="I have felt lonely some of the time" x="5"/>
        <item x="1"/>
        <item h="1" x="0"/>
        <item h="1" x="7"/>
        <item h="1"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49"/>
  </rowFields>
  <rowItems count="33">
    <i>
      <x v="4"/>
    </i>
    <i>
      <x v="29"/>
    </i>
    <i>
      <x v="1"/>
    </i>
    <i>
      <x v="21"/>
    </i>
    <i>
      <x v="5"/>
    </i>
    <i>
      <x v="33"/>
    </i>
    <i>
      <x v="31"/>
    </i>
    <i>
      <x v="12"/>
    </i>
    <i>
      <x v="27"/>
    </i>
    <i>
      <x v="14"/>
    </i>
    <i>
      <x v="30"/>
    </i>
    <i>
      <x v="16"/>
    </i>
    <i>
      <x v="8"/>
    </i>
    <i>
      <x v="13"/>
    </i>
    <i>
      <x v="15"/>
    </i>
    <i>
      <x v="32"/>
    </i>
    <i>
      <x v="28"/>
    </i>
    <i>
      <x v="26"/>
    </i>
    <i>
      <x v="2"/>
    </i>
    <i>
      <x v="3"/>
    </i>
    <i>
      <x v="17"/>
    </i>
    <i>
      <x/>
    </i>
    <i>
      <x v="20"/>
    </i>
    <i>
      <x v="10"/>
    </i>
    <i>
      <x v="9"/>
    </i>
    <i>
      <x v="11"/>
    </i>
    <i>
      <x v="22"/>
    </i>
    <i>
      <x v="6"/>
    </i>
    <i>
      <x v="23"/>
    </i>
    <i>
      <x v="7"/>
    </i>
    <i>
      <x v="24"/>
    </i>
    <i>
      <x v="25"/>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8">
    <format dxfId="337">
      <pivotArea field="2" type="button" dataOnly="0" labelOnly="1" outline="0"/>
    </format>
    <format dxfId="336">
      <pivotArea dataOnly="0" labelOnly="1" grandRow="1" outline="0" fieldPosition="0"/>
    </format>
    <format dxfId="335">
      <pivotArea field="19" type="button" dataOnly="0" labelOnly="1" outline="0"/>
    </format>
    <format dxfId="334">
      <pivotArea dataOnly="0" labelOnly="1" grandRow="1" outline="0" fieldPosition="0"/>
    </format>
    <format dxfId="333">
      <pivotArea field="49" type="button" dataOnly="0" labelOnly="1" outline="0" axis="axisRow" fieldPosition="0"/>
    </format>
    <format dxfId="332">
      <pivotArea dataOnly="0" labelOnly="1" outline="0" fieldPosition="0">
        <references count="1">
          <reference field="4294967294" count="2">
            <x v="0"/>
            <x v="1"/>
          </reference>
        </references>
      </pivotArea>
    </format>
    <format dxfId="331">
      <pivotArea field="49" type="button" dataOnly="0" labelOnly="1" outline="0" axis="axisRow" fieldPosition="0"/>
    </format>
    <format dxfId="330">
      <pivotArea dataOnly="0" labelOnly="1" outline="0" fieldPosition="0">
        <references count="1">
          <reference field="4294967294" count="2">
            <x v="0"/>
            <x v="1"/>
          </reference>
        </references>
      </pivotArea>
    </format>
  </formats>
  <chartFormats count="18">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1"/>
          </reference>
        </references>
      </pivotArea>
    </chartFormat>
    <chartFormat chart="17" format="4" series="1">
      <pivotArea type="data" outline="0" fieldPosition="0">
        <references count="1">
          <reference field="4294967294" count="1" selected="0">
            <x v="0"/>
          </reference>
        </references>
      </pivotArea>
    </chartFormat>
    <chartFormat chart="17" format="5"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 chart="21" format="0" series="1">
      <pivotArea type="data" outline="0" fieldPosition="0">
        <references count="1">
          <reference field="4294967294" count="1" selected="0">
            <x v="0"/>
          </reference>
        </references>
      </pivotArea>
    </chartFormat>
    <chartFormat chart="21" format="1" series="1">
      <pivotArea type="data" outline="0" fieldPosition="0">
        <references count="1">
          <reference field="4294967294" count="1" selected="0">
            <x v="1"/>
          </reference>
        </references>
      </pivotArea>
    </chartFormat>
    <chartFormat chart="22" format="0" series="1">
      <pivotArea type="data" outline="0" fieldPosition="0">
        <references count="1">
          <reference field="4294967294" count="1" selected="0">
            <x v="0"/>
          </reference>
        </references>
      </pivotArea>
    </chartFormat>
    <chartFormat chart="22" format="1" series="1">
      <pivotArea type="data" outline="0" fieldPosition="0">
        <references count="1">
          <reference field="4294967294" count="1" selected="0">
            <x v="1"/>
          </reference>
        </references>
      </pivotArea>
    </chartFormat>
    <chartFormat chart="23" format="0" series="1">
      <pivotArea type="data" outline="0" fieldPosition="0">
        <references count="1">
          <reference field="4294967294" count="1" selected="0">
            <x v="0"/>
          </reference>
        </references>
      </pivotArea>
    </chartFormat>
    <chartFormat chart="23"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F5304197-8D1F-0240-BF76-EE325F7E3AA5}" name="PivotTable3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rowHeaderCaption="Please tell us why you feel this way?">
  <location ref="E264:G283" firstHeaderRow="0" firstDataRow="1" firstDataCol="1" rowPageCount="1" colPageCount="1"/>
  <pivotFields count="58">
    <pivotField dataField="1" showAll="0"/>
    <pivotField showAll="0">
      <items count="7">
        <item x="3"/>
        <item m="1" x="5"/>
        <item x="2"/>
        <item m="1" x="4"/>
        <item x="0"/>
        <item x="1"/>
        <item t="default"/>
      </items>
    </pivotField>
    <pivotField name="How safe do you feel right now?" showAll="0" sortType="descending">
      <items count="9">
        <item x="1"/>
        <item x="3"/>
        <item x="6"/>
        <item x="0"/>
        <item x="4"/>
        <item x="5"/>
        <item x="7"/>
        <item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axis="axisPage" multipleItemSelectionAllowed="1" showAll="0">
      <items count="14">
        <item h="1" x="7"/>
        <item x="4"/>
        <item h="1" x="6"/>
        <item h="1" x="1"/>
        <item h="1" x="5"/>
        <item x="11"/>
        <item h="1" x="8"/>
        <item h="1" x="10"/>
        <item h="1" x="9"/>
        <item x="3"/>
        <item h="1" x="0"/>
        <item m="1" x="12"/>
        <item h="1" x="2"/>
        <item t="default"/>
      </items>
    </pivotField>
    <pivotField axis="axisRow" showAll="0">
      <items count="413">
        <item x="273"/>
        <item x="0"/>
        <item x="251"/>
        <item x="52"/>
        <item x="141"/>
        <item x="27"/>
        <item x="353"/>
        <item x="309"/>
        <item x="183"/>
        <item x="217"/>
        <item x="284"/>
        <item x="127"/>
        <item x="73"/>
        <item x="212"/>
        <item x="218"/>
        <item x="134"/>
        <item x="267"/>
        <item x="287"/>
        <item x="346"/>
        <item x="320"/>
        <item x="21"/>
        <item x="202"/>
        <item x="250"/>
        <item x="258"/>
        <item x="274"/>
        <item x="350"/>
        <item x="64"/>
        <item x="120"/>
        <item x="32"/>
        <item x="113"/>
        <item x="101"/>
        <item x="41"/>
        <item x="237"/>
        <item x="94"/>
        <item x="96"/>
        <item x="294"/>
        <item x="205"/>
        <item x="269"/>
        <item x="176"/>
        <item x="315"/>
        <item x="285"/>
        <item x="56"/>
        <item x="196"/>
        <item x="162"/>
        <item x="174"/>
        <item x="349"/>
        <item x="186"/>
        <item x="261"/>
        <item x="51"/>
        <item x="138"/>
        <item x="197"/>
        <item x="49"/>
        <item x="60"/>
        <item x="303"/>
        <item x="118"/>
        <item x="348"/>
        <item x="236"/>
        <item x="17"/>
        <item x="275"/>
        <item x="319"/>
        <item x="208"/>
        <item x="83"/>
        <item x="286"/>
        <item x="103"/>
        <item x="168"/>
        <item x="253"/>
        <item x="65"/>
        <item x="105"/>
        <item x="85"/>
        <item x="252"/>
        <item x="354"/>
        <item x="246"/>
        <item x="226"/>
        <item x="210"/>
        <item x="130"/>
        <item x="235"/>
        <item x="8"/>
        <item x="327"/>
        <item x="167"/>
        <item x="257"/>
        <item x="84"/>
        <item x="242"/>
        <item x="263"/>
        <item x="156"/>
        <item x="111"/>
        <item x="131"/>
        <item x="78"/>
        <item x="244"/>
        <item x="43"/>
        <item x="198"/>
        <item x="153"/>
        <item x="135"/>
        <item x="28"/>
        <item x="128"/>
        <item x="163"/>
        <item x="146"/>
        <item x="160"/>
        <item x="209"/>
        <item x="123"/>
        <item x="177"/>
        <item x="104"/>
        <item x="157"/>
        <item x="165"/>
        <item x="213"/>
        <item x="357"/>
        <item x="22"/>
        <item x="216"/>
        <item x="297"/>
        <item x="90"/>
        <item x="154"/>
        <item x="180"/>
        <item x="281"/>
        <item x="322"/>
        <item x="97"/>
        <item x="342"/>
        <item x="220"/>
        <item x="266"/>
        <item x="44"/>
        <item x="4"/>
        <item x="318"/>
        <item x="152"/>
        <item x="329"/>
        <item x="58"/>
        <item x="33"/>
        <item x="271"/>
        <item x="147"/>
        <item x="347"/>
        <item x="325"/>
        <item x="330"/>
        <item x="108"/>
        <item x="139"/>
        <item x="149"/>
        <item x="129"/>
        <item x="117"/>
        <item x="1"/>
        <item x="7"/>
        <item x="243"/>
        <item x="204"/>
        <item x="307"/>
        <item x="116"/>
        <item x="132"/>
        <item x="278"/>
        <item x="75"/>
        <item x="46"/>
        <item x="145"/>
        <item x="172"/>
        <item x="181"/>
        <item x="95"/>
        <item x="164"/>
        <item x="248"/>
        <item x="151"/>
        <item x="317"/>
        <item x="107"/>
        <item x="203"/>
        <item x="70"/>
        <item x="106"/>
        <item x="214"/>
        <item x="80"/>
        <item x="114"/>
        <item x="311"/>
        <item x="193"/>
        <item x="310"/>
        <item x="121"/>
        <item x="300"/>
        <item x="178"/>
        <item x="79"/>
        <item x="272"/>
        <item x="166"/>
        <item x="343"/>
        <item x="219"/>
        <item x="225"/>
        <item x="345"/>
        <item x="59"/>
        <item x="170"/>
        <item x="215"/>
        <item x="115"/>
        <item x="265"/>
        <item x="340"/>
        <item x="351"/>
        <item x="188"/>
        <item x="20"/>
        <item x="112"/>
        <item x="140"/>
        <item x="288"/>
        <item x="335"/>
        <item x="292"/>
        <item x="99"/>
        <item x="50"/>
        <item x="34"/>
        <item x="336"/>
        <item x="264"/>
        <item x="338"/>
        <item x="256"/>
        <item x="47"/>
        <item x="36"/>
        <item x="66"/>
        <item x="295"/>
        <item x="290"/>
        <item x="54"/>
        <item x="355"/>
        <item x="12"/>
        <item x="158"/>
        <item x="159"/>
        <item x="339"/>
        <item x="92"/>
        <item x="332"/>
        <item x="57"/>
        <item x="136"/>
        <item x="171"/>
        <item x="93"/>
        <item x="38"/>
        <item x="87"/>
        <item x="175"/>
        <item x="187"/>
        <item x="323"/>
        <item x="312"/>
        <item x="337"/>
        <item x="18"/>
        <item x="86"/>
        <item x="344"/>
        <item x="262"/>
        <item x="324"/>
        <item x="245"/>
        <item x="142"/>
        <item x="222"/>
        <item x="24"/>
        <item x="185"/>
        <item x="144"/>
        <item x="35"/>
        <item x="48"/>
        <item x="254"/>
        <item x="206"/>
        <item x="62"/>
        <item x="15"/>
        <item x="316"/>
        <item x="280"/>
        <item x="352"/>
        <item x="238"/>
        <item x="67"/>
        <item x="61"/>
        <item x="30"/>
        <item x="313"/>
        <item x="247"/>
        <item x="228"/>
        <item x="179"/>
        <item x="241"/>
        <item x="277"/>
        <item x="16"/>
        <item x="211"/>
        <item x="230"/>
        <item x="308"/>
        <item x="42"/>
        <item x="122"/>
        <item x="283"/>
        <item x="137"/>
        <item x="291"/>
        <item x="182"/>
        <item x="293"/>
        <item x="5"/>
        <item x="13"/>
        <item x="326"/>
        <item x="23"/>
        <item x="268"/>
        <item x="207"/>
        <item x="299"/>
        <item x="298"/>
        <item x="356"/>
        <item x="328"/>
        <item x="255"/>
        <item x="9"/>
        <item x="229"/>
        <item x="77"/>
        <item x="314"/>
        <item x="40"/>
        <item x="259"/>
        <item x="31"/>
        <item x="305"/>
        <item x="224"/>
        <item x="89"/>
        <item x="194"/>
        <item x="72"/>
        <item x="306"/>
        <item x="39"/>
        <item x="11"/>
        <item x="19"/>
        <item x="88"/>
        <item x="124"/>
        <item x="234"/>
        <item x="6"/>
        <item x="184"/>
        <item x="143"/>
        <item x="110"/>
        <item x="102"/>
        <item x="68"/>
        <item x="260"/>
        <item x="82"/>
        <item x="199"/>
        <item x="26"/>
        <item x="100"/>
        <item x="282"/>
        <item x="296"/>
        <item x="126"/>
        <item x="98"/>
        <item x="74"/>
        <item x="195"/>
        <item x="191"/>
        <item x="301"/>
        <item x="289"/>
        <item x="76"/>
        <item x="304"/>
        <item x="200"/>
        <item x="169"/>
        <item x="53"/>
        <item x="91"/>
        <item x="334"/>
        <item x="227"/>
        <item x="239"/>
        <item x="155"/>
        <item x="302"/>
        <item x="3"/>
        <item x="189"/>
        <item x="148"/>
        <item x="333"/>
        <item x="249"/>
        <item x="150"/>
        <item x="173"/>
        <item x="192"/>
        <item x="331"/>
        <item x="341"/>
        <item x="25"/>
        <item x="14"/>
        <item x="190"/>
        <item x="10"/>
        <item x="240"/>
        <item x="201"/>
        <item x="69"/>
        <item x="45"/>
        <item x="63"/>
        <item x="125"/>
        <item x="161"/>
        <item x="233"/>
        <item x="109"/>
        <item x="81"/>
        <item x="71"/>
        <item x="221"/>
        <item x="276"/>
        <item x="37"/>
        <item x="270"/>
        <item x="133"/>
        <item x="55"/>
        <item x="119"/>
        <item x="29"/>
        <item x="279"/>
        <item x="231"/>
        <item x="223"/>
        <item x="232"/>
        <item x="321"/>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2"/>
        <item t="default"/>
      </items>
    </pivotField>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axis="axisRow" showAll="0" sortType="descending">
      <items count="46">
        <item sd="0" x="17"/>
        <item sd="0" x="21"/>
        <item sd="0" m="1" x="39"/>
        <item sd="0" x="16"/>
        <item sd="0" x="3"/>
        <item sd="0" x="13"/>
        <item sd="0" m="1" x="33"/>
        <item sd="0" x="15"/>
        <item h="1" sd="0" x="0"/>
        <item sd="0" x="1"/>
        <item sd="0" m="1" x="41"/>
        <item sd="0" m="1" x="32"/>
        <item sd="0" m="1" x="38"/>
        <item sd="0" x="8"/>
        <item sd="0" m="1" x="37"/>
        <item sd="0" x="9"/>
        <item sd="0" x="10"/>
        <item sd="0" m="1" x="35"/>
        <item sd="0" x="12"/>
        <item sd="0" m="1" x="34"/>
        <item sd="0" x="4"/>
        <item sd="0" m="1" x="42"/>
        <item sd="0" m="1" x="31"/>
        <item sd="0" m="1" x="43"/>
        <item sd="0" x="5"/>
        <item sd="0" x="18"/>
        <item sd="0" x="11"/>
        <item sd="0" x="19"/>
        <item sd="0" m="1" x="40"/>
        <item sd="0" x="22"/>
        <item sd="0" m="1" x="44"/>
        <item sd="0" x="23"/>
        <item sd="0" m="1" x="36"/>
        <item sd="0" x="2"/>
        <item sd="0" x="6"/>
        <item sd="0" x="7"/>
        <item sd="0" x="14"/>
        <item sd="0" x="20"/>
        <item sd="0" x="24"/>
        <item sd="0" x="25"/>
        <item sd="0" x="26"/>
        <item sd="0" x="27"/>
        <item sd="0" x="28"/>
        <item sd="0" x="29"/>
        <item sd="0" x="30"/>
        <item t="default" sd="0"/>
      </items>
      <autoSortScope>
        <pivotArea dataOnly="0" outline="0" fieldPosition="0">
          <references count="1">
            <reference field="4294967294" count="1" selected="0">
              <x v="0"/>
            </reference>
          </references>
        </pivotArea>
      </autoSortScope>
    </pivotField>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2">
    <field x="33"/>
    <field x="24"/>
  </rowFields>
  <rowItems count="19">
    <i>
      <x v="33"/>
    </i>
    <i>
      <x v="35"/>
    </i>
    <i>
      <x v="26"/>
    </i>
    <i>
      <x v="25"/>
    </i>
    <i>
      <x v="4"/>
    </i>
    <i>
      <x v="34"/>
    </i>
    <i>
      <x v="16"/>
    </i>
    <i>
      <x v="24"/>
    </i>
    <i>
      <x v="40"/>
    </i>
    <i>
      <x v="29"/>
    </i>
    <i>
      <x v="44"/>
    </i>
    <i>
      <x v="31"/>
    </i>
    <i>
      <x v="38"/>
    </i>
    <i>
      <x v="20"/>
    </i>
    <i>
      <x v="43"/>
    </i>
    <i>
      <x v="9"/>
    </i>
    <i>
      <x v="18"/>
    </i>
    <i>
      <x v="36"/>
    </i>
    <i t="grand">
      <x/>
    </i>
  </rowItems>
  <colFields count="1">
    <field x="-2"/>
  </colFields>
  <colItems count="2">
    <i>
      <x/>
    </i>
    <i i="1">
      <x v="1"/>
    </i>
  </colItems>
  <pageFields count="1">
    <pageField fld="23" hier="-1"/>
  </pageFields>
  <dataFields count="2">
    <dataField name="Count of Respondents" fld="0" subtotal="count" baseField="0" baseItem="0"/>
    <dataField name="% of Respondents" fld="0" showDataAs="percentOfCol" baseField="0" baseItem="0" numFmtId="10"/>
  </dataFields>
  <formats count="6">
    <format dxfId="343">
      <pivotArea field="2" type="button" dataOnly="0" labelOnly="1" outline="0"/>
    </format>
    <format dxfId="342">
      <pivotArea dataOnly="0" labelOnly="1" grandRow="1" outline="0" fieldPosition="0"/>
    </format>
    <format dxfId="341">
      <pivotArea field="23" type="button" dataOnly="0" labelOnly="1" outline="0" axis="axisPage" fieldPosition="0"/>
    </format>
    <format dxfId="340">
      <pivotArea field="33" type="button" dataOnly="0" labelOnly="1" outline="0" axis="axisRow" fieldPosition="0"/>
    </format>
    <format dxfId="339">
      <pivotArea dataOnly="0" labelOnly="1" fieldPosition="0">
        <references count="1">
          <reference field="33" count="18">
            <x v="4"/>
            <x v="9"/>
            <x v="16"/>
            <x v="18"/>
            <x v="20"/>
            <x v="24"/>
            <x v="25"/>
            <x v="26"/>
            <x v="29"/>
            <x v="31"/>
            <x v="33"/>
            <x v="34"/>
            <x v="35"/>
            <x v="36"/>
            <x v="38"/>
            <x v="40"/>
            <x v="43"/>
            <x v="44"/>
          </reference>
        </references>
      </pivotArea>
    </format>
    <format dxfId="338">
      <pivotArea dataOnly="0" labelOnly="1" grandRow="1" outline="0" fieldPosition="0"/>
    </format>
  </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F7B7748D-2A27-1748-A26C-4C171C0B329D}" name="PivotTable1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0" rowHeaderCaption="">
  <location ref="A72:C78"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ortType="descending">
      <items count="11">
        <item x="0"/>
        <item x="6"/>
        <item x="4"/>
        <item x="1"/>
        <item x="5"/>
        <item h="1" x="2"/>
        <item h="1" x="7"/>
        <item x="8"/>
        <item h="1" m="1" x="9"/>
        <item h="1" x="3"/>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axis="axisRow">
      <items count="10">
        <item h="1" x="1"/>
        <item h="1" x="5"/>
        <item x="2"/>
        <item n="I am doing mostly well" x="6"/>
        <item x="0"/>
        <item x="3"/>
        <item x="4"/>
        <item h="1" x="7"/>
        <item h="1"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54"/>
  </rowFields>
  <rowItems count="6">
    <i>
      <x v="2"/>
    </i>
    <i>
      <x v="3"/>
    </i>
    <i>
      <x v="4"/>
    </i>
    <i>
      <x v="5"/>
    </i>
    <i>
      <x v="6"/>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5">
    <format dxfId="348">
      <pivotArea field="2" type="button" dataOnly="0" labelOnly="1" outline="0"/>
    </format>
    <format dxfId="347">
      <pivotArea dataOnly="0" labelOnly="1" grandRow="1" outline="0" fieldPosition="0"/>
    </format>
    <format dxfId="346">
      <pivotArea field="54" type="button" dataOnly="0" labelOnly="1" outline="0" axis="axisRow" fieldPosition="0"/>
    </format>
    <format dxfId="345">
      <pivotArea dataOnly="0" labelOnly="1" fieldPosition="0">
        <references count="1">
          <reference field="54" count="0"/>
        </references>
      </pivotArea>
    </format>
    <format dxfId="344">
      <pivotArea dataOnly="0" labelOnly="1" grandRow="1" outline="0" fieldPosition="0"/>
    </format>
  </formats>
  <chartFormats count="16">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12">
      <pivotArea type="data" outline="0" fieldPosition="0">
        <references count="2">
          <reference field="4294967294" count="1" selected="0">
            <x v="0"/>
          </reference>
          <reference field="54" count="1" selected="0">
            <x v="4"/>
          </reference>
        </references>
      </pivotArea>
    </chartFormat>
    <chartFormat chart="9" format="13">
      <pivotArea type="data" outline="0" fieldPosition="0">
        <references count="2">
          <reference field="4294967294" count="1" selected="0">
            <x v="0"/>
          </reference>
          <reference field="54" count="1" selected="0">
            <x v="6"/>
          </reference>
        </references>
      </pivotArea>
    </chartFormat>
    <chartFormat chart="9" format="14">
      <pivotArea type="data" outline="0" fieldPosition="0">
        <references count="2">
          <reference field="4294967294" count="1" selected="0">
            <x v="0"/>
          </reference>
          <reference field="54" count="1" selected="0">
            <x v="2"/>
          </reference>
        </references>
      </pivotArea>
    </chartFormat>
    <chartFormat chart="9" format="15">
      <pivotArea type="data" outline="0" fieldPosition="0">
        <references count="2">
          <reference field="4294967294" count="1" selected="0">
            <x v="0"/>
          </reference>
          <reference field="54" count="1" selected="0">
            <x v="3"/>
          </reference>
        </references>
      </pivotArea>
    </chartFormat>
    <chartFormat chart="9" format="16">
      <pivotArea type="data" outline="0" fieldPosition="0">
        <references count="2">
          <reference field="4294967294" count="1" selected="0">
            <x v="0"/>
          </reference>
          <reference field="54" count="1" selected="0">
            <x v="5"/>
          </reference>
        </references>
      </pivotArea>
    </chartFormat>
    <chartFormat chart="9" format="17">
      <pivotArea type="data" outline="0" fieldPosition="0">
        <references count="2">
          <reference field="4294967294" count="1" selected="0">
            <x v="1"/>
          </reference>
          <reference field="54" count="1" selected="0">
            <x v="4"/>
          </reference>
        </references>
      </pivotArea>
    </chartFormat>
    <chartFormat chart="9" format="18">
      <pivotArea type="data" outline="0" fieldPosition="0">
        <references count="2">
          <reference field="4294967294" count="1" selected="0">
            <x v="1"/>
          </reference>
          <reference field="54" count="1" selected="0">
            <x v="6"/>
          </reference>
        </references>
      </pivotArea>
    </chartFormat>
    <chartFormat chart="9" format="19">
      <pivotArea type="data" outline="0" fieldPosition="0">
        <references count="2">
          <reference field="4294967294" count="1" selected="0">
            <x v="1"/>
          </reference>
          <reference field="54" count="1" selected="0">
            <x v="2"/>
          </reference>
        </references>
      </pivotArea>
    </chartFormat>
    <chartFormat chart="9" format="20">
      <pivotArea type="data" outline="0" fieldPosition="0">
        <references count="2">
          <reference field="4294967294" count="1" selected="0">
            <x v="1"/>
          </reference>
          <reference field="54" count="1" selected="0">
            <x v="3"/>
          </reference>
        </references>
      </pivotArea>
    </chartFormat>
    <chartFormat chart="9" format="21">
      <pivotArea type="data" outline="0" fieldPosition="0">
        <references count="2">
          <reference field="4294967294" count="1" selected="0">
            <x v="1"/>
          </reference>
          <reference field="5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B3930A35-5243-E34D-A88A-40C086B51398}" name="PivotTable2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rowHeaderCaption="Please tell us why you feel this way?">
  <location ref="E73:G91" firstHeaderRow="0" firstDataRow="1" firstDataCol="1" rowPageCount="1" colPageCount="1"/>
  <pivotFields count="58">
    <pivotField dataField="1" showAll="0"/>
    <pivotField showAll="0">
      <items count="7">
        <item x="3"/>
        <item m="1" x="5"/>
        <item x="2"/>
        <item m="1" x="4"/>
        <item x="0"/>
        <item x="1"/>
        <item t="default"/>
      </items>
    </pivotField>
    <pivotField name="How safe do you feel right now?" showAll="0" sortType="descending">
      <items count="9">
        <item x="1"/>
        <item x="3"/>
        <item x="6"/>
        <item x="0"/>
        <item x="4"/>
        <item x="5"/>
        <item x="7"/>
        <item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axis="axisPage" multipleItemSelectionAllowed="1" showAll="0">
      <items count="11">
        <item h="1" x="0"/>
        <item x="6"/>
        <item h="1" x="4"/>
        <item h="1" x="8"/>
        <item h="1" x="1"/>
        <item x="5"/>
        <item h="1" x="7"/>
        <item h="1" x="2"/>
        <item h="1" m="1" x="9"/>
        <item h="1"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axis="axisRow" showAll="0" sortType="descending">
      <items count="36">
        <item sd="0" x="12"/>
        <item sd="0" x="9"/>
        <item sd="0" x="2"/>
        <item sd="0" x="17"/>
        <item sd="0" x="10"/>
        <item sd="0" x="3"/>
        <item sd="0" x="4"/>
        <item sd="0" x="11"/>
        <item sd="0" x="7"/>
        <item sd="0" x="5"/>
        <item sd="0" x="13"/>
        <item sd="0" x="18"/>
        <item sd="0" x="6"/>
        <item sd="0" x="14"/>
        <item sd="0" x="1"/>
        <item sd="0" x="22"/>
        <item h="1" sd="0" x="0"/>
        <item sd="0" x="23"/>
        <item sd="0" x="24"/>
        <item sd="0" x="16"/>
        <item sd="0" x="8"/>
        <item sd="0" x="15"/>
        <item sd="0" x="19"/>
        <item sd="0" x="20"/>
        <item sd="0" x="21"/>
        <item sd="0" m="1" x="34"/>
        <item sd="0" x="25"/>
        <item sd="0" x="26"/>
        <item sd="0" x="27"/>
        <item sd="0" x="28"/>
        <item sd="0" x="29"/>
        <item sd="0" x="30"/>
        <item sd="0" x="31"/>
        <item sd="0" x="32"/>
        <item sd="0" x="33"/>
        <item t="default" sd="0"/>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28"/>
  </rowFields>
  <rowItems count="18">
    <i>
      <x v="5"/>
    </i>
    <i>
      <x v="9"/>
    </i>
    <i>
      <x v="4"/>
    </i>
    <i>
      <x v="21"/>
    </i>
    <i>
      <x v="2"/>
    </i>
    <i>
      <x v="20"/>
    </i>
    <i>
      <x v="6"/>
    </i>
    <i>
      <x v="19"/>
    </i>
    <i>
      <x v="3"/>
    </i>
    <i>
      <x v="7"/>
    </i>
    <i>
      <x v="31"/>
    </i>
    <i>
      <x v="24"/>
    </i>
    <i>
      <x v="26"/>
    </i>
    <i>
      <x v="17"/>
    </i>
    <i>
      <x v="34"/>
    </i>
    <i>
      <x v="22"/>
    </i>
    <i>
      <x v="23"/>
    </i>
    <i t="grand">
      <x/>
    </i>
  </rowItems>
  <colFields count="1">
    <field x="-2"/>
  </colFields>
  <colItems count="2">
    <i>
      <x/>
    </i>
    <i i="1">
      <x v="1"/>
    </i>
  </colItems>
  <pageFields count="1">
    <pageField fld="17" hier="-1"/>
  </pageFields>
  <dataFields count="2">
    <dataField name="Count of Respondents" fld="0" subtotal="count" baseField="0" baseItem="0"/>
    <dataField name="% of Respondents" fld="0" showDataAs="percentOfCol" baseField="0" baseItem="0" numFmtId="10"/>
  </dataFields>
  <formats count="6">
    <format dxfId="354">
      <pivotArea field="2" type="button" dataOnly="0" labelOnly="1" outline="0"/>
    </format>
    <format dxfId="353">
      <pivotArea dataOnly="0" labelOnly="1" grandRow="1" outline="0" fieldPosition="0"/>
    </format>
    <format dxfId="352">
      <pivotArea field="17" type="button" dataOnly="0" labelOnly="1" outline="0" axis="axisPage" fieldPosition="0"/>
    </format>
    <format dxfId="351">
      <pivotArea field="28" type="button" dataOnly="0" labelOnly="1" outline="0" axis="axisRow" fieldPosition="0"/>
    </format>
    <format dxfId="350">
      <pivotArea dataOnly="0" labelOnly="1" fieldPosition="0">
        <references count="1">
          <reference field="28" count="17">
            <x v="2"/>
            <x v="3"/>
            <x v="4"/>
            <x v="5"/>
            <x v="6"/>
            <x v="7"/>
            <x v="9"/>
            <x v="17"/>
            <x v="19"/>
            <x v="20"/>
            <x v="21"/>
            <x v="22"/>
            <x v="23"/>
            <x v="24"/>
            <x v="26"/>
            <x v="31"/>
            <x v="34"/>
          </reference>
        </references>
      </pivotArea>
    </format>
    <format dxfId="349">
      <pivotArea dataOnly="0" labelOnly="1" grandRow="1" outline="0" fieldPosition="0"/>
    </format>
  </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9AA55163-068F-DB40-8A6C-7C93348BF755}" name="PivotTable3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4" rowHeaderCaption="What is the impact of these risks?">
  <location ref="I349:K369"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3"/>
        <item h="1" x="0"/>
        <item x="8"/>
        <item x="9"/>
        <item x="10"/>
        <item x="11"/>
        <item h="1" m="1" x="12"/>
        <item h="1"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3">
        <item sd="0" x="10"/>
        <item sd="0" m="1" x="20"/>
        <item sd="0" m="1" x="21"/>
        <item sd="0" x="12"/>
        <item sd="0" x="4"/>
        <item sd="0" x="7"/>
        <item sd="0" x="0"/>
        <item sd="0" x="5"/>
        <item sd="0" x="1"/>
        <item sd="0" x="9"/>
        <item sd="0" x="8"/>
        <item h="1" sd="0" x="2"/>
        <item sd="0" x="3"/>
        <item sd="0" x="6"/>
        <item sd="0" x="11"/>
        <item sd="0" x="13"/>
        <item sd="0" x="14"/>
        <item sd="0" x="15"/>
        <item sd="0" x="16"/>
        <item sd="0" x="17"/>
        <item sd="0" x="18"/>
        <item sd="0" x="19"/>
        <item t="default" sd="0"/>
      </items>
      <autoSortScope>
        <pivotArea dataOnly="0" outline="0" fieldPosition="0">
          <references count="1">
            <reference field="4294967294" count="1" selected="0">
              <x v="0"/>
            </reference>
          </references>
        </pivotArea>
      </autoSortScope>
    </pivotField>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n="I have felt lonely all the time" x="4"/>
        <item n="I have felt lonely most of the time" x="3"/>
        <item n="I have felt lonely some of the time" x="5"/>
        <item x="1"/>
        <item h="1" x="0"/>
        <item h="1" x="7"/>
        <item h="1"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46"/>
  </rowFields>
  <rowItems count="20">
    <i>
      <x v="4"/>
    </i>
    <i>
      <x v="7"/>
    </i>
    <i>
      <x v="13"/>
    </i>
    <i>
      <x v="9"/>
    </i>
    <i>
      <x v="10"/>
    </i>
    <i>
      <x v="5"/>
    </i>
    <i>
      <x/>
    </i>
    <i>
      <x v="12"/>
    </i>
    <i>
      <x v="6"/>
    </i>
    <i>
      <x v="17"/>
    </i>
    <i>
      <x v="8"/>
    </i>
    <i>
      <x v="14"/>
    </i>
    <i>
      <x v="18"/>
    </i>
    <i>
      <x v="19"/>
    </i>
    <i>
      <x v="20"/>
    </i>
    <i>
      <x v="3"/>
    </i>
    <i>
      <x v="21"/>
    </i>
    <i>
      <x v="15"/>
    </i>
    <i>
      <x v="16"/>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6">
    <format dxfId="360">
      <pivotArea field="2" type="button" dataOnly="0" labelOnly="1" outline="0"/>
    </format>
    <format dxfId="359">
      <pivotArea dataOnly="0" labelOnly="1" grandRow="1" outline="0" fieldPosition="0"/>
    </format>
    <format dxfId="358">
      <pivotArea field="19" type="button" dataOnly="0" labelOnly="1" outline="0"/>
    </format>
    <format dxfId="357">
      <pivotArea dataOnly="0" labelOnly="1" outline="0" fieldPosition="0">
        <references count="1">
          <reference field="4294967294" count="1">
            <x v="1"/>
          </reference>
        </references>
      </pivotArea>
    </format>
    <format dxfId="356">
      <pivotArea field="46" type="button" dataOnly="0" labelOnly="1" outline="0" axis="axisRow" fieldPosition="0"/>
    </format>
    <format dxfId="355">
      <pivotArea dataOnly="0" labelOnly="1" outline="0" fieldPosition="0">
        <references count="1">
          <reference field="4294967294" count="2">
            <x v="0"/>
            <x v="1"/>
          </reference>
        </references>
      </pivotArea>
    </format>
  </formats>
  <chartFormats count="18">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1"/>
          </reference>
        </references>
      </pivotArea>
    </chartFormat>
    <chartFormat chart="17" format="4" series="1">
      <pivotArea type="data" outline="0" fieldPosition="0">
        <references count="1">
          <reference field="4294967294" count="1" selected="0">
            <x v="0"/>
          </reference>
        </references>
      </pivotArea>
    </chartFormat>
    <chartFormat chart="17" format="5"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 chart="21" format="0" series="1">
      <pivotArea type="data" outline="0" fieldPosition="0">
        <references count="1">
          <reference field="4294967294" count="1" selected="0">
            <x v="0"/>
          </reference>
        </references>
      </pivotArea>
    </chartFormat>
    <chartFormat chart="21" format="1" series="1">
      <pivotArea type="data" outline="0" fieldPosition="0">
        <references count="1">
          <reference field="4294967294" count="1" selected="0">
            <x v="1"/>
          </reference>
        </references>
      </pivotArea>
    </chartFormat>
    <chartFormat chart="22" format="0" series="1">
      <pivotArea type="data" outline="0" fieldPosition="0">
        <references count="1">
          <reference field="4294967294" count="1" selected="0">
            <x v="0"/>
          </reference>
        </references>
      </pivotArea>
    </chartFormat>
    <chartFormat chart="22" format="1" series="1">
      <pivotArea type="data" outline="0" fieldPosition="0">
        <references count="1">
          <reference field="4294967294" count="1" selected="0">
            <x v="1"/>
          </reference>
        </references>
      </pivotArea>
    </chartFormat>
    <chartFormat chart="23" format="0" series="1">
      <pivotArea type="data" outline="0" fieldPosition="0">
        <references count="1">
          <reference field="4294967294" count="1" selected="0">
            <x v="0"/>
          </reference>
        </references>
      </pivotArea>
    </chartFormat>
    <chartFormat chart="23"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40DEC7F0-EFA1-C54D-A62B-BEE8151E689B}" name="PivotTable3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5" rowHeaderCaption="">
  <location ref="A224:C230"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showAll="0"/>
    <pivotField>
      <items count="16">
        <item x="1"/>
        <item m="1" x="12"/>
        <item m="1" x="11"/>
        <item m="1" x="8"/>
        <item m="1" x="7"/>
        <item m="1" x="14"/>
        <item h="1" x="6"/>
        <item x="4"/>
        <item x="0"/>
        <item m="1" x="13"/>
        <item m="1" x="10"/>
        <item h="1" m="1" x="9"/>
        <item x="5"/>
        <item x="2"/>
        <item h="1"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axis="axisRow">
      <items count="9">
        <item n="Easy access" x="2"/>
        <item n="Mostly accessible" x="3"/>
        <item n="Some level of access" x="4"/>
        <item n="Hard to access" x="5"/>
        <item n="No level of access" x="6"/>
        <item h="1" x="0"/>
        <item h="1" x="1"/>
        <item h="1" x="7"/>
        <item t="default"/>
      </items>
    </pivotField>
  </pivotFields>
  <rowFields count="1">
    <field x="57"/>
  </rowFields>
  <rowItems count="6">
    <i>
      <x/>
    </i>
    <i>
      <x v="1"/>
    </i>
    <i>
      <x v="2"/>
    </i>
    <i>
      <x v="3"/>
    </i>
    <i>
      <x v="4"/>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6">
    <format dxfId="366">
      <pivotArea field="2" type="button" dataOnly="0" labelOnly="1" outline="0"/>
    </format>
    <format dxfId="365">
      <pivotArea dataOnly="0" labelOnly="1" grandRow="1" outline="0" fieldPosition="0"/>
    </format>
    <format dxfId="364">
      <pivotArea field="19" type="button" dataOnly="0" labelOnly="1" outline="0"/>
    </format>
    <format dxfId="363">
      <pivotArea field="57" type="button" dataOnly="0" labelOnly="1" outline="0" axis="axisRow" fieldPosition="0"/>
    </format>
    <format dxfId="362">
      <pivotArea dataOnly="0" labelOnly="1" fieldPosition="0">
        <references count="1">
          <reference field="57" count="0"/>
        </references>
      </pivotArea>
    </format>
    <format dxfId="361">
      <pivotArea dataOnly="0" labelOnly="1" grandRow="1" outline="0" fieldPosition="0"/>
    </format>
  </formats>
  <chartFormats count="14">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1"/>
          </reference>
        </references>
      </pivotArea>
    </chartFormat>
    <chartFormat chart="17" format="4" series="1">
      <pivotArea type="data" outline="0" fieldPosition="0">
        <references count="1">
          <reference field="4294967294" count="1" selected="0">
            <x v="0"/>
          </reference>
        </references>
      </pivotArea>
    </chartFormat>
    <chartFormat chart="17" format="5"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 chart="22" format="0" series="1">
      <pivotArea type="data" outline="0" fieldPosition="0">
        <references count="1">
          <reference field="4294967294" count="1" selected="0">
            <x v="0"/>
          </reference>
        </references>
      </pivotArea>
    </chartFormat>
    <chartFormat chart="22"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4FAFEB4F-B370-9A4E-8728-887CD08F4776}" name="Perspective"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 ">
  <location ref="A3:A7" firstHeaderRow="1" firstDataRow="1" firstDataCol="1"/>
  <pivotFields count="58">
    <pivotField showAll="0"/>
    <pivotField axis="axisRow" showAll="0">
      <items count="7">
        <item x="3"/>
        <item m="1" x="5"/>
        <item x="2"/>
        <item m="1" x="4"/>
        <item x="0"/>
        <item x="1"/>
        <item t="default"/>
      </items>
    </pivotField>
    <pivotField showAll="0">
      <items count="9">
        <item x="1"/>
        <item x="3"/>
        <item x="6"/>
        <item x="0"/>
        <item x="4"/>
        <item x="7"/>
        <item x="5"/>
        <item x="2"/>
        <item t="default"/>
      </items>
    </pivotField>
    <pivotField showAll="0"/>
    <pivotField showAll="0"/>
    <pivotField showAll="0"/>
    <pivotField showAll="0"/>
    <pivotField showAll="0"/>
    <pivotField showAll="0"/>
    <pivotField showAll="0"/>
    <pivotField showAll="0"/>
    <pivotField showAll="0"/>
    <pivotField showAll="0"/>
    <pivotField showAll="0">
      <items count="8">
        <item m="1" x="3"/>
        <item m="1" x="6"/>
        <item x="2"/>
        <item x="0"/>
        <item m="1" x="4"/>
        <item m="1" x="5"/>
        <item x="1"/>
        <item t="default"/>
      </items>
    </pivotField>
    <pivotField showAll="0"/>
    <pivotField showAll="0"/>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defaultSubtotal="0">
      <items count="7">
        <item x="0"/>
        <item x="1"/>
        <item x="2"/>
        <item x="3"/>
        <item x="4"/>
        <item x="5"/>
        <item x="6"/>
      </items>
    </pivotField>
    <pivotField showAll="0" defaultSubtotal="0">
      <items count="9">
        <item x="0"/>
        <item x="1"/>
        <item x="2"/>
        <item x="3"/>
        <item x="4"/>
        <item x="5"/>
        <item x="6"/>
        <item x="7"/>
        <item x="8"/>
      </items>
    </pivotField>
    <pivotField showAll="0" defaultSubtotal="0">
      <items count="9">
        <item x="0"/>
        <item x="1"/>
        <item x="2"/>
        <item x="3"/>
        <item x="4"/>
        <item x="5"/>
        <item x="6"/>
        <item x="7"/>
        <item x="8"/>
      </items>
    </pivotField>
    <pivotField showAll="0" defaultSubtotal="0">
      <items count="9">
        <item x="0"/>
        <item x="1"/>
        <item x="2"/>
        <item x="3"/>
        <item x="4"/>
        <item x="5"/>
        <item x="6"/>
        <item x="7"/>
        <item x="8"/>
      </items>
    </pivotField>
    <pivotField showAll="0" defaultSubtotal="0">
      <items count="6">
        <item x="0"/>
        <item x="1"/>
        <item x="2"/>
        <item x="3"/>
        <item x="4"/>
        <item x="5"/>
      </items>
    </pivotField>
    <pivotField showAll="0" defaultSubtotal="0">
      <items count="4">
        <item x="0"/>
        <item x="1"/>
        <item x="2"/>
        <item x="3"/>
      </items>
    </pivotField>
    <pivotField showAll="0">
      <items count="9">
        <item x="2"/>
        <item x="5"/>
        <item x="4"/>
        <item x="3"/>
        <item x="6"/>
        <item x="0"/>
        <item x="1"/>
        <item x="7"/>
        <item t="default"/>
      </items>
    </pivotField>
  </pivotFields>
  <rowFields count="1">
    <field x="1"/>
  </rowFields>
  <rowItems count="4">
    <i>
      <x/>
    </i>
    <i>
      <x v="2"/>
    </i>
    <i>
      <x v="4"/>
    </i>
    <i>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93C48CC1-1467-4DAB-801A-08E99718BA0E}" name="PivotTable1"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Perspective">
  <location ref="A17:A23" firstHeaderRow="1" firstDataRow="1" firstDataCol="1"/>
  <pivotFields count="58">
    <pivotField showAll="0"/>
    <pivotField showAll="0">
      <items count="7">
        <item x="3"/>
        <item m="1" x="5"/>
        <item x="2"/>
        <item m="1" x="4"/>
        <item x="0"/>
        <item x="1"/>
        <item t="default"/>
      </items>
    </pivotField>
    <pivotField showAll="0">
      <items count="9">
        <item x="1"/>
        <item x="3"/>
        <item x="6"/>
        <item x="0"/>
        <item x="4"/>
        <item x="7"/>
        <item x="5"/>
        <item x="2"/>
        <item t="default"/>
      </items>
    </pivotField>
    <pivotField showAll="0"/>
    <pivotField showAll="0"/>
    <pivotField showAll="0"/>
    <pivotField showAll="0"/>
    <pivotField showAll="0"/>
    <pivotField showAll="0"/>
    <pivotField showAll="0"/>
    <pivotField showAll="0"/>
    <pivotField showAll="0"/>
    <pivotField showAll="0"/>
    <pivotField showAll="0">
      <items count="8">
        <item m="1" x="3"/>
        <item m="1" x="6"/>
        <item x="2"/>
        <item x="0"/>
        <item m="1" x="4"/>
        <item m="1" x="5"/>
        <item x="1"/>
        <item t="default"/>
      </items>
    </pivotField>
    <pivotField showAll="0"/>
    <pivotField showAll="0"/>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1"/>
        <item m="1" x="7"/>
        <item x="2"/>
        <item x="0"/>
        <item x="4"/>
        <item x="5"/>
        <item m="1" x="6"/>
        <item x="3"/>
        <item t="default"/>
      </items>
    </pivotField>
    <pivotField showAll="0" defaultSubtotal="0">
      <items count="7">
        <item x="0"/>
        <item x="1"/>
        <item x="2"/>
        <item x="3"/>
        <item x="4"/>
        <item x="5"/>
        <item x="6"/>
      </items>
    </pivotField>
    <pivotField showAll="0" defaultSubtotal="0">
      <items count="9">
        <item x="0"/>
        <item x="1"/>
        <item x="2"/>
        <item x="3"/>
        <item x="4"/>
        <item x="5"/>
        <item x="6"/>
        <item x="7"/>
        <item x="8"/>
      </items>
    </pivotField>
    <pivotField showAll="0" defaultSubtotal="0">
      <items count="9">
        <item x="0"/>
        <item x="1"/>
        <item x="2"/>
        <item x="3"/>
        <item x="4"/>
        <item x="5"/>
        <item x="6"/>
        <item x="7"/>
        <item x="8"/>
      </items>
    </pivotField>
    <pivotField showAll="0" defaultSubtotal="0">
      <items count="9">
        <item x="0"/>
        <item x="1"/>
        <item x="2"/>
        <item x="3"/>
        <item x="4"/>
        <item x="5"/>
        <item x="6"/>
        <item x="7"/>
        <item x="8"/>
      </items>
    </pivotField>
    <pivotField showAll="0" defaultSubtotal="0">
      <items count="6">
        <item x="0"/>
        <item x="1"/>
        <item x="2"/>
        <item x="3"/>
        <item x="4"/>
        <item x="5"/>
      </items>
    </pivotField>
    <pivotField showAll="0" defaultSubtotal="0">
      <items count="4">
        <item x="0"/>
        <item x="1"/>
        <item x="2"/>
        <item x="3"/>
      </items>
    </pivotField>
    <pivotField showAll="0">
      <items count="9">
        <item x="2"/>
        <item x="5"/>
        <item x="4"/>
        <item x="3"/>
        <item x="6"/>
        <item x="0"/>
        <item x="1"/>
        <item x="7"/>
        <item t="default"/>
      </items>
    </pivotField>
  </pivotFields>
  <rowFields count="1">
    <field x="50"/>
  </rowFields>
  <rowItems count="6">
    <i>
      <x/>
    </i>
    <i>
      <x v="2"/>
    </i>
    <i>
      <x v="3"/>
    </i>
    <i>
      <x v="4"/>
    </i>
    <i>
      <x v="5"/>
    </i>
    <i>
      <x v="7"/>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A76916B-9D65-5647-8175-22467B90963D}" name="PivotTable6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5" rowHeaderCaption="Gender">
  <location ref="B31:D51"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0"/>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3"/>
        <item h="1" x="0"/>
        <item x="8"/>
        <item x="9"/>
        <item x="10"/>
        <item x="11"/>
        <item h="1" m="1" x="12"/>
        <item h="1" x="2"/>
        <item t="default"/>
      </items>
    </pivotField>
    <pivotField showAll="0"/>
    <pivotField axis="axisRow" showAll="0">
      <items count="21">
        <item x="5"/>
        <item x="12"/>
        <item x="0"/>
        <item x="13"/>
        <item x="15"/>
        <item x="17"/>
        <item x="7"/>
        <item x="16"/>
        <item x="14"/>
        <item x="4"/>
        <item x="10"/>
        <item x="8"/>
        <item x="3"/>
        <item x="11"/>
        <item x="1"/>
        <item x="9"/>
        <item x="18"/>
        <item x="6"/>
        <item m="1" x="19"/>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n="I have felt lonely all the time" x="4"/>
        <item n="I have felt lonely most of the time" x="3"/>
        <item n="I have felt lonely some of the time" x="5"/>
        <item x="1"/>
        <item h="1" x="0"/>
        <item h="1" x="7"/>
        <item h="1"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25"/>
  </rowFields>
  <rowItems count="20">
    <i>
      <x/>
    </i>
    <i>
      <x v="1"/>
    </i>
    <i>
      <x v="2"/>
    </i>
    <i>
      <x v="3"/>
    </i>
    <i>
      <x v="4"/>
    </i>
    <i>
      <x v="5"/>
    </i>
    <i>
      <x v="6"/>
    </i>
    <i>
      <x v="7"/>
    </i>
    <i>
      <x v="8"/>
    </i>
    <i>
      <x v="9"/>
    </i>
    <i>
      <x v="10"/>
    </i>
    <i>
      <x v="11"/>
    </i>
    <i>
      <x v="12"/>
    </i>
    <i>
      <x v="13"/>
    </i>
    <i>
      <x v="14"/>
    </i>
    <i>
      <x v="15"/>
    </i>
    <i>
      <x v="16"/>
    </i>
    <i>
      <x v="17"/>
    </i>
    <i>
      <x v="19"/>
    </i>
    <i t="grand">
      <x/>
    </i>
  </rowItems>
  <colFields count="1">
    <field x="-2"/>
  </colFields>
  <colItems count="2">
    <i>
      <x/>
    </i>
    <i i="1">
      <x v="1"/>
    </i>
  </colItems>
  <dataFields count="2">
    <dataField name="% of Respondents" fld="0" showDataAs="percentOfCol" baseField="0" baseItem="0" numFmtId="10"/>
    <dataField name="Count of Respondents" fld="0" subtotal="count" baseField="0" baseItem="0"/>
  </dataFields>
  <formats count="3">
    <format dxfId="378">
      <pivotArea field="2" type="button" dataOnly="0" labelOnly="1" outline="0"/>
    </format>
    <format dxfId="377">
      <pivotArea dataOnly="0" labelOnly="1" grandRow="1" outline="0" fieldPosition="0"/>
    </format>
    <format dxfId="376">
      <pivotArea field="19" type="button" dataOnly="0" labelOnly="1" outline="0"/>
    </format>
  </formats>
  <chartFormats count="20">
    <chartFormat chart="5" format="0" series="1">
      <pivotArea type="data" outline="0" fieldPosition="0">
        <references count="1">
          <reference field="4294967294" count="1" selected="0">
            <x v="1"/>
          </reference>
        </references>
      </pivotArea>
    </chartFormat>
    <chartFormat chart="5" format="1"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1"/>
          </reference>
        </references>
      </pivotArea>
    </chartFormat>
    <chartFormat chart="8" format="1"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1"/>
          </reference>
        </references>
      </pivotArea>
    </chartFormat>
    <chartFormat chart="9" format="1"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1"/>
          </reference>
        </references>
      </pivotArea>
    </chartFormat>
    <chartFormat chart="13" format="1" series="1">
      <pivotArea type="data" outline="0" fieldPosition="0">
        <references count="1">
          <reference field="4294967294" count="1" selected="0">
            <x v="0"/>
          </reference>
        </references>
      </pivotArea>
    </chartFormat>
    <chartFormat chart="17" format="4" series="1">
      <pivotArea type="data" outline="0" fieldPosition="0">
        <references count="1">
          <reference field="4294967294" count="1" selected="0">
            <x v="1"/>
          </reference>
        </references>
      </pivotArea>
    </chartFormat>
    <chartFormat chart="17" format="5" series="1">
      <pivotArea type="data" outline="0" fieldPosition="0">
        <references count="1">
          <reference field="4294967294" count="1" selected="0">
            <x v="0"/>
          </reference>
        </references>
      </pivotArea>
    </chartFormat>
    <chartFormat chart="20" format="0" series="1">
      <pivotArea type="data" outline="0" fieldPosition="0">
        <references count="1">
          <reference field="4294967294" count="1" selected="0">
            <x v="1"/>
          </reference>
        </references>
      </pivotArea>
    </chartFormat>
    <chartFormat chart="20" format="1"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1"/>
          </reference>
        </references>
      </pivotArea>
    </chartFormat>
    <chartFormat chart="21" format="1"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1"/>
          </reference>
        </references>
      </pivotArea>
    </chartFormat>
    <chartFormat chart="22" format="1"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1"/>
          </reference>
        </references>
      </pivotArea>
    </chartFormat>
    <chartFormat chart="23" format="1" series="1">
      <pivotArea type="data" outline="0" fieldPosition="0">
        <references count="1">
          <reference field="4294967294" count="1" selected="0">
            <x v="0"/>
          </reference>
        </references>
      </pivotArea>
    </chartFormat>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5186BC4-DEFC-CB42-9AE5-B9B52FEF2F08}" name="PivotTable2" cacheId="0" dataOnRows="1"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chartFormat="19" rowHeaderCaption="">
  <location ref="I8:N13" firstHeaderRow="1" firstDataRow="2" firstDataCol="1"/>
  <pivotFields count="58">
    <pivotField dataField="1" showAll="0"/>
    <pivotField showAll="0">
      <items count="7">
        <item x="3"/>
        <item m="1" x="5"/>
        <item x="2"/>
        <item m="1" x="4"/>
        <item x="0"/>
        <item x="1"/>
        <item t="default"/>
      </items>
    </pivotField>
    <pivotField showAll="0">
      <items count="9">
        <item x="1"/>
        <item x="3"/>
        <item x="6"/>
        <item x="0"/>
        <item x="4"/>
        <item x="5"/>
        <item x="7"/>
        <item x="2"/>
        <item t="default"/>
      </items>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axis="axisRow" showAll="0">
      <items count="7">
        <item m="1" x="4"/>
        <item m="1" x="5"/>
        <item x="0"/>
        <item x="2"/>
        <item x="3"/>
        <item x="1"/>
        <item t="default"/>
      </items>
    </pivotField>
    <pivotField axis="axisCol" multipleItemSelectionAllowed="1" showAll="0">
      <items count="9">
        <item x="6"/>
        <item x="1"/>
        <item x="0"/>
        <item x="3"/>
        <item x="4"/>
        <item h="1" x="7"/>
        <item h="1" x="5"/>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defaultSubtotal="0">
      <items count="7">
        <item x="1"/>
        <item x="4"/>
        <item x="3"/>
        <item x="0"/>
        <item x="2"/>
        <item n="N/A" h="1" x="5"/>
        <item h="1" x="6"/>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4"/>
  </rowFields>
  <rowItems count="4">
    <i>
      <x v="2"/>
    </i>
    <i>
      <x v="3"/>
    </i>
    <i>
      <x v="4"/>
    </i>
    <i t="grand">
      <x/>
    </i>
  </rowItems>
  <colFields count="1">
    <field x="35"/>
  </colFields>
  <colItems count="5">
    <i>
      <x/>
    </i>
    <i>
      <x v="1"/>
    </i>
    <i>
      <x v="2"/>
    </i>
    <i>
      <x v="3"/>
    </i>
    <i>
      <x v="4"/>
    </i>
  </colItems>
  <dataFields count="1">
    <dataField name="Weighted averages of Safety levels" fld="0" subtotal="count" baseField="0" baseItem="0"/>
  </dataFields>
  <formats count="3">
    <format dxfId="205">
      <pivotArea field="2" type="button" dataOnly="0" labelOnly="1" outline="0"/>
    </format>
    <format dxfId="204">
      <pivotArea dataOnly="0" labelOnly="1" grandRow="1" outline="0" fieldPosition="0"/>
    </format>
    <format dxfId="0">
      <pivotArea outline="0" collapsedLevelsAreSubtotals="1" fieldPosition="0">
        <references count="1">
          <reference field="35" count="1" selected="0">
            <x v="3"/>
          </reference>
        </references>
      </pivotArea>
    </format>
  </formats>
  <chartFormats count="5">
    <chartFormat chart="14" format="0" series="1">
      <pivotArea type="data" outline="0" fieldPosition="0">
        <references count="2">
          <reference field="4294967294" count="1" selected="0">
            <x v="0"/>
          </reference>
          <reference field="35" count="1" selected="0">
            <x v="0"/>
          </reference>
        </references>
      </pivotArea>
    </chartFormat>
    <chartFormat chart="14" format="1" series="1">
      <pivotArea type="data" outline="0" fieldPosition="0">
        <references count="2">
          <reference field="4294967294" count="1" selected="0">
            <x v="0"/>
          </reference>
          <reference field="35" count="1" selected="0">
            <x v="1"/>
          </reference>
        </references>
      </pivotArea>
    </chartFormat>
    <chartFormat chart="14" format="2" series="1">
      <pivotArea type="data" outline="0" fieldPosition="0">
        <references count="2">
          <reference field="4294967294" count="1" selected="0">
            <x v="0"/>
          </reference>
          <reference field="35" count="1" selected="0">
            <x v="2"/>
          </reference>
        </references>
      </pivotArea>
    </chartFormat>
    <chartFormat chart="14" format="3" series="1">
      <pivotArea type="data" outline="0" fieldPosition="0">
        <references count="2">
          <reference field="4294967294" count="1" selected="0">
            <x v="0"/>
          </reference>
          <reference field="35" count="1" selected="0">
            <x v="3"/>
          </reference>
        </references>
      </pivotArea>
    </chartFormat>
    <chartFormat chart="14" format="4" series="1">
      <pivotArea type="data" outline="0" fieldPosition="0">
        <references count="2">
          <reference field="4294967294" count="1" selected="0">
            <x v="0"/>
          </reference>
          <reference field="3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31C29C6-B767-437E-A851-246D63014395}" name="PivotTable11" cacheId="0" dataOnRows="1"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chartFormat="18" rowHeaderCaption="Have you felt lonely during Alert Level 4?">
  <location ref="I310:O315" firstHeaderRow="1" firstDataRow="2" firstDataCol="1"/>
  <pivotFields count="58">
    <pivotField dataField="1" showAll="0"/>
    <pivotField showAll="0">
      <items count="7">
        <item x="3"/>
        <item m="1" x="5"/>
        <item x="2"/>
        <item m="1" x="4"/>
        <item x="0"/>
        <item x="1"/>
        <item t="default"/>
      </items>
    </pivotField>
    <pivotField showAll="0">
      <items count="9">
        <item x="1"/>
        <item x="3"/>
        <item x="6"/>
        <item x="0"/>
        <item x="4"/>
        <item x="5"/>
        <item x="7"/>
        <item x="2"/>
        <item t="default"/>
      </items>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axis="axisRow" showAll="0">
      <items count="7">
        <item m="1" x="4"/>
        <item m="1" x="5"/>
        <item x="0"/>
        <item x="2"/>
        <item x="3"/>
        <item x="1"/>
        <item t="default"/>
      </items>
    </pivotField>
    <pivotField multipleItemSelectionAllowed="1" showAll="0"/>
    <pivotField showAll="0"/>
    <pivotField showAll="0"/>
    <pivotField axis="axisCol" showAll="0">
      <items count="9">
        <item x="7"/>
        <item x="5"/>
        <item x="6"/>
        <item x="0"/>
        <item x="3"/>
        <item x="4"/>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defaultSubtotal="0">
      <items count="7">
        <item x="1"/>
        <item x="4"/>
        <item x="3"/>
        <item x="0"/>
        <item x="2"/>
        <item n="N/A" h="1" x="5"/>
        <item h="1" x="6"/>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4"/>
  </rowFields>
  <rowItems count="4">
    <i>
      <x v="2"/>
    </i>
    <i>
      <x v="3"/>
    </i>
    <i>
      <x v="4"/>
    </i>
    <i t="grand">
      <x/>
    </i>
  </rowItems>
  <colFields count="1">
    <field x="38"/>
  </colFields>
  <colItems count="6">
    <i>
      <x/>
    </i>
    <i>
      <x v="1"/>
    </i>
    <i>
      <x v="2"/>
    </i>
    <i>
      <x v="3"/>
    </i>
    <i>
      <x v="4"/>
    </i>
    <i>
      <x v="5"/>
    </i>
  </colItems>
  <dataFields count="1">
    <dataField name="Count of 1. Respondent ID" fld="0" subtotal="count" baseField="0" baseItem="0"/>
  </dataFields>
  <formats count="2">
    <format dxfId="207">
      <pivotArea field="2" type="button" dataOnly="0" labelOnly="1" outline="0"/>
    </format>
    <format dxfId="20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9CA5C2C-8324-6A41-8C7C-2856912846E4}" name="PivotTable2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5" rowHeaderCaption="">
  <location ref="A191:C198" firstHeaderRow="0" firstDataRow="1" firstDataCol="1"/>
  <pivotFields count="58">
    <pivotField dataField="1" showAll="0"/>
    <pivotField showAll="0">
      <items count="7">
        <item x="3"/>
        <item m="1" x="5"/>
        <item x="2"/>
        <item m="1" x="4"/>
        <item x="0"/>
        <item x="1"/>
        <item t="default"/>
      </items>
    </pivotField>
    <pivotField showAll="0" sortType="descending">
      <items count="9">
        <item x="1"/>
        <item x="3"/>
        <item x="6"/>
        <item x="0"/>
        <item x="4"/>
        <item h="1" x="5"/>
        <item h="1" x="7"/>
        <item h="1"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items count="11">
        <item x="1"/>
        <item x="3"/>
        <item x="4"/>
        <item x="0"/>
        <item h="1" m="1" x="8"/>
        <item x="6"/>
        <item h="1" x="5"/>
        <item h="1" x="2"/>
        <item h="1" m="1" x="9"/>
        <item h="1" x="7"/>
        <item t="default"/>
      </items>
    </pivotField>
    <pivotField showAll="0"/>
    <pivotField axis="axisRow">
      <items count="10">
        <item x="3"/>
        <item x="1"/>
        <item x="0"/>
        <item x="7"/>
        <item x="4"/>
        <item x="5"/>
        <item h="1" x="6"/>
        <item h="1" m="1" x="8"/>
        <item h="1" x="2"/>
        <item t="default"/>
      </items>
    </pivotField>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21"/>
  </rowFields>
  <rowItems count="7">
    <i>
      <x/>
    </i>
    <i>
      <x v="1"/>
    </i>
    <i>
      <x v="2"/>
    </i>
    <i>
      <x v="3"/>
    </i>
    <i>
      <x v="4"/>
    </i>
    <i>
      <x v="5"/>
    </i>
    <i t="grand">
      <x/>
    </i>
  </rowItems>
  <colFields count="1">
    <field x="-2"/>
  </colFields>
  <colItems count="2">
    <i>
      <x/>
    </i>
    <i i="1">
      <x v="1"/>
    </i>
  </colItems>
  <dataFields count="2">
    <dataField name="Count of Respondents" fld="0" subtotal="count" baseField="0" baseItem="0"/>
    <dataField name="% of Respondents" fld="0" showDataAs="percentOfCol" baseField="0" baseItem="0" numFmtId="10"/>
  </dataFields>
  <formats count="6">
    <format dxfId="213">
      <pivotArea field="2" type="button" dataOnly="0" labelOnly="1" outline="0"/>
    </format>
    <format dxfId="212">
      <pivotArea dataOnly="0" labelOnly="1" grandRow="1" outline="0" fieldPosition="0"/>
    </format>
    <format dxfId="211">
      <pivotArea field="19" type="button" dataOnly="0" labelOnly="1" outline="0"/>
    </format>
    <format dxfId="210">
      <pivotArea field="21" type="button" dataOnly="0" labelOnly="1" outline="0" axis="axisRow" fieldPosition="0"/>
    </format>
    <format dxfId="209">
      <pivotArea dataOnly="0" labelOnly="1" fieldPosition="0">
        <references count="1">
          <reference field="21" count="0"/>
        </references>
      </pivotArea>
    </format>
    <format dxfId="208">
      <pivotArea dataOnly="0" labelOnly="1" grandRow="1" outline="0" fieldPosition="0"/>
    </format>
  </formats>
  <chartFormats count="17">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1"/>
          </reference>
        </references>
      </pivotArea>
    </chartFormat>
    <chartFormat chart="17" format="4" series="1">
      <pivotArea type="data" outline="0" fieldPosition="0">
        <references count="1">
          <reference field="4294967294" count="1" selected="0">
            <x v="0"/>
          </reference>
        </references>
      </pivotArea>
    </chartFormat>
    <chartFormat chart="17" format="5"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 chart="21" format="0" series="1">
      <pivotArea type="data" outline="0" fieldPosition="0">
        <references count="1">
          <reference field="4294967294" count="1" selected="0">
            <x v="0"/>
          </reference>
        </references>
      </pivotArea>
    </chartFormat>
    <chartFormat chart="21" format="1" series="1">
      <pivotArea type="data" outline="0" fieldPosition="0">
        <references count="1">
          <reference field="4294967294" count="1" selected="0">
            <x v="1"/>
          </reference>
        </references>
      </pivotArea>
    </chartFormat>
    <chartFormat chart="22" format="0" series="1">
      <pivotArea type="data" outline="0" fieldPosition="0">
        <references count="1">
          <reference field="4294967294" count="1" selected="0">
            <x v="0"/>
          </reference>
        </references>
      </pivotArea>
    </chartFormat>
    <chartFormat chart="22" format="1" series="1">
      <pivotArea type="data" outline="0" fieldPosition="0">
        <references count="1">
          <reference field="4294967294" count="1" selected="0">
            <x v="1"/>
          </reference>
        </references>
      </pivotArea>
    </chartFormat>
    <chartFormat chart="22" format="2">
      <pivotArea type="data" outline="0" fieldPosition="0">
        <references count="2">
          <reference field="4294967294" count="1" selected="0">
            <x v="1"/>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A11371B-5825-DD4D-8256-052EE0F24CBF}" name="PivotTable3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rowHeaderCaption="Please tell us why you feel this way?">
  <location ref="E226:G244" firstHeaderRow="0" firstDataRow="1" firstDataCol="1" rowPageCount="1" colPageCount="1"/>
  <pivotFields count="58">
    <pivotField dataField="1" showAll="0"/>
    <pivotField showAll="0">
      <items count="7">
        <item x="3"/>
        <item m="1" x="5"/>
        <item x="2"/>
        <item m="1" x="4"/>
        <item x="0"/>
        <item x="1"/>
        <item t="default"/>
      </items>
    </pivotField>
    <pivotField name="How safe do you feel right now?" showAll="0" sortType="descending">
      <items count="9">
        <item x="1"/>
        <item x="3"/>
        <item x="6"/>
        <item x="0"/>
        <item x="4"/>
        <item x="5"/>
        <item x="7"/>
        <item x="2"/>
        <item t="default"/>
      </items>
      <autoSortScope>
        <pivotArea dataOnly="0" outline="0" fieldPosition="0">
          <references count="1">
            <reference field="4294967294" count="1" selected="0">
              <x v="1"/>
            </reference>
          </references>
        </pivotArea>
      </autoSortScope>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name="`" axis="axisPage" multipleItemSelectionAllowed="1" showAll="0">
      <items count="16">
        <item h="1" m="1" x="8"/>
        <item h="1" m="1" x="11"/>
        <item m="1" x="14"/>
        <item m="1" x="7"/>
        <item h="1" m="1" x="12"/>
        <item h="1" x="6"/>
        <item h="1" x="0"/>
        <item x="2"/>
        <item h="1" m="1" x="13"/>
        <item h="1" x="4"/>
        <item h="1" m="1" x="10"/>
        <item h="1" m="1" x="9"/>
        <item h="1" x="1"/>
        <item x="5"/>
        <item h="1"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axis="axisRow" showAll="0" sortType="descending">
      <items count="31">
        <item sd="0" x="11"/>
        <item sd="0" x="13"/>
        <item sd="0" x="5"/>
        <item sd="0" x="8"/>
        <item sd="0" x="2"/>
        <item sd="0" x="12"/>
        <item sd="0" x="9"/>
        <item sd="0" x="1"/>
        <item h="1" sd="0" x="0"/>
        <item sd="0" x="3"/>
        <item sd="0" x="6"/>
        <item sd="0" x="10"/>
        <item sd="0" m="1" x="28"/>
        <item sd="0" x="4"/>
        <item sd="0" x="18"/>
        <item sd="0" m="1" x="29"/>
        <item sd="0" x="14"/>
        <item sd="0" x="16"/>
        <item sd="0" x="17"/>
        <item sd="0" x="7"/>
        <item sd="0" x="15"/>
        <item sd="0" x="19"/>
        <item sd="0" x="20"/>
        <item sd="0" x="21"/>
        <item sd="0" x="22"/>
        <item sd="0" x="23"/>
        <item sd="0" x="24"/>
        <item sd="0" x="25"/>
        <item sd="0" x="26"/>
        <item sd="0" x="27"/>
        <item t="default" sd="0"/>
      </items>
      <autoSortScope>
        <pivotArea dataOnly="0" outline="0" fieldPosition="0">
          <references count="1">
            <reference field="4294967294" count="1" selected="0">
              <x v="0"/>
            </reference>
          </references>
        </pivotArea>
      </autoSortScope>
    </pivotField>
    <pivotField showAll="0"/>
    <pivotField showAll="0">
      <items count="7">
        <item x="0"/>
        <item x="2"/>
        <item x="3"/>
        <item m="1" x="4"/>
        <item m="1"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items count="8">
        <item x="1"/>
        <item x="4"/>
        <item x="3"/>
        <item x="0"/>
        <item x="2"/>
        <item x="5"/>
        <item x="6"/>
        <item t="default"/>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4"/>
        <item x="3"/>
        <item x="6"/>
        <item x="5"/>
        <item x="2"/>
        <item h="1" x="0"/>
        <item h="1" x="1"/>
        <item h="1" x="7"/>
        <item t="default"/>
      </items>
    </pivotField>
  </pivotFields>
  <rowFields count="1">
    <field x="32"/>
  </rowFields>
  <rowItems count="18">
    <i>
      <x v="3"/>
    </i>
    <i>
      <x v="9"/>
    </i>
    <i>
      <x v="13"/>
    </i>
    <i>
      <x v="6"/>
    </i>
    <i>
      <x v="2"/>
    </i>
    <i>
      <x v="20"/>
    </i>
    <i>
      <x v="11"/>
    </i>
    <i>
      <x v="5"/>
    </i>
    <i>
      <x v="7"/>
    </i>
    <i>
      <x v="1"/>
    </i>
    <i>
      <x v="10"/>
    </i>
    <i>
      <x v="22"/>
    </i>
    <i>
      <x v="29"/>
    </i>
    <i>
      <x v="26"/>
    </i>
    <i>
      <x v="19"/>
    </i>
    <i>
      <x v="14"/>
    </i>
    <i>
      <x v="18"/>
    </i>
    <i t="grand">
      <x/>
    </i>
  </rowItems>
  <colFields count="1">
    <field x="-2"/>
  </colFields>
  <colItems count="2">
    <i>
      <x/>
    </i>
    <i i="1">
      <x v="1"/>
    </i>
  </colItems>
  <pageFields count="1">
    <pageField fld="22" hier="-1"/>
  </pageFields>
  <dataFields count="2">
    <dataField name="Count of Respondents" fld="0" subtotal="count" baseField="0" baseItem="0"/>
    <dataField name="% of Respondents" fld="0" showDataAs="percentOfCol" baseField="0" baseItem="0" numFmtId="10"/>
  </dataFields>
  <formats count="6">
    <format dxfId="219">
      <pivotArea field="2" type="button" dataOnly="0" labelOnly="1" outline="0"/>
    </format>
    <format dxfId="218">
      <pivotArea dataOnly="0" labelOnly="1" grandRow="1" outline="0" fieldPosition="0"/>
    </format>
    <format dxfId="217">
      <pivotArea field="22" type="button" dataOnly="0" labelOnly="1" outline="0" axis="axisPage" fieldPosition="0"/>
    </format>
    <format dxfId="216">
      <pivotArea field="32" type="button" dataOnly="0" labelOnly="1" outline="0" axis="axisRow" fieldPosition="0"/>
    </format>
    <format dxfId="215">
      <pivotArea dataOnly="0" labelOnly="1" fieldPosition="0">
        <references count="1">
          <reference field="32" count="17">
            <x v="1"/>
            <x v="2"/>
            <x v="3"/>
            <x v="5"/>
            <x v="6"/>
            <x v="7"/>
            <x v="9"/>
            <x v="10"/>
            <x v="11"/>
            <x v="13"/>
            <x v="14"/>
            <x v="18"/>
            <x v="19"/>
            <x v="20"/>
            <x v="22"/>
            <x v="26"/>
            <x v="29"/>
          </reference>
        </references>
      </pivotArea>
    </format>
    <format dxfId="214">
      <pivotArea dataOnly="0" labelOnly="1" grandRow="1" outline="0" fieldPosition="0"/>
    </format>
  </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BA0DB5B-AD81-9E45-A68F-3AFF4A13A691}" name="PivotTable4" cacheId="0" dataOnRows="1"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chartFormat="16" rowHeaderCaption="How are your family / whānau doing at the moment?">
  <location ref="I44:N49" firstHeaderRow="1" firstDataRow="2" firstDataCol="1"/>
  <pivotFields count="58">
    <pivotField dataField="1" showAll="0"/>
    <pivotField showAll="0">
      <items count="7">
        <item x="3"/>
        <item m="1" x="5"/>
        <item x="2"/>
        <item m="1" x="4"/>
        <item x="0"/>
        <item x="1"/>
        <item t="default"/>
      </items>
    </pivotField>
    <pivotField showAll="0">
      <items count="9">
        <item x="1"/>
        <item x="3"/>
        <item x="6"/>
        <item x="0"/>
        <item x="4"/>
        <item x="5"/>
        <item x="7"/>
        <item x="2"/>
        <item t="default"/>
      </items>
    </pivotField>
    <pivotField showAll="0">
      <items count="17">
        <item m="1" x="15"/>
        <item x="13"/>
        <item x="10"/>
        <item x="9"/>
        <item x="3"/>
        <item x="11"/>
        <item x="8"/>
        <item x="4"/>
        <item x="2"/>
        <item x="0"/>
        <item x="5"/>
        <item x="12"/>
        <item x="7"/>
        <item x="14"/>
        <item x="6"/>
        <item x="1"/>
        <item t="default"/>
      </items>
    </pivotField>
    <pivotField showAll="0">
      <items count="7">
        <item m="1" x="5"/>
        <item x="4"/>
        <item x="1"/>
        <item x="0"/>
        <item x="3"/>
        <item x="2"/>
        <item t="default"/>
      </items>
    </pivotField>
    <pivotField showAll="0">
      <items count="5">
        <item x="3"/>
        <item x="0"/>
        <item x="2"/>
        <item x="1"/>
        <item t="default"/>
      </items>
    </pivotField>
    <pivotField showAll="0">
      <items count="5">
        <item x="3"/>
        <item x="0"/>
        <item x="2"/>
        <item x="1"/>
        <item t="default"/>
      </items>
    </pivotField>
    <pivotField showAll="0"/>
    <pivotField showAll="0"/>
    <pivotField showAll="0"/>
    <pivotField showAll="0"/>
    <pivotField showAll="0"/>
    <pivotField showAll="0">
      <items count="5">
        <item m="1" x="3"/>
        <item x="1"/>
        <item x="0"/>
        <item x="2"/>
        <item t="default"/>
      </items>
    </pivotField>
    <pivotField showAll="0">
      <items count="8">
        <item m="1" x="3"/>
        <item m="1" x="6"/>
        <item x="2"/>
        <item x="0"/>
        <item m="1" x="4"/>
        <item m="1" x="5"/>
        <item x="1"/>
        <item t="default"/>
      </items>
    </pivotField>
    <pivotField showAll="0">
      <items count="7">
        <item x="2"/>
        <item m="1" x="5"/>
        <item x="0"/>
        <item m="1" x="4"/>
        <item m="1" x="3"/>
        <item x="1"/>
        <item t="default"/>
      </items>
    </pivotField>
    <pivotField showAll="0">
      <items count="7">
        <item m="1" x="4"/>
        <item x="1"/>
        <item x="0"/>
        <item m="1" x="5"/>
        <item m="1" x="3"/>
        <item x="2"/>
        <item t="default"/>
      </items>
    </pivotField>
    <pivotField showAll="0">
      <items count="15">
        <item x="4"/>
        <item x="10"/>
        <item x="3"/>
        <item x="11"/>
        <item x="1"/>
        <item x="8"/>
        <item x="5"/>
        <item x="9"/>
        <item x="6"/>
        <item x="12"/>
        <item x="7"/>
        <item x="0"/>
        <item m="1" x="13"/>
        <item x="2"/>
        <item t="default"/>
      </items>
    </pivotField>
    <pivotField showAll="0">
      <items count="11">
        <item x="0"/>
        <item x="6"/>
        <item x="4"/>
        <item x="8"/>
        <item x="1"/>
        <item x="5"/>
        <item x="7"/>
        <item x="2"/>
        <item m="1" x="9"/>
        <item x="3"/>
        <item t="default"/>
      </items>
    </pivotField>
    <pivotField showAll="0"/>
    <pivotField showAll="0"/>
    <pivotField showAll="0"/>
    <pivotField showAll="0"/>
    <pivotField showAll="0">
      <items count="16">
        <item m="1" x="13"/>
        <item x="1"/>
        <item x="5"/>
        <item m="1" x="10"/>
        <item m="1" x="8"/>
        <item m="1" x="11"/>
        <item m="1" x="14"/>
        <item m="1" x="7"/>
        <item m="1" x="12"/>
        <item x="4"/>
        <item x="2"/>
        <item x="0"/>
        <item x="6"/>
        <item m="1" x="9"/>
        <item x="3"/>
        <item t="default"/>
      </items>
    </pivotField>
    <pivotField showAll="0">
      <items count="14">
        <item x="7"/>
        <item x="4"/>
        <item x="6"/>
        <item x="1"/>
        <item x="5"/>
        <item x="11"/>
        <item x="8"/>
        <item x="10"/>
        <item x="9"/>
        <item x="3"/>
        <item x="0"/>
        <item m="1" x="12"/>
        <item x="2"/>
        <item t="default"/>
      </items>
    </pivotField>
    <pivotField showAll="0"/>
    <pivotField showAll="0">
      <items count="21">
        <item m="1" x="19"/>
        <item x="5"/>
        <item x="12"/>
        <item x="0"/>
        <item x="13"/>
        <item x="15"/>
        <item x="17"/>
        <item x="7"/>
        <item x="16"/>
        <item x="14"/>
        <item x="4"/>
        <item x="10"/>
        <item x="8"/>
        <item x="3"/>
        <item x="11"/>
        <item x="1"/>
        <item x="9"/>
        <item x="18"/>
        <item x="6"/>
        <item x="2"/>
        <item t="default"/>
      </items>
    </pivotField>
    <pivotField showAll="0"/>
    <pivotField showAll="0"/>
    <pivotField showAll="0"/>
    <pivotField showAll="0"/>
    <pivotField showAll="0"/>
    <pivotField showAll="0"/>
    <pivotField showAll="0"/>
    <pivotField showAll="0"/>
    <pivotField axis="axisRow" showAll="0">
      <items count="7">
        <item m="1" x="4"/>
        <item m="1" x="5"/>
        <item x="0"/>
        <item x="2"/>
        <item x="3"/>
        <item x="1"/>
        <item t="default"/>
      </items>
    </pivotField>
    <pivotField multipleItemSelectionAllowed="1" showAll="0"/>
    <pivotField axis="axisCol" showAll="0">
      <items count="9">
        <item x="6"/>
        <item x="5"/>
        <item x="1"/>
        <item x="3"/>
        <item x="4"/>
        <item h="1" x="7"/>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m="1" x="6"/>
        <item x="1"/>
        <item x="4"/>
        <item x="5"/>
        <item m="1" x="7"/>
        <item x="2"/>
        <item x="0"/>
        <item x="3"/>
        <item t="default"/>
      </items>
    </pivotField>
    <pivotField showAll="0" defaultSubtotal="0">
      <items count="7">
        <item x="1"/>
        <item x="4"/>
        <item x="3"/>
        <item x="0"/>
        <item x="2"/>
        <item n="N/A" h="1" x="5"/>
        <item h="1" x="6"/>
      </items>
    </pivotField>
    <pivotField showAll="0">
      <items count="10">
        <item x="4"/>
        <item x="6"/>
        <item x="2"/>
        <item x="5"/>
        <item x="3"/>
        <item x="1"/>
        <item x="0"/>
        <item x="7"/>
        <item x="8"/>
        <item t="default"/>
      </items>
    </pivotField>
    <pivotField showAll="0">
      <items count="10">
        <item x="2"/>
        <item x="6"/>
        <item x="4"/>
        <item x="3"/>
        <item x="5"/>
        <item x="1"/>
        <item x="0"/>
        <item x="7"/>
        <item x="8"/>
        <item t="default"/>
      </items>
    </pivotField>
    <pivotField showAll="0">
      <items count="10">
        <item x="0"/>
        <item x="4"/>
        <item x="2"/>
        <item x="6"/>
        <item x="3"/>
        <item x="5"/>
        <item x="1"/>
        <item x="7"/>
        <item x="8"/>
        <item t="default"/>
      </items>
    </pivotField>
    <pivotField showAll="0">
      <items count="7">
        <item x="1"/>
        <item x="3"/>
        <item x="0"/>
        <item x="2"/>
        <item x="4"/>
        <item x="5"/>
        <item t="default"/>
      </items>
    </pivotField>
    <pivotField showAll="0">
      <items count="5">
        <item x="3"/>
        <item x="1"/>
        <item x="2"/>
        <item x="0"/>
        <item t="default"/>
      </items>
    </pivotField>
    <pivotField showAll="0">
      <items count="9">
        <item x="2"/>
        <item x="5"/>
        <item x="4"/>
        <item x="3"/>
        <item x="6"/>
        <item x="0"/>
        <item x="1"/>
        <item x="7"/>
        <item t="default"/>
      </items>
    </pivotField>
  </pivotFields>
  <rowFields count="1">
    <field x="34"/>
  </rowFields>
  <rowItems count="4">
    <i>
      <x v="2"/>
    </i>
    <i>
      <x v="3"/>
    </i>
    <i>
      <x v="4"/>
    </i>
    <i t="grand">
      <x/>
    </i>
  </rowItems>
  <colFields count="1">
    <field x="36"/>
  </colFields>
  <colItems count="5">
    <i>
      <x/>
    </i>
    <i>
      <x v="1"/>
    </i>
    <i>
      <x v="2"/>
    </i>
    <i>
      <x v="3"/>
    </i>
    <i>
      <x v="4"/>
    </i>
  </colItems>
  <dataFields count="1">
    <dataField name="Count of 1. Respondent ID" fld="0" subtotal="count" baseField="0" baseItem="0"/>
  </dataFields>
  <formats count="3">
    <format dxfId="222">
      <pivotArea field="2" type="button" dataOnly="0" labelOnly="1" outline="0"/>
    </format>
    <format dxfId="221">
      <pivotArea dataOnly="0" labelOnly="1" grandRow="1" outline="0" fieldPosition="0"/>
    </format>
    <format dxfId="220">
      <pivotArea outline="0" collapsedLevelsAreSubtotals="1" fieldPosition="0">
        <references count="1">
          <reference field="36"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bined_age_groups" xr10:uid="{9162455E-5F12-7E40-BAA9-B30E6FC95479}" sourceName="Combined age groups">
  <pivotTables>
    <pivotTable tabId="10" name="PivotTable3"/>
    <pivotTable tabId="10" name="PivotTable16"/>
    <pivotTable tabId="10" name="PivotTable18"/>
    <pivotTable tabId="10" name="PivotTable19"/>
    <pivotTable tabId="10" name="PivotTable21"/>
    <pivotTable tabId="10" name="PivotTable24"/>
    <pivotTable tabId="10" name="PivotTable25"/>
    <pivotTable tabId="10" name="PivotTable26"/>
    <pivotTable tabId="10" name="PivotTable27"/>
    <pivotTable tabId="10" name="PivotTable30"/>
    <pivotTable tabId="10" name="PivotTable31"/>
    <pivotTable tabId="10" name="PivotTable32"/>
    <pivotTable tabId="10" name="PivotTable33"/>
    <pivotTable tabId="10" name="PivotTable2"/>
    <pivotTable tabId="10" name="PivotTable4"/>
    <pivotTable tabId="10" name="PivotTable5"/>
    <pivotTable tabId="10" name="PivotTable6"/>
    <pivotTable tabId="10" name="PivotTable7"/>
    <pivotTable tabId="10" name="PivotTable9"/>
    <pivotTable tabId="10" name="PivotTable12"/>
    <pivotTable tabId="10" name="PivotTable13"/>
    <pivotTable tabId="10" name="PivotTable23"/>
    <pivotTable tabId="10" name="PivotTable29"/>
    <pivotTable tabId="10" name="PivotTable34"/>
    <pivotTable tabId="10" name="PivotTable35"/>
    <pivotTable tabId="10" name="PivotTable36"/>
    <pivotTable tabId="22" name="PivotTable58"/>
    <pivotTable tabId="22" name="PivotTable59"/>
    <pivotTable tabId="22" name="PivotTable60"/>
    <pivotTable tabId="22" name="PivotTable61"/>
    <pivotTable tabId="10" name="PivotTable8"/>
    <pivotTable tabId="10" name="PivotTable14"/>
    <pivotTable tabId="10" name="PivotTable1"/>
    <pivotTable tabId="10" name="PivotTable10"/>
    <pivotTable tabId="10" name="PivotTable11"/>
    <pivotTable tabId="10" name="PivotTable15"/>
  </pivotTables>
  <data>
    <tabular pivotCacheId="1853788897">
      <items count="16">
        <i x="13" s="1"/>
        <i x="10" s="1"/>
        <i x="9" s="1"/>
        <i x="3" s="1"/>
        <i x="11" s="1"/>
        <i x="8" s="1"/>
        <i x="4" s="1"/>
        <i x="2" s="1"/>
        <i x="0" s="1"/>
        <i x="5" s="1"/>
        <i x="12" s="1"/>
        <i x="7" s="1"/>
        <i x="14" s="1"/>
        <i x="6" s="1"/>
        <i x="15" s="1" nd="1"/>
        <i x="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eek" xr10:uid="{6B65567E-41F5-8F49-AA49-500F01A5F5BD}" sourceName="Week">
  <pivotTables>
    <pivotTable tabId="10" name="PivotTable3"/>
    <pivotTable tabId="10" name="PivotTable16"/>
    <pivotTable tabId="10" name="PivotTable18"/>
    <pivotTable tabId="10" name="PivotTable19"/>
    <pivotTable tabId="10" name="PivotTable21"/>
    <pivotTable tabId="10" name="PivotTable24"/>
    <pivotTable tabId="10" name="PivotTable25"/>
    <pivotTable tabId="10" name="PivotTable26"/>
    <pivotTable tabId="10" name="PivotTable27"/>
    <pivotTable tabId="10" name="PivotTable30"/>
    <pivotTable tabId="10" name="PivotTable31"/>
    <pivotTable tabId="10" name="PivotTable32"/>
    <pivotTable tabId="10" name="PivotTable33"/>
    <pivotTable tabId="10" name="PivotTable2"/>
    <pivotTable tabId="10" name="PivotTable4"/>
    <pivotTable tabId="10" name="PivotTable5"/>
    <pivotTable tabId="10" name="PivotTable6"/>
    <pivotTable tabId="10" name="PivotTable7"/>
    <pivotTable tabId="10" name="PivotTable9"/>
    <pivotTable tabId="10" name="PivotTable12"/>
    <pivotTable tabId="10" name="PivotTable13"/>
    <pivotTable tabId="10" name="PivotTable23"/>
    <pivotTable tabId="10" name="PivotTable29"/>
    <pivotTable tabId="10" name="PivotTable34"/>
    <pivotTable tabId="10" name="PivotTable35"/>
    <pivotTable tabId="10" name="PivotTable36"/>
    <pivotTable tabId="22" name="PivotTable58"/>
    <pivotTable tabId="22" name="PivotTable59"/>
    <pivotTable tabId="22" name="PivotTable60"/>
    <pivotTable tabId="22" name="PivotTable61"/>
    <pivotTable tabId="10" name="PivotTable8"/>
    <pivotTable tabId="10" name="PivotTable14"/>
    <pivotTable tabId="10" name="PivotTable1"/>
    <pivotTable tabId="10" name="PivotTable10"/>
    <pivotTable tabId="10" name="PivotTable11"/>
    <pivotTable tabId="10" name="PivotTable15"/>
  </pivotTables>
  <data>
    <tabular pivotCacheId="1853788897">
      <items count="6">
        <i x="0" s="1"/>
        <i x="2" s="1"/>
        <i x="3" s="1"/>
        <i x="4" s="1" nd="1"/>
        <i x="5" s="1" nd="1"/>
        <i x="1"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rvey_type" xr10:uid="{7806F30A-C77C-4909-9940-23C88E95A6DB}" sourceName="Survey type">
  <pivotTables>
    <pivotTable tabId="10" name="PivotTable3"/>
    <pivotTable tabId="10" name="PivotTable12"/>
    <pivotTable tabId="10" name="PivotTable13"/>
    <pivotTable tabId="10" name="PivotTable16"/>
    <pivotTable tabId="10" name="PivotTable18"/>
    <pivotTable tabId="10" name="PivotTable19"/>
    <pivotTable tabId="10" name="PivotTable2"/>
    <pivotTable tabId="10" name="PivotTable21"/>
    <pivotTable tabId="10" name="PivotTable23"/>
    <pivotTable tabId="10" name="PivotTable24"/>
    <pivotTable tabId="10" name="PivotTable25"/>
    <pivotTable tabId="10" name="PivotTable26"/>
    <pivotTable tabId="10" name="PivotTable27"/>
    <pivotTable tabId="10" name="PivotTable29"/>
    <pivotTable tabId="10" name="PivotTable30"/>
    <pivotTable tabId="10" name="PivotTable31"/>
    <pivotTable tabId="10" name="PivotTable32"/>
    <pivotTable tabId="10" name="PivotTable33"/>
    <pivotTable tabId="10" name="PivotTable34"/>
    <pivotTable tabId="10" name="PivotTable35"/>
    <pivotTable tabId="10" name="PivotTable36"/>
    <pivotTable tabId="10" name="PivotTable4"/>
    <pivotTable tabId="10" name="PivotTable5"/>
    <pivotTable tabId="10" name="PivotTable6"/>
    <pivotTable tabId="10" name="PivotTable7"/>
    <pivotTable tabId="10" name="PivotTable9"/>
    <pivotTable tabId="25" name="PivotTable1"/>
    <pivotTable tabId="25" name="Perspective"/>
    <pivotTable tabId="10" name="PivotTable8"/>
    <pivotTable tabId="10" name="PivotTable14"/>
    <pivotTable tabId="10" name="PivotTable1"/>
    <pivotTable tabId="10" name="PivotTable10"/>
    <pivotTable tabId="10" name="PivotTable11"/>
    <pivotTable tabId="10" name="PivotTable15"/>
  </pivotTables>
  <data>
    <tabular pivotCacheId="1853788897">
      <items count="8">
        <i x="1" s="1"/>
        <i x="4" s="1"/>
        <i x="5" s="1"/>
        <i x="2" s="1"/>
        <i x="0" s="1"/>
        <i x="3" s="1"/>
        <i x="6" s="1" nd="1"/>
        <i x="7"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bined_Gender" xr10:uid="{4AC7C185-C7E9-644B-9939-D93E0E702609}" sourceName="Combined Gender">
  <pivotTables>
    <pivotTable tabId="10" name="PivotTable3"/>
    <pivotTable tabId="10" name="PivotTable16"/>
    <pivotTable tabId="10" name="PivotTable18"/>
    <pivotTable tabId="10" name="PivotTable19"/>
    <pivotTable tabId="10" name="PivotTable21"/>
    <pivotTable tabId="10" name="PivotTable24"/>
    <pivotTable tabId="10" name="PivotTable25"/>
    <pivotTable tabId="10" name="PivotTable26"/>
    <pivotTable tabId="10" name="PivotTable27"/>
    <pivotTable tabId="10" name="PivotTable30"/>
    <pivotTable tabId="10" name="PivotTable31"/>
    <pivotTable tabId="10" name="PivotTable32"/>
    <pivotTable tabId="10" name="PivotTable33"/>
    <pivotTable tabId="10" name="PivotTable2"/>
    <pivotTable tabId="10" name="PivotTable4"/>
    <pivotTable tabId="10" name="PivotTable5"/>
    <pivotTable tabId="10" name="PivotTable6"/>
    <pivotTable tabId="10" name="PivotTable7"/>
    <pivotTable tabId="10" name="PivotTable9"/>
    <pivotTable tabId="10" name="PivotTable12"/>
    <pivotTable tabId="10" name="PivotTable13"/>
    <pivotTable tabId="10" name="PivotTable23"/>
    <pivotTable tabId="10" name="PivotTable29"/>
    <pivotTable tabId="10" name="PivotTable34"/>
    <pivotTable tabId="10" name="PivotTable35"/>
    <pivotTable tabId="10" name="PivotTable36"/>
    <pivotTable tabId="22" name="PivotTable58"/>
    <pivotTable tabId="22" name="PivotTable59"/>
    <pivotTable tabId="22" name="PivotTable60"/>
    <pivotTable tabId="22" name="PivotTable61"/>
    <pivotTable tabId="10" name="PivotTable8"/>
    <pivotTable tabId="10" name="PivotTable14"/>
    <pivotTable tabId="10" name="PivotTable1"/>
    <pivotTable tabId="10" name="PivotTable10"/>
    <pivotTable tabId="10" name="PivotTable11"/>
    <pivotTable tabId="10" name="PivotTable15"/>
  </pivotTables>
  <data>
    <tabular pivotCacheId="1853788897">
      <items count="6">
        <i x="4" s="1"/>
        <i x="1" s="1"/>
        <i x="0" s="1"/>
        <i x="3" s="1"/>
        <i x="5" s="1" nd="1"/>
        <i x="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bined_ethnicity__Maori" xr10:uid="{72EE8B74-0890-9443-ABCA-973C624CFA89}" sourceName="Combined ethnicity (Maori)">
  <pivotTables>
    <pivotTable tabId="10" name="PivotTable3"/>
    <pivotTable tabId="10" name="PivotTable16"/>
    <pivotTable tabId="10" name="PivotTable18"/>
    <pivotTable tabId="10" name="PivotTable19"/>
    <pivotTable tabId="10" name="PivotTable21"/>
    <pivotTable tabId="10" name="PivotTable24"/>
    <pivotTable tabId="10" name="PivotTable25"/>
    <pivotTable tabId="10" name="PivotTable26"/>
    <pivotTable tabId="10" name="PivotTable27"/>
    <pivotTable tabId="10" name="PivotTable30"/>
    <pivotTable tabId="10" name="PivotTable31"/>
    <pivotTable tabId="10" name="PivotTable32"/>
    <pivotTable tabId="10" name="PivotTable33"/>
    <pivotTable tabId="10" name="PivotTable2"/>
    <pivotTable tabId="10" name="PivotTable4"/>
    <pivotTable tabId="10" name="PivotTable5"/>
    <pivotTable tabId="10" name="PivotTable6"/>
    <pivotTable tabId="10" name="PivotTable7"/>
    <pivotTable tabId="10" name="PivotTable9"/>
    <pivotTable tabId="10" name="PivotTable12"/>
    <pivotTable tabId="10" name="PivotTable13"/>
    <pivotTable tabId="10" name="PivotTable23"/>
    <pivotTable tabId="10" name="PivotTable29"/>
    <pivotTable tabId="10" name="PivotTable34"/>
    <pivotTable tabId="10" name="PivotTable35"/>
    <pivotTable tabId="10" name="PivotTable36"/>
    <pivotTable tabId="22" name="PivotTable58"/>
    <pivotTable tabId="22" name="PivotTable59"/>
    <pivotTable tabId="22" name="PivotTable60"/>
    <pivotTable tabId="22" name="PivotTable61"/>
    <pivotTable tabId="10" name="PivotTable8"/>
    <pivotTable tabId="10" name="PivotTable14"/>
    <pivotTable tabId="10" name="PivotTable1"/>
    <pivotTable tabId="10" name="PivotTable10"/>
    <pivotTable tabId="10" name="PivotTable11"/>
    <pivotTable tabId="10" name="PivotTable15"/>
  </pivotTables>
  <data>
    <tabular pivotCacheId="1853788897" sortOrder="descending">
      <items count="4">
        <i x="2" s="1"/>
        <i x="0" s="1"/>
        <i x="3" s="1"/>
        <i x="1"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bined_ethnicity__Pasifika" xr10:uid="{A593524D-CCB9-2A47-BA18-2765BE73D9F9}" sourceName="Combined ethnicity (Pasifika)">
  <pivotTables>
    <pivotTable tabId="10" name="PivotTable3"/>
    <pivotTable tabId="10" name="PivotTable16"/>
    <pivotTable tabId="10" name="PivotTable18"/>
    <pivotTable tabId="10" name="PivotTable19"/>
    <pivotTable tabId="10" name="PivotTable21"/>
    <pivotTable tabId="10" name="PivotTable24"/>
    <pivotTable tabId="10" name="PivotTable25"/>
    <pivotTable tabId="10" name="PivotTable26"/>
    <pivotTable tabId="10" name="PivotTable27"/>
    <pivotTable tabId="10" name="PivotTable30"/>
    <pivotTable tabId="10" name="PivotTable31"/>
    <pivotTable tabId="10" name="PivotTable32"/>
    <pivotTable tabId="10" name="PivotTable33"/>
    <pivotTable tabId="10" name="PivotTable2"/>
    <pivotTable tabId="10" name="PivotTable4"/>
    <pivotTable tabId="10" name="PivotTable5"/>
    <pivotTable tabId="10" name="PivotTable6"/>
    <pivotTable tabId="10" name="PivotTable7"/>
    <pivotTable tabId="10" name="PivotTable9"/>
    <pivotTable tabId="10" name="PivotTable12"/>
    <pivotTable tabId="10" name="PivotTable13"/>
    <pivotTable tabId="10" name="PivotTable23"/>
    <pivotTable tabId="10" name="PivotTable29"/>
    <pivotTable tabId="10" name="PivotTable34"/>
    <pivotTable tabId="10" name="PivotTable35"/>
    <pivotTable tabId="10" name="PivotTable36"/>
    <pivotTable tabId="22" name="PivotTable58"/>
    <pivotTable tabId="22" name="PivotTable59"/>
    <pivotTable tabId="22" name="PivotTable60"/>
    <pivotTable tabId="22" name="PivotTable61"/>
    <pivotTable tabId="10" name="PivotTable8"/>
    <pivotTable tabId="10" name="PivotTable14"/>
    <pivotTable tabId="10" name="PivotTable1"/>
    <pivotTable tabId="10" name="PivotTable10"/>
    <pivotTable tabId="10" name="PivotTable11"/>
    <pivotTable tabId="10" name="PivotTable15"/>
  </pivotTables>
  <data>
    <tabular pivotCacheId="1853788897" sortOrder="descending">
      <items count="4">
        <i x="2" s="1"/>
        <i x="0" s="1"/>
        <i x="3" s="1"/>
        <i x="1"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abled_person" xr10:uid="{7ACF8E3A-C587-484B-8223-CA9A61AE9CF7}" sourceName="Disabled person">
  <pivotTables>
    <pivotTable tabId="10" name="PivotTable3"/>
    <pivotTable tabId="10" name="PivotTable16"/>
    <pivotTable tabId="10" name="PivotTable18"/>
    <pivotTable tabId="10" name="PivotTable19"/>
    <pivotTable tabId="10" name="PivotTable21"/>
    <pivotTable tabId="10" name="PivotTable24"/>
    <pivotTable tabId="10" name="PivotTable25"/>
    <pivotTable tabId="10" name="PivotTable26"/>
    <pivotTable tabId="10" name="PivotTable27"/>
    <pivotTable tabId="10" name="PivotTable30"/>
    <pivotTable tabId="10" name="PivotTable31"/>
    <pivotTable tabId="10" name="PivotTable32"/>
    <pivotTable tabId="10" name="PivotTable33"/>
    <pivotTable tabId="10" name="PivotTable2"/>
    <pivotTable tabId="10" name="PivotTable4"/>
    <pivotTable tabId="10" name="PivotTable5"/>
    <pivotTable tabId="10" name="PivotTable6"/>
    <pivotTable tabId="10" name="PivotTable7"/>
    <pivotTable tabId="10" name="PivotTable9"/>
    <pivotTable tabId="10" name="PivotTable12"/>
    <pivotTable tabId="10" name="PivotTable13"/>
    <pivotTable tabId="10" name="PivotTable23"/>
    <pivotTable tabId="10" name="PivotTable29"/>
    <pivotTable tabId="10" name="PivotTable34"/>
    <pivotTable tabId="10" name="PivotTable35"/>
    <pivotTable tabId="10" name="PivotTable36"/>
    <pivotTable tabId="22" name="PivotTable58"/>
    <pivotTable tabId="22" name="PivotTable59"/>
    <pivotTable tabId="22" name="PivotTable60"/>
    <pivotTable tabId="22" name="PivotTable61"/>
    <pivotTable tabId="10" name="PivotTable8"/>
    <pivotTable tabId="10" name="PivotTable14"/>
    <pivotTable tabId="10" name="PivotTable1"/>
    <pivotTable tabId="10" name="PivotTable10"/>
    <pivotTable tabId="10" name="PivotTable11"/>
    <pivotTable tabId="10" name="PivotTable15"/>
  </pivotTables>
  <data>
    <tabular pivotCacheId="1853788897">
      <items count="4">
        <i x="1" s="1"/>
        <i x="0" s="1"/>
        <i x="3" s="1" nd="1"/>
        <i x="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mily_whanau_member" xr10:uid="{2CF4F81A-C9DA-F34E-BC09-451388AC1F51}" sourceName="Family/whanau member">
  <pivotTables>
    <pivotTable tabId="10" name="PivotTable3"/>
    <pivotTable tabId="10" name="PivotTable16"/>
    <pivotTable tabId="10" name="PivotTable18"/>
    <pivotTable tabId="10" name="PivotTable19"/>
    <pivotTable tabId="10" name="PivotTable21"/>
    <pivotTable tabId="10" name="PivotTable24"/>
    <pivotTable tabId="10" name="PivotTable25"/>
    <pivotTable tabId="10" name="PivotTable26"/>
    <pivotTable tabId="10" name="PivotTable27"/>
    <pivotTable tabId="10" name="PivotTable30"/>
    <pivotTable tabId="10" name="PivotTable31"/>
    <pivotTable tabId="10" name="PivotTable32"/>
    <pivotTable tabId="10" name="PivotTable33"/>
    <pivotTable tabId="10" name="PivotTable2"/>
    <pivotTable tabId="10" name="PivotTable4"/>
    <pivotTable tabId="10" name="PivotTable5"/>
    <pivotTable tabId="10" name="PivotTable6"/>
    <pivotTable tabId="10" name="PivotTable7"/>
    <pivotTable tabId="10" name="PivotTable9"/>
    <pivotTable tabId="10" name="PivotTable12"/>
    <pivotTable tabId="10" name="PivotTable13"/>
    <pivotTable tabId="10" name="PivotTable23"/>
    <pivotTable tabId="10" name="PivotTable29"/>
    <pivotTable tabId="10" name="PivotTable34"/>
    <pivotTable tabId="10" name="PivotTable35"/>
    <pivotTable tabId="10" name="PivotTable36"/>
    <pivotTable tabId="22" name="PivotTable58"/>
    <pivotTable tabId="22" name="PivotTable59"/>
    <pivotTable tabId="22" name="PivotTable60"/>
    <pivotTable tabId="22" name="PivotTable61"/>
    <pivotTable tabId="10" name="PivotTable8"/>
    <pivotTable tabId="10" name="PivotTable14"/>
    <pivotTable tabId="10" name="PivotTable1"/>
    <pivotTable tabId="10" name="PivotTable10"/>
    <pivotTable tabId="10" name="PivotTable11"/>
    <pivotTable tabId="10" name="PivotTable15"/>
  </pivotTables>
  <data>
    <tabular pivotCacheId="1853788897">
      <items count="7">
        <i x="2" s="1"/>
        <i x="0" s="1"/>
        <i x="3" s="1" nd="1"/>
        <i x="6" s="1" nd="1"/>
        <i x="5" s="1" nd="1"/>
        <i x="4" s="1" nd="1"/>
        <i x="1"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munity_advocate" xr10:uid="{4FDC126F-7DB0-584B-9F20-F78BEEDDF10D}" sourceName="Community advocate">
  <pivotTables>
    <pivotTable tabId="10" name="PivotTable3"/>
    <pivotTable tabId="10" name="PivotTable16"/>
    <pivotTable tabId="10" name="PivotTable18"/>
    <pivotTable tabId="10" name="PivotTable19"/>
    <pivotTable tabId="10" name="PivotTable21"/>
    <pivotTable tabId="10" name="PivotTable24"/>
    <pivotTable tabId="10" name="PivotTable25"/>
    <pivotTable tabId="10" name="PivotTable26"/>
    <pivotTable tabId="10" name="PivotTable27"/>
    <pivotTable tabId="10" name="PivotTable30"/>
    <pivotTable tabId="10" name="PivotTable31"/>
    <pivotTable tabId="10" name="PivotTable32"/>
    <pivotTable tabId="10" name="PivotTable33"/>
    <pivotTable tabId="10" name="PivotTable2"/>
    <pivotTable tabId="10" name="PivotTable4"/>
    <pivotTable tabId="10" name="PivotTable5"/>
    <pivotTable tabId="10" name="PivotTable6"/>
    <pivotTable tabId="10" name="PivotTable7"/>
    <pivotTable tabId="10" name="PivotTable9"/>
    <pivotTable tabId="10" name="PivotTable12"/>
    <pivotTable tabId="10" name="PivotTable13"/>
    <pivotTable tabId="10" name="PivotTable23"/>
    <pivotTable tabId="10" name="PivotTable29"/>
    <pivotTable tabId="10" name="PivotTable34"/>
    <pivotTable tabId="10" name="PivotTable35"/>
    <pivotTable tabId="10" name="PivotTable36"/>
    <pivotTable tabId="22" name="PivotTable58"/>
    <pivotTable tabId="22" name="PivotTable59"/>
    <pivotTable tabId="22" name="PivotTable60"/>
    <pivotTable tabId="22" name="PivotTable61"/>
    <pivotTable tabId="10" name="PivotTable8"/>
    <pivotTable tabId="10" name="PivotTable14"/>
    <pivotTable tabId="10" name="PivotTable1"/>
    <pivotTable tabId="10" name="PivotTable10"/>
    <pivotTable tabId="10" name="PivotTable11"/>
    <pivotTable tabId="10" name="PivotTable15"/>
  </pivotTables>
  <data>
    <tabular pivotCacheId="1853788897">
      <items count="6">
        <i x="2" s="1"/>
        <i x="0" s="1"/>
        <i x="5" s="1" nd="1"/>
        <i x="4" s="1" nd="1"/>
        <i x="3" s="1" nd="1"/>
        <i x="1"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mber_of_a_Disabled_People_s_Organisation" xr10:uid="{2797DAA0-4E90-9E41-826A-3CDD86BCF661}" sourceName="Member of a Disabled People's Organisation">
  <pivotTables>
    <pivotTable tabId="10" name="PivotTable3"/>
    <pivotTable tabId="10" name="PivotTable16"/>
    <pivotTable tabId="10" name="PivotTable18"/>
    <pivotTable tabId="10" name="PivotTable19"/>
    <pivotTable tabId="10" name="PivotTable21"/>
    <pivotTable tabId="10" name="PivotTable24"/>
    <pivotTable tabId="10" name="PivotTable25"/>
    <pivotTable tabId="10" name="PivotTable26"/>
    <pivotTable tabId="10" name="PivotTable27"/>
    <pivotTable tabId="10" name="PivotTable30"/>
    <pivotTable tabId="10" name="PivotTable31"/>
    <pivotTable tabId="10" name="PivotTable32"/>
    <pivotTable tabId="10" name="PivotTable33"/>
    <pivotTable tabId="10" name="PivotTable2"/>
    <pivotTable tabId="10" name="PivotTable4"/>
    <pivotTable tabId="10" name="PivotTable5"/>
    <pivotTable tabId="10" name="PivotTable6"/>
    <pivotTable tabId="10" name="PivotTable7"/>
    <pivotTable tabId="10" name="PivotTable9"/>
    <pivotTable tabId="10" name="PivotTable12"/>
    <pivotTable tabId="10" name="PivotTable13"/>
    <pivotTable tabId="10" name="PivotTable23"/>
    <pivotTable tabId="10" name="PivotTable29"/>
    <pivotTable tabId="10" name="PivotTable34"/>
    <pivotTable tabId="10" name="PivotTable35"/>
    <pivotTable tabId="10" name="PivotTable36"/>
    <pivotTable tabId="22" name="PivotTable58"/>
    <pivotTable tabId="22" name="PivotTable59"/>
    <pivotTable tabId="22" name="PivotTable60"/>
    <pivotTable tabId="22" name="PivotTable61"/>
    <pivotTable tabId="10" name="PivotTable8"/>
    <pivotTable tabId="10" name="PivotTable14"/>
    <pivotTable tabId="10" name="PivotTable1"/>
    <pivotTable tabId="10" name="PivotTable10"/>
    <pivotTable tabId="10" name="PivotTable11"/>
    <pivotTable tabId="10" name="PivotTable15"/>
  </pivotTables>
  <data>
    <tabular pivotCacheId="1853788897">
      <items count="6">
        <i x="1" s="1"/>
        <i x="0" s="1"/>
        <i x="4" s="1" nd="1"/>
        <i x="5" s="1" nd="1"/>
        <i x="3" s="1" nd="1"/>
        <i x="2"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31C28D62-4C24-F04E-810E-060A14D77E4A}" sourceName="Region">
  <pivotTables>
    <pivotTable tabId="10" name="PivotTable32"/>
    <pivotTable tabId="10" name="PivotTable16"/>
    <pivotTable tabId="10" name="PivotTable18"/>
    <pivotTable tabId="10" name="PivotTable19"/>
    <pivotTable tabId="10" name="PivotTable21"/>
    <pivotTable tabId="10" name="PivotTable24"/>
    <pivotTable tabId="10" name="PivotTable25"/>
    <pivotTable tabId="10" name="PivotTable26"/>
    <pivotTable tabId="10" name="PivotTable23"/>
    <pivotTable tabId="10" name="PivotTable29"/>
    <pivotTable tabId="10" name="PivotTable34"/>
    <pivotTable tabId="10" name="PivotTable35"/>
    <pivotTable tabId="10" name="PivotTable36"/>
    <pivotTable tabId="10" name="PivotTable12"/>
    <pivotTable tabId="10" name="PivotTable13"/>
    <pivotTable tabId="10" name="PivotTable2"/>
    <pivotTable tabId="10" name="PivotTable27"/>
    <pivotTable tabId="10" name="PivotTable3"/>
    <pivotTable tabId="10" name="PivotTable30"/>
    <pivotTable tabId="10" name="PivotTable31"/>
    <pivotTable tabId="10" name="PivotTable33"/>
    <pivotTable tabId="10" name="PivotTable4"/>
    <pivotTable tabId="10" name="PivotTable5"/>
    <pivotTable tabId="10" name="PivotTable6"/>
    <pivotTable tabId="10" name="PivotTable7"/>
    <pivotTable tabId="10" name="PivotTable9"/>
    <pivotTable tabId="22" name="PivotTable58"/>
    <pivotTable tabId="22" name="PivotTable59"/>
    <pivotTable tabId="22" name="PivotTable60"/>
    <pivotTable tabId="22" name="PivotTable61"/>
    <pivotTable tabId="10" name="PivotTable8"/>
    <pivotTable tabId="10" name="PivotTable14"/>
    <pivotTable tabId="10" name="PivotTable1"/>
    <pivotTable tabId="10" name="PivotTable10"/>
    <pivotTable tabId="10" name="PivotTable11"/>
    <pivotTable tabId="10" name="PivotTable15"/>
  </pivotTables>
  <data>
    <tabular pivotCacheId="1853788897">
      <items count="20">
        <i x="5" s="1"/>
        <i x="12" s="1"/>
        <i x="0" s="1"/>
        <i x="13" s="1"/>
        <i x="15" s="1"/>
        <i x="17" s="1"/>
        <i x="7" s="1"/>
        <i x="16" s="1"/>
        <i x="14" s="1"/>
        <i x="4" s="1"/>
        <i x="10" s="1"/>
        <i x="8" s="1"/>
        <i x="3" s="1"/>
        <i x="11" s="1"/>
        <i x="1" s="1"/>
        <i x="9" s="1"/>
        <i x="18" s="1"/>
        <i x="6" s="1"/>
        <i x="19" s="1" nd="1"/>
        <i x="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 groups" xr10:uid="{7FF42081-9E2D-174C-AA3D-D41A23AE4936}" cache="Slicer_Combined_age_groups" caption="Age groups" style="SlicerStyleLight2" rowHeight="230716"/>
  <slicer name="Combined Gender" xr10:uid="{40994DDD-6D27-0942-A8BB-1E8BCD096D74}" cache="Slicer_Combined_Gender" caption="Gender" style="SlicerStyleLight5" rowHeight="230716"/>
  <slicer name="Māori" xr10:uid="{DAECBE5D-ED8E-D446-9BB9-A29B17B9CB09}" cache="Slicer_Combined_ethnicity__Maori" caption="Māori" style="SlicerStyleLight3" rowHeight="230716"/>
  <slicer name="Pasifika" xr10:uid="{558C4B5C-AB2C-014A-81D7-D7657F743E72}" cache="Slicer_Combined_ethnicity__Pasifika" caption="Pasifika" style="SlicerStyleLight3" rowHeight="230716"/>
  <slicer name="Disabled person" xr10:uid="{01A76BCB-0A19-DB4E-BE4D-1522DD873D17}" cache="Slicer_Disabled_person" caption="Disabled person" rowHeight="230716"/>
  <slicer name="Family/whanau member" xr10:uid="{3D2A8C03-2794-3342-925C-7E19AAB538CD}" cache="Slicer_Family_whanau_member" caption="Family/whanau member" rowHeight="230716"/>
  <slicer name="Community advocate 1" xr10:uid="{0002F405-ECB7-E748-A483-D0E32713A0BB}" cache="Slicer_Community_advocate" caption="Community advocate" rowHeight="230716"/>
  <slicer name="Member of a Disabled People's Organisation" xr10:uid="{F5D231AE-504A-474E-867C-4C19DBC48995}" cache="Slicer_Member_of_a_Disabled_People_s_Organisation" caption="Member of a Disabled People's Organisation" rowHeight="230716"/>
  <slicer name="Region" xr10:uid="{E5448925-9DFF-514E-8C89-57A7106B1C28}" cache="Slicer_Region" caption="Region" style="SlicerStyleLight4" rowHeight="230716"/>
  <slicer name="Week" xr10:uid="{BDF6F364-EBA6-FC4E-BE93-BB10AAEDEB2D}" cache="Slicer_Week" caption="Release" style="SlicerStyleOther1" rowHeight="230716"/>
  <slicer name="Survey type" xr10:uid="{56940B82-6F72-4DA5-AEBF-3A0D0E9DDDD1}" cache="Slicer_Survey_type" caption="Survey typ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How_is_life_going_for_the_disability_community3" displayName="How_is_life_going_for_the_disability_community3" ref="A1:AY2438" totalsRowShown="0" headerRowDxfId="430">
  <autoFilter ref="A1:AY2438" xr:uid="{598EF73D-01FE-3845-BFF6-46A86D520617}"/>
  <tableColumns count="51">
    <tableColumn id="261" xr3:uid="{77334CAD-ADC4-E449-9D33-8860737A1F7E}" name="1. Respondent ID" dataDxfId="429"/>
    <tableColumn id="123" xr3:uid="{00000000-0010-0000-0100-00007B000000}" name="Perspective" dataDxfId="428"/>
    <tableColumn id="234" xr3:uid="{00000000-0010-0000-0100-0000EA000000}" name="How safe do you feel right now?" dataDxfId="427"/>
    <tableColumn id="237" xr3:uid="{A9591534-EF87-3947-9E03-8A31E8133EC6}" name="Age groups" dataDxfId="426"/>
    <tableColumn id="241" xr3:uid="{9DCDC1A5-D469-DF46-931F-94CB80F72332}" name="Gender" dataDxfId="425"/>
    <tableColumn id="242" xr3:uid="{2E9F7F2C-8885-BF44-87FB-EEE973FD7CFA}" name="Māori" dataDxfId="424"/>
    <tableColumn id="243" xr3:uid="{1814A0AB-80E4-FF41-81ED-7CE86F9A9966}" name="Pasifika" dataDxfId="423"/>
    <tableColumn id="244" xr3:uid="{FC5D7649-5D79-9647-A63C-67D94BC32DD6}" name="New Zealand European" dataDxfId="422"/>
    <tableColumn id="245" xr3:uid="{2F72AA43-AB3A-8742-A077-30FAA1295C73}" name="Asian" dataDxfId="421"/>
    <tableColumn id="269" xr3:uid="{9CC604D7-08CD-D54D-BACA-5C594AB4B7B0}" name="MELAA" dataDxfId="420"/>
    <tableColumn id="252" xr3:uid="{D2B800D7-A797-A34A-9D43-6DA2D65185A7}" name="Prefer not to say" dataDxfId="419"/>
    <tableColumn id="251" xr3:uid="{93DE0F67-426F-8C41-A962-E15CC8BCBC59}" name="Other ethnicity" dataDxfId="418"/>
    <tableColumn id="250" xr3:uid="{1E1D9FB1-86AC-1E4A-8C11-40C674079055}" name="Disabled person" dataDxfId="417"/>
    <tableColumn id="249" xr3:uid="{A5229C20-2399-F74B-A8E3-2EAC699198BD}" name="Family/whānau member" dataDxfId="416"/>
    <tableColumn id="253" xr3:uid="{03D7009E-4C98-E24D-B182-C82E7C344E15}" name="Community advocate" dataDxfId="415"/>
    <tableColumn id="254" xr3:uid="{40A5C86F-7D36-CE4E-A4D7-A9D2931E7395}" name="Member of a Disabled People's Organisation" dataDxfId="414"/>
    <tableColumn id="255" xr3:uid="{3744A19D-DDE1-6A4B-92DA-E6BA779776BD}" name="How are your family / whānau doing at the moment?" dataDxfId="413"/>
    <tableColumn id="257" xr3:uid="{4C65D9BA-7402-4D47-B38F-AA0A25D87C44}" name="How well are you doing?" dataDxfId="412"/>
    <tableColumn id="303" xr3:uid="{65AC5B2E-8379-46B6-BCAB-FFDF7585E912}" name="COVID-19 health services" dataDxfId="411"/>
    <tableColumn id="259" xr3:uid="{5F98552F-9CD5-6948-8B35-281736915508}" name="How easy is it for you to find information about COVID-19?" dataDxfId="410"/>
    <tableColumn id="262" xr3:uid="{53C30C19-48C6-4342-832A-B2CC7EEB3478}" name="How hard is it to understand information from the government about COVID-19" dataDxfId="409"/>
    <tableColumn id="264" xr3:uid="{6AF0F4C2-650D-3B44-BDD8-6E7CAACA6A88}" name="Can you get the things you need to keep yourself and others safe? " dataDxfId="408"/>
    <tableColumn id="266" xr3:uid="{99732E5E-2469-9243-8248-E44E9567B861}" name="I am able to safely get food and other things I need" dataDxfId="407"/>
    <tableColumn id="268" xr3:uid="{CC51D254-0CB0-BE41-9719-2AFE8EB57555}" name="Have you felt lonely during Alert Level 4?" dataDxfId="406"/>
    <tableColumn id="270" xr3:uid="{193F285E-AF52-0D4E-833D-AF030100A340}" name="Have you felt lonely during Alert Level 4? Comments" dataDxfId="405"/>
    <tableColumn id="271" xr3:uid="{2D124422-5A82-2148-BA85-B7BC6A4E3FD1}" name="Region" dataDxfId="404"/>
    <tableColumn id="272" xr3:uid="{93D8B4C8-33BC-4A41-90EC-B71BD77634A9}" name="Safety Themes" dataDxfId="403"/>
    <tableColumn id="273" xr3:uid="{39141EF9-E913-D842-902F-52E28D5FB234}" name="Whanau Themes" dataDxfId="402"/>
    <tableColumn id="275" xr3:uid="{FE786B4F-3109-9D4E-9CB4-517DD0E92413}" name="Wellbeing Themes" dataDxfId="401"/>
    <tableColumn id="276" xr3:uid="{3CFDB6F6-3803-5747-B77B-04ECF1207762}" name="Information access themes" dataDxfId="400"/>
    <tableColumn id="277" xr3:uid="{BBB30E42-0073-2F46-B72B-21F811464B48}" name="Understanding information themes" dataDxfId="399"/>
    <tableColumn id="278" xr3:uid="{647A5405-2CC4-544A-8767-9F49AED3442B}" name="Essential items Themes" dataDxfId="398"/>
    <tableColumn id="281" xr3:uid="{FA2F620D-70CC-FD4D-A93A-CF5D5EC7551D}" name="Food and/or themes" dataDxfId="397"/>
    <tableColumn id="279" xr3:uid="{4F084D0E-FC71-5549-ADD0-4734FA01EB1D}" name="Loneliness Themes" dataDxfId="396"/>
    <tableColumn id="280" xr3:uid="{E37AC615-CBC6-5848-845D-9D8A845DAA1E}" name="Week" dataDxfId="395"/>
    <tableColumn id="247" xr3:uid="{B8C5EA75-9CA1-204A-BAB6-D1FA80FAE246}" name="Safe_Weighted average" dataDxfId="394"/>
    <tableColumn id="274" xr3:uid="{4E13511C-CCF5-2C43-AC0A-2CEF5D15D5FD}" name="whānau_Weighted average" dataDxfId="393"/>
    <tableColumn id="282" xr3:uid="{543D0056-A128-A441-B919-7B643ACFB85D}" name="Individual_Weighted average2" dataDxfId="392"/>
    <tableColumn id="306" xr3:uid="{1EF9B04B-9A4D-42BC-A295-660F82576FB5}" name="COVID_19_Weighted average" dataDxfId="391"/>
    <tableColumn id="283" xr3:uid="{D4972DE4-63E4-A944-BAAD-67547BAF31BC}" name="Information_Weighted average" dataDxfId="390"/>
    <tableColumn id="284" xr3:uid="{8FCA1BE2-6FFD-B244-BF19-E211FC0E4EA5}" name="Understand_Weighted average" dataDxfId="389"/>
    <tableColumn id="288" xr3:uid="{2117F136-A71B-ED42-A47C-27A9C6B00779}" name="PPE_Weighted average" dataDxfId="388"/>
    <tableColumn id="287" xr3:uid="{0D783876-057B-E542-8FC1-3A07A76EE500}" name="Food_Weighted average" dataDxfId="387"/>
    <tableColumn id="286" xr3:uid="{5A73DC1E-636D-8741-9C9E-AC0823D43F3E}" name="Lonely_Weighted average2" dataDxfId="386"/>
    <tableColumn id="248" xr3:uid="{CE46B3C7-F561-5F48-B21A-344BF9A4E61A}" name="At-risk groups" dataDxfId="385"/>
    <tableColumn id="289" xr3:uid="{844DFB8F-9F6C-0F46-80D8-A2816FB4536C}" name="Biggest risks" dataDxfId="384"/>
    <tableColumn id="292" xr3:uid="{2D66A615-3D1B-4B48-8473-591C23CC9817}" name="Impact of risks" dataDxfId="383"/>
    <tableColumn id="293" xr3:uid="{025F6068-CEAA-9942-A4B0-8385D8C5330A}" name="Solutions" dataDxfId="382"/>
    <tableColumn id="300" xr3:uid="{47244717-4E5F-41E5-98C9-6DA3D78C74E2}" name="Healthcare access" dataDxfId="381"/>
    <tableColumn id="299" xr3:uid="{D0898BC8-4EF4-469B-BF5F-401ACA4876E7}" name="Positive experiences" dataDxfId="380"/>
    <tableColumn id="295" xr3:uid="{1ED95C5B-BCA6-4671-BAEF-C3806DB502D3}" name="Survey type" dataDxfId="379"/>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7CC51B2-665A-4B82-B9F2-002AB2B22C3F}" name="Table21333623" displayName="Table21333623" ref="J308:N308" headerRowCount="0" totalsRowShown="0" headerRowDxfId="115" dataDxfId="113" headerRowBorderDxfId="114" tableBorderDxfId="112">
  <tableColumns count="5">
    <tableColumn id="1" xr3:uid="{DC44A1C5-3B22-4958-8579-C52FBE96146F}" name="Column1" headerRowDxfId="111" dataDxfId="110">
      <calculatedColumnFormula>VALUE(J311)</calculatedColumnFormula>
    </tableColumn>
    <tableColumn id="2" xr3:uid="{B48044BC-01F7-439C-9A4B-89632E097491}" name="Column2" headerRowDxfId="109" dataDxfId="108">
      <calculatedColumnFormula>VALUE(K311)</calculatedColumnFormula>
    </tableColumn>
    <tableColumn id="3" xr3:uid="{364D87FB-0849-4BA9-BEA1-B585530B61CF}" name="Column3" headerRowDxfId="107" dataDxfId="3">
      <calculatedColumnFormula>VALUE(L311)</calculatedColumnFormula>
    </tableColumn>
    <tableColumn id="4" xr3:uid="{489D2749-65D8-44F0-A1EA-56FC1FB62BBA}" name="Column4" headerRowDxfId="106" dataDxfId="1">
      <calculatedColumnFormula>VALUE(M311)</calculatedColumnFormula>
    </tableColumn>
    <tableColumn id="5" xr3:uid="{F5D6C9DB-88E5-4A21-8C4F-4ECC4D6A5259}" name="Column5" headerRowDxfId="105" dataDxfId="2">
      <calculatedColumnFormula>VALUE(N311)</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4A9822-45FA-4449-A8A1-60E488A6B555}" name="Safety" displayName="Safety" ref="A1:B7" totalsRowShown="0">
  <autoFilter ref="A1:B7" xr:uid="{09699B20-846C-554A-871C-D512FAF6592D}"/>
  <tableColumns count="2">
    <tableColumn id="1" xr3:uid="{2C2A8EFB-F884-444E-B774-F950418FB2AA}" name="Safety"/>
    <tableColumn id="2" xr3:uid="{D7B65B82-0DCB-114B-B6B3-AD6D423FD951}" name="Classificatio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3028550-288B-4543-B3A7-306411E98950}" name="Table1" displayName="Table1" ref="A9:B21" totalsRowShown="0">
  <autoFilter ref="A9:B21" xr:uid="{8DAABFE5-75EC-2943-A827-9AC39ABE2546}"/>
  <tableColumns count="2">
    <tableColumn id="1" xr3:uid="{F5C2176F-BCAB-0C48-9D06-1ECFF2C41858}" name="Starting age" dataDxfId="104"/>
    <tableColumn id="2" xr3:uid="{1F71CE9E-6B6F-1A45-8AE9-EF89805FCFB1}" name="Classification" dataDxfId="10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4B5A5D-F169-314C-B9C7-604EB472A52E}" name="Gender" displayName="Gender" ref="A24:B27" totalsRowShown="0">
  <autoFilter ref="A24:B27" xr:uid="{1DC15041-A677-0641-92BB-40BB355D15FC}"/>
  <tableColumns count="2">
    <tableColumn id="1" xr3:uid="{75D90FB1-0EDE-7B4A-913E-6F91DD59FC52}" name="Gender" dataDxfId="102"/>
    <tableColumn id="2" xr3:uid="{3E278FFA-C446-5549-908C-2A35C32EB006}" name="Classificatio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372C94C-7ADD-164A-9DAF-7325CF75BE61}" name="Disability" displayName="Disability" ref="A30:B35" totalsRowShown="0" tableBorderDxfId="101">
  <autoFilter ref="A30:B35" xr:uid="{D06662EC-29FE-C147-BBB9-D406FDDDD62F}"/>
  <tableColumns count="2">
    <tableColumn id="1" xr3:uid="{5ADA213F-3C7D-D74B-BDDF-742004D19E2C}" name="Disability"/>
    <tableColumn id="2" xr3:uid="{7F20E1FF-B2F3-FC41-9881-8F3F1BDB4C00}" name="Classificatio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3A73DB5-B606-8245-ACFC-E43E1464A20C}" name="Whanau" displayName="Whanau" ref="A38:B43" totalsRowShown="0">
  <autoFilter ref="A38:B43" xr:uid="{482F0FEE-79B1-8C46-8837-20987FE8704A}"/>
  <tableColumns count="2">
    <tableColumn id="1" xr3:uid="{B42470C5-62E5-4248-8ECA-EEB7D5BE4976}" name="Whanau"/>
    <tableColumn id="2" xr3:uid="{139E0621-4B2F-7544-BD24-ADBEA5240DB9}" name="Classification" dataDxfId="10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2F66737-33DD-234C-B515-3BE9093755EE}" name="Individual" displayName="Individual" ref="A46:B52" totalsRowShown="0">
  <autoFilter ref="A46:B52" xr:uid="{915AEEC4-E336-264C-880A-157E355D617A}"/>
  <tableColumns count="2">
    <tableColumn id="1" xr3:uid="{4183FABA-8904-3347-AE9B-158AA928221A}" name="Individual"/>
    <tableColumn id="2" xr3:uid="{E2E47828-C4AF-3B4F-80B5-9770F9BF23B9}" name="Classification" dataDxfId="99"/>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1996C97-D24C-F44A-9495-BCE36281BD0B}" name="Information" displayName="Information" ref="A55:D61" totalsRowShown="0" dataDxfId="98" tableBorderDxfId="97">
  <autoFilter ref="A55:D61" xr:uid="{7A1EC3F2-0D9B-3647-ACFC-A006B52EA40A}"/>
  <tableColumns count="4">
    <tableColumn id="1" xr3:uid="{0C6CDE57-BC59-254C-BDE2-6C2327947591}" name="Information" dataDxfId="96"/>
    <tableColumn id="5" xr3:uid="{50069669-413F-4B40-97FE-7991A7EA8D0E}" name="Scale" dataDxfId="95"/>
    <tableColumn id="2" xr3:uid="{F7FF011E-6851-1B4D-A186-3A80C2FAC4D0}" name="Classification" dataDxfId="94"/>
    <tableColumn id="3" xr3:uid="{9DC122A8-3475-1E41-BDDB-8087196D14E3}" name="Rank" dataDxfId="9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3B8322F-814C-0641-9E3C-6A27078351B0}" name="Understand" displayName="Understand" ref="A63:D68" totalsRowShown="0" tableBorderDxfId="92">
  <autoFilter ref="A63:D68" xr:uid="{20AF6B8B-C636-B944-8921-2195A7775356}"/>
  <tableColumns count="4">
    <tableColumn id="1" xr3:uid="{26A733C3-5924-BC49-A571-EA3D7EBFDD6A}" name="Understand" dataDxfId="91"/>
    <tableColumn id="4" xr3:uid="{4B4D6511-276F-CE4B-A536-74EADA8AB6EB}" name="Scale" dataDxfId="90"/>
    <tableColumn id="2" xr3:uid="{C15AF254-0D27-4549-B397-1D59F793BF18}" name="Classification" dataDxfId="89"/>
    <tableColumn id="3" xr3:uid="{1D0E1BF1-A355-A54A-AC6D-2D0F00332F0A}" name="Rank" dataDxfId="88"/>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8EAAAE-D18F-E04D-A3FA-01E036B40AE8}" name="PPE" displayName="PPE" ref="A71:D77" totalsRowShown="0" tableBorderDxfId="87">
  <autoFilter ref="A71:D77" xr:uid="{9B94C186-ECC6-1A4F-A436-3903FD695CDF}"/>
  <tableColumns count="4">
    <tableColumn id="1" xr3:uid="{E560B28E-0A5C-2C47-87E7-485AC613329A}" name="PPE" dataDxfId="86"/>
    <tableColumn id="4" xr3:uid="{5974F72A-45C7-AA41-B3F2-1179EF80E49F}" name="Scale" dataDxfId="85"/>
    <tableColumn id="2" xr3:uid="{3A313F8F-E6DD-B745-A8D4-263E395B9E0B}" name="Classification" dataDxfId="84"/>
    <tableColumn id="3" xr3:uid="{5785837F-8E1C-BB4A-813E-8B156011BB0A}" name="Rank" dataDxfId="8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1436243-057B-B24E-9C47-C2AC905895CC}" name="Table21" displayName="Table21" ref="J6:N6" headerRowCount="0" totalsRowShown="0" headerRowDxfId="203" dataDxfId="201" headerRowBorderDxfId="202" tableBorderDxfId="200">
  <tableColumns count="5">
    <tableColumn id="1" xr3:uid="{78C19DEF-6D44-6F4C-A9CF-40DDB81B5A7E}" name="Column1" headerRowDxfId="199" dataDxfId="198">
      <calculatedColumnFormula>VALUE(J9)</calculatedColumnFormula>
    </tableColumn>
    <tableColumn id="2" xr3:uid="{E8E53F4C-98E0-F043-8DE8-F64E9F6EE13E}" name="Column2" headerRowDxfId="197" dataDxfId="196">
      <calculatedColumnFormula>VALUE(K9)</calculatedColumnFormula>
    </tableColumn>
    <tableColumn id="3" xr3:uid="{5BD29D3B-EEF8-3741-A9A6-78D284A82582}" name="Column3" headerRowDxfId="195" dataDxfId="27">
      <calculatedColumnFormula>VALUE(L9)</calculatedColumnFormula>
    </tableColumn>
    <tableColumn id="4" xr3:uid="{DB1573B6-5FFB-AD42-8B97-04E488FC25F2}" name="Column4" headerRowDxfId="194" dataDxfId="25">
      <calculatedColumnFormula>VALUE(M9)</calculatedColumnFormula>
    </tableColumn>
    <tableColumn id="5" xr3:uid="{E4F4E7C1-1881-0842-BF03-3E6495008B3C}" name="Column5" headerRowDxfId="193" dataDxfId="26">
      <calculatedColumnFormula>VALUE(N9)</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522C77B-93DB-E443-8BA4-B6521EBD9D8B}" name="Food" displayName="Food" ref="A80:E86" totalsRowShown="0" dataDxfId="82" tableBorderDxfId="81">
  <autoFilter ref="A80:E86" xr:uid="{40EDD27D-74AC-BE42-97E8-3243BBBBD09A}"/>
  <tableColumns count="5">
    <tableColumn id="1" xr3:uid="{76784FEF-B856-134B-8DA4-788ABA1753C2}" name="Food" dataDxfId="80"/>
    <tableColumn id="4" xr3:uid="{2B34EDE2-56CC-CC43-BF8F-FEE11DAACD35}" name="Scale"/>
    <tableColumn id="2" xr3:uid="{D0C7A0DA-EEAB-AE4F-8F10-A88B172C3D90}" name="Classification" dataDxfId="79"/>
    <tableColumn id="5" xr3:uid="{A5F7650E-5024-4D43-8490-D65A883BA5E2}" name="New Classification" dataDxfId="78"/>
    <tableColumn id="3" xr3:uid="{0A4AA32D-A217-024F-AE34-B4321E9D7A58}" name="Rank" dataDxfId="77"/>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54BDD3E-6604-DC44-B09E-E9A872085289}" name="Lonely" displayName="Lonely" ref="A88:D99" totalsRowShown="0" headerRowDxfId="76" dataDxfId="74" headerRowBorderDxfId="75" tableBorderDxfId="73">
  <autoFilter ref="A88:D99" xr:uid="{4399FF80-46A3-5A47-AF4A-224B89738C5E}"/>
  <tableColumns count="4">
    <tableColumn id="1" xr3:uid="{44598BBC-35BC-F446-86BE-F1B5E41A650A}" name="Lonely" dataDxfId="72"/>
    <tableColumn id="4" xr3:uid="{810872A4-E1D3-6946-A449-A97CDD1A0CF3}" name="Scale"/>
    <tableColumn id="2" xr3:uid="{4255EFCC-8CBD-B146-B5B6-2A2A2E554EC2}" name="Classification" dataDxfId="71"/>
    <tableColumn id="3" xr3:uid="{F1B2D613-FCCF-4543-B6FB-ADCF68228FFE}" name="Rank" dataDxfId="70"/>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61E81-50AC-3F41-B32C-3A69BA0F20D8}" name="Region" displayName="Region" ref="A106:B123" totalsRowShown="0" headerRowDxfId="69" dataDxfId="67" headerRowBorderDxfId="68" tableBorderDxfId="66">
  <autoFilter ref="A106:B123" xr:uid="{155E736E-89FC-554B-89EA-60E268AF8B20}"/>
  <tableColumns count="2">
    <tableColumn id="1" xr3:uid="{FE906A70-6A3A-6542-B019-E61C2608AAFC}" name="Region" dataDxfId="65"/>
    <tableColumn id="2" xr3:uid="{15A69993-FC68-FC4E-8415-4B6ACF37DEA1}" name="Classification" dataDxfId="64"/>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E205D63-393E-F641-B1C8-DD8ED227358A}" name="Information2" displayName="Information2" ref="F55:G61" totalsRowShown="0" headerRowDxfId="63" headerRowBorderDxfId="62" tableBorderDxfId="61">
  <autoFilter ref="F55:G61" xr:uid="{365D496E-FC94-AC4F-B838-E5E88D6CEAF4}"/>
  <tableColumns count="2">
    <tableColumn id="1" xr3:uid="{6C3F8F68-BEF0-E84B-B1E8-EFE2A0EA520C}" name="Classification" dataDxfId="60"/>
    <tableColumn id="2" xr3:uid="{DDDAD264-6976-A847-8438-72905EDDC5AB}" name="Rank" dataDxfId="59"/>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91C228B-3BB0-504B-B065-73735F1BC8A8}" name="Understand2" displayName="Understand2" ref="F63:G68" totalsRowShown="0" headerRowDxfId="58" headerRowBorderDxfId="57" tableBorderDxfId="56">
  <autoFilter ref="F63:G68" xr:uid="{18B7C477-B3F2-A34C-85FA-14722BB362DB}"/>
  <tableColumns count="2">
    <tableColumn id="1" xr3:uid="{1C4BC859-79DA-DE4B-84DA-8C111D5DBB11}" name="Classification" dataDxfId="55"/>
    <tableColumn id="2" xr3:uid="{A3D48AB3-F631-0E41-B82E-81643C91F1C1}" name="Rank" dataDxfId="54"/>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1F475B3-5D30-CA4E-82D2-22D836345BDA}" name="PPE_2" displayName="PPE_2" ref="F71:G77" totalsRowShown="0" headerRowDxfId="53" headerRowBorderDxfId="52" tableBorderDxfId="51">
  <autoFilter ref="F71:G77" xr:uid="{AE2F3A27-66A5-F447-AAA5-87E4D50CEE66}"/>
  <tableColumns count="2">
    <tableColumn id="1" xr3:uid="{153FA57C-BAE1-8E49-B8E0-93DFB74B3D52}" name="Classification"/>
    <tableColumn id="2" xr3:uid="{28D048F0-17DF-7047-853C-FE66694A66DE}" name="Rank" dataDxfId="50"/>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0C62659-928D-5C45-A2D0-A58FA0B359CB}" name="Food2" displayName="Food2" ref="G80:H85" totalsRowShown="0">
  <autoFilter ref="G80:H85" xr:uid="{3DD1929B-D750-4D45-A4FB-486C8B262ABB}"/>
  <tableColumns count="2">
    <tableColumn id="1" xr3:uid="{28A48EDA-FB10-7A4A-A236-5A85FE51426C}" name="Classification" dataDxfId="49"/>
    <tableColumn id="2" xr3:uid="{E5C8AB07-F369-1244-BF6C-4CD39856BFE3}" name="Rank"/>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6645CD8-3D2A-ED41-B741-8479D21D3259}" name="Lonely2" displayName="Lonely2" ref="F88:G98" totalsRowCount="1" headerRowDxfId="48" dataDxfId="46" headerRowBorderDxfId="47">
  <autoFilter ref="F88:G97" xr:uid="{6A0946DD-581E-E346-9BF2-ED93608C3307}"/>
  <tableColumns count="2">
    <tableColumn id="1" xr3:uid="{A189BCCF-D39B-6949-99C7-5655D6B8D2FB}" name="Classification" totalsRowLabel="I have not felt lonely at all" dataDxfId="45" totalsRowDxfId="44"/>
    <tableColumn id="2" xr3:uid="{411F6AB4-E99E-3D45-91CF-C2C83CC59C60}" name="Rank" totalsRowLabel="5" dataDxfId="43" totalsRowDxfId="42"/>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915DAB2-F5BA-304B-BE34-6356BFE87DF3}" name="Whanau2" displayName="Whanau2" ref="E38:F43" totalsRowShown="0">
  <autoFilter ref="E38:F43" xr:uid="{50744553-0938-5149-B3C6-300A0F16C47E}"/>
  <tableColumns count="2">
    <tableColumn id="1" xr3:uid="{C71DAC2B-536B-634E-9F53-CBA2A493DCE2}" name="Classification" dataDxfId="41"/>
    <tableColumn id="2" xr3:uid="{0D128484-C785-CF47-B7CF-E783894BB398}" name="Whanau"/>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789E7C4D-8882-D943-A1D6-B9230A077582}" name="Individual_2" displayName="Individual_2" ref="E46:F52" totalsRowShown="0">
  <autoFilter ref="E46:F52" xr:uid="{4D9F96A7-C4AA-8043-BB53-BDCF45322984}"/>
  <tableColumns count="2">
    <tableColumn id="1" xr3:uid="{F95D970C-C79A-6448-B099-F5F5A9C8B0A7}" name="Classification" dataDxfId="40"/>
    <tableColumn id="2" xr3:uid="{DD296918-175B-ED4A-BF3A-45F7E608CEF6}" name="Individual"/>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B70A0EA-14C0-2E4A-9C12-B741B803FB7E}" name="Table2124" displayName="Table2124" ref="J42:N42" headerRowCount="0" totalsRowShown="0" headerRowDxfId="192" dataDxfId="190" headerRowBorderDxfId="191" tableBorderDxfId="189">
  <tableColumns count="5">
    <tableColumn id="1" xr3:uid="{A3272D9C-88DE-694A-80C0-30529BAC8850}" name="Column1" headerRowDxfId="188" dataDxfId="187">
      <calculatedColumnFormula>VALUE(J45)</calculatedColumnFormula>
    </tableColumn>
    <tableColumn id="2" xr3:uid="{34181008-CCB2-4F4D-8B46-1CC61531D073}" name="Column2" headerRowDxfId="186" dataDxfId="185">
      <calculatedColumnFormula>VALUE(K45)</calculatedColumnFormula>
    </tableColumn>
    <tableColumn id="3" xr3:uid="{69499318-2D30-8E42-A638-0D78F4E0B158}" name="Column3" headerRowDxfId="184" dataDxfId="24">
      <calculatedColumnFormula>VALUE(L45)</calculatedColumnFormula>
    </tableColumn>
    <tableColumn id="4" xr3:uid="{616B7493-910A-184C-A047-1F02A35475C7}" name="Column4" headerRowDxfId="183" dataDxfId="22">
      <calculatedColumnFormula>VALUE(M45)</calculatedColumnFormula>
    </tableColumn>
    <tableColumn id="5" xr3:uid="{736DD658-0C52-424B-A651-57B654E4ACD1}" name="Column5" headerRowDxfId="182" dataDxfId="23">
      <calculatedColumnFormula>VALUE(N45)</calculatedColumnFormula>
    </tableColumn>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B013297-4A97-4E54-AFF4-F4AAACC4E15D}" name="COVID" displayName="COVID" ref="A126:D133" totalsRowShown="0" dataDxfId="39" tableBorderDxfId="38">
  <autoFilter ref="A126:D133" xr:uid="{A7F245F1-52F8-4FEA-A5CD-AB7D43ADB99E}"/>
  <tableColumns count="4">
    <tableColumn id="1" xr3:uid="{FAE95CCB-5262-44D0-B045-0BF8EAECD2C0}" name="COVID" dataDxfId="37"/>
    <tableColumn id="5" xr3:uid="{9E78B3CC-BED3-47DC-B422-F1B050F3B01C}" name="Scale" dataDxfId="36"/>
    <tableColumn id="2" xr3:uid="{1ABF4F46-7E9E-42B3-A397-5865170BCC03}" name="Classification" dataDxfId="35"/>
    <tableColumn id="3" xr3:uid="{D05FFA97-1D5B-44E6-BF87-33C93F3019E8}" name="Rank" dataDxfId="34"/>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91A16BA-7022-46E9-AF5D-066416530224}" name="COVID2" displayName="COVID2" ref="F126:G133" totalsRowShown="0" headerRowDxfId="33" dataDxfId="31" headerRowBorderDxfId="32" tableBorderDxfId="30">
  <autoFilter ref="F126:G133" xr:uid="{755AB776-27BB-4293-9F7A-D349F222BCBC}"/>
  <tableColumns count="2">
    <tableColumn id="1" xr3:uid="{1730A397-1800-4530-AA1E-8AF1260B0117}" name="Classification" dataDxfId="29"/>
    <tableColumn id="2" xr3:uid="{B55B8123-B38E-490F-8B2B-39122CA5AA1F}" name="Rank" dataDxfId="2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B2BF4C7-67A7-CD43-B8F6-5817997BF3CF}" name="Table2130" displayName="Table2130" ref="J72:N72" headerRowCount="0" totalsRowShown="0" headerRowDxfId="181" dataDxfId="179" headerRowBorderDxfId="180" tableBorderDxfId="178">
  <tableColumns count="5">
    <tableColumn id="1" xr3:uid="{C7D249CD-C0C0-4E4B-962F-16A0BC24AE57}" name="Column1" headerRowDxfId="177" dataDxfId="176">
      <calculatedColumnFormula>VALUE(J75)</calculatedColumnFormula>
    </tableColumn>
    <tableColumn id="2" xr3:uid="{265FBFE0-9DB5-EF4C-B2C5-09B9411C96A4}" name="Column2" headerRowDxfId="175" dataDxfId="174">
      <calculatedColumnFormula>VALUE(K75)</calculatedColumnFormula>
    </tableColumn>
    <tableColumn id="3" xr3:uid="{2F05E500-AB79-9140-8B1F-E6F7CCF9DCA1}" name="Column3" headerRowDxfId="173" dataDxfId="21">
      <calculatedColumnFormula>VALUE(L75)</calculatedColumnFormula>
    </tableColumn>
    <tableColumn id="4" xr3:uid="{E6982317-316D-7E47-AC6C-43E9676AF338}" name="Column4" headerRowDxfId="172" dataDxfId="19">
      <calculatedColumnFormula>VALUE(M75)</calculatedColumnFormula>
    </tableColumn>
    <tableColumn id="5" xr3:uid="{B56C0974-7C13-6E4B-A251-A2C9F0CAC492}" name="Column5" headerRowDxfId="171" dataDxfId="20">
      <calculatedColumnFormula>VALUE(N75)</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187673A9-D0F7-604F-9D09-2E3E7B07AE19}" name="Table2131" displayName="Table2131" ref="J106:N106" headerRowCount="0" totalsRowShown="0" headerRowDxfId="170" dataDxfId="168" headerRowBorderDxfId="169" tableBorderDxfId="167">
  <tableColumns count="5">
    <tableColumn id="1" xr3:uid="{4B672619-7592-0C4B-9556-606AF04B9627}" name="Column1" headerRowDxfId="166" dataDxfId="165">
      <calculatedColumnFormula>VALUE(J109)</calculatedColumnFormula>
    </tableColumn>
    <tableColumn id="2" xr3:uid="{738CC0AE-3191-314A-B412-1B26DA983AFB}" name="Column2" headerRowDxfId="164" dataDxfId="163">
      <calculatedColumnFormula>VALUE(K109)</calculatedColumnFormula>
    </tableColumn>
    <tableColumn id="3" xr3:uid="{2B8BCD53-EB26-264B-86CF-EBDEE4BF7261}" name="Column3" headerRowDxfId="162" dataDxfId="18">
      <calculatedColumnFormula>VALUE(L109)</calculatedColumnFormula>
    </tableColumn>
    <tableColumn id="4" xr3:uid="{2BD71257-4B90-A446-83A3-89746CAC363A}" name="Column4" headerRowDxfId="161" dataDxfId="16">
      <calculatedColumnFormula>VALUE(M109)</calculatedColumnFormula>
    </tableColumn>
    <tableColumn id="5" xr3:uid="{98B0B2DA-8624-F645-B6A4-8ACE7C421D3E}" name="Column5" headerRowDxfId="160" dataDxfId="17">
      <calculatedColumnFormula>VALUE(N109)</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57DCF63-AE2C-1E48-99E3-1C77A19A1D89}" name="Table2132" displayName="Table2132" ref="J153:N153" headerRowCount="0" totalsRowShown="0" headerRowDxfId="159" dataDxfId="157" headerRowBorderDxfId="158" tableBorderDxfId="156">
  <tableColumns count="5">
    <tableColumn id="1" xr3:uid="{9D7565A2-BC2F-5041-9A40-BD24B552071C}" name="Column1" headerRowDxfId="155" dataDxfId="154">
      <calculatedColumnFormula>VALUE(J156)</calculatedColumnFormula>
    </tableColumn>
    <tableColumn id="2" xr3:uid="{0BB85A0B-3C5F-174B-AF14-BBD44378CB44}" name="Column2" headerRowDxfId="153" dataDxfId="152">
      <calculatedColumnFormula>VALUE(K156)</calculatedColumnFormula>
    </tableColumn>
    <tableColumn id="3" xr3:uid="{87202E77-E157-6745-813D-51B0BCD167C5}" name="Column3" headerRowDxfId="151" dataDxfId="15">
      <calculatedColumnFormula>VALUE(L156)</calculatedColumnFormula>
    </tableColumn>
    <tableColumn id="4" xr3:uid="{1F970788-096E-2649-ACF1-EB0D4EEFD492}" name="Column4" headerRowDxfId="150" dataDxfId="13">
      <calculatedColumnFormula>VALUE(M156)</calculatedColumnFormula>
    </tableColumn>
    <tableColumn id="5" xr3:uid="{AF88C80D-3107-AA4A-AD5C-D362A0007C28}" name="Column5" headerRowDxfId="149" dataDxfId="14">
      <calculatedColumnFormula>VALUE(N156)</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497EBF0-12C6-F04E-8318-A633443499EB}" name="Table2133" displayName="Table2133" ref="J191:N191" headerRowCount="0" totalsRowShown="0" headerRowDxfId="148" dataDxfId="146" headerRowBorderDxfId="147" tableBorderDxfId="145">
  <tableColumns count="5">
    <tableColumn id="1" xr3:uid="{501F5EBE-5C3C-F64A-823C-4DA47D619595}" name="Column1" headerRowDxfId="144" dataDxfId="143">
      <calculatedColumnFormula>VALUE(J194)</calculatedColumnFormula>
    </tableColumn>
    <tableColumn id="2" xr3:uid="{B9E8AABD-184F-A041-B879-C42E806C82AA}" name="Column2" headerRowDxfId="142" dataDxfId="141">
      <calculatedColumnFormula>VALUE(K194)</calculatedColumnFormula>
    </tableColumn>
    <tableColumn id="3" xr3:uid="{057A7741-1AE3-CD47-8636-6DFDFFA7334A}" name="Column3" headerRowDxfId="140" dataDxfId="12">
      <calculatedColumnFormula>VALUE(L194)</calculatedColumnFormula>
    </tableColumn>
    <tableColumn id="4" xr3:uid="{C79C1771-D466-0C4D-9AEC-79B7CB6DA5E5}" name="Column4" headerRowDxfId="139" dataDxfId="10">
      <calculatedColumnFormula>VALUE(M194)</calculatedColumnFormula>
    </tableColumn>
    <tableColumn id="5" xr3:uid="{A3C8AD3E-EE16-214C-B888-A4A4BC17CD65}" name="Column5" headerRowDxfId="138" dataDxfId="11">
      <calculatedColumnFormula>VALUE(N194)</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FF9BC8E-0F86-DD4B-8D8F-D4F4BD50FC2B}" name="Table213334" displayName="Table213334" ref="J224:N224" headerRowCount="0" totalsRowShown="0" headerRowDxfId="137" dataDxfId="135" headerRowBorderDxfId="136" tableBorderDxfId="134">
  <tableColumns count="5">
    <tableColumn id="1" xr3:uid="{48FA6BBD-97B5-BA4D-9E1E-FC386F173E00}" name="Column1" headerRowDxfId="133" dataDxfId="132">
      <calculatedColumnFormula>VALUE(J227)</calculatedColumnFormula>
    </tableColumn>
    <tableColumn id="2" xr3:uid="{5EC1A530-5ABB-724C-BF19-A17B181D876E}" name="Column2" headerRowDxfId="131" dataDxfId="130">
      <calculatedColumnFormula>VALUE(K227)</calculatedColumnFormula>
    </tableColumn>
    <tableColumn id="3" xr3:uid="{ADA97511-D3F8-E948-9EA7-4628E1D8293D}" name="Column3" headerRowDxfId="129" dataDxfId="9">
      <calculatedColumnFormula>VALUE(L227)</calculatedColumnFormula>
    </tableColumn>
    <tableColumn id="4" xr3:uid="{401262C9-8370-5F41-A3CE-B0803BB450CD}" name="Column4" headerRowDxfId="128" dataDxfId="7">
      <calculatedColumnFormula>VALUE(M227)</calculatedColumnFormula>
    </tableColumn>
    <tableColumn id="5" xr3:uid="{366F5E58-3C92-A342-BE71-D2363821E391}" name="Column5" headerRowDxfId="127" dataDxfId="8">
      <calculatedColumnFormula>VALUE(N227)</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5413D0F-E4ED-0D42-AD73-93333F8F9DBC}" name="Table213336" displayName="Table213336" ref="J263:N263" headerRowCount="0" totalsRowShown="0" headerRowDxfId="126" dataDxfId="124" headerRowBorderDxfId="125" tableBorderDxfId="123">
  <tableColumns count="5">
    <tableColumn id="1" xr3:uid="{BD4793B0-4767-ED46-9FE8-F13C86A336F6}" name="Column1" headerRowDxfId="122" dataDxfId="121">
      <calculatedColumnFormula>VALUE(J266)</calculatedColumnFormula>
    </tableColumn>
    <tableColumn id="2" xr3:uid="{074698F2-F2A1-1748-840C-36332AFA2B06}" name="Column2" headerRowDxfId="120" dataDxfId="119">
      <calculatedColumnFormula>VALUE(K266)</calculatedColumnFormula>
    </tableColumn>
    <tableColumn id="3" xr3:uid="{BCC92F88-C1BB-1148-A083-9EF42EF7BD11}" name="Column3" headerRowDxfId="118" dataDxfId="6">
      <calculatedColumnFormula>VALUE(L266)</calculatedColumnFormula>
    </tableColumn>
    <tableColumn id="4" xr3:uid="{D49436AD-EF28-7349-ACE3-A9C41351BD7D}" name="Column4" headerRowDxfId="117" dataDxfId="4">
      <calculatedColumnFormula>VALUE(M266)</calculatedColumnFormula>
    </tableColumn>
    <tableColumn id="5" xr3:uid="{082AAFB6-E70B-0A4D-A612-1025F75A681C}" name="Column5" headerRowDxfId="116" dataDxfId="5">
      <calculatedColumnFormula>VALUE(N266)</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39" Type="http://schemas.openxmlformats.org/officeDocument/2006/relationships/table" Target="../tables/table6.xml"/><Relationship Id="rId3" Type="http://schemas.openxmlformats.org/officeDocument/2006/relationships/pivotTable" Target="../pivotTables/pivotTable7.xml"/><Relationship Id="rId21" Type="http://schemas.openxmlformats.org/officeDocument/2006/relationships/pivotTable" Target="../pivotTables/pivotTable25.xml"/><Relationship Id="rId34" Type="http://schemas.openxmlformats.org/officeDocument/2006/relationships/drawing" Target="../drawings/drawing2.xml"/><Relationship Id="rId42" Type="http://schemas.openxmlformats.org/officeDocument/2006/relationships/table" Target="../tables/table9.xml"/><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33" Type="http://schemas.openxmlformats.org/officeDocument/2006/relationships/printerSettings" Target="../printerSettings/printerSettings2.bin"/><Relationship Id="rId38" Type="http://schemas.openxmlformats.org/officeDocument/2006/relationships/table" Target="../tables/table5.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ivotTable" Target="../pivotTables/pivotTable33.xml"/><Relationship Id="rId41" Type="http://schemas.openxmlformats.org/officeDocument/2006/relationships/table" Target="../tables/table8.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32" Type="http://schemas.openxmlformats.org/officeDocument/2006/relationships/pivotTable" Target="../pivotTables/pivotTable36.xml"/><Relationship Id="rId37" Type="http://schemas.openxmlformats.org/officeDocument/2006/relationships/table" Target="../tables/table4.xml"/><Relationship Id="rId40" Type="http://schemas.openxmlformats.org/officeDocument/2006/relationships/table" Target="../tables/table7.xml"/><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36" Type="http://schemas.openxmlformats.org/officeDocument/2006/relationships/table" Target="../tables/table3.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openxmlformats.org/officeDocument/2006/relationships/pivotTable" Target="../pivotTables/pivotTable35.xml"/><Relationship Id="rId44" Type="http://schemas.microsoft.com/office/2007/relationships/slicer" Target="../slicers/slicer1.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pivotTable" Target="../pivotTables/pivotTable34.xml"/><Relationship Id="rId35" Type="http://schemas.openxmlformats.org/officeDocument/2006/relationships/table" Target="../tables/table2.xml"/><Relationship Id="rId43" Type="http://schemas.openxmlformats.org/officeDocument/2006/relationships/table" Target="../tables/table10.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7.xml"/><Relationship Id="rId13" Type="http://schemas.openxmlformats.org/officeDocument/2006/relationships/table" Target="../tables/table22.xml"/><Relationship Id="rId18" Type="http://schemas.openxmlformats.org/officeDocument/2006/relationships/table" Target="../tables/table27.xml"/><Relationship Id="rId3" Type="http://schemas.openxmlformats.org/officeDocument/2006/relationships/table" Target="../tables/table12.xml"/><Relationship Id="rId21" Type="http://schemas.openxmlformats.org/officeDocument/2006/relationships/table" Target="../tables/table30.xml"/><Relationship Id="rId7" Type="http://schemas.openxmlformats.org/officeDocument/2006/relationships/table" Target="../tables/table16.xml"/><Relationship Id="rId12" Type="http://schemas.openxmlformats.org/officeDocument/2006/relationships/table" Target="../tables/table21.xml"/><Relationship Id="rId17" Type="http://schemas.openxmlformats.org/officeDocument/2006/relationships/table" Target="../tables/table26.xml"/><Relationship Id="rId2" Type="http://schemas.openxmlformats.org/officeDocument/2006/relationships/table" Target="../tables/table11.xml"/><Relationship Id="rId16" Type="http://schemas.openxmlformats.org/officeDocument/2006/relationships/table" Target="../tables/table25.xml"/><Relationship Id="rId20" Type="http://schemas.openxmlformats.org/officeDocument/2006/relationships/table" Target="../tables/table29.xml"/><Relationship Id="rId1" Type="http://schemas.openxmlformats.org/officeDocument/2006/relationships/vmlDrawing" Target="../drawings/vmlDrawing1.vml"/><Relationship Id="rId6" Type="http://schemas.openxmlformats.org/officeDocument/2006/relationships/table" Target="../tables/table15.xml"/><Relationship Id="rId11" Type="http://schemas.openxmlformats.org/officeDocument/2006/relationships/table" Target="../tables/table20.xml"/><Relationship Id="rId5" Type="http://schemas.openxmlformats.org/officeDocument/2006/relationships/table" Target="../tables/table14.xml"/><Relationship Id="rId15" Type="http://schemas.openxmlformats.org/officeDocument/2006/relationships/table" Target="../tables/table24.xml"/><Relationship Id="rId23" Type="http://schemas.openxmlformats.org/officeDocument/2006/relationships/comments" Target="../comments1.xml"/><Relationship Id="rId10" Type="http://schemas.openxmlformats.org/officeDocument/2006/relationships/table" Target="../tables/table19.xml"/><Relationship Id="rId19" Type="http://schemas.openxmlformats.org/officeDocument/2006/relationships/table" Target="../tables/table28.xml"/><Relationship Id="rId4" Type="http://schemas.openxmlformats.org/officeDocument/2006/relationships/table" Target="../tables/table13.xml"/><Relationship Id="rId9" Type="http://schemas.openxmlformats.org/officeDocument/2006/relationships/table" Target="../tables/table18.xml"/><Relationship Id="rId14" Type="http://schemas.openxmlformats.org/officeDocument/2006/relationships/table" Target="../tables/table23.xml"/><Relationship Id="rId22" Type="http://schemas.openxmlformats.org/officeDocument/2006/relationships/table" Target="../tables/table3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8.xml"/><Relationship Id="rId1" Type="http://schemas.openxmlformats.org/officeDocument/2006/relationships/pivotTable" Target="../pivotTables/pivotTable3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Y2438"/>
  <sheetViews>
    <sheetView topLeftCell="AZ1" zoomScale="85" zoomScaleNormal="85" workbookViewId="0">
      <pane ySplit="1" topLeftCell="A2" activePane="bottomLeft" state="frozen"/>
      <selection pane="bottomLeft" activeCell="AZ1" sqref="AZ1:AZ1048576"/>
    </sheetView>
  </sheetViews>
  <sheetFormatPr defaultColWidth="18.25" defaultRowHeight="27.95" customHeight="1"/>
  <cols>
    <col min="1" max="4" width="0" hidden="1" customWidth="1"/>
    <col min="5" max="5" width="0" style="6" hidden="1" customWidth="1"/>
    <col min="6" max="12" width="0" style="80" hidden="1" customWidth="1"/>
    <col min="13" max="27" width="0" style="6" hidden="1" customWidth="1"/>
    <col min="28" max="35" width="0" hidden="1" customWidth="1"/>
    <col min="36" max="44" width="0" style="77" hidden="1" customWidth="1"/>
    <col min="45" max="51" width="0" hidden="1" customWidth="1"/>
  </cols>
  <sheetData>
    <row r="1" spans="1:51" s="7" customFormat="1" ht="84.75" customHeight="1">
      <c r="A1" s="4" t="s">
        <v>460</v>
      </c>
      <c r="B1" s="4" t="s">
        <v>899</v>
      </c>
      <c r="C1" s="4" t="s">
        <v>1131</v>
      </c>
      <c r="D1" s="4" t="s">
        <v>1132</v>
      </c>
      <c r="E1" s="4" t="s">
        <v>486</v>
      </c>
      <c r="F1" s="80" t="s">
        <v>648</v>
      </c>
      <c r="G1" s="76" t="s">
        <v>2</v>
      </c>
      <c r="H1" s="76" t="s">
        <v>1</v>
      </c>
      <c r="I1" s="76" t="s">
        <v>3</v>
      </c>
      <c r="J1" s="76" t="s">
        <v>764</v>
      </c>
      <c r="K1" s="76" t="s">
        <v>9</v>
      </c>
      <c r="L1" s="76" t="s">
        <v>1133</v>
      </c>
      <c r="M1" s="4" t="s">
        <v>10</v>
      </c>
      <c r="N1" s="5" t="s">
        <v>649</v>
      </c>
      <c r="O1" s="4" t="s">
        <v>11</v>
      </c>
      <c r="P1" s="4" t="s">
        <v>12</v>
      </c>
      <c r="Q1" s="21" t="s">
        <v>493</v>
      </c>
      <c r="R1" s="38" t="s">
        <v>496</v>
      </c>
      <c r="S1" s="38" t="s">
        <v>1073</v>
      </c>
      <c r="T1" s="38" t="s">
        <v>500</v>
      </c>
      <c r="U1" s="38" t="s">
        <v>502</v>
      </c>
      <c r="V1" s="38" t="s">
        <v>503</v>
      </c>
      <c r="W1" s="38" t="s">
        <v>505</v>
      </c>
      <c r="X1" s="21" t="s">
        <v>507</v>
      </c>
      <c r="Y1" s="21" t="s">
        <v>508</v>
      </c>
      <c r="Z1" s="4" t="s">
        <v>509</v>
      </c>
      <c r="AA1" s="4" t="s">
        <v>510</v>
      </c>
      <c r="AB1" s="4" t="s">
        <v>545</v>
      </c>
      <c r="AC1" s="4" t="s">
        <v>564</v>
      </c>
      <c r="AD1" s="4" t="s">
        <v>576</v>
      </c>
      <c r="AE1" s="4" t="s">
        <v>577</v>
      </c>
      <c r="AF1" s="4" t="s">
        <v>618</v>
      </c>
      <c r="AG1" s="4" t="s">
        <v>578</v>
      </c>
      <c r="AH1" s="4" t="s">
        <v>579</v>
      </c>
      <c r="AI1" s="4" t="s">
        <v>758</v>
      </c>
      <c r="AJ1" s="76" t="s">
        <v>766</v>
      </c>
      <c r="AK1" s="76" t="s">
        <v>767</v>
      </c>
      <c r="AL1" s="76" t="s">
        <v>768</v>
      </c>
      <c r="AM1" s="76" t="s">
        <v>1074</v>
      </c>
      <c r="AN1" s="76" t="s">
        <v>770</v>
      </c>
      <c r="AO1" s="76" t="s">
        <v>772</v>
      </c>
      <c r="AP1" s="76" t="s">
        <v>773</v>
      </c>
      <c r="AQ1" s="76" t="s">
        <v>774</v>
      </c>
      <c r="AR1" s="109" t="s">
        <v>775</v>
      </c>
      <c r="AS1" s="4" t="s">
        <v>1130</v>
      </c>
      <c r="AT1" s="4" t="s">
        <v>789</v>
      </c>
      <c r="AU1" s="4" t="s">
        <v>790</v>
      </c>
      <c r="AV1" s="4" t="s">
        <v>791</v>
      </c>
      <c r="AW1" s="4" t="s">
        <v>1135</v>
      </c>
      <c r="AX1" s="4" t="s">
        <v>1134</v>
      </c>
      <c r="AY1" s="4" t="s">
        <v>902</v>
      </c>
    </row>
    <row r="2" spans="1:51" ht="45.95" customHeight="1">
      <c r="A2">
        <v>11533509279</v>
      </c>
      <c r="B2" s="1" t="s">
        <v>15</v>
      </c>
      <c r="C2" s="13" t="s">
        <v>61</v>
      </c>
      <c r="D2" s="1" t="s">
        <v>468</v>
      </c>
      <c r="E2" s="5" t="s">
        <v>14</v>
      </c>
      <c r="G2" s="80" t="s">
        <v>0</v>
      </c>
      <c r="H2" s="81" t="s">
        <v>1</v>
      </c>
      <c r="I2" s="81" t="s">
        <v>0</v>
      </c>
      <c r="J2" s="81" t="s">
        <v>0</v>
      </c>
      <c r="K2" s="81" t="s">
        <v>0</v>
      </c>
      <c r="L2" s="81" t="s">
        <v>0</v>
      </c>
      <c r="M2" s="5" t="e">
        <v>#N/A</v>
      </c>
      <c r="N2" s="5" t="e">
        <v>#N/A</v>
      </c>
      <c r="O2" s="5" t="e">
        <v>#N/A</v>
      </c>
      <c r="P2" s="5" t="e">
        <v>#N/A</v>
      </c>
      <c r="Q2" s="61" t="e">
        <v>#VALUE!</v>
      </c>
      <c r="R2" s="61" t="s">
        <v>75</v>
      </c>
      <c r="S2" s="62" t="s">
        <v>68</v>
      </c>
      <c r="T2" s="5" t="s">
        <v>24</v>
      </c>
      <c r="U2" s="5" t="s">
        <v>92</v>
      </c>
      <c r="V2" s="61" t="s">
        <v>89</v>
      </c>
      <c r="W2" s="61" t="s">
        <v>908</v>
      </c>
      <c r="X2" s="62" t="e">
        <v>#N/A</v>
      </c>
      <c r="Y2" s="61" t="s">
        <v>0</v>
      </c>
      <c r="Z2" s="62" t="s">
        <v>13</v>
      </c>
      <c r="AA2" s="62"/>
      <c r="AB2" s="5"/>
      <c r="AC2" s="5"/>
      <c r="AD2" s="5"/>
      <c r="AE2" s="5"/>
      <c r="AF2" s="5"/>
      <c r="AG2" s="5"/>
      <c r="AH2" s="5"/>
      <c r="AI2" s="5" t="s">
        <v>905</v>
      </c>
      <c r="AJ2" s="80">
        <v>3</v>
      </c>
      <c r="AK2" s="80" t="e">
        <v>#VALUE!</v>
      </c>
      <c r="AL2" s="80">
        <v>3</v>
      </c>
      <c r="AM2" s="80">
        <v>3</v>
      </c>
      <c r="AN2" s="80">
        <v>2</v>
      </c>
      <c r="AO2" s="80">
        <v>2</v>
      </c>
      <c r="AP2" s="80">
        <v>3</v>
      </c>
      <c r="AQ2" s="80">
        <v>3</v>
      </c>
      <c r="AR2" s="80" t="e">
        <v>#N/A</v>
      </c>
      <c r="AS2" s="5" t="s">
        <v>462</v>
      </c>
      <c r="AT2" s="5" t="s">
        <v>787</v>
      </c>
      <c r="AU2" s="5" t="s">
        <v>462</v>
      </c>
      <c r="AV2" s="5" t="s">
        <v>871</v>
      </c>
      <c r="AW2" s="5"/>
      <c r="AX2" s="5"/>
      <c r="AY2" s="5" t="s">
        <v>904</v>
      </c>
    </row>
    <row r="3" spans="1:51" ht="84" customHeight="1">
      <c r="A3" s="5">
        <v>11533332067</v>
      </c>
      <c r="B3" s="1"/>
      <c r="C3" s="13" t="s">
        <v>23</v>
      </c>
      <c r="D3" s="1" t="s">
        <v>468</v>
      </c>
      <c r="E3" s="63" t="s">
        <v>14</v>
      </c>
      <c r="F3" s="80" t="s">
        <v>0</v>
      </c>
      <c r="G3" s="80" t="s">
        <v>0</v>
      </c>
      <c r="H3" s="80" t="s">
        <v>1</v>
      </c>
      <c r="I3" s="80" t="s">
        <v>0</v>
      </c>
      <c r="J3" s="80" t="s">
        <v>0</v>
      </c>
      <c r="K3" s="80" t="s">
        <v>0</v>
      </c>
      <c r="L3" s="80" t="s">
        <v>0</v>
      </c>
      <c r="M3" s="5" t="s">
        <v>10</v>
      </c>
      <c r="N3" s="5" t="e">
        <v>#N/A</v>
      </c>
      <c r="O3" s="5" t="e">
        <v>#N/A</v>
      </c>
      <c r="P3" s="5" t="e">
        <v>#N/A</v>
      </c>
      <c r="Q3" s="5" t="s">
        <v>29</v>
      </c>
      <c r="R3" s="61" t="s">
        <v>28</v>
      </c>
      <c r="S3" s="62" t="e">
        <v>#N/A</v>
      </c>
      <c r="T3" s="5" t="s">
        <v>24</v>
      </c>
      <c r="U3" s="5" t="s">
        <v>92</v>
      </c>
      <c r="V3" s="5" t="s">
        <v>26</v>
      </c>
      <c r="W3" s="5" t="s">
        <v>379</v>
      </c>
      <c r="X3" s="5" t="s">
        <v>30</v>
      </c>
      <c r="Y3" s="5" t="s">
        <v>31</v>
      </c>
      <c r="Z3" s="5" t="s">
        <v>21</v>
      </c>
      <c r="AA3" s="60" t="s">
        <v>485</v>
      </c>
      <c r="AB3" s="5"/>
      <c r="AC3" s="5"/>
      <c r="AD3" s="5" t="s">
        <v>603</v>
      </c>
      <c r="AE3" s="5"/>
      <c r="AF3" s="5"/>
      <c r="AG3" s="5"/>
      <c r="AH3" s="5" t="s">
        <v>715</v>
      </c>
      <c r="AI3" s="5" t="s">
        <v>905</v>
      </c>
      <c r="AJ3" s="80">
        <v>2</v>
      </c>
      <c r="AK3" s="110">
        <v>3</v>
      </c>
      <c r="AL3" s="80">
        <v>4</v>
      </c>
      <c r="AM3" s="80" t="e">
        <v>#N/A</v>
      </c>
      <c r="AN3" s="80">
        <v>2</v>
      </c>
      <c r="AO3" s="80">
        <v>2</v>
      </c>
      <c r="AP3" s="80">
        <v>4</v>
      </c>
      <c r="AQ3" s="80">
        <v>5</v>
      </c>
      <c r="AR3" s="80">
        <v>2</v>
      </c>
      <c r="AS3" s="5" t="s">
        <v>1061</v>
      </c>
      <c r="AT3" s="5" t="s">
        <v>797</v>
      </c>
      <c r="AU3" s="5" t="s">
        <v>855</v>
      </c>
      <c r="AV3" s="5" t="s">
        <v>873</v>
      </c>
      <c r="AW3" s="5"/>
      <c r="AX3" s="5"/>
      <c r="AY3" s="5" t="s">
        <v>20</v>
      </c>
    </row>
    <row r="4" spans="1:51" ht="66" customHeight="1">
      <c r="A4" s="5">
        <v>11533329148</v>
      </c>
      <c r="B4" s="5" t="s">
        <v>646</v>
      </c>
      <c r="C4" s="13" t="s">
        <v>23</v>
      </c>
      <c r="D4" s="1" t="s">
        <v>468</v>
      </c>
      <c r="E4" s="5" t="s">
        <v>33</v>
      </c>
      <c r="F4" s="80" t="s">
        <v>0</v>
      </c>
      <c r="G4" s="80" t="s">
        <v>0</v>
      </c>
      <c r="H4" s="80" t="s">
        <v>1</v>
      </c>
      <c r="I4" s="80" t="s">
        <v>0</v>
      </c>
      <c r="J4" s="80" t="s">
        <v>0</v>
      </c>
      <c r="K4" s="80" t="s">
        <v>0</v>
      </c>
      <c r="L4" s="80" t="s">
        <v>0</v>
      </c>
      <c r="M4" s="5" t="s">
        <v>10</v>
      </c>
      <c r="N4" s="5" t="e">
        <v>#N/A</v>
      </c>
      <c r="O4" s="5" t="e">
        <v>#N/A</v>
      </c>
      <c r="P4" s="5" t="s">
        <v>12</v>
      </c>
      <c r="Q4" s="5" t="e">
        <v>#VALUE!</v>
      </c>
      <c r="R4" s="61" t="e">
        <v>#VALUE!</v>
      </c>
      <c r="S4" s="62" t="e">
        <v>#N/A</v>
      </c>
      <c r="T4" s="5" t="s">
        <v>834</v>
      </c>
      <c r="U4" s="5" t="s">
        <v>34</v>
      </c>
      <c r="V4" s="5" t="s">
        <v>89</v>
      </c>
      <c r="W4" s="5" t="s">
        <v>909</v>
      </c>
      <c r="X4" s="5" t="e">
        <v>#N/A</v>
      </c>
      <c r="Y4" s="5" t="s">
        <v>0</v>
      </c>
      <c r="Z4" s="5" t="s">
        <v>21</v>
      </c>
      <c r="AA4" s="5" t="s">
        <v>518</v>
      </c>
      <c r="AB4" s="5"/>
      <c r="AC4" s="5"/>
      <c r="AD4" s="5"/>
      <c r="AE4" s="5"/>
      <c r="AF4" s="5"/>
      <c r="AG4" s="5" t="s">
        <v>635</v>
      </c>
      <c r="AH4" s="5"/>
      <c r="AI4" s="5" t="s">
        <v>905</v>
      </c>
      <c r="AJ4" s="80">
        <v>2</v>
      </c>
      <c r="AK4" s="110" t="e">
        <v>#VALUE!</v>
      </c>
      <c r="AL4" s="80" t="e">
        <v>#VALUE!</v>
      </c>
      <c r="AM4" s="80" t="e">
        <v>#N/A</v>
      </c>
      <c r="AN4" s="80">
        <v>5</v>
      </c>
      <c r="AO4" s="80">
        <v>5</v>
      </c>
      <c r="AP4" s="80">
        <v>3</v>
      </c>
      <c r="AQ4" s="80">
        <v>1</v>
      </c>
      <c r="AR4" s="80" t="e">
        <v>#N/A</v>
      </c>
      <c r="AS4" s="5"/>
      <c r="AT4" s="5"/>
      <c r="AU4" s="5"/>
      <c r="AV4" s="5"/>
      <c r="AW4" s="5" t="s">
        <v>39</v>
      </c>
      <c r="AX4" s="5"/>
      <c r="AY4" s="5" t="s">
        <v>903</v>
      </c>
    </row>
    <row r="5" spans="1:51" ht="27.95" customHeight="1">
      <c r="A5" s="5"/>
      <c r="B5" s="1"/>
      <c r="C5" s="13"/>
      <c r="D5" s="1"/>
      <c r="E5" s="5"/>
      <c r="M5" s="5"/>
      <c r="N5" s="5"/>
      <c r="O5" s="5"/>
      <c r="P5" s="5"/>
      <c r="Q5" s="5"/>
      <c r="R5" s="61"/>
      <c r="S5" s="62"/>
      <c r="T5" s="5"/>
      <c r="U5" s="5"/>
      <c r="V5" s="5"/>
      <c r="W5" s="5"/>
      <c r="X5" s="5"/>
      <c r="Y5" s="5"/>
      <c r="Z5" s="5"/>
      <c r="AA5" s="5"/>
      <c r="AB5" s="5"/>
      <c r="AC5" s="5"/>
      <c r="AD5" s="5"/>
      <c r="AE5" s="5"/>
      <c r="AF5" s="5"/>
      <c r="AG5" s="5"/>
      <c r="AH5" s="5"/>
      <c r="AI5" s="5"/>
      <c r="AJ5" s="80"/>
      <c r="AK5" s="80"/>
      <c r="AL5" s="80"/>
      <c r="AM5" s="80"/>
      <c r="AN5" s="80"/>
      <c r="AO5" s="80"/>
      <c r="AP5" s="80"/>
      <c r="AQ5" s="80"/>
      <c r="AR5" s="80"/>
      <c r="AS5" s="5"/>
      <c r="AT5" s="5"/>
      <c r="AU5" s="5"/>
      <c r="AV5" s="5"/>
      <c r="AW5" s="5"/>
      <c r="AX5" s="5"/>
      <c r="AY5" s="5"/>
    </row>
    <row r="6" spans="1:51" ht="95.1" customHeight="1">
      <c r="A6" s="5">
        <v>11533253049</v>
      </c>
      <c r="B6" s="5" t="s">
        <v>646</v>
      </c>
      <c r="C6" s="13" t="s">
        <v>80</v>
      </c>
      <c r="D6" s="1" t="s">
        <v>469</v>
      </c>
      <c r="E6" s="5" t="s">
        <v>14</v>
      </c>
      <c r="F6" s="80" t="s">
        <v>0</v>
      </c>
      <c r="G6" s="80" t="s">
        <v>0</v>
      </c>
      <c r="H6" s="80" t="s">
        <v>1</v>
      </c>
      <c r="I6" s="80" t="s">
        <v>0</v>
      </c>
      <c r="J6" s="80" t="s">
        <v>0</v>
      </c>
      <c r="K6" s="80" t="s">
        <v>0</v>
      </c>
      <c r="L6" s="80" t="s">
        <v>0</v>
      </c>
      <c r="M6" s="5" t="e">
        <v>#N/A</v>
      </c>
      <c r="N6" s="5" t="s">
        <v>649</v>
      </c>
      <c r="O6" s="5" t="e">
        <v>#N/A</v>
      </c>
      <c r="P6" s="5" t="e">
        <v>#N/A</v>
      </c>
      <c r="Q6" s="5" t="s">
        <v>76</v>
      </c>
      <c r="R6" s="61" t="s">
        <v>28</v>
      </c>
      <c r="S6" s="62" t="e">
        <v>#N/A</v>
      </c>
      <c r="T6" s="5" t="s">
        <v>36</v>
      </c>
      <c r="U6" s="5" t="s">
        <v>37</v>
      </c>
      <c r="V6" s="5" t="s">
        <v>64</v>
      </c>
      <c r="W6" s="5" t="s">
        <v>379</v>
      </c>
      <c r="X6" s="5" t="s">
        <v>66</v>
      </c>
      <c r="Y6" s="5" t="s">
        <v>0</v>
      </c>
      <c r="Z6" s="5" t="s">
        <v>35</v>
      </c>
      <c r="AA6" s="5"/>
      <c r="AB6" s="5"/>
      <c r="AC6" s="5"/>
      <c r="AD6" s="5"/>
      <c r="AE6" s="5"/>
      <c r="AF6" s="5"/>
      <c r="AG6" s="5"/>
      <c r="AH6" s="5"/>
      <c r="AI6" s="5" t="s">
        <v>905</v>
      </c>
      <c r="AJ6" s="80">
        <v>4</v>
      </c>
      <c r="AK6" s="80">
        <v>4</v>
      </c>
      <c r="AL6" s="80">
        <v>4</v>
      </c>
      <c r="AM6" s="80" t="e">
        <v>#N/A</v>
      </c>
      <c r="AN6" s="80">
        <v>4</v>
      </c>
      <c r="AO6" s="80">
        <v>3</v>
      </c>
      <c r="AP6" s="80">
        <v>5</v>
      </c>
      <c r="AQ6" s="80">
        <v>5</v>
      </c>
      <c r="AR6" s="80">
        <v>5</v>
      </c>
      <c r="AS6" s="5" t="s">
        <v>1059</v>
      </c>
      <c r="AT6" s="5" t="s">
        <v>284</v>
      </c>
      <c r="AU6" s="5" t="s">
        <v>861</v>
      </c>
      <c r="AV6" s="5" t="s">
        <v>884</v>
      </c>
      <c r="AW6" s="5" t="s">
        <v>39</v>
      </c>
      <c r="AX6" s="5"/>
      <c r="AY6" s="5" t="s">
        <v>903</v>
      </c>
    </row>
    <row r="7" spans="1:51" ht="54" customHeight="1">
      <c r="A7" s="5">
        <v>11533236475</v>
      </c>
      <c r="B7" s="5" t="s">
        <v>646</v>
      </c>
      <c r="C7" s="13" t="s">
        <v>80</v>
      </c>
      <c r="D7" s="1" t="s">
        <v>472</v>
      </c>
      <c r="E7" s="5" t="s">
        <v>14</v>
      </c>
      <c r="F7" s="80" t="s">
        <v>0</v>
      </c>
      <c r="G7" s="80" t="s">
        <v>0</v>
      </c>
      <c r="H7" s="80" t="s">
        <v>0</v>
      </c>
      <c r="I7" s="80" t="s">
        <v>3</v>
      </c>
      <c r="J7" s="80" t="s">
        <v>0</v>
      </c>
      <c r="K7" s="80" t="s">
        <v>0</v>
      </c>
      <c r="L7" s="80" t="s">
        <v>0</v>
      </c>
      <c r="M7" s="5" t="s">
        <v>10</v>
      </c>
      <c r="N7" s="5" t="e">
        <v>#N/A</v>
      </c>
      <c r="O7" s="5" t="e">
        <v>#N/A</v>
      </c>
      <c r="P7" s="5" t="s">
        <v>12</v>
      </c>
      <c r="Q7" s="5" t="s">
        <v>76</v>
      </c>
      <c r="R7" s="61" t="s">
        <v>28</v>
      </c>
      <c r="S7" s="62" t="s">
        <v>43</v>
      </c>
      <c r="T7" s="5" t="s">
        <v>36</v>
      </c>
      <c r="U7" s="5" t="s">
        <v>41</v>
      </c>
      <c r="V7" s="5" t="s">
        <v>26</v>
      </c>
      <c r="W7" s="5" t="s">
        <v>907</v>
      </c>
      <c r="X7" s="5" t="s">
        <v>81</v>
      </c>
      <c r="Y7" s="5" t="s">
        <v>0</v>
      </c>
      <c r="Z7" s="5" t="s">
        <v>21</v>
      </c>
      <c r="AA7" s="5"/>
      <c r="AB7" s="5"/>
      <c r="AC7" s="5"/>
      <c r="AD7" s="5"/>
      <c r="AE7" s="5"/>
      <c r="AF7" s="5"/>
      <c r="AG7" s="5"/>
      <c r="AH7" s="5"/>
      <c r="AI7" s="5" t="s">
        <v>905</v>
      </c>
      <c r="AJ7" s="80">
        <v>4</v>
      </c>
      <c r="AK7" s="80">
        <v>4</v>
      </c>
      <c r="AL7" s="80">
        <v>4</v>
      </c>
      <c r="AM7" s="80">
        <v>4</v>
      </c>
      <c r="AN7" s="80">
        <v>4</v>
      </c>
      <c r="AO7" s="80">
        <v>4</v>
      </c>
      <c r="AP7" s="80">
        <v>4</v>
      </c>
      <c r="AQ7" s="80">
        <v>4</v>
      </c>
      <c r="AR7" s="80">
        <v>3</v>
      </c>
      <c r="AS7" s="5" t="s">
        <v>1065</v>
      </c>
      <c r="AT7" s="5" t="s">
        <v>284</v>
      </c>
      <c r="AU7" s="5" t="s">
        <v>567</v>
      </c>
      <c r="AV7" s="5" t="s">
        <v>897</v>
      </c>
      <c r="AW7" s="5"/>
      <c r="AX7" s="5"/>
      <c r="AY7" s="5" t="s">
        <v>903</v>
      </c>
    </row>
    <row r="8" spans="1:51" ht="93" customHeight="1">
      <c r="A8" s="5">
        <v>11533223038</v>
      </c>
      <c r="B8" s="5" t="s">
        <v>646</v>
      </c>
      <c r="C8" s="13" t="s">
        <v>72</v>
      </c>
      <c r="D8" s="1" t="s">
        <v>478</v>
      </c>
      <c r="E8" s="5" t="s">
        <v>14</v>
      </c>
      <c r="F8" s="80" t="s">
        <v>648</v>
      </c>
      <c r="G8" s="80" t="s">
        <v>0</v>
      </c>
      <c r="H8" s="80" t="s">
        <v>0</v>
      </c>
      <c r="I8" s="80" t="s">
        <v>0</v>
      </c>
      <c r="J8" s="80" t="s">
        <v>0</v>
      </c>
      <c r="K8" s="80" t="s">
        <v>0</v>
      </c>
      <c r="L8" s="80" t="s">
        <v>0</v>
      </c>
      <c r="M8" s="5" t="e">
        <v>#N/A</v>
      </c>
      <c r="N8" s="5" t="s">
        <v>649</v>
      </c>
      <c r="O8" s="5" t="e">
        <v>#N/A</v>
      </c>
      <c r="P8" s="5" t="e">
        <v>#N/A</v>
      </c>
      <c r="Q8" s="5" t="s">
        <v>91</v>
      </c>
      <c r="R8" s="61" t="s">
        <v>28</v>
      </c>
      <c r="S8" s="62" t="e">
        <v>#N/A</v>
      </c>
      <c r="T8" s="5" t="s">
        <v>37</v>
      </c>
      <c r="U8" s="5" t="s">
        <v>37</v>
      </c>
      <c r="V8" s="5" t="s">
        <v>95</v>
      </c>
      <c r="W8" s="5" t="s">
        <v>979</v>
      </c>
      <c r="X8" s="5" t="s">
        <v>66</v>
      </c>
      <c r="Y8" s="5" t="s">
        <v>48</v>
      </c>
      <c r="Z8" s="5" t="s">
        <v>45</v>
      </c>
      <c r="AA8" s="5" t="s">
        <v>480</v>
      </c>
      <c r="AB8" s="5" t="s">
        <v>546</v>
      </c>
      <c r="AC8" s="5"/>
      <c r="AD8" s="5" t="s">
        <v>580</v>
      </c>
      <c r="AE8" s="5" t="s">
        <v>591</v>
      </c>
      <c r="AF8" s="5"/>
      <c r="AG8" s="5" t="s">
        <v>635</v>
      </c>
      <c r="AH8" s="5" t="s">
        <v>1047</v>
      </c>
      <c r="AI8" s="5" t="s">
        <v>905</v>
      </c>
      <c r="AJ8" s="80">
        <v>5</v>
      </c>
      <c r="AK8" s="80">
        <v>5</v>
      </c>
      <c r="AL8" s="80">
        <v>4</v>
      </c>
      <c r="AM8" s="80" t="e">
        <v>#N/A</v>
      </c>
      <c r="AN8" s="80">
        <v>3</v>
      </c>
      <c r="AO8" s="80">
        <v>3</v>
      </c>
      <c r="AP8" s="80">
        <v>1</v>
      </c>
      <c r="AQ8" s="80">
        <v>2</v>
      </c>
      <c r="AR8" s="80">
        <v>5</v>
      </c>
      <c r="AS8" s="5" t="s">
        <v>1066</v>
      </c>
      <c r="AT8" s="5" t="s">
        <v>788</v>
      </c>
      <c r="AU8" s="5" t="s">
        <v>854</v>
      </c>
      <c r="AV8" s="5" t="s">
        <v>898</v>
      </c>
      <c r="AW8" s="5" t="s">
        <v>39</v>
      </c>
      <c r="AX8" s="5"/>
      <c r="AY8" s="5" t="s">
        <v>903</v>
      </c>
    </row>
    <row r="9" spans="1:51" ht="89.1" customHeight="1">
      <c r="A9" s="5">
        <v>11533202414</v>
      </c>
      <c r="B9" s="5" t="s">
        <v>646</v>
      </c>
      <c r="C9" s="13" t="s">
        <v>72</v>
      </c>
      <c r="D9" s="1" t="s">
        <v>467</v>
      </c>
      <c r="E9" s="5" t="s">
        <v>14</v>
      </c>
      <c r="F9" s="80" t="s">
        <v>0</v>
      </c>
      <c r="G9" s="80" t="s">
        <v>0</v>
      </c>
      <c r="H9" s="80" t="s">
        <v>1</v>
      </c>
      <c r="I9" s="80" t="s">
        <v>0</v>
      </c>
      <c r="J9" s="80" t="s">
        <v>0</v>
      </c>
      <c r="K9" s="80" t="s">
        <v>0</v>
      </c>
      <c r="L9" s="80" t="s">
        <v>0</v>
      </c>
      <c r="M9" s="5" t="s">
        <v>10</v>
      </c>
      <c r="N9" s="5" t="e">
        <v>#N/A</v>
      </c>
      <c r="O9" s="5" t="e">
        <v>#N/A</v>
      </c>
      <c r="P9" s="5" t="e">
        <v>#N/A</v>
      </c>
      <c r="Q9" s="5" t="s">
        <v>91</v>
      </c>
      <c r="R9" s="61" t="s">
        <v>90</v>
      </c>
      <c r="S9" s="62" t="e">
        <v>#N/A</v>
      </c>
      <c r="T9" s="5" t="s">
        <v>834</v>
      </c>
      <c r="U9" s="5" t="s">
        <v>34</v>
      </c>
      <c r="V9" s="5" t="s">
        <v>26</v>
      </c>
      <c r="W9" s="5" t="s">
        <v>379</v>
      </c>
      <c r="X9" s="5" t="s">
        <v>108</v>
      </c>
      <c r="Y9" s="5" t="s">
        <v>51</v>
      </c>
      <c r="Z9" s="5" t="s">
        <v>49</v>
      </c>
      <c r="AA9" s="5" t="s">
        <v>480</v>
      </c>
      <c r="AB9" s="5" t="s">
        <v>547</v>
      </c>
      <c r="AC9" s="5"/>
      <c r="AD9" s="5" t="s">
        <v>581</v>
      </c>
      <c r="AE9" s="5" t="s">
        <v>592</v>
      </c>
      <c r="AF9" s="5"/>
      <c r="AG9" s="5" t="s">
        <v>634</v>
      </c>
      <c r="AH9" s="5" t="s">
        <v>643</v>
      </c>
      <c r="AI9" s="5" t="s">
        <v>905</v>
      </c>
      <c r="AJ9" s="110">
        <v>5</v>
      </c>
      <c r="AK9" s="110">
        <v>5</v>
      </c>
      <c r="AL9" s="80">
        <v>5</v>
      </c>
      <c r="AM9" s="80" t="e">
        <v>#N/A</v>
      </c>
      <c r="AN9" s="80">
        <v>5</v>
      </c>
      <c r="AO9" s="80">
        <v>5</v>
      </c>
      <c r="AP9" s="80">
        <v>4</v>
      </c>
      <c r="AQ9" s="80">
        <v>5</v>
      </c>
      <c r="AR9" s="80">
        <v>4</v>
      </c>
      <c r="AS9" s="5" t="s">
        <v>462</v>
      </c>
      <c r="AT9" s="5" t="s">
        <v>797</v>
      </c>
      <c r="AU9" s="5"/>
      <c r="AV9" s="5" t="s">
        <v>873</v>
      </c>
      <c r="AW9" s="5" t="s">
        <v>39</v>
      </c>
      <c r="AX9" s="5"/>
      <c r="AY9" s="5" t="s">
        <v>903</v>
      </c>
    </row>
    <row r="10" spans="1:51" ht="131.1" customHeight="1">
      <c r="A10" s="5">
        <v>11533178106</v>
      </c>
      <c r="B10" s="5" t="s">
        <v>646</v>
      </c>
      <c r="C10" s="13" t="s">
        <v>80</v>
      </c>
      <c r="D10" s="1" t="s">
        <v>467</v>
      </c>
      <c r="E10" s="5" t="s">
        <v>14</v>
      </c>
      <c r="F10" s="80" t="s">
        <v>0</v>
      </c>
      <c r="G10" s="80" t="s">
        <v>0</v>
      </c>
      <c r="H10" s="80" t="s">
        <v>1</v>
      </c>
      <c r="I10" s="80" t="s">
        <v>0</v>
      </c>
      <c r="J10" s="80" t="s">
        <v>0</v>
      </c>
      <c r="K10" s="80" t="s">
        <v>0</v>
      </c>
      <c r="L10" s="80" t="s">
        <v>0</v>
      </c>
      <c r="M10" s="5" t="e">
        <v>#N/A</v>
      </c>
      <c r="N10" s="5" t="s">
        <v>649</v>
      </c>
      <c r="O10" s="5" t="e">
        <v>#N/A</v>
      </c>
      <c r="P10" s="5" t="e">
        <v>#N/A</v>
      </c>
      <c r="Q10" s="5" t="s">
        <v>29</v>
      </c>
      <c r="R10" s="61" t="s">
        <v>28</v>
      </c>
      <c r="S10" s="62" t="e">
        <v>#N/A</v>
      </c>
      <c r="T10" s="5" t="s">
        <v>834</v>
      </c>
      <c r="U10" s="5" t="s">
        <v>41</v>
      </c>
      <c r="V10" s="5" t="s">
        <v>89</v>
      </c>
      <c r="W10" s="5" t="s">
        <v>379</v>
      </c>
      <c r="X10" s="5" t="s">
        <v>81</v>
      </c>
      <c r="Y10" s="5" t="s">
        <v>53</v>
      </c>
      <c r="Z10" s="5" t="s">
        <v>13</v>
      </c>
      <c r="AA10" s="5" t="s">
        <v>511</v>
      </c>
      <c r="AB10" s="5" t="s">
        <v>548</v>
      </c>
      <c r="AC10" s="5"/>
      <c r="AD10" s="5" t="s">
        <v>582</v>
      </c>
      <c r="AE10" s="5" t="s">
        <v>592</v>
      </c>
      <c r="AF10" s="5"/>
      <c r="AG10" s="5"/>
      <c r="AH10" s="5" t="s">
        <v>804</v>
      </c>
      <c r="AI10" s="5" t="s">
        <v>905</v>
      </c>
      <c r="AJ10" s="110">
        <v>4</v>
      </c>
      <c r="AK10" s="110">
        <v>3</v>
      </c>
      <c r="AL10" s="80">
        <v>4</v>
      </c>
      <c r="AM10" s="80" t="e">
        <v>#N/A</v>
      </c>
      <c r="AN10" s="80">
        <v>5</v>
      </c>
      <c r="AO10" s="80">
        <v>4</v>
      </c>
      <c r="AP10" s="80">
        <v>3</v>
      </c>
      <c r="AQ10" s="80">
        <v>5</v>
      </c>
      <c r="AR10" s="80">
        <v>3</v>
      </c>
      <c r="AS10" s="5" t="s">
        <v>1054</v>
      </c>
      <c r="AT10" s="5" t="s">
        <v>849</v>
      </c>
      <c r="AU10" s="5"/>
      <c r="AV10" s="5"/>
      <c r="AW10" s="5"/>
      <c r="AX10" s="5"/>
      <c r="AY10" s="5" t="s">
        <v>903</v>
      </c>
    </row>
    <row r="11" spans="1:51" ht="27.95" customHeight="1">
      <c r="A11" s="5">
        <v>11533153848</v>
      </c>
      <c r="B11" s="5" t="s">
        <v>646</v>
      </c>
      <c r="C11" s="13" t="s">
        <v>72</v>
      </c>
      <c r="D11" s="1" t="s">
        <v>467</v>
      </c>
      <c r="E11" s="5" t="s">
        <v>33</v>
      </c>
      <c r="F11" s="80" t="s">
        <v>0</v>
      </c>
      <c r="G11" s="80" t="s">
        <v>0</v>
      </c>
      <c r="H11" s="80" t="s">
        <v>1</v>
      </c>
      <c r="I11" s="80" t="s">
        <v>0</v>
      </c>
      <c r="J11" s="80" t="s">
        <v>0</v>
      </c>
      <c r="K11" s="80" t="s">
        <v>0</v>
      </c>
      <c r="L11" s="80" t="s">
        <v>0</v>
      </c>
      <c r="M11" s="5" t="s">
        <v>10</v>
      </c>
      <c r="N11" s="5" t="e">
        <v>#N/A</v>
      </c>
      <c r="O11" s="5" t="e">
        <v>#N/A</v>
      </c>
      <c r="P11" s="5" t="e">
        <v>#N/A</v>
      </c>
      <c r="Q11" s="5" t="e">
        <v>#VALUE!</v>
      </c>
      <c r="R11" s="61" t="s">
        <v>28</v>
      </c>
      <c r="S11" s="62" t="e">
        <v>#N/A</v>
      </c>
      <c r="T11" s="5" t="s">
        <v>834</v>
      </c>
      <c r="U11" s="5" t="s">
        <v>34</v>
      </c>
      <c r="V11" s="5" t="s">
        <v>54</v>
      </c>
      <c r="W11" s="5" t="s">
        <v>379</v>
      </c>
      <c r="X11" s="5" t="s">
        <v>108</v>
      </c>
      <c r="Y11" s="5" t="s">
        <v>0</v>
      </c>
      <c r="Z11" s="5" t="s">
        <v>21</v>
      </c>
      <c r="AA11" s="5"/>
      <c r="AB11" s="5"/>
      <c r="AC11" s="5"/>
      <c r="AD11" s="5"/>
      <c r="AE11" s="5"/>
      <c r="AF11" s="5"/>
      <c r="AG11" s="5"/>
      <c r="AH11" s="5"/>
      <c r="AI11" s="5" t="s">
        <v>905</v>
      </c>
      <c r="AJ11" s="111">
        <v>5</v>
      </c>
      <c r="AK11" s="111" t="e">
        <v>#VALUE!</v>
      </c>
      <c r="AL11" s="80">
        <v>4</v>
      </c>
      <c r="AM11" s="80" t="e">
        <v>#N/A</v>
      </c>
      <c r="AN11" s="80">
        <v>5</v>
      </c>
      <c r="AO11" s="80">
        <v>5</v>
      </c>
      <c r="AP11" s="80">
        <v>0</v>
      </c>
      <c r="AQ11" s="80">
        <v>5</v>
      </c>
      <c r="AR11" s="80">
        <v>4</v>
      </c>
      <c r="AS11" s="5" t="s">
        <v>1055</v>
      </c>
      <c r="AT11" s="5" t="s">
        <v>797</v>
      </c>
      <c r="AU11" s="5"/>
      <c r="AV11" s="5"/>
      <c r="AW11" s="5"/>
      <c r="AX11" s="5"/>
      <c r="AY11" s="5" t="s">
        <v>903</v>
      </c>
    </row>
    <row r="12" spans="1:51" ht="27.95" customHeight="1">
      <c r="A12" s="5">
        <v>11533151856</v>
      </c>
      <c r="B12" s="5" t="s">
        <v>646</v>
      </c>
      <c r="C12" s="13" t="s">
        <v>72</v>
      </c>
      <c r="D12" s="1" t="s">
        <v>467</v>
      </c>
      <c r="E12" s="5" t="s">
        <v>14</v>
      </c>
      <c r="F12" s="80" t="s">
        <v>0</v>
      </c>
      <c r="G12" s="80" t="s">
        <v>0</v>
      </c>
      <c r="H12" s="80" t="s">
        <v>1</v>
      </c>
      <c r="I12" s="80" t="s">
        <v>0</v>
      </c>
      <c r="J12" s="80" t="s">
        <v>0</v>
      </c>
      <c r="K12" s="80" t="s">
        <v>0</v>
      </c>
      <c r="L12" s="80" t="s">
        <v>0</v>
      </c>
      <c r="M12" s="5" t="s">
        <v>10</v>
      </c>
      <c r="N12" s="5" t="e">
        <v>#N/A</v>
      </c>
      <c r="O12" s="5" t="e">
        <v>#N/A</v>
      </c>
      <c r="P12" s="5" t="e">
        <v>#N/A</v>
      </c>
      <c r="Q12" s="5" t="e">
        <v>#VALUE!</v>
      </c>
      <c r="R12" s="61" t="s">
        <v>90</v>
      </c>
      <c r="S12" s="62" t="e">
        <v>#N/A</v>
      </c>
      <c r="T12" s="5" t="s">
        <v>36</v>
      </c>
      <c r="U12" s="5" t="s">
        <v>41</v>
      </c>
      <c r="V12" s="5" t="s">
        <v>64</v>
      </c>
      <c r="W12" s="5" t="s">
        <v>907</v>
      </c>
      <c r="X12" s="5" t="s">
        <v>81</v>
      </c>
      <c r="Y12" s="5" t="s">
        <v>0</v>
      </c>
      <c r="Z12" s="5" t="s">
        <v>13</v>
      </c>
      <c r="AA12" s="5"/>
      <c r="AB12" s="5"/>
      <c r="AC12" s="5"/>
      <c r="AD12" s="5"/>
      <c r="AE12" s="5"/>
      <c r="AF12" s="5"/>
      <c r="AG12" s="5"/>
      <c r="AH12" s="5"/>
      <c r="AI12" s="5" t="s">
        <v>905</v>
      </c>
      <c r="AJ12" s="111">
        <v>5</v>
      </c>
      <c r="AK12" s="111" t="e">
        <v>#VALUE!</v>
      </c>
      <c r="AL12" s="80">
        <v>5</v>
      </c>
      <c r="AM12" s="80" t="e">
        <v>#N/A</v>
      </c>
      <c r="AN12" s="80">
        <v>4</v>
      </c>
      <c r="AO12" s="80">
        <v>4</v>
      </c>
      <c r="AP12" s="80">
        <v>5</v>
      </c>
      <c r="AQ12" s="80">
        <v>4</v>
      </c>
      <c r="AR12" s="80">
        <v>3</v>
      </c>
      <c r="AS12" s="5" t="s">
        <v>1060</v>
      </c>
      <c r="AT12" s="5"/>
      <c r="AU12" s="5"/>
      <c r="AV12" s="5"/>
      <c r="AW12" s="5"/>
      <c r="AX12" s="5"/>
      <c r="AY12" s="5" t="s">
        <v>903</v>
      </c>
    </row>
    <row r="13" spans="1:51" ht="11.1" customHeight="1">
      <c r="A13" s="5"/>
      <c r="B13" s="1"/>
      <c r="C13" s="13"/>
      <c r="D13" s="1"/>
      <c r="E13" s="5"/>
      <c r="M13" s="5"/>
      <c r="N13" s="5"/>
      <c r="O13" s="5"/>
      <c r="P13" s="5"/>
      <c r="Q13" s="5"/>
      <c r="R13" s="61"/>
      <c r="S13" s="62"/>
      <c r="T13" s="5"/>
      <c r="U13" s="5"/>
      <c r="V13" s="5"/>
      <c r="W13" s="5"/>
      <c r="X13" s="5"/>
      <c r="Y13" s="5"/>
      <c r="Z13" s="5"/>
      <c r="AA13" s="5"/>
      <c r="AB13" s="5"/>
      <c r="AC13" s="5"/>
      <c r="AD13" s="5"/>
      <c r="AE13" s="5"/>
      <c r="AF13" s="5"/>
      <c r="AG13" s="5"/>
      <c r="AH13" s="5"/>
      <c r="AI13" s="5"/>
      <c r="AJ13" s="111"/>
      <c r="AK13" s="111"/>
      <c r="AL13" s="80"/>
      <c r="AM13" s="80"/>
      <c r="AN13" s="80"/>
      <c r="AO13" s="80"/>
      <c r="AP13" s="80"/>
      <c r="AQ13" s="80"/>
      <c r="AR13" s="80"/>
      <c r="AS13" s="5"/>
      <c r="AT13" s="5"/>
      <c r="AU13" s="5"/>
      <c r="AV13" s="5"/>
      <c r="AW13" s="5"/>
      <c r="AX13" s="5"/>
      <c r="AY13" s="5"/>
    </row>
    <row r="14" spans="1:51" ht="27.95" customHeight="1">
      <c r="A14" s="5">
        <v>11533142223</v>
      </c>
      <c r="B14" s="5" t="s">
        <v>646</v>
      </c>
      <c r="C14" s="13" t="s">
        <v>80</v>
      </c>
      <c r="D14" s="1" t="s">
        <v>467</v>
      </c>
      <c r="E14" s="5" t="s">
        <v>14</v>
      </c>
      <c r="F14" s="80" t="s">
        <v>0</v>
      </c>
      <c r="G14" s="80" t="s">
        <v>0</v>
      </c>
      <c r="H14" s="80" t="s">
        <v>1</v>
      </c>
      <c r="I14" s="80" t="s">
        <v>0</v>
      </c>
      <c r="J14" s="80" t="s">
        <v>0</v>
      </c>
      <c r="K14" s="80" t="s">
        <v>0</v>
      </c>
      <c r="L14" s="80" t="s">
        <v>0</v>
      </c>
      <c r="M14" s="5" t="e">
        <v>#N/A</v>
      </c>
      <c r="N14" s="5" t="s">
        <v>649</v>
      </c>
      <c r="O14" s="5" t="e">
        <v>#N/A</v>
      </c>
      <c r="P14" s="5" t="e">
        <v>#N/A</v>
      </c>
      <c r="Q14" s="5" t="s">
        <v>29</v>
      </c>
      <c r="R14" s="61" t="s">
        <v>28</v>
      </c>
      <c r="S14" s="62" t="e">
        <v>#N/A</v>
      </c>
      <c r="T14" s="5" t="s">
        <v>834</v>
      </c>
      <c r="U14" s="5" t="s">
        <v>41</v>
      </c>
      <c r="V14" s="5" t="s">
        <v>89</v>
      </c>
      <c r="W14" s="5" t="s">
        <v>907</v>
      </c>
      <c r="X14" s="5" t="s">
        <v>108</v>
      </c>
      <c r="Y14" s="5" t="s">
        <v>55</v>
      </c>
      <c r="Z14" s="5" t="s">
        <v>13</v>
      </c>
      <c r="AA14" s="5" t="s">
        <v>511</v>
      </c>
      <c r="AB14" s="5" t="s">
        <v>548</v>
      </c>
      <c r="AC14" s="5"/>
      <c r="AD14" s="5" t="s">
        <v>582</v>
      </c>
      <c r="AE14" s="5"/>
      <c r="AF14" s="5"/>
      <c r="AG14" s="5"/>
      <c r="AH14" s="5" t="s">
        <v>643</v>
      </c>
      <c r="AI14" s="5" t="s">
        <v>905</v>
      </c>
      <c r="AJ14" s="111">
        <v>4</v>
      </c>
      <c r="AK14" s="111">
        <v>3</v>
      </c>
      <c r="AL14" s="80">
        <v>4</v>
      </c>
      <c r="AM14" s="80" t="e">
        <v>#N/A</v>
      </c>
      <c r="AN14" s="80">
        <v>5</v>
      </c>
      <c r="AO14" s="80">
        <v>4</v>
      </c>
      <c r="AP14" s="80">
        <v>3</v>
      </c>
      <c r="AQ14" s="80">
        <v>4</v>
      </c>
      <c r="AR14" s="80">
        <v>4</v>
      </c>
      <c r="AS14" s="5"/>
      <c r="AT14" s="5"/>
      <c r="AU14" s="5"/>
      <c r="AV14" s="5"/>
      <c r="AW14" s="5"/>
      <c r="AX14" s="5"/>
      <c r="AY14" s="5" t="s">
        <v>903</v>
      </c>
    </row>
    <row r="15" spans="1:51" ht="27.95" customHeight="1">
      <c r="A15" s="5">
        <v>11533128214</v>
      </c>
      <c r="B15" s="5" t="s">
        <v>646</v>
      </c>
      <c r="C15" s="13" t="e">
        <v>#VALUE!</v>
      </c>
      <c r="D15" s="1" t="e">
        <v>#VALUE!</v>
      </c>
      <c r="E15" s="5" t="e">
        <v>#N/A</v>
      </c>
      <c r="F15" s="80" t="s">
        <v>0</v>
      </c>
      <c r="G15" s="80" t="s">
        <v>0</v>
      </c>
      <c r="H15" s="80" t="s">
        <v>0</v>
      </c>
      <c r="I15" s="80" t="s">
        <v>0</v>
      </c>
      <c r="J15" s="80" t="s">
        <v>0</v>
      </c>
      <c r="K15" s="80" t="s">
        <v>0</v>
      </c>
      <c r="L15" s="80" t="s">
        <v>0</v>
      </c>
      <c r="M15" s="5" t="e">
        <v>#N/A</v>
      </c>
      <c r="N15" s="5" t="e">
        <v>#N/A</v>
      </c>
      <c r="O15" s="5" t="e">
        <v>#N/A</v>
      </c>
      <c r="P15" s="5" t="e">
        <v>#N/A</v>
      </c>
      <c r="Q15" s="5" t="e">
        <v>#VALUE!</v>
      </c>
      <c r="R15" s="61" t="e">
        <v>#VALUE!</v>
      </c>
      <c r="S15" s="62" t="e">
        <v>#N/A</v>
      </c>
      <c r="T15" s="5" t="e">
        <v>#N/A</v>
      </c>
      <c r="U15" s="5" t="e">
        <v>#N/A</v>
      </c>
      <c r="V15" s="5" t="e">
        <v>#N/A</v>
      </c>
      <c r="W15" s="5" t="e">
        <v>#N/A</v>
      </c>
      <c r="X15" s="5" t="e">
        <v>#N/A</v>
      </c>
      <c r="Y15" s="5" t="s">
        <v>0</v>
      </c>
      <c r="Z15" s="5" t="e">
        <v>#N/A</v>
      </c>
      <c r="AA15" s="5"/>
      <c r="AB15" s="5"/>
      <c r="AC15" s="5"/>
      <c r="AD15" s="5"/>
      <c r="AE15" s="5"/>
      <c r="AF15" s="5"/>
      <c r="AG15" s="5"/>
      <c r="AH15" s="5"/>
      <c r="AI15" s="5" t="s">
        <v>905</v>
      </c>
      <c r="AJ15" s="112" t="e">
        <v>#VALUE!</v>
      </c>
      <c r="AK15" s="112" t="e">
        <v>#VALUE!</v>
      </c>
      <c r="AL15" s="80" t="e">
        <v>#VALUE!</v>
      </c>
      <c r="AM15" s="80" t="e">
        <v>#N/A</v>
      </c>
      <c r="AN15" s="80" t="e">
        <v>#N/A</v>
      </c>
      <c r="AO15" s="80" t="e">
        <v>#N/A</v>
      </c>
      <c r="AP15" s="80" t="e">
        <v>#N/A</v>
      </c>
      <c r="AQ15" s="80" t="e">
        <v>#N/A</v>
      </c>
      <c r="AR15" s="80" t="e">
        <v>#N/A</v>
      </c>
      <c r="AS15" s="5"/>
      <c r="AT15" s="5"/>
      <c r="AU15" s="5"/>
      <c r="AV15" s="5"/>
      <c r="AW15" s="5"/>
      <c r="AX15" s="5"/>
      <c r="AY15" s="5" t="s">
        <v>903</v>
      </c>
    </row>
    <row r="16" spans="1:51" ht="27.95" customHeight="1">
      <c r="A16" s="5">
        <v>11533112524</v>
      </c>
      <c r="B16" s="1" t="s">
        <v>0</v>
      </c>
      <c r="C16" s="13" t="e">
        <v>#VALUE!</v>
      </c>
      <c r="D16" s="1" t="e">
        <v>#VALUE!</v>
      </c>
      <c r="E16" s="5" t="e">
        <v>#N/A</v>
      </c>
      <c r="F16" s="80" t="s">
        <v>0</v>
      </c>
      <c r="G16" s="80" t="s">
        <v>0</v>
      </c>
      <c r="H16" s="80" t="s">
        <v>0</v>
      </c>
      <c r="I16" s="80" t="s">
        <v>0</v>
      </c>
      <c r="J16" s="80" t="s">
        <v>0</v>
      </c>
      <c r="K16" s="80" t="s">
        <v>0</v>
      </c>
      <c r="L16" s="80" t="s">
        <v>0</v>
      </c>
      <c r="M16" s="5" t="e">
        <v>#N/A</v>
      </c>
      <c r="N16" s="5" t="e">
        <v>#N/A</v>
      </c>
      <c r="O16" s="5" t="e">
        <v>#N/A</v>
      </c>
      <c r="P16" s="5" t="e">
        <v>#N/A</v>
      </c>
      <c r="Q16" s="5" t="e">
        <v>#VALUE!</v>
      </c>
      <c r="R16" s="61" t="e">
        <v>#VALUE!</v>
      </c>
      <c r="S16" s="62" t="e">
        <v>#N/A</v>
      </c>
      <c r="T16" s="5" t="e">
        <v>#N/A</v>
      </c>
      <c r="U16" s="5" t="e">
        <v>#N/A</v>
      </c>
      <c r="V16" s="5" t="e">
        <v>#N/A</v>
      </c>
      <c r="W16" s="5" t="e">
        <v>#N/A</v>
      </c>
      <c r="X16" s="5" t="e">
        <v>#N/A</v>
      </c>
      <c r="Y16" s="5" t="s">
        <v>0</v>
      </c>
      <c r="Z16" s="5" t="e">
        <v>#N/A</v>
      </c>
      <c r="AA16" s="5"/>
      <c r="AB16" s="5"/>
      <c r="AC16" s="5"/>
      <c r="AD16" s="5"/>
      <c r="AE16" s="5"/>
      <c r="AF16" s="5"/>
      <c r="AG16" s="5"/>
      <c r="AH16" s="5"/>
      <c r="AI16" s="5" t="s">
        <v>905</v>
      </c>
      <c r="AJ16" s="111" t="e">
        <v>#VALUE!</v>
      </c>
      <c r="AK16" s="111" t="e">
        <v>#VALUE!</v>
      </c>
      <c r="AL16" s="80" t="e">
        <v>#VALUE!</v>
      </c>
      <c r="AM16" s="80" t="e">
        <v>#N/A</v>
      </c>
      <c r="AN16" s="80" t="e">
        <v>#N/A</v>
      </c>
      <c r="AO16" s="80" t="e">
        <v>#N/A</v>
      </c>
      <c r="AP16" s="80" t="e">
        <v>#N/A</v>
      </c>
      <c r="AQ16" s="80" t="e">
        <v>#N/A</v>
      </c>
      <c r="AR16" s="80" t="e">
        <v>#N/A</v>
      </c>
      <c r="AS16" s="5"/>
      <c r="AT16" s="5"/>
      <c r="AU16" s="5"/>
      <c r="AV16" s="5"/>
      <c r="AW16" s="5"/>
      <c r="AX16" s="5"/>
      <c r="AY16" s="5" t="s">
        <v>20</v>
      </c>
    </row>
    <row r="17" spans="1:51" ht="27.95" customHeight="1">
      <c r="A17" s="5">
        <v>11533099426</v>
      </c>
      <c r="B17" s="5" t="s">
        <v>646</v>
      </c>
      <c r="C17" s="13" t="e">
        <v>#VALUE!</v>
      </c>
      <c r="D17" s="1" t="e">
        <v>#VALUE!</v>
      </c>
      <c r="E17" s="5" t="e">
        <v>#N/A</v>
      </c>
      <c r="F17" s="80" t="s">
        <v>0</v>
      </c>
      <c r="G17" s="80" t="s">
        <v>0</v>
      </c>
      <c r="H17" s="80" t="s">
        <v>0</v>
      </c>
      <c r="I17" s="80" t="s">
        <v>0</v>
      </c>
      <c r="J17" s="80" t="s">
        <v>0</v>
      </c>
      <c r="K17" s="80" t="s">
        <v>0</v>
      </c>
      <c r="L17" s="80" t="s">
        <v>0</v>
      </c>
      <c r="M17" s="5" t="e">
        <v>#N/A</v>
      </c>
      <c r="N17" s="5" t="e">
        <v>#N/A</v>
      </c>
      <c r="O17" s="5" t="e">
        <v>#N/A</v>
      </c>
      <c r="P17" s="5" t="e">
        <v>#N/A</v>
      </c>
      <c r="Q17" s="5" t="e">
        <v>#VALUE!</v>
      </c>
      <c r="R17" s="61" t="e">
        <v>#VALUE!</v>
      </c>
      <c r="S17" s="62" t="e">
        <v>#N/A</v>
      </c>
      <c r="T17" s="5" t="e">
        <v>#N/A</v>
      </c>
      <c r="U17" s="5" t="e">
        <v>#N/A</v>
      </c>
      <c r="V17" s="5" t="e">
        <v>#N/A</v>
      </c>
      <c r="W17" s="5" t="e">
        <v>#N/A</v>
      </c>
      <c r="X17" s="5" t="e">
        <v>#N/A</v>
      </c>
      <c r="Y17" s="5" t="s">
        <v>0</v>
      </c>
      <c r="Z17" s="5" t="e">
        <v>#N/A</v>
      </c>
      <c r="AA17" s="5"/>
      <c r="AB17" s="5"/>
      <c r="AC17" s="5"/>
      <c r="AD17" s="5"/>
      <c r="AE17" s="5"/>
      <c r="AF17" s="5"/>
      <c r="AG17" s="5"/>
      <c r="AH17" s="5"/>
      <c r="AI17" s="5" t="s">
        <v>905</v>
      </c>
      <c r="AJ17" s="111" t="e">
        <v>#VALUE!</v>
      </c>
      <c r="AK17" s="111" t="e">
        <v>#VALUE!</v>
      </c>
      <c r="AL17" s="80" t="e">
        <v>#VALUE!</v>
      </c>
      <c r="AM17" s="80" t="e">
        <v>#N/A</v>
      </c>
      <c r="AN17" s="80" t="e">
        <v>#N/A</v>
      </c>
      <c r="AO17" s="80" t="e">
        <v>#N/A</v>
      </c>
      <c r="AP17" s="80" t="e">
        <v>#N/A</v>
      </c>
      <c r="AQ17" s="80" t="e">
        <v>#N/A</v>
      </c>
      <c r="AR17" s="80" t="e">
        <v>#N/A</v>
      </c>
      <c r="AS17" s="5"/>
      <c r="AT17" s="5"/>
      <c r="AU17" s="5"/>
      <c r="AV17" s="5"/>
      <c r="AW17" s="5"/>
      <c r="AX17" s="5"/>
      <c r="AY17" s="5" t="s">
        <v>903</v>
      </c>
    </row>
    <row r="18" spans="1:51" ht="27.95" customHeight="1">
      <c r="A18" s="5">
        <v>11533053510</v>
      </c>
      <c r="B18" s="5" t="s">
        <v>646</v>
      </c>
      <c r="C18" s="13" t="s">
        <v>72</v>
      </c>
      <c r="D18" s="1" t="s">
        <v>467</v>
      </c>
      <c r="E18" s="5" t="s">
        <v>14</v>
      </c>
      <c r="F18" s="80" t="s">
        <v>0</v>
      </c>
      <c r="G18" s="80" t="s">
        <v>0</v>
      </c>
      <c r="H18" s="80" t="s">
        <v>1</v>
      </c>
      <c r="I18" s="80" t="s">
        <v>0</v>
      </c>
      <c r="J18" s="80" t="s">
        <v>0</v>
      </c>
      <c r="K18" s="80" t="s">
        <v>0</v>
      </c>
      <c r="L18" s="80" t="s">
        <v>0</v>
      </c>
      <c r="M18" s="5" t="s">
        <v>10</v>
      </c>
      <c r="N18" s="5" t="e">
        <v>#N/A</v>
      </c>
      <c r="O18" s="5" t="e">
        <v>#N/A</v>
      </c>
      <c r="P18" s="5" t="e">
        <v>#N/A</v>
      </c>
      <c r="Q18" s="5" t="e">
        <v>#VALUE!</v>
      </c>
      <c r="R18" s="61" t="s">
        <v>75</v>
      </c>
      <c r="S18" s="62" t="e">
        <v>#N/A</v>
      </c>
      <c r="T18" s="5" t="s">
        <v>37</v>
      </c>
      <c r="U18" s="5" t="s">
        <v>41</v>
      </c>
      <c r="V18" s="5" t="s">
        <v>95</v>
      </c>
      <c r="W18" s="5" t="s">
        <v>907</v>
      </c>
      <c r="X18" s="5" t="s">
        <v>30</v>
      </c>
      <c r="Y18" s="5" t="s">
        <v>57</v>
      </c>
      <c r="Z18" s="5" t="s">
        <v>21</v>
      </c>
      <c r="AA18" s="5"/>
      <c r="AB18" s="5"/>
      <c r="AC18" s="5"/>
      <c r="AD18" s="5" t="s">
        <v>585</v>
      </c>
      <c r="AE18" s="5"/>
      <c r="AF18" s="5"/>
      <c r="AG18" s="5"/>
      <c r="AH18" s="5" t="s">
        <v>715</v>
      </c>
      <c r="AI18" s="5" t="s">
        <v>905</v>
      </c>
      <c r="AJ18" s="111">
        <v>5</v>
      </c>
      <c r="AK18" s="111" t="e">
        <v>#VALUE!</v>
      </c>
      <c r="AL18" s="80">
        <v>3</v>
      </c>
      <c r="AM18" s="80" t="e">
        <v>#N/A</v>
      </c>
      <c r="AN18" s="80">
        <v>3</v>
      </c>
      <c r="AO18" s="80">
        <v>4</v>
      </c>
      <c r="AP18" s="80">
        <v>1</v>
      </c>
      <c r="AQ18" s="80">
        <v>4</v>
      </c>
      <c r="AR18" s="80">
        <v>2</v>
      </c>
      <c r="AS18" s="5" t="s">
        <v>1054</v>
      </c>
      <c r="AT18" s="5" t="s">
        <v>787</v>
      </c>
      <c r="AU18" s="5"/>
      <c r="AV18" s="5" t="s">
        <v>898</v>
      </c>
      <c r="AW18" s="5" t="s">
        <v>1080</v>
      </c>
      <c r="AX18" s="5"/>
      <c r="AY18" s="5" t="s">
        <v>903</v>
      </c>
    </row>
    <row r="19" spans="1:51" ht="27.95" customHeight="1">
      <c r="A19" s="5">
        <v>11533040534</v>
      </c>
      <c r="B19" s="5" t="s">
        <v>646</v>
      </c>
      <c r="C19" s="13" t="s">
        <v>80</v>
      </c>
      <c r="D19" s="1" t="s">
        <v>472</v>
      </c>
      <c r="E19" s="5" t="s">
        <v>14</v>
      </c>
      <c r="F19" s="80" t="s">
        <v>0</v>
      </c>
      <c r="G19" s="80" t="s">
        <v>0</v>
      </c>
      <c r="H19" s="80" t="s">
        <v>0</v>
      </c>
      <c r="I19" s="80" t="s">
        <v>0</v>
      </c>
      <c r="J19" s="80" t="s">
        <v>0</v>
      </c>
      <c r="K19" s="80" t="s">
        <v>9</v>
      </c>
      <c r="L19" s="80" t="s">
        <v>0</v>
      </c>
      <c r="M19" s="5" t="s">
        <v>10</v>
      </c>
      <c r="N19" s="5" t="e">
        <v>#N/A</v>
      </c>
      <c r="O19" s="5" t="e">
        <v>#N/A</v>
      </c>
      <c r="P19" s="5" t="e">
        <v>#N/A</v>
      </c>
      <c r="Q19" s="5" t="s">
        <v>29</v>
      </c>
      <c r="R19" s="61" t="s">
        <v>28</v>
      </c>
      <c r="S19" s="62" t="e">
        <v>#N/A</v>
      </c>
      <c r="T19" s="5" t="s">
        <v>834</v>
      </c>
      <c r="U19" s="5" t="s">
        <v>41</v>
      </c>
      <c r="V19" s="5" t="s">
        <v>26</v>
      </c>
      <c r="W19" s="5" t="s">
        <v>907</v>
      </c>
      <c r="X19" s="5" t="s">
        <v>108</v>
      </c>
      <c r="Y19" s="5" t="s">
        <v>0</v>
      </c>
      <c r="Z19" s="5" t="s">
        <v>45</v>
      </c>
      <c r="AA19" s="5" t="s">
        <v>480</v>
      </c>
      <c r="AB19" s="5"/>
      <c r="AC19" s="5"/>
      <c r="AD19" s="5"/>
      <c r="AE19" s="5"/>
      <c r="AF19" s="5"/>
      <c r="AG19" s="5"/>
      <c r="AH19" s="5"/>
      <c r="AI19" s="5" t="s">
        <v>905</v>
      </c>
      <c r="AJ19" s="110">
        <v>4</v>
      </c>
      <c r="AK19" s="110">
        <v>3</v>
      </c>
      <c r="AL19" s="80">
        <v>4</v>
      </c>
      <c r="AM19" s="80" t="e">
        <v>#N/A</v>
      </c>
      <c r="AN19" s="80">
        <v>5</v>
      </c>
      <c r="AO19" s="80">
        <v>4</v>
      </c>
      <c r="AP19" s="80">
        <v>4</v>
      </c>
      <c r="AQ19" s="80">
        <v>4</v>
      </c>
      <c r="AR19" s="80">
        <v>4</v>
      </c>
      <c r="AS19" s="5" t="s">
        <v>1051</v>
      </c>
      <c r="AT19" s="5" t="s">
        <v>849</v>
      </c>
      <c r="AU19" s="5" t="s">
        <v>861</v>
      </c>
      <c r="AV19" s="5"/>
      <c r="AW19" s="5" t="s">
        <v>39</v>
      </c>
      <c r="AX19" s="5"/>
      <c r="AY19" s="5" t="s">
        <v>903</v>
      </c>
    </row>
    <row r="20" spans="1:51" ht="69.95" customHeight="1">
      <c r="A20" s="5">
        <v>11533027594</v>
      </c>
      <c r="B20" s="5" t="s">
        <v>646</v>
      </c>
      <c r="C20" s="13" t="s">
        <v>72</v>
      </c>
      <c r="D20" s="1" t="s">
        <v>465</v>
      </c>
      <c r="E20" s="5" t="s">
        <v>14</v>
      </c>
      <c r="F20" s="80" t="s">
        <v>0</v>
      </c>
      <c r="G20" s="80" t="s">
        <v>0</v>
      </c>
      <c r="H20" s="80" t="s">
        <v>1</v>
      </c>
      <c r="I20" s="80" t="s">
        <v>0</v>
      </c>
      <c r="J20" s="80" t="s">
        <v>0</v>
      </c>
      <c r="K20" s="80" t="s">
        <v>0</v>
      </c>
      <c r="L20" s="80" t="s">
        <v>0</v>
      </c>
      <c r="M20" s="5" t="s">
        <v>10</v>
      </c>
      <c r="N20" s="5" t="e">
        <v>#N/A</v>
      </c>
      <c r="O20" s="5" t="e">
        <v>#N/A</v>
      </c>
      <c r="P20" s="5" t="e">
        <v>#N/A</v>
      </c>
      <c r="Q20" s="5" t="s">
        <v>91</v>
      </c>
      <c r="R20" s="61" t="s">
        <v>28</v>
      </c>
      <c r="S20" s="62" t="e">
        <v>#N/A</v>
      </c>
      <c r="T20" s="5" t="s">
        <v>834</v>
      </c>
      <c r="U20" s="5" t="s">
        <v>34</v>
      </c>
      <c r="V20" s="5" t="s">
        <v>74</v>
      </c>
      <c r="W20" s="5" t="s">
        <v>379</v>
      </c>
      <c r="X20" s="5" t="s">
        <v>66</v>
      </c>
      <c r="Y20" s="5" t="s">
        <v>59</v>
      </c>
      <c r="Z20" s="5" t="s">
        <v>58</v>
      </c>
      <c r="AA20" s="5" t="s">
        <v>480</v>
      </c>
      <c r="AB20" s="5" t="s">
        <v>547</v>
      </c>
      <c r="AC20" s="5"/>
      <c r="AD20" s="5" t="s">
        <v>588</v>
      </c>
      <c r="AE20" s="5"/>
      <c r="AF20" s="5"/>
      <c r="AG20" s="5"/>
      <c r="AH20" s="5" t="s">
        <v>78</v>
      </c>
      <c r="AI20" s="5" t="s">
        <v>905</v>
      </c>
      <c r="AJ20" s="111">
        <v>5</v>
      </c>
      <c r="AK20" s="111">
        <v>5</v>
      </c>
      <c r="AL20" s="80">
        <v>4</v>
      </c>
      <c r="AM20" s="80" t="e">
        <v>#N/A</v>
      </c>
      <c r="AN20" s="80">
        <v>5</v>
      </c>
      <c r="AO20" s="80">
        <v>5</v>
      </c>
      <c r="AP20" s="80">
        <v>2</v>
      </c>
      <c r="AQ20" s="80">
        <v>5</v>
      </c>
      <c r="AR20" s="80">
        <v>5</v>
      </c>
      <c r="AS20" s="5" t="s">
        <v>1055</v>
      </c>
      <c r="AT20" s="5" t="s">
        <v>849</v>
      </c>
      <c r="AU20" s="5"/>
      <c r="AV20" s="5"/>
      <c r="AW20" s="5"/>
      <c r="AX20" s="5"/>
      <c r="AY20" s="5" t="s">
        <v>903</v>
      </c>
    </row>
    <row r="21" spans="1:51" ht="72.95" customHeight="1">
      <c r="A21" s="5">
        <v>11533017611</v>
      </c>
      <c r="B21" s="1" t="s">
        <v>0</v>
      </c>
      <c r="C21" s="13" t="s">
        <v>61</v>
      </c>
      <c r="D21" s="1" t="s">
        <v>469</v>
      </c>
      <c r="E21" s="5" t="s">
        <v>14</v>
      </c>
      <c r="F21" s="80" t="s">
        <v>0</v>
      </c>
      <c r="G21" s="80" t="s">
        <v>0</v>
      </c>
      <c r="H21" s="80" t="s">
        <v>1</v>
      </c>
      <c r="I21" s="80" t="s">
        <v>0</v>
      </c>
      <c r="J21" s="80" t="s">
        <v>0</v>
      </c>
      <c r="K21" s="80" t="s">
        <v>0</v>
      </c>
      <c r="L21" s="80" t="s">
        <v>0</v>
      </c>
      <c r="M21" s="5" t="s">
        <v>10</v>
      </c>
      <c r="N21" s="5" t="e">
        <v>#N/A</v>
      </c>
      <c r="O21" s="5" t="e">
        <v>#N/A</v>
      </c>
      <c r="P21" s="5" t="e">
        <v>#N/A</v>
      </c>
      <c r="Q21" s="5" t="e">
        <v>#VALUE!</v>
      </c>
      <c r="R21" s="61" t="e">
        <v>#VALUE!</v>
      </c>
      <c r="S21" s="62" t="e">
        <v>#N/A</v>
      </c>
      <c r="T21" s="5" t="s">
        <v>62</v>
      </c>
      <c r="U21" s="5" t="s">
        <v>87</v>
      </c>
      <c r="V21" s="5" t="s">
        <v>64</v>
      </c>
      <c r="W21" s="5" t="s">
        <v>908</v>
      </c>
      <c r="X21" s="5" t="s">
        <v>66</v>
      </c>
      <c r="Y21" s="5" t="s">
        <v>0</v>
      </c>
      <c r="Z21" s="5" t="s">
        <v>60</v>
      </c>
      <c r="AA21" s="5" t="s">
        <v>529</v>
      </c>
      <c r="AB21" s="5"/>
      <c r="AC21" s="5"/>
      <c r="AD21" s="5"/>
      <c r="AE21" s="5"/>
      <c r="AF21" s="5"/>
      <c r="AG21" s="5"/>
      <c r="AH21" s="5"/>
      <c r="AI21" s="5" t="s">
        <v>905</v>
      </c>
      <c r="AJ21" s="111">
        <v>3</v>
      </c>
      <c r="AK21" s="111" t="e">
        <v>#VALUE!</v>
      </c>
      <c r="AL21" s="80" t="e">
        <v>#VALUE!</v>
      </c>
      <c r="AM21" s="80" t="e">
        <v>#N/A</v>
      </c>
      <c r="AN21" s="80">
        <v>5</v>
      </c>
      <c r="AO21" s="80">
        <v>1</v>
      </c>
      <c r="AP21" s="80">
        <v>5</v>
      </c>
      <c r="AQ21" s="80">
        <v>3</v>
      </c>
      <c r="AR21" s="80">
        <v>5</v>
      </c>
      <c r="AS21" s="5" t="s">
        <v>1059</v>
      </c>
      <c r="AT21" s="5" t="s">
        <v>787</v>
      </c>
      <c r="AU21" s="67" t="s">
        <v>869</v>
      </c>
      <c r="AV21" s="5"/>
      <c r="AW21" s="5"/>
      <c r="AX21" s="5"/>
      <c r="AY21" s="5" t="s">
        <v>20</v>
      </c>
    </row>
    <row r="22" spans="1:51" ht="38.1" customHeight="1">
      <c r="A22" s="5">
        <v>11532986313</v>
      </c>
      <c r="B22" s="5" t="s">
        <v>646</v>
      </c>
      <c r="C22" s="13" t="s">
        <v>72</v>
      </c>
      <c r="D22" s="1" t="s">
        <v>478</v>
      </c>
      <c r="E22" s="5" t="s">
        <v>14</v>
      </c>
      <c r="F22" s="80" t="s">
        <v>0</v>
      </c>
      <c r="G22" s="80" t="s">
        <v>0</v>
      </c>
      <c r="H22" s="80" t="s">
        <v>1</v>
      </c>
      <c r="I22" s="80" t="s">
        <v>0</v>
      </c>
      <c r="J22" s="80" t="s">
        <v>0</v>
      </c>
      <c r="K22" s="80" t="s">
        <v>0</v>
      </c>
      <c r="L22" s="80" t="s">
        <v>0</v>
      </c>
      <c r="M22" s="5" t="e">
        <v>#N/A</v>
      </c>
      <c r="N22" s="5" t="s">
        <v>649</v>
      </c>
      <c r="O22" s="5" t="e">
        <v>#N/A</v>
      </c>
      <c r="P22" s="5" t="e">
        <v>#N/A</v>
      </c>
      <c r="Q22" s="5" t="s">
        <v>29</v>
      </c>
      <c r="R22" s="61" t="s">
        <v>75</v>
      </c>
      <c r="S22" s="62" t="s">
        <v>68</v>
      </c>
      <c r="T22" s="5" t="s">
        <v>37</v>
      </c>
      <c r="U22" s="5" t="s">
        <v>37</v>
      </c>
      <c r="V22" s="5" t="s">
        <v>74</v>
      </c>
      <c r="W22" s="5" t="e">
        <v>#N/A</v>
      </c>
      <c r="X22" s="5" t="s">
        <v>30</v>
      </c>
      <c r="Y22" s="5" t="s">
        <v>69</v>
      </c>
      <c r="Z22" s="5" t="s">
        <v>67</v>
      </c>
      <c r="AA22" s="5" t="s">
        <v>543</v>
      </c>
      <c r="AB22" s="5" t="s">
        <v>549</v>
      </c>
      <c r="AC22" s="5"/>
      <c r="AD22" s="5" t="s">
        <v>589</v>
      </c>
      <c r="AE22" s="5" t="s">
        <v>593</v>
      </c>
      <c r="AF22" s="5"/>
      <c r="AG22" s="5"/>
      <c r="AH22" s="5" t="s">
        <v>1046</v>
      </c>
      <c r="AI22" s="5" t="s">
        <v>905</v>
      </c>
      <c r="AJ22" s="111">
        <v>5</v>
      </c>
      <c r="AK22" s="111">
        <v>3</v>
      </c>
      <c r="AL22" s="80">
        <v>3</v>
      </c>
      <c r="AM22" s="80">
        <v>3</v>
      </c>
      <c r="AN22" s="80">
        <v>3</v>
      </c>
      <c r="AO22" s="80">
        <v>3</v>
      </c>
      <c r="AP22" s="80">
        <v>2</v>
      </c>
      <c r="AQ22" s="80" t="e">
        <v>#N/A</v>
      </c>
      <c r="AR22" s="80">
        <v>2</v>
      </c>
      <c r="AS22" s="5"/>
      <c r="AT22" s="5"/>
      <c r="AU22" s="5"/>
      <c r="AV22" s="5"/>
      <c r="AW22" s="5"/>
      <c r="AX22" s="5"/>
      <c r="AY22" s="5" t="s">
        <v>903</v>
      </c>
    </row>
    <row r="23" spans="1:51" ht="81" customHeight="1">
      <c r="A23" s="5">
        <v>11532967618</v>
      </c>
      <c r="B23" s="5" t="s">
        <v>646</v>
      </c>
      <c r="C23" s="13" t="s">
        <v>80</v>
      </c>
      <c r="D23" s="1" t="s">
        <v>469</v>
      </c>
      <c r="E23" s="5" t="s">
        <v>33</v>
      </c>
      <c r="F23" s="80" t="s">
        <v>0</v>
      </c>
      <c r="G23" s="80" t="s">
        <v>0</v>
      </c>
      <c r="H23" s="80" t="s">
        <v>1</v>
      </c>
      <c r="I23" s="80" t="s">
        <v>0</v>
      </c>
      <c r="J23" s="80" t="s">
        <v>0</v>
      </c>
      <c r="K23" s="80" t="s">
        <v>0</v>
      </c>
      <c r="L23" s="80" t="s">
        <v>0</v>
      </c>
      <c r="M23" s="5" t="s">
        <v>10</v>
      </c>
      <c r="N23" s="5" t="e">
        <v>#N/A</v>
      </c>
      <c r="O23" s="5" t="e">
        <v>#N/A</v>
      </c>
      <c r="P23" s="5" t="s">
        <v>12</v>
      </c>
      <c r="Q23" s="5" t="s">
        <v>76</v>
      </c>
      <c r="R23" s="61" t="e">
        <v>#VALUE!</v>
      </c>
      <c r="S23" s="62" t="e">
        <v>#N/A</v>
      </c>
      <c r="T23" s="5" t="s">
        <v>834</v>
      </c>
      <c r="U23" s="5" t="s">
        <v>41</v>
      </c>
      <c r="V23" s="5" t="s">
        <v>95</v>
      </c>
      <c r="W23" s="5" t="s">
        <v>908</v>
      </c>
      <c r="X23" s="5" t="s">
        <v>81</v>
      </c>
      <c r="Y23" s="5" t="s">
        <v>70</v>
      </c>
      <c r="Z23" s="5" t="s">
        <v>49</v>
      </c>
      <c r="AA23" s="5" t="s">
        <v>512</v>
      </c>
      <c r="AB23" s="5" t="s">
        <v>547</v>
      </c>
      <c r="AC23" s="5"/>
      <c r="AD23" s="5" t="s">
        <v>379</v>
      </c>
      <c r="AE23" s="5" t="s">
        <v>594</v>
      </c>
      <c r="AF23" s="5"/>
      <c r="AG23" s="5"/>
      <c r="AH23" s="5" t="s">
        <v>1048</v>
      </c>
      <c r="AI23" s="5" t="s">
        <v>905</v>
      </c>
      <c r="AJ23" s="111">
        <v>4</v>
      </c>
      <c r="AK23" s="111">
        <v>4</v>
      </c>
      <c r="AL23" s="80" t="e">
        <v>#VALUE!</v>
      </c>
      <c r="AM23" s="80" t="e">
        <v>#N/A</v>
      </c>
      <c r="AN23" s="80">
        <v>5</v>
      </c>
      <c r="AO23" s="80">
        <v>4</v>
      </c>
      <c r="AP23" s="80">
        <v>1</v>
      </c>
      <c r="AQ23" s="80">
        <v>3</v>
      </c>
      <c r="AR23" s="80">
        <v>3</v>
      </c>
      <c r="AS23" s="5" t="s">
        <v>1060</v>
      </c>
      <c r="AT23" s="5" t="s">
        <v>849</v>
      </c>
      <c r="AU23" s="5" t="s">
        <v>858</v>
      </c>
      <c r="AV23" s="5" t="s">
        <v>884</v>
      </c>
      <c r="AW23" s="5"/>
      <c r="AX23" s="5"/>
      <c r="AY23" s="5" t="s">
        <v>903</v>
      </c>
    </row>
    <row r="24" spans="1:51" ht="39" customHeight="1">
      <c r="A24" s="5">
        <v>11532963906</v>
      </c>
      <c r="B24" s="1" t="s">
        <v>0</v>
      </c>
      <c r="C24" s="13" t="s">
        <v>72</v>
      </c>
      <c r="D24" s="1" t="s">
        <v>470</v>
      </c>
      <c r="E24" s="5" t="s">
        <v>33</v>
      </c>
      <c r="F24" s="80" t="s">
        <v>0</v>
      </c>
      <c r="G24" s="80" t="s">
        <v>0</v>
      </c>
      <c r="H24" s="80" t="s">
        <v>1</v>
      </c>
      <c r="I24" s="80" t="s">
        <v>0</v>
      </c>
      <c r="J24" s="80" t="s">
        <v>0</v>
      </c>
      <c r="K24" s="80" t="s">
        <v>0</v>
      </c>
      <c r="L24" s="80" t="s">
        <v>0</v>
      </c>
      <c r="M24" s="5" t="s">
        <v>10</v>
      </c>
      <c r="N24" s="5" t="e">
        <v>#N/A</v>
      </c>
      <c r="O24" s="5" t="e">
        <v>#N/A</v>
      </c>
      <c r="P24" s="5" t="s">
        <v>12</v>
      </c>
      <c r="Q24" s="5" t="s">
        <v>76</v>
      </c>
      <c r="R24" s="61" t="s">
        <v>75</v>
      </c>
      <c r="S24" s="62" t="e">
        <v>#N/A</v>
      </c>
      <c r="T24" s="5" t="s">
        <v>36</v>
      </c>
      <c r="U24" s="5" t="s">
        <v>37</v>
      </c>
      <c r="V24" s="5" t="s">
        <v>74</v>
      </c>
      <c r="W24" s="5" t="s">
        <v>908</v>
      </c>
      <c r="X24" s="5" t="s">
        <v>30</v>
      </c>
      <c r="Y24" s="5" t="s">
        <v>77</v>
      </c>
      <c r="Z24" s="5" t="s">
        <v>67</v>
      </c>
      <c r="AA24" s="5"/>
      <c r="AB24" s="5" t="s">
        <v>549</v>
      </c>
      <c r="AC24" s="5" t="s">
        <v>565</v>
      </c>
      <c r="AD24" s="5" t="s">
        <v>583</v>
      </c>
      <c r="AE24" s="5"/>
      <c r="AF24" s="5"/>
      <c r="AG24" s="5"/>
      <c r="AH24" s="5" t="s">
        <v>715</v>
      </c>
      <c r="AI24" s="5" t="s">
        <v>905</v>
      </c>
      <c r="AJ24" s="84">
        <v>5</v>
      </c>
      <c r="AK24" s="84">
        <v>4</v>
      </c>
      <c r="AL24" s="97">
        <v>3</v>
      </c>
      <c r="AM24" s="97" t="e">
        <v>#N/A</v>
      </c>
      <c r="AN24" s="5">
        <v>4</v>
      </c>
      <c r="AO24" s="5">
        <v>3</v>
      </c>
      <c r="AP24" s="5">
        <v>2</v>
      </c>
      <c r="AQ24" s="5">
        <v>3</v>
      </c>
      <c r="AR24" s="5">
        <v>2</v>
      </c>
      <c r="AS24" s="5" t="s">
        <v>1056</v>
      </c>
      <c r="AT24" s="5" t="s">
        <v>849</v>
      </c>
      <c r="AU24" s="67" t="s">
        <v>869</v>
      </c>
      <c r="AV24" s="5" t="s">
        <v>888</v>
      </c>
      <c r="AW24" s="5"/>
      <c r="AX24" s="5"/>
      <c r="AY24" s="5" t="s">
        <v>20</v>
      </c>
    </row>
    <row r="25" spans="1:51" ht="27.95" customHeight="1">
      <c r="A25" s="5"/>
      <c r="B25" s="1"/>
      <c r="C25" s="13"/>
      <c r="D25" s="1"/>
      <c r="E25" s="5"/>
      <c r="M25" s="5"/>
      <c r="N25" s="5"/>
      <c r="O25" s="5"/>
      <c r="P25" s="5"/>
      <c r="Q25" s="5"/>
      <c r="R25" s="61"/>
      <c r="S25" s="62"/>
      <c r="T25" s="5"/>
      <c r="U25" s="5"/>
      <c r="V25" s="5"/>
      <c r="W25" s="5"/>
      <c r="X25" s="5"/>
      <c r="Y25" s="5"/>
      <c r="Z25" s="5"/>
      <c r="AA25" s="5"/>
      <c r="AB25" s="5"/>
      <c r="AC25" s="5"/>
      <c r="AD25" s="5"/>
      <c r="AE25" s="5"/>
      <c r="AF25" s="5"/>
      <c r="AG25" s="5"/>
      <c r="AH25" s="5"/>
      <c r="AI25" s="5"/>
      <c r="AJ25" s="111"/>
      <c r="AK25" s="111"/>
      <c r="AL25" s="80"/>
      <c r="AM25" s="80"/>
      <c r="AN25" s="80"/>
      <c r="AO25" s="80"/>
      <c r="AP25" s="80"/>
      <c r="AQ25" s="80"/>
      <c r="AR25" s="80"/>
      <c r="AS25" s="5"/>
      <c r="AT25" s="5"/>
      <c r="AU25" s="5"/>
      <c r="AV25" s="5"/>
      <c r="AW25" s="5"/>
      <c r="AX25" s="5"/>
      <c r="AY25" s="5"/>
    </row>
    <row r="26" spans="1:51" ht="0.95" customHeight="1">
      <c r="A26" s="5"/>
      <c r="B26" s="1"/>
      <c r="C26" s="13"/>
      <c r="D26" s="1"/>
      <c r="E26" s="5"/>
      <c r="M26" s="5"/>
      <c r="N26" s="5"/>
      <c r="O26" s="5"/>
      <c r="P26" s="5"/>
      <c r="Q26" s="5"/>
      <c r="R26" s="61"/>
      <c r="S26" s="62"/>
      <c r="T26" s="5"/>
      <c r="U26" s="5"/>
      <c r="V26" s="5"/>
      <c r="W26" s="5"/>
      <c r="X26" s="5"/>
      <c r="Y26" s="5"/>
      <c r="Z26" s="5"/>
      <c r="AA26" s="5"/>
      <c r="AB26" s="5"/>
      <c r="AC26" s="5"/>
      <c r="AD26" s="5"/>
      <c r="AE26" s="5"/>
      <c r="AF26" s="5"/>
      <c r="AG26" s="5"/>
      <c r="AH26" s="5"/>
      <c r="AI26" s="5"/>
      <c r="AJ26" s="111"/>
      <c r="AK26" s="111"/>
      <c r="AL26" s="80"/>
      <c r="AM26" s="80"/>
      <c r="AN26" s="80"/>
      <c r="AO26" s="80"/>
      <c r="AP26" s="80"/>
      <c r="AQ26" s="80"/>
      <c r="AR26" s="80"/>
      <c r="AS26" s="5"/>
      <c r="AT26" s="5"/>
      <c r="AU26" s="5"/>
      <c r="AV26" s="5"/>
      <c r="AW26" s="5"/>
      <c r="AX26" s="5"/>
      <c r="AY26" s="5"/>
    </row>
    <row r="27" spans="1:51" ht="27.95" customHeight="1">
      <c r="A27" s="5">
        <v>11532859454</v>
      </c>
      <c r="B27" s="5" t="s">
        <v>646</v>
      </c>
      <c r="C27" s="13" t="s">
        <v>80</v>
      </c>
      <c r="D27" s="1" t="s">
        <v>469</v>
      </c>
      <c r="E27" s="5" t="s">
        <v>14</v>
      </c>
      <c r="F27" s="80" t="s">
        <v>0</v>
      </c>
      <c r="G27" s="80" t="s">
        <v>0</v>
      </c>
      <c r="H27" s="80" t="s">
        <v>1</v>
      </c>
      <c r="I27" s="80" t="s">
        <v>0</v>
      </c>
      <c r="J27" s="80" t="s">
        <v>0</v>
      </c>
      <c r="K27" s="80" t="s">
        <v>0</v>
      </c>
      <c r="L27" s="80" t="s">
        <v>0</v>
      </c>
      <c r="M27" s="5" t="e">
        <v>#N/A</v>
      </c>
      <c r="N27" s="5" t="s">
        <v>649</v>
      </c>
      <c r="O27" s="5" t="e">
        <v>#N/A</v>
      </c>
      <c r="P27" s="5" t="e">
        <v>#N/A</v>
      </c>
      <c r="Q27" s="5" t="s">
        <v>76</v>
      </c>
      <c r="R27" s="61" t="s">
        <v>28</v>
      </c>
      <c r="S27" s="62" t="e">
        <v>#N/A</v>
      </c>
      <c r="T27" s="5" t="s">
        <v>834</v>
      </c>
      <c r="U27" s="5" t="s">
        <v>34</v>
      </c>
      <c r="V27" s="5" t="s">
        <v>64</v>
      </c>
      <c r="W27" s="5" t="s">
        <v>907</v>
      </c>
      <c r="X27" s="5" t="s">
        <v>66</v>
      </c>
      <c r="Y27" s="5" t="s">
        <v>0</v>
      </c>
      <c r="Z27" s="5" t="s">
        <v>67</v>
      </c>
      <c r="AA27" s="5"/>
      <c r="AB27" s="5"/>
      <c r="AC27" s="5"/>
      <c r="AD27" s="5"/>
      <c r="AE27" s="5"/>
      <c r="AF27" s="5"/>
      <c r="AG27" s="5"/>
      <c r="AH27" s="5"/>
      <c r="AI27" s="5" t="s">
        <v>905</v>
      </c>
      <c r="AJ27" s="110">
        <v>4</v>
      </c>
      <c r="AK27" s="110">
        <v>4</v>
      </c>
      <c r="AL27" s="80">
        <v>4</v>
      </c>
      <c r="AM27" s="80" t="e">
        <v>#N/A</v>
      </c>
      <c r="AN27" s="80">
        <v>5</v>
      </c>
      <c r="AO27" s="80">
        <v>5</v>
      </c>
      <c r="AP27" s="80">
        <v>5</v>
      </c>
      <c r="AQ27" s="80">
        <v>4</v>
      </c>
      <c r="AR27" s="80">
        <v>5</v>
      </c>
      <c r="AS27" s="5" t="s">
        <v>1057</v>
      </c>
      <c r="AT27" s="5" t="s">
        <v>849</v>
      </c>
      <c r="AU27" s="5"/>
      <c r="AV27" s="5"/>
      <c r="AW27" s="5"/>
      <c r="AX27" s="5"/>
      <c r="AY27" s="5" t="s">
        <v>903</v>
      </c>
    </row>
    <row r="28" spans="1:51" ht="27.95" customHeight="1">
      <c r="A28" s="5">
        <v>11532797044</v>
      </c>
      <c r="B28" s="5" t="s">
        <v>646</v>
      </c>
      <c r="C28" s="13" t="s">
        <v>61</v>
      </c>
      <c r="D28" s="1" t="s">
        <v>478</v>
      </c>
      <c r="E28" s="5" t="s">
        <v>14</v>
      </c>
      <c r="F28" s="80" t="s">
        <v>648</v>
      </c>
      <c r="G28" s="80" t="s">
        <v>0</v>
      </c>
      <c r="H28" s="80" t="s">
        <v>0</v>
      </c>
      <c r="I28" s="80" t="s">
        <v>0</v>
      </c>
      <c r="J28" s="80" t="s">
        <v>0</v>
      </c>
      <c r="K28" s="80" t="s">
        <v>0</v>
      </c>
      <c r="L28" s="80" t="s">
        <v>0</v>
      </c>
      <c r="M28" s="5" t="s">
        <v>10</v>
      </c>
      <c r="N28" s="5" t="e">
        <v>#N/A</v>
      </c>
      <c r="O28" s="5" t="e">
        <v>#N/A</v>
      </c>
      <c r="P28" s="5" t="e">
        <v>#N/A</v>
      </c>
      <c r="Q28" s="5" t="e">
        <v>#VALUE!</v>
      </c>
      <c r="R28" s="61" t="e">
        <v>#VALUE!</v>
      </c>
      <c r="S28" s="62" t="e">
        <v>#N/A</v>
      </c>
      <c r="T28" s="5" t="s">
        <v>834</v>
      </c>
      <c r="U28" s="5" t="s">
        <v>34</v>
      </c>
      <c r="V28" s="5" t="e">
        <v>#N/A</v>
      </c>
      <c r="W28" s="5" t="e">
        <v>#N/A</v>
      </c>
      <c r="X28" s="5" t="e">
        <v>#N/A</v>
      </c>
      <c r="Y28" s="5" t="s">
        <v>0</v>
      </c>
      <c r="Z28" s="5" t="s">
        <v>21</v>
      </c>
      <c r="AA28" s="5" t="s">
        <v>512</v>
      </c>
      <c r="AB28" s="5"/>
      <c r="AC28" s="5"/>
      <c r="AD28" s="5"/>
      <c r="AE28" s="5"/>
      <c r="AF28" s="5"/>
      <c r="AG28" s="5"/>
      <c r="AH28" s="5"/>
      <c r="AI28" s="5" t="s">
        <v>905</v>
      </c>
      <c r="AJ28" s="80">
        <v>3</v>
      </c>
      <c r="AK28" s="80" t="e">
        <v>#VALUE!</v>
      </c>
      <c r="AL28" s="80" t="e">
        <v>#VALUE!</v>
      </c>
      <c r="AM28" s="80" t="e">
        <v>#N/A</v>
      </c>
      <c r="AN28" s="80">
        <v>5</v>
      </c>
      <c r="AO28" s="80">
        <v>5</v>
      </c>
      <c r="AP28" s="80" t="e">
        <v>#N/A</v>
      </c>
      <c r="AQ28" s="80" t="e">
        <v>#N/A</v>
      </c>
      <c r="AR28" s="80" t="e">
        <v>#N/A</v>
      </c>
      <c r="AS28" s="5"/>
      <c r="AT28" s="5"/>
      <c r="AU28" s="5"/>
      <c r="AV28" s="5"/>
      <c r="AW28" s="5"/>
      <c r="AX28" s="5"/>
      <c r="AY28" s="5" t="s">
        <v>903</v>
      </c>
    </row>
    <row r="29" spans="1:51" ht="27.95" customHeight="1">
      <c r="A29" s="5"/>
      <c r="B29" s="1"/>
      <c r="C29" s="13"/>
      <c r="D29" s="1"/>
      <c r="E29" s="5"/>
      <c r="M29" s="5"/>
      <c r="N29" s="5"/>
      <c r="O29" s="5"/>
      <c r="P29" s="5"/>
      <c r="Q29" s="5"/>
      <c r="R29" s="61"/>
      <c r="S29" s="62"/>
      <c r="T29" s="5"/>
      <c r="U29" s="5"/>
      <c r="V29" s="5"/>
      <c r="W29" s="5"/>
      <c r="X29" s="5"/>
      <c r="Y29" s="5"/>
      <c r="Z29" s="5"/>
      <c r="AA29" s="5"/>
      <c r="AB29" s="5"/>
      <c r="AC29" s="5"/>
      <c r="AD29" s="5"/>
      <c r="AE29" s="5"/>
      <c r="AF29" s="5"/>
      <c r="AG29" s="5"/>
      <c r="AH29" s="5"/>
      <c r="AI29" s="5"/>
      <c r="AJ29" s="80"/>
      <c r="AK29" s="80"/>
      <c r="AL29" s="80"/>
      <c r="AM29" s="80"/>
      <c r="AN29" s="80"/>
      <c r="AO29" s="80"/>
      <c r="AP29" s="80"/>
      <c r="AQ29" s="80"/>
      <c r="AR29" s="80"/>
      <c r="AS29" s="5"/>
      <c r="AT29" s="5"/>
      <c r="AU29" s="5"/>
      <c r="AV29" s="5"/>
      <c r="AW29" s="5"/>
      <c r="AX29" s="5"/>
      <c r="AY29" s="5"/>
    </row>
    <row r="30" spans="1:51" ht="27.95" customHeight="1">
      <c r="A30" s="5">
        <v>11532673102</v>
      </c>
      <c r="B30" s="1" t="s">
        <v>0</v>
      </c>
      <c r="C30" s="13" t="s">
        <v>61</v>
      </c>
      <c r="D30" s="1" t="e">
        <v>#VALUE!</v>
      </c>
      <c r="E30" s="5" t="s">
        <v>14</v>
      </c>
      <c r="F30" s="80" t="s">
        <v>0</v>
      </c>
      <c r="G30" s="80" t="s">
        <v>0</v>
      </c>
      <c r="H30" s="80" t="s">
        <v>0</v>
      </c>
      <c r="I30" s="80" t="s">
        <v>3</v>
      </c>
      <c r="J30" s="80" t="s">
        <v>0</v>
      </c>
      <c r="K30" s="80" t="s">
        <v>0</v>
      </c>
      <c r="L30" s="80" t="s">
        <v>0</v>
      </c>
      <c r="M30" s="5" t="e">
        <v>#N/A</v>
      </c>
      <c r="N30" s="5" t="e">
        <v>#N/A</v>
      </c>
      <c r="O30" s="5" t="e">
        <v>#N/A</v>
      </c>
      <c r="P30" s="5" t="e">
        <v>#N/A</v>
      </c>
      <c r="Q30" s="5" t="e">
        <v>#VALUE!</v>
      </c>
      <c r="R30" s="61" t="e">
        <v>#VALUE!</v>
      </c>
      <c r="S30" s="62" t="e">
        <v>#N/A</v>
      </c>
      <c r="T30" s="5" t="s">
        <v>37</v>
      </c>
      <c r="U30" s="5" t="s">
        <v>37</v>
      </c>
      <c r="V30" s="5" t="e">
        <v>#N/A</v>
      </c>
      <c r="W30" s="5" t="e">
        <v>#N/A</v>
      </c>
      <c r="X30" s="5" t="e">
        <v>#N/A</v>
      </c>
      <c r="Y30" s="5" t="s">
        <v>0</v>
      </c>
      <c r="Z30" s="5" t="s">
        <v>67</v>
      </c>
      <c r="AA30" s="5"/>
      <c r="AB30" s="5"/>
      <c r="AC30" s="5"/>
      <c r="AD30" s="5"/>
      <c r="AE30" s="5"/>
      <c r="AF30" s="5"/>
      <c r="AG30" s="5"/>
      <c r="AH30" s="5"/>
      <c r="AI30" s="5" t="s">
        <v>905</v>
      </c>
      <c r="AJ30" s="80">
        <v>3</v>
      </c>
      <c r="AK30" s="80" t="e">
        <v>#VALUE!</v>
      </c>
      <c r="AL30" s="80" t="e">
        <v>#VALUE!</v>
      </c>
      <c r="AM30" s="80" t="e">
        <v>#N/A</v>
      </c>
      <c r="AN30" s="80">
        <v>3</v>
      </c>
      <c r="AO30" s="80">
        <v>3</v>
      </c>
      <c r="AP30" s="80" t="e">
        <v>#N/A</v>
      </c>
      <c r="AQ30" s="80" t="e">
        <v>#N/A</v>
      </c>
      <c r="AR30" s="80" t="e">
        <v>#N/A</v>
      </c>
      <c r="AS30" s="5"/>
      <c r="AT30" s="5"/>
      <c r="AU30" s="5"/>
      <c r="AV30" s="5"/>
      <c r="AW30" s="5"/>
      <c r="AX30" s="5"/>
      <c r="AY30" s="5" t="s">
        <v>20</v>
      </c>
    </row>
    <row r="31" spans="1:51" ht="27.95" customHeight="1">
      <c r="A31" s="5">
        <v>11532667632</v>
      </c>
      <c r="B31" s="1" t="s">
        <v>0</v>
      </c>
      <c r="C31" s="13" t="e">
        <v>#VALUE!</v>
      </c>
      <c r="D31" s="1" t="e">
        <v>#VALUE!</v>
      </c>
      <c r="E31" s="5" t="e">
        <v>#N/A</v>
      </c>
      <c r="F31" s="80" t="s">
        <v>0</v>
      </c>
      <c r="G31" s="80" t="s">
        <v>0</v>
      </c>
      <c r="H31" s="80" t="s">
        <v>0</v>
      </c>
      <c r="I31" s="80" t="s">
        <v>0</v>
      </c>
      <c r="J31" s="80" t="s">
        <v>0</v>
      </c>
      <c r="K31" s="80" t="s">
        <v>0</v>
      </c>
      <c r="L31" s="80" t="s">
        <v>0</v>
      </c>
      <c r="M31" s="5" t="e">
        <v>#N/A</v>
      </c>
      <c r="N31" s="5" t="e">
        <v>#N/A</v>
      </c>
      <c r="O31" s="5" t="e">
        <v>#N/A</v>
      </c>
      <c r="P31" s="5" t="e">
        <v>#N/A</v>
      </c>
      <c r="Q31" s="5" t="e">
        <v>#VALUE!</v>
      </c>
      <c r="R31" s="61" t="e">
        <v>#VALUE!</v>
      </c>
      <c r="S31" s="62" t="e">
        <v>#N/A</v>
      </c>
      <c r="T31" s="5" t="e">
        <v>#N/A</v>
      </c>
      <c r="U31" s="5" t="e">
        <v>#N/A</v>
      </c>
      <c r="V31" s="5" t="e">
        <v>#N/A</v>
      </c>
      <c r="W31" s="5" t="e">
        <v>#N/A</v>
      </c>
      <c r="X31" s="5" t="e">
        <v>#N/A</v>
      </c>
      <c r="Y31" s="5" t="s">
        <v>0</v>
      </c>
      <c r="Z31" s="5" t="e">
        <v>#N/A</v>
      </c>
      <c r="AA31" s="5"/>
      <c r="AB31" s="5"/>
      <c r="AC31" s="5"/>
      <c r="AD31" s="5"/>
      <c r="AE31" s="5"/>
      <c r="AF31" s="5"/>
      <c r="AG31" s="5"/>
      <c r="AH31" s="5"/>
      <c r="AI31" s="5" t="s">
        <v>905</v>
      </c>
      <c r="AJ31" s="80" t="e">
        <v>#VALUE!</v>
      </c>
      <c r="AK31" s="80" t="e">
        <v>#VALUE!</v>
      </c>
      <c r="AL31" s="80" t="e">
        <v>#VALUE!</v>
      </c>
      <c r="AM31" s="80" t="e">
        <v>#N/A</v>
      </c>
      <c r="AN31" s="80" t="e">
        <v>#N/A</v>
      </c>
      <c r="AO31" s="80" t="e">
        <v>#N/A</v>
      </c>
      <c r="AP31" s="80" t="e">
        <v>#N/A</v>
      </c>
      <c r="AQ31" s="80" t="e">
        <v>#N/A</v>
      </c>
      <c r="AR31" s="80" t="e">
        <v>#N/A</v>
      </c>
      <c r="AS31" s="5"/>
      <c r="AT31" s="5"/>
      <c r="AU31" s="5"/>
      <c r="AV31" s="5"/>
      <c r="AW31" s="5"/>
      <c r="AX31" s="5"/>
      <c r="AY31" s="5" t="s">
        <v>20</v>
      </c>
    </row>
    <row r="32" spans="1:51" ht="27.95" customHeight="1">
      <c r="A32" s="5"/>
      <c r="B32" s="1"/>
      <c r="C32" s="13"/>
      <c r="D32" s="1"/>
      <c r="E32" s="5"/>
      <c r="M32" s="5"/>
      <c r="N32" s="5"/>
      <c r="O32" s="5"/>
      <c r="P32" s="5"/>
      <c r="Q32" s="5"/>
      <c r="R32" s="61"/>
      <c r="S32" s="62"/>
      <c r="T32" s="5"/>
      <c r="U32" s="5"/>
      <c r="V32" s="5"/>
      <c r="W32" s="5"/>
      <c r="X32" s="5"/>
      <c r="Y32" s="5"/>
      <c r="Z32" s="5"/>
      <c r="AA32" s="5"/>
      <c r="AB32" s="5"/>
      <c r="AC32" s="5"/>
      <c r="AD32" s="5"/>
      <c r="AE32" s="5"/>
      <c r="AF32" s="5"/>
      <c r="AG32" s="5"/>
      <c r="AH32" s="5"/>
      <c r="AI32" s="5"/>
      <c r="AJ32" s="80"/>
      <c r="AK32" s="80"/>
      <c r="AL32" s="80"/>
      <c r="AM32" s="80"/>
      <c r="AN32" s="80"/>
      <c r="AO32" s="80"/>
      <c r="AP32" s="80"/>
      <c r="AQ32" s="80"/>
      <c r="AR32" s="80"/>
      <c r="AS32" s="5"/>
      <c r="AT32" s="5"/>
      <c r="AU32" s="5"/>
      <c r="AV32" s="5"/>
      <c r="AW32" s="5"/>
      <c r="AX32" s="5"/>
      <c r="AY32" s="5"/>
    </row>
    <row r="33" spans="1:51" ht="3" customHeight="1">
      <c r="A33" s="5">
        <v>11532577386</v>
      </c>
      <c r="B33" s="5" t="s">
        <v>646</v>
      </c>
      <c r="C33" s="13" t="s">
        <v>72</v>
      </c>
      <c r="D33" s="1" t="s">
        <v>478</v>
      </c>
      <c r="E33" s="5" t="s">
        <v>14</v>
      </c>
      <c r="F33" s="80" t="s">
        <v>0</v>
      </c>
      <c r="G33" s="80" t="s">
        <v>0</v>
      </c>
      <c r="H33" s="80" t="s">
        <v>1</v>
      </c>
      <c r="I33" s="80" t="s">
        <v>0</v>
      </c>
      <c r="J33" s="80" t="s">
        <v>0</v>
      </c>
      <c r="K33" s="80" t="s">
        <v>0</v>
      </c>
      <c r="L33" s="80" t="s">
        <v>0</v>
      </c>
      <c r="M33" s="5" t="e">
        <v>#N/A</v>
      </c>
      <c r="N33" s="5" t="s">
        <v>649</v>
      </c>
      <c r="O33" s="5" t="e">
        <v>#N/A</v>
      </c>
      <c r="P33" s="5" t="e">
        <v>#N/A</v>
      </c>
      <c r="Q33" s="5" t="s">
        <v>76</v>
      </c>
      <c r="R33" s="61" t="s">
        <v>28</v>
      </c>
      <c r="S33" s="62" t="e">
        <v>#N/A</v>
      </c>
      <c r="T33" s="5" t="s">
        <v>834</v>
      </c>
      <c r="U33" s="5" t="s">
        <v>34</v>
      </c>
      <c r="V33" s="5" t="s">
        <v>26</v>
      </c>
      <c r="W33" s="5" t="s">
        <v>379</v>
      </c>
      <c r="X33" s="5" t="s">
        <v>66</v>
      </c>
      <c r="Y33" s="5" t="s">
        <v>0</v>
      </c>
      <c r="Z33" s="5" t="s">
        <v>67</v>
      </c>
      <c r="AA33" s="5"/>
      <c r="AB33" s="5"/>
      <c r="AC33" s="5"/>
      <c r="AD33" s="5"/>
      <c r="AE33" s="5"/>
      <c r="AF33" s="5"/>
      <c r="AG33" s="5"/>
      <c r="AH33" s="5"/>
      <c r="AI33" s="5" t="s">
        <v>905</v>
      </c>
      <c r="AJ33" s="80">
        <v>5</v>
      </c>
      <c r="AK33" s="80">
        <v>4</v>
      </c>
      <c r="AL33" s="80">
        <v>4</v>
      </c>
      <c r="AM33" s="80" t="e">
        <v>#N/A</v>
      </c>
      <c r="AN33" s="80">
        <v>5</v>
      </c>
      <c r="AO33" s="80">
        <v>5</v>
      </c>
      <c r="AP33" s="80">
        <v>4</v>
      </c>
      <c r="AQ33" s="80">
        <v>5</v>
      </c>
      <c r="AR33" s="80">
        <v>5</v>
      </c>
      <c r="AS33" s="5"/>
      <c r="AT33" s="5"/>
      <c r="AU33" s="5"/>
      <c r="AV33" s="5"/>
      <c r="AW33" s="5"/>
      <c r="AX33" s="5"/>
      <c r="AY33" s="5" t="s">
        <v>903</v>
      </c>
    </row>
    <row r="34" spans="1:51" ht="81" customHeight="1">
      <c r="A34" s="5">
        <v>11532452881</v>
      </c>
      <c r="B34" s="1" t="s">
        <v>15</v>
      </c>
      <c r="C34" s="13" t="s">
        <v>72</v>
      </c>
      <c r="D34" s="1" t="s">
        <v>468</v>
      </c>
      <c r="E34" s="5" t="s">
        <v>14</v>
      </c>
      <c r="F34" s="80" t="s">
        <v>648</v>
      </c>
      <c r="G34" s="80" t="s">
        <v>0</v>
      </c>
      <c r="H34" s="80" t="s">
        <v>0</v>
      </c>
      <c r="I34" s="80" t="s">
        <v>0</v>
      </c>
      <c r="J34" s="80" t="s">
        <v>0</v>
      </c>
      <c r="K34" s="80" t="s">
        <v>0</v>
      </c>
      <c r="L34" s="80" t="s">
        <v>0</v>
      </c>
      <c r="M34" s="5" t="e">
        <v>#N/A</v>
      </c>
      <c r="N34" s="5" t="e">
        <v>#N/A</v>
      </c>
      <c r="O34" s="5" t="e">
        <v>#N/A</v>
      </c>
      <c r="P34" s="5" t="e">
        <v>#N/A</v>
      </c>
      <c r="Q34" s="5" t="e">
        <v>#VALUE!</v>
      </c>
      <c r="R34" s="61" t="e">
        <v>#VALUE!</v>
      </c>
      <c r="S34" s="62" t="s">
        <v>34</v>
      </c>
      <c r="T34" s="5" t="s">
        <v>834</v>
      </c>
      <c r="U34" s="5" t="s">
        <v>37</v>
      </c>
      <c r="V34" s="5" t="s">
        <v>64</v>
      </c>
      <c r="W34" s="5" t="s">
        <v>379</v>
      </c>
      <c r="X34" s="5" t="e">
        <v>#N/A</v>
      </c>
      <c r="Y34" s="5" t="s">
        <v>0</v>
      </c>
      <c r="Z34" s="5" t="s">
        <v>45</v>
      </c>
      <c r="AA34" s="5" t="s">
        <v>542</v>
      </c>
      <c r="AB34" s="5"/>
      <c r="AC34" s="5"/>
      <c r="AD34" s="5"/>
      <c r="AE34" s="5"/>
      <c r="AF34" s="5"/>
      <c r="AG34" s="5"/>
      <c r="AH34" s="5"/>
      <c r="AI34" s="5" t="s">
        <v>905</v>
      </c>
      <c r="AJ34" s="80">
        <v>5</v>
      </c>
      <c r="AK34" s="80" t="e">
        <v>#VALUE!</v>
      </c>
      <c r="AL34" s="80" t="e">
        <v>#VALUE!</v>
      </c>
      <c r="AM34" s="80">
        <v>5</v>
      </c>
      <c r="AN34" s="80">
        <v>5</v>
      </c>
      <c r="AO34" s="80">
        <v>3</v>
      </c>
      <c r="AP34" s="80">
        <v>5</v>
      </c>
      <c r="AQ34" s="80">
        <v>5</v>
      </c>
      <c r="AR34" s="80" t="e">
        <v>#N/A</v>
      </c>
      <c r="AS34" s="5" t="s">
        <v>1051</v>
      </c>
      <c r="AT34" s="5" t="s">
        <v>797</v>
      </c>
      <c r="AU34" s="5"/>
      <c r="AV34" s="5"/>
      <c r="AW34" s="5" t="s">
        <v>39</v>
      </c>
      <c r="AX34" s="5"/>
      <c r="AY34" s="5" t="s">
        <v>904</v>
      </c>
    </row>
    <row r="35" spans="1:51" ht="27.95" customHeight="1">
      <c r="A35" s="5">
        <v>11532360876</v>
      </c>
      <c r="B35" s="1" t="s">
        <v>0</v>
      </c>
      <c r="C35" s="13" t="e">
        <v>#VALUE!</v>
      </c>
      <c r="D35" s="1" t="e">
        <v>#VALUE!</v>
      </c>
      <c r="E35" s="5" t="e">
        <v>#N/A</v>
      </c>
      <c r="F35" s="80" t="s">
        <v>0</v>
      </c>
      <c r="G35" s="80" t="s">
        <v>0</v>
      </c>
      <c r="H35" s="80" t="s">
        <v>0</v>
      </c>
      <c r="I35" s="80" t="s">
        <v>0</v>
      </c>
      <c r="J35" s="80" t="s">
        <v>0</v>
      </c>
      <c r="K35" s="80" t="s">
        <v>0</v>
      </c>
      <c r="L35" s="80" t="s">
        <v>0</v>
      </c>
      <c r="M35" s="5" t="e">
        <v>#N/A</v>
      </c>
      <c r="N35" s="5" t="e">
        <v>#N/A</v>
      </c>
      <c r="O35" s="5" t="e">
        <v>#N/A</v>
      </c>
      <c r="P35" s="5" t="e">
        <v>#N/A</v>
      </c>
      <c r="Q35" s="5" t="e">
        <v>#VALUE!</v>
      </c>
      <c r="R35" s="61" t="e">
        <v>#VALUE!</v>
      </c>
      <c r="S35" s="62" t="e">
        <v>#N/A</v>
      </c>
      <c r="T35" s="5" t="e">
        <v>#N/A</v>
      </c>
      <c r="U35" s="5" t="e">
        <v>#N/A</v>
      </c>
      <c r="V35" s="5" t="e">
        <v>#N/A</v>
      </c>
      <c r="W35" s="5" t="e">
        <v>#N/A</v>
      </c>
      <c r="X35" s="5" t="e">
        <v>#N/A</v>
      </c>
      <c r="Y35" s="5" t="s">
        <v>0</v>
      </c>
      <c r="Z35" s="5" t="e">
        <v>#N/A</v>
      </c>
      <c r="AA35" s="5"/>
      <c r="AB35" s="5"/>
      <c r="AC35" s="5"/>
      <c r="AD35" s="5"/>
      <c r="AE35" s="5"/>
      <c r="AF35" s="5"/>
      <c r="AG35" s="5"/>
      <c r="AH35" s="5"/>
      <c r="AI35" s="5" t="s">
        <v>905</v>
      </c>
      <c r="AJ35" s="80" t="e">
        <v>#VALUE!</v>
      </c>
      <c r="AK35" s="80" t="e">
        <v>#VALUE!</v>
      </c>
      <c r="AL35" s="80" t="e">
        <v>#VALUE!</v>
      </c>
      <c r="AM35" s="80" t="e">
        <v>#N/A</v>
      </c>
      <c r="AN35" s="80" t="e">
        <v>#N/A</v>
      </c>
      <c r="AO35" s="80" t="e">
        <v>#N/A</v>
      </c>
      <c r="AP35" s="80" t="e">
        <v>#N/A</v>
      </c>
      <c r="AQ35" s="80" t="e">
        <v>#N/A</v>
      </c>
      <c r="AR35" s="80" t="e">
        <v>#N/A</v>
      </c>
      <c r="AS35" s="5"/>
      <c r="AT35" s="5"/>
      <c r="AU35" s="5"/>
      <c r="AV35" s="5"/>
      <c r="AW35" s="5"/>
      <c r="AX35" s="5"/>
      <c r="AY35" s="5" t="s">
        <v>20</v>
      </c>
    </row>
    <row r="36" spans="1:51" ht="27.95" customHeight="1">
      <c r="A36" s="5">
        <v>11531146690</v>
      </c>
      <c r="B36" s="1" t="s">
        <v>0</v>
      </c>
      <c r="C36" s="13" t="s">
        <v>72</v>
      </c>
      <c r="D36" s="1" t="s">
        <v>468</v>
      </c>
      <c r="E36" s="5" t="s">
        <v>33</v>
      </c>
      <c r="F36" s="80" t="s">
        <v>0</v>
      </c>
      <c r="G36" s="80" t="s">
        <v>0</v>
      </c>
      <c r="H36" s="80" t="s">
        <v>0</v>
      </c>
      <c r="I36" s="80" t="s">
        <v>3</v>
      </c>
      <c r="J36" s="80" t="s">
        <v>0</v>
      </c>
      <c r="K36" s="80" t="s">
        <v>0</v>
      </c>
      <c r="L36" s="80" t="s">
        <v>0</v>
      </c>
      <c r="M36" s="5" t="e">
        <v>#N/A</v>
      </c>
      <c r="N36" s="5" t="e">
        <v>#N/A</v>
      </c>
      <c r="O36" s="5" t="e">
        <v>#N/A</v>
      </c>
      <c r="P36" s="5" t="e">
        <v>#N/A</v>
      </c>
      <c r="Q36" s="5" t="e">
        <v>#VALUE!</v>
      </c>
      <c r="R36" s="61" t="e">
        <v>#VALUE!</v>
      </c>
      <c r="S36" s="62" t="e">
        <v>#N/A</v>
      </c>
      <c r="T36" s="5" t="s">
        <v>37</v>
      </c>
      <c r="U36" s="5" t="s">
        <v>37</v>
      </c>
      <c r="V36" s="5" t="e">
        <v>#N/A</v>
      </c>
      <c r="W36" s="5" t="e">
        <v>#N/A</v>
      </c>
      <c r="X36" s="5" t="e">
        <v>#N/A</v>
      </c>
      <c r="Y36" s="5" t="s">
        <v>0</v>
      </c>
      <c r="Z36" s="5" t="s">
        <v>49</v>
      </c>
      <c r="AA36" s="5" t="s">
        <v>480</v>
      </c>
      <c r="AB36" s="5"/>
      <c r="AC36" s="5"/>
      <c r="AD36" s="5"/>
      <c r="AE36" s="5"/>
      <c r="AF36" s="5"/>
      <c r="AG36" s="5"/>
      <c r="AH36" s="5"/>
      <c r="AI36" s="5" t="s">
        <v>905</v>
      </c>
      <c r="AJ36" s="80">
        <v>5</v>
      </c>
      <c r="AK36" s="80" t="e">
        <v>#VALUE!</v>
      </c>
      <c r="AL36" s="80" t="e">
        <v>#VALUE!</v>
      </c>
      <c r="AM36" s="80" t="e">
        <v>#N/A</v>
      </c>
      <c r="AN36" s="80">
        <v>3</v>
      </c>
      <c r="AO36" s="80">
        <v>3</v>
      </c>
      <c r="AP36" s="80" t="e">
        <v>#N/A</v>
      </c>
      <c r="AQ36" s="80" t="e">
        <v>#N/A</v>
      </c>
      <c r="AR36" s="80" t="e">
        <v>#N/A</v>
      </c>
      <c r="AS36" s="5"/>
      <c r="AT36" s="5"/>
      <c r="AU36" s="5"/>
      <c r="AV36" s="5"/>
      <c r="AW36" s="5"/>
      <c r="AX36" s="5"/>
      <c r="AY36" s="5" t="s">
        <v>20</v>
      </c>
    </row>
    <row r="37" spans="1:51" ht="27.95" customHeight="1">
      <c r="A37" s="5">
        <v>11530983898</v>
      </c>
      <c r="B37" s="5" t="s">
        <v>646</v>
      </c>
      <c r="C37" s="13" t="s">
        <v>72</v>
      </c>
      <c r="D37" s="1" t="s">
        <v>472</v>
      </c>
      <c r="E37" s="5" t="s">
        <v>14</v>
      </c>
      <c r="F37" s="80" t="s">
        <v>0</v>
      </c>
      <c r="G37" s="80" t="s">
        <v>0</v>
      </c>
      <c r="H37" s="80" t="s">
        <v>1</v>
      </c>
      <c r="I37" s="80" t="s">
        <v>0</v>
      </c>
      <c r="J37" s="80" t="s">
        <v>0</v>
      </c>
      <c r="K37" s="80" t="s">
        <v>0</v>
      </c>
      <c r="L37" s="80" t="s">
        <v>0</v>
      </c>
      <c r="M37" s="5" t="s">
        <v>10</v>
      </c>
      <c r="N37" s="5" t="e">
        <v>#N/A</v>
      </c>
      <c r="O37" s="5" t="e">
        <v>#N/A</v>
      </c>
      <c r="P37" s="5" t="e">
        <v>#N/A</v>
      </c>
      <c r="Q37" s="5" t="s">
        <v>91</v>
      </c>
      <c r="R37" s="61" t="s">
        <v>90</v>
      </c>
      <c r="S37" s="62" t="e">
        <v>#N/A</v>
      </c>
      <c r="T37" s="5" t="s">
        <v>834</v>
      </c>
      <c r="U37" s="5" t="s">
        <v>34</v>
      </c>
      <c r="V37" s="5" t="s">
        <v>54</v>
      </c>
      <c r="W37" s="5" t="s">
        <v>379</v>
      </c>
      <c r="X37" s="5" t="s">
        <v>108</v>
      </c>
      <c r="Y37" s="5" t="s">
        <v>0</v>
      </c>
      <c r="Z37" s="5" t="s">
        <v>67</v>
      </c>
      <c r="AA37" s="5"/>
      <c r="AB37" s="5"/>
      <c r="AC37" s="5"/>
      <c r="AD37" s="5"/>
      <c r="AE37" s="5"/>
      <c r="AF37" s="5"/>
      <c r="AG37" s="5"/>
      <c r="AH37" s="5"/>
      <c r="AI37" s="5" t="s">
        <v>905</v>
      </c>
      <c r="AJ37" s="80">
        <v>5</v>
      </c>
      <c r="AK37" s="80">
        <v>5</v>
      </c>
      <c r="AL37" s="80">
        <v>5</v>
      </c>
      <c r="AM37" s="80" t="e">
        <v>#N/A</v>
      </c>
      <c r="AN37" s="80">
        <v>5</v>
      </c>
      <c r="AO37" s="80">
        <v>5</v>
      </c>
      <c r="AP37" s="80">
        <v>0</v>
      </c>
      <c r="AQ37" s="80">
        <v>5</v>
      </c>
      <c r="AR37" s="80">
        <v>4</v>
      </c>
      <c r="AS37" s="5" t="s">
        <v>1065</v>
      </c>
      <c r="AT37" s="5" t="s">
        <v>849</v>
      </c>
      <c r="AU37" s="5"/>
      <c r="AV37" s="5" t="s">
        <v>872</v>
      </c>
      <c r="AW37" s="5"/>
      <c r="AX37" s="5"/>
      <c r="AY37" s="5" t="s">
        <v>903</v>
      </c>
    </row>
    <row r="38" spans="1:51" ht="27.95" customHeight="1">
      <c r="A38" s="5">
        <v>11530927558</v>
      </c>
      <c r="B38" s="1" t="s">
        <v>0</v>
      </c>
      <c r="C38" s="13" t="s">
        <v>80</v>
      </c>
      <c r="D38" s="1" t="s">
        <v>473</v>
      </c>
      <c r="E38" s="5" t="s">
        <v>14</v>
      </c>
      <c r="F38" s="80" t="s">
        <v>0</v>
      </c>
      <c r="G38" s="80" t="s">
        <v>0</v>
      </c>
      <c r="H38" s="80" t="s">
        <v>1</v>
      </c>
      <c r="I38" s="80" t="s">
        <v>0</v>
      </c>
      <c r="J38" s="80" t="s">
        <v>0</v>
      </c>
      <c r="K38" s="80" t="s">
        <v>0</v>
      </c>
      <c r="L38" s="80" t="s">
        <v>0</v>
      </c>
      <c r="M38" s="5" t="s">
        <v>10</v>
      </c>
      <c r="N38" s="5" t="e">
        <v>#N/A</v>
      </c>
      <c r="O38" s="5" t="e">
        <v>#N/A</v>
      </c>
      <c r="P38" s="5" t="e">
        <v>#N/A</v>
      </c>
      <c r="Q38" s="5" t="e">
        <v>#VALUE!</v>
      </c>
      <c r="R38" s="61" t="s">
        <v>28</v>
      </c>
      <c r="S38" s="62" t="e">
        <v>#N/A</v>
      </c>
      <c r="T38" s="5" t="s">
        <v>62</v>
      </c>
      <c r="U38" s="5" t="e">
        <v>#N/A</v>
      </c>
      <c r="V38" s="5" t="e">
        <v>#N/A</v>
      </c>
      <c r="W38" s="5" t="s">
        <v>908</v>
      </c>
      <c r="X38" s="5" t="s">
        <v>81</v>
      </c>
      <c r="Y38" s="5" t="s">
        <v>0</v>
      </c>
      <c r="Z38" s="5" t="s">
        <v>67</v>
      </c>
      <c r="AA38" s="5" t="s">
        <v>529</v>
      </c>
      <c r="AB38" s="5"/>
      <c r="AC38" s="5"/>
      <c r="AD38" s="5"/>
      <c r="AE38" s="5"/>
      <c r="AF38" s="5"/>
      <c r="AG38" s="5"/>
      <c r="AH38" s="5"/>
      <c r="AI38" s="5" t="s">
        <v>905</v>
      </c>
      <c r="AJ38" s="80">
        <v>4</v>
      </c>
      <c r="AK38" s="80" t="e">
        <v>#VALUE!</v>
      </c>
      <c r="AL38" s="80">
        <v>4</v>
      </c>
      <c r="AM38" s="80" t="e">
        <v>#N/A</v>
      </c>
      <c r="AN38" s="80">
        <v>5</v>
      </c>
      <c r="AO38" s="80" t="e">
        <v>#N/A</v>
      </c>
      <c r="AP38" s="80" t="e">
        <v>#N/A</v>
      </c>
      <c r="AQ38" s="80">
        <v>3</v>
      </c>
      <c r="AR38" s="80">
        <v>3</v>
      </c>
      <c r="AS38" s="5"/>
      <c r="AT38" s="5"/>
      <c r="AU38" s="5"/>
      <c r="AV38" s="5"/>
      <c r="AW38" s="5"/>
      <c r="AX38" s="5"/>
      <c r="AY38" s="5" t="s">
        <v>20</v>
      </c>
    </row>
    <row r="39" spans="1:51" ht="27.95" customHeight="1">
      <c r="A39" s="5">
        <v>11530670068</v>
      </c>
      <c r="B39" s="5" t="s">
        <v>646</v>
      </c>
      <c r="C39" s="13" t="s">
        <v>72</v>
      </c>
      <c r="D39" s="1" t="s">
        <v>469</v>
      </c>
      <c r="E39" s="5" t="s">
        <v>14</v>
      </c>
      <c r="F39" s="80" t="s">
        <v>0</v>
      </c>
      <c r="G39" s="80" t="s">
        <v>0</v>
      </c>
      <c r="H39" s="80" t="s">
        <v>0</v>
      </c>
      <c r="I39" s="80" t="s">
        <v>0</v>
      </c>
      <c r="J39" s="80" t="s">
        <v>0</v>
      </c>
      <c r="K39" s="80" t="s">
        <v>0</v>
      </c>
      <c r="L39" s="80" t="s">
        <v>82</v>
      </c>
      <c r="M39" s="5" t="e">
        <v>#N/A</v>
      </c>
      <c r="N39" s="5" t="s">
        <v>649</v>
      </c>
      <c r="O39" s="5" t="e">
        <v>#N/A</v>
      </c>
      <c r="P39" s="5" t="e">
        <v>#N/A</v>
      </c>
      <c r="Q39" s="5" t="s">
        <v>29</v>
      </c>
      <c r="R39" s="61" t="s">
        <v>28</v>
      </c>
      <c r="S39" s="62" t="s">
        <v>43</v>
      </c>
      <c r="T39" s="5" t="s">
        <v>37</v>
      </c>
      <c r="U39" s="5" t="s">
        <v>41</v>
      </c>
      <c r="V39" s="5" t="s">
        <v>89</v>
      </c>
      <c r="W39" s="5" t="s">
        <v>907</v>
      </c>
      <c r="X39" s="5" t="s">
        <v>66</v>
      </c>
      <c r="Y39" s="5" t="s">
        <v>83</v>
      </c>
      <c r="Z39" s="5" t="s">
        <v>13</v>
      </c>
      <c r="AA39" s="5" t="s">
        <v>480</v>
      </c>
      <c r="AB39" s="5" t="s">
        <v>550</v>
      </c>
      <c r="AC39" s="5"/>
      <c r="AD39" s="5"/>
      <c r="AE39" s="5"/>
      <c r="AF39" s="5"/>
      <c r="AG39" s="5"/>
      <c r="AH39" s="5" t="s">
        <v>1047</v>
      </c>
      <c r="AI39" s="5" t="s">
        <v>905</v>
      </c>
      <c r="AJ39" s="80">
        <v>5</v>
      </c>
      <c r="AK39" s="80">
        <v>3</v>
      </c>
      <c r="AL39" s="80">
        <v>4</v>
      </c>
      <c r="AM39" s="80">
        <v>4</v>
      </c>
      <c r="AN39" s="80">
        <v>3</v>
      </c>
      <c r="AO39" s="80">
        <v>4</v>
      </c>
      <c r="AP39" s="80">
        <v>3</v>
      </c>
      <c r="AQ39" s="80">
        <v>4</v>
      </c>
      <c r="AR39" s="80">
        <v>5</v>
      </c>
      <c r="AS39" s="5"/>
      <c r="AT39" s="5"/>
      <c r="AU39" s="5"/>
      <c r="AV39" s="5"/>
      <c r="AW39" s="5" t="s">
        <v>462</v>
      </c>
      <c r="AX39" s="5"/>
      <c r="AY39" s="5" t="s">
        <v>903</v>
      </c>
    </row>
    <row r="40" spans="1:51" ht="27.95" customHeight="1">
      <c r="A40" s="5">
        <v>11530619452</v>
      </c>
      <c r="B40" s="1" t="s">
        <v>0</v>
      </c>
      <c r="C40" s="13" t="e">
        <v>#VALUE!</v>
      </c>
      <c r="D40" s="1" t="e">
        <v>#VALUE!</v>
      </c>
      <c r="E40" s="5" t="e">
        <v>#N/A</v>
      </c>
      <c r="F40" s="80" t="s">
        <v>0</v>
      </c>
      <c r="G40" s="80" t="s">
        <v>0</v>
      </c>
      <c r="H40" s="80" t="s">
        <v>0</v>
      </c>
      <c r="I40" s="80" t="s">
        <v>0</v>
      </c>
      <c r="J40" s="80" t="s">
        <v>0</v>
      </c>
      <c r="K40" s="80" t="s">
        <v>0</v>
      </c>
      <c r="L40" s="80" t="s">
        <v>0</v>
      </c>
      <c r="M40" s="5" t="e">
        <v>#N/A</v>
      </c>
      <c r="N40" s="5" t="e">
        <v>#N/A</v>
      </c>
      <c r="O40" s="5" t="e">
        <v>#N/A</v>
      </c>
      <c r="P40" s="5" t="e">
        <v>#N/A</v>
      </c>
      <c r="Q40" s="5" t="e">
        <v>#VALUE!</v>
      </c>
      <c r="R40" s="61" t="e">
        <v>#VALUE!</v>
      </c>
      <c r="S40" s="62" t="e">
        <v>#N/A</v>
      </c>
      <c r="T40" s="5" t="e">
        <v>#N/A</v>
      </c>
      <c r="U40" s="5" t="e">
        <v>#N/A</v>
      </c>
      <c r="V40" s="5" t="e">
        <v>#N/A</v>
      </c>
      <c r="W40" s="5" t="e">
        <v>#N/A</v>
      </c>
      <c r="X40" s="5" t="e">
        <v>#N/A</v>
      </c>
      <c r="Y40" s="5" t="s">
        <v>0</v>
      </c>
      <c r="Z40" s="5" t="e">
        <v>#N/A</v>
      </c>
      <c r="AA40" s="5"/>
      <c r="AB40" s="5"/>
      <c r="AC40" s="5"/>
      <c r="AD40" s="5"/>
      <c r="AE40" s="5"/>
      <c r="AF40" s="5"/>
      <c r="AG40" s="5"/>
      <c r="AH40" s="5"/>
      <c r="AI40" s="5" t="s">
        <v>905</v>
      </c>
      <c r="AJ40" s="80" t="e">
        <v>#VALUE!</v>
      </c>
      <c r="AK40" s="80" t="e">
        <v>#VALUE!</v>
      </c>
      <c r="AL40" s="80" t="e">
        <v>#VALUE!</v>
      </c>
      <c r="AM40" s="80" t="e">
        <v>#N/A</v>
      </c>
      <c r="AN40" s="80" t="e">
        <v>#N/A</v>
      </c>
      <c r="AO40" s="80" t="e">
        <v>#N/A</v>
      </c>
      <c r="AP40" s="80" t="e">
        <v>#N/A</v>
      </c>
      <c r="AQ40" s="80" t="e">
        <v>#N/A</v>
      </c>
      <c r="AR40" s="80" t="e">
        <v>#N/A</v>
      </c>
      <c r="AS40" s="5"/>
      <c r="AT40" s="5"/>
      <c r="AU40" s="5"/>
      <c r="AV40" s="5"/>
      <c r="AW40" s="5"/>
      <c r="AX40" s="5"/>
      <c r="AY40" s="5" t="s">
        <v>20</v>
      </c>
    </row>
    <row r="41" spans="1:51" ht="27.95" customHeight="1">
      <c r="A41" s="5">
        <v>11530617727</v>
      </c>
      <c r="B41" s="1" t="s">
        <v>0</v>
      </c>
      <c r="C41" s="13" t="e">
        <v>#VALUE!</v>
      </c>
      <c r="D41" s="1" t="e">
        <v>#VALUE!</v>
      </c>
      <c r="E41" s="5" t="e">
        <v>#N/A</v>
      </c>
      <c r="F41" s="80" t="s">
        <v>0</v>
      </c>
      <c r="G41" s="80" t="s">
        <v>0</v>
      </c>
      <c r="H41" s="80" t="s">
        <v>0</v>
      </c>
      <c r="I41" s="80" t="s">
        <v>0</v>
      </c>
      <c r="J41" s="80" t="s">
        <v>0</v>
      </c>
      <c r="K41" s="80" t="s">
        <v>0</v>
      </c>
      <c r="L41" s="80" t="s">
        <v>0</v>
      </c>
      <c r="M41" s="5" t="e">
        <v>#N/A</v>
      </c>
      <c r="N41" s="5" t="e">
        <v>#N/A</v>
      </c>
      <c r="O41" s="5" t="e">
        <v>#N/A</v>
      </c>
      <c r="P41" s="5" t="e">
        <v>#N/A</v>
      </c>
      <c r="Q41" s="5" t="e">
        <v>#VALUE!</v>
      </c>
      <c r="R41" s="61" t="e">
        <v>#VALUE!</v>
      </c>
      <c r="S41" s="62" t="e">
        <v>#N/A</v>
      </c>
      <c r="T41" s="5" t="e">
        <v>#N/A</v>
      </c>
      <c r="U41" s="5" t="e">
        <v>#N/A</v>
      </c>
      <c r="V41" s="5" t="e">
        <v>#N/A</v>
      </c>
      <c r="W41" s="5" t="e">
        <v>#N/A</v>
      </c>
      <c r="X41" s="5" t="e">
        <v>#N/A</v>
      </c>
      <c r="Y41" s="5" t="s">
        <v>0</v>
      </c>
      <c r="Z41" s="5" t="e">
        <v>#N/A</v>
      </c>
      <c r="AA41" s="5"/>
      <c r="AB41" s="5"/>
      <c r="AC41" s="5"/>
      <c r="AD41" s="5"/>
      <c r="AE41" s="5"/>
      <c r="AF41" s="5"/>
      <c r="AG41" s="5"/>
      <c r="AH41" s="5"/>
      <c r="AI41" s="5" t="s">
        <v>905</v>
      </c>
      <c r="AJ41" s="80" t="e">
        <v>#VALUE!</v>
      </c>
      <c r="AK41" s="80" t="e">
        <v>#VALUE!</v>
      </c>
      <c r="AL41" s="80" t="e">
        <v>#VALUE!</v>
      </c>
      <c r="AM41" s="80" t="e">
        <v>#N/A</v>
      </c>
      <c r="AN41" s="80" t="e">
        <v>#N/A</v>
      </c>
      <c r="AO41" s="80" t="e">
        <v>#N/A</v>
      </c>
      <c r="AP41" s="80" t="e">
        <v>#N/A</v>
      </c>
      <c r="AQ41" s="80" t="e">
        <v>#N/A</v>
      </c>
      <c r="AR41" s="80" t="e">
        <v>#N/A</v>
      </c>
      <c r="AS41" s="5"/>
      <c r="AT41" s="5"/>
      <c r="AU41" s="5"/>
      <c r="AV41" s="5"/>
      <c r="AW41" s="5"/>
      <c r="AX41" s="5"/>
      <c r="AY41" s="5" t="s">
        <v>20</v>
      </c>
    </row>
    <row r="42" spans="1:51" ht="27.95" customHeight="1">
      <c r="A42" s="5">
        <v>11530512294</v>
      </c>
      <c r="B42" s="5" t="s">
        <v>646</v>
      </c>
      <c r="C42" s="13" t="s">
        <v>80</v>
      </c>
      <c r="D42" s="1" t="s">
        <v>472</v>
      </c>
      <c r="E42" s="5" t="s">
        <v>33</v>
      </c>
      <c r="F42" s="80" t="s">
        <v>0</v>
      </c>
      <c r="G42" s="80" t="s">
        <v>0</v>
      </c>
      <c r="H42" s="80" t="s">
        <v>0</v>
      </c>
      <c r="I42" s="80" t="s">
        <v>3</v>
      </c>
      <c r="J42" s="80" t="s">
        <v>0</v>
      </c>
      <c r="K42" s="80" t="s">
        <v>0</v>
      </c>
      <c r="L42" s="80" t="s">
        <v>0</v>
      </c>
      <c r="M42" s="5" t="e">
        <v>#N/A</v>
      </c>
      <c r="N42" s="5" t="s">
        <v>649</v>
      </c>
      <c r="O42" s="5" t="e">
        <v>#N/A</v>
      </c>
      <c r="P42" s="5" t="e">
        <v>#N/A</v>
      </c>
      <c r="Q42" s="5" t="e">
        <v>#VALUE!</v>
      </c>
      <c r="R42" s="61" t="e">
        <v>#VALUE!</v>
      </c>
      <c r="S42" s="62" t="e">
        <v>#N/A</v>
      </c>
      <c r="T42" s="5" t="e">
        <v>#N/A</v>
      </c>
      <c r="U42" s="5" t="e">
        <v>#N/A</v>
      </c>
      <c r="V42" s="5" t="e">
        <v>#N/A</v>
      </c>
      <c r="W42" s="5" t="e">
        <v>#N/A</v>
      </c>
      <c r="X42" s="5" t="e">
        <v>#N/A</v>
      </c>
      <c r="Y42" s="5" t="s">
        <v>0</v>
      </c>
      <c r="Z42" s="5" t="s">
        <v>67</v>
      </c>
      <c r="AA42" s="5"/>
      <c r="AB42" s="5"/>
      <c r="AC42" s="5"/>
      <c r="AD42" s="5"/>
      <c r="AE42" s="5"/>
      <c r="AF42" s="5"/>
      <c r="AG42" s="5"/>
      <c r="AH42" s="5"/>
      <c r="AI42" s="5" t="s">
        <v>905</v>
      </c>
      <c r="AJ42" s="80">
        <v>4</v>
      </c>
      <c r="AK42" s="80" t="e">
        <v>#VALUE!</v>
      </c>
      <c r="AL42" s="80" t="e">
        <v>#VALUE!</v>
      </c>
      <c r="AM42" s="80" t="e">
        <v>#N/A</v>
      </c>
      <c r="AN42" s="80" t="e">
        <v>#N/A</v>
      </c>
      <c r="AO42" s="80" t="e">
        <v>#N/A</v>
      </c>
      <c r="AP42" s="80" t="e">
        <v>#N/A</v>
      </c>
      <c r="AQ42" s="80" t="e">
        <v>#N/A</v>
      </c>
      <c r="AR42" s="80" t="e">
        <v>#N/A</v>
      </c>
      <c r="AS42" s="5"/>
      <c r="AT42" s="5"/>
      <c r="AU42" s="5"/>
      <c r="AV42" s="5"/>
      <c r="AW42" s="5"/>
      <c r="AX42" s="5"/>
      <c r="AY42" s="5" t="s">
        <v>903</v>
      </c>
    </row>
    <row r="43" spans="1:51" ht="27.95" customHeight="1">
      <c r="A43" s="5">
        <v>11530483372</v>
      </c>
      <c r="B43" s="1" t="s">
        <v>0</v>
      </c>
      <c r="C43" s="13" t="e">
        <v>#VALUE!</v>
      </c>
      <c r="D43" s="1" t="e">
        <v>#VALUE!</v>
      </c>
      <c r="E43" s="5" t="e">
        <v>#N/A</v>
      </c>
      <c r="F43" s="80" t="s">
        <v>0</v>
      </c>
      <c r="G43" s="80" t="s">
        <v>0</v>
      </c>
      <c r="H43" s="80" t="s">
        <v>0</v>
      </c>
      <c r="I43" s="80" t="s">
        <v>0</v>
      </c>
      <c r="J43" s="80" t="s">
        <v>0</v>
      </c>
      <c r="K43" s="80" t="s">
        <v>0</v>
      </c>
      <c r="L43" s="80" t="s">
        <v>0</v>
      </c>
      <c r="M43" s="5" t="e">
        <v>#N/A</v>
      </c>
      <c r="N43" s="5" t="e">
        <v>#N/A</v>
      </c>
      <c r="O43" s="5" t="e">
        <v>#N/A</v>
      </c>
      <c r="P43" s="5" t="e">
        <v>#N/A</v>
      </c>
      <c r="Q43" s="5" t="e">
        <v>#VALUE!</v>
      </c>
      <c r="R43" s="61" t="e">
        <v>#VALUE!</v>
      </c>
      <c r="S43" s="62" t="e">
        <v>#N/A</v>
      </c>
      <c r="T43" s="5" t="e">
        <v>#N/A</v>
      </c>
      <c r="U43" s="5" t="e">
        <v>#N/A</v>
      </c>
      <c r="V43" s="5" t="e">
        <v>#N/A</v>
      </c>
      <c r="W43" s="5" t="e">
        <v>#N/A</v>
      </c>
      <c r="X43" s="5" t="e">
        <v>#N/A</v>
      </c>
      <c r="Y43" s="5" t="s">
        <v>0</v>
      </c>
      <c r="Z43" s="5" t="e">
        <v>#N/A</v>
      </c>
      <c r="AA43" s="5"/>
      <c r="AB43" s="5"/>
      <c r="AC43" s="5"/>
      <c r="AD43" s="5"/>
      <c r="AE43" s="5"/>
      <c r="AF43" s="5"/>
      <c r="AG43" s="5"/>
      <c r="AH43" s="5"/>
      <c r="AI43" s="5" t="s">
        <v>905</v>
      </c>
      <c r="AJ43" s="80" t="e">
        <v>#VALUE!</v>
      </c>
      <c r="AK43" s="80" t="e">
        <v>#VALUE!</v>
      </c>
      <c r="AL43" s="80" t="e">
        <v>#VALUE!</v>
      </c>
      <c r="AM43" s="80" t="e">
        <v>#N/A</v>
      </c>
      <c r="AN43" s="80" t="e">
        <v>#N/A</v>
      </c>
      <c r="AO43" s="80" t="e">
        <v>#N/A</v>
      </c>
      <c r="AP43" s="80" t="e">
        <v>#N/A</v>
      </c>
      <c r="AQ43" s="80" t="e">
        <v>#N/A</v>
      </c>
      <c r="AR43" s="80" t="e">
        <v>#N/A</v>
      </c>
      <c r="AS43" s="5"/>
      <c r="AT43" s="5"/>
      <c r="AU43" s="5"/>
      <c r="AV43" s="5"/>
      <c r="AW43" s="5"/>
      <c r="AX43" s="5"/>
      <c r="AY43" s="5" t="s">
        <v>20</v>
      </c>
    </row>
    <row r="44" spans="1:51" ht="27.95" customHeight="1">
      <c r="A44" s="5">
        <v>11530465490</v>
      </c>
      <c r="B44" s="5" t="s">
        <v>646</v>
      </c>
      <c r="C44" s="13" t="s">
        <v>72</v>
      </c>
      <c r="D44" s="1" t="s">
        <v>469</v>
      </c>
      <c r="E44" s="5" t="s">
        <v>14</v>
      </c>
      <c r="F44" s="80" t="s">
        <v>0</v>
      </c>
      <c r="G44" s="80" t="s">
        <v>0</v>
      </c>
      <c r="H44" s="80" t="s">
        <v>0</v>
      </c>
      <c r="I44" s="80" t="s">
        <v>0</v>
      </c>
      <c r="J44" s="80" t="s">
        <v>0</v>
      </c>
      <c r="K44" s="80" t="s">
        <v>0</v>
      </c>
      <c r="L44" s="80" t="s">
        <v>84</v>
      </c>
      <c r="M44" s="5" t="e">
        <v>#N/A</v>
      </c>
      <c r="N44" s="5" t="s">
        <v>649</v>
      </c>
      <c r="O44" s="5" t="e">
        <v>#N/A</v>
      </c>
      <c r="P44" s="5" t="e">
        <v>#N/A</v>
      </c>
      <c r="Q44" s="5" t="s">
        <v>91</v>
      </c>
      <c r="R44" s="61" t="s">
        <v>28</v>
      </c>
      <c r="S44" s="62" t="e">
        <v>#N/A</v>
      </c>
      <c r="T44" s="5" t="s">
        <v>36</v>
      </c>
      <c r="U44" s="5" t="s">
        <v>41</v>
      </c>
      <c r="V44" s="5" t="s">
        <v>89</v>
      </c>
      <c r="W44" s="5" t="s">
        <v>907</v>
      </c>
      <c r="X44" s="5" t="s">
        <v>66</v>
      </c>
      <c r="Y44" s="5" t="s">
        <v>0</v>
      </c>
      <c r="Z44" s="5" t="s">
        <v>58</v>
      </c>
      <c r="AA44" s="5"/>
      <c r="AB44" s="5"/>
      <c r="AC44" s="5"/>
      <c r="AD44" s="5"/>
      <c r="AE44" s="5"/>
      <c r="AF44" s="5"/>
      <c r="AG44" s="5"/>
      <c r="AH44" s="5"/>
      <c r="AI44" s="5" t="s">
        <v>905</v>
      </c>
      <c r="AJ44" s="80">
        <v>5</v>
      </c>
      <c r="AK44" s="80">
        <v>5</v>
      </c>
      <c r="AL44" s="80">
        <v>4</v>
      </c>
      <c r="AM44" s="80" t="e">
        <v>#N/A</v>
      </c>
      <c r="AN44" s="80">
        <v>4</v>
      </c>
      <c r="AO44" s="80">
        <v>4</v>
      </c>
      <c r="AP44" s="80">
        <v>3</v>
      </c>
      <c r="AQ44" s="80">
        <v>4</v>
      </c>
      <c r="AR44" s="80">
        <v>5</v>
      </c>
      <c r="AS44" s="5"/>
      <c r="AT44" s="5" t="s">
        <v>849</v>
      </c>
      <c r="AU44" s="5" t="s">
        <v>856</v>
      </c>
      <c r="AV44" s="5"/>
      <c r="AW44" s="5"/>
      <c r="AX44" s="5"/>
      <c r="AY44" s="5" t="s">
        <v>903</v>
      </c>
    </row>
    <row r="45" spans="1:51" ht="137.1" customHeight="1">
      <c r="A45">
        <v>11530406376</v>
      </c>
      <c r="B45" s="5" t="s">
        <v>646</v>
      </c>
      <c r="C45" s="13" t="s">
        <v>80</v>
      </c>
      <c r="D45" s="1" t="s">
        <v>469</v>
      </c>
      <c r="E45" s="5" t="s">
        <v>14</v>
      </c>
      <c r="F45" s="80" t="s">
        <v>0</v>
      </c>
      <c r="G45" s="80" t="s">
        <v>0</v>
      </c>
      <c r="H45" s="80" t="s">
        <v>1</v>
      </c>
      <c r="I45" s="80" t="s">
        <v>0</v>
      </c>
      <c r="J45" s="80" t="s">
        <v>0</v>
      </c>
      <c r="K45" s="80" t="s">
        <v>0</v>
      </c>
      <c r="L45" s="80" t="s">
        <v>0</v>
      </c>
      <c r="M45" s="5" t="e">
        <v>#N/A</v>
      </c>
      <c r="N45" s="5" t="s">
        <v>649</v>
      </c>
      <c r="O45" s="5" t="e">
        <v>#N/A</v>
      </c>
      <c r="P45" s="5" t="e">
        <v>#N/A</v>
      </c>
      <c r="Q45" s="5" t="s">
        <v>97</v>
      </c>
      <c r="R45" s="61" t="s">
        <v>99</v>
      </c>
      <c r="S45" s="62" t="e">
        <v>#N/A</v>
      </c>
      <c r="T45" s="5" t="s">
        <v>834</v>
      </c>
      <c r="U45" s="5" t="s">
        <v>34</v>
      </c>
      <c r="V45" s="5" t="s">
        <v>74</v>
      </c>
      <c r="W45" s="5" t="s">
        <v>907</v>
      </c>
      <c r="X45" s="5" t="s">
        <v>30</v>
      </c>
      <c r="Y45" s="5" t="s">
        <v>85</v>
      </c>
      <c r="Z45" s="5" t="s">
        <v>21</v>
      </c>
      <c r="AA45" s="5" t="s">
        <v>513</v>
      </c>
      <c r="AB45" s="5" t="s">
        <v>550</v>
      </c>
      <c r="AC45" s="3" t="s">
        <v>513</v>
      </c>
      <c r="AD45" s="5" t="s">
        <v>583</v>
      </c>
      <c r="AE45" s="5"/>
      <c r="AF45" s="5"/>
      <c r="AG45" s="5"/>
      <c r="AH45" s="5" t="s">
        <v>806</v>
      </c>
      <c r="AI45" s="5" t="s">
        <v>905</v>
      </c>
      <c r="AJ45" s="80">
        <v>4</v>
      </c>
      <c r="AK45" s="80">
        <v>2</v>
      </c>
      <c r="AL45" s="80">
        <v>2</v>
      </c>
      <c r="AM45" s="80" t="e">
        <v>#N/A</v>
      </c>
      <c r="AN45" s="80">
        <v>5</v>
      </c>
      <c r="AO45" s="80">
        <v>5</v>
      </c>
      <c r="AP45" s="80">
        <v>2</v>
      </c>
      <c r="AQ45" s="80">
        <v>4</v>
      </c>
      <c r="AR45" s="80">
        <v>2</v>
      </c>
      <c r="AS45" s="5"/>
      <c r="AT45" s="5" t="s">
        <v>787</v>
      </c>
      <c r="AU45" s="5" t="s">
        <v>567</v>
      </c>
      <c r="AV45" s="5" t="s">
        <v>881</v>
      </c>
      <c r="AW45" s="5"/>
      <c r="AX45" s="5"/>
      <c r="AY45" s="5" t="s">
        <v>903</v>
      </c>
    </row>
    <row r="46" spans="1:51" ht="27.95" customHeight="1">
      <c r="A46">
        <v>11530380221</v>
      </c>
      <c r="B46" s="5" t="s">
        <v>646</v>
      </c>
      <c r="C46" s="13" t="s">
        <v>72</v>
      </c>
      <c r="D46" s="1" t="s">
        <v>469</v>
      </c>
      <c r="E46" s="5" t="s">
        <v>33</v>
      </c>
      <c r="F46" s="80" t="s">
        <v>0</v>
      </c>
      <c r="G46" s="80" t="s">
        <v>0</v>
      </c>
      <c r="H46" s="80" t="s">
        <v>1</v>
      </c>
      <c r="I46" s="80" t="s">
        <v>0</v>
      </c>
      <c r="J46" s="80" t="s">
        <v>0</v>
      </c>
      <c r="K46" s="80" t="s">
        <v>0</v>
      </c>
      <c r="L46" s="80" t="s">
        <v>0</v>
      </c>
      <c r="M46" s="5" t="s">
        <v>10</v>
      </c>
      <c r="N46" s="5" t="e">
        <v>#N/A</v>
      </c>
      <c r="O46" s="5" t="e">
        <v>#N/A</v>
      </c>
      <c r="P46" s="5" t="e">
        <v>#N/A</v>
      </c>
      <c r="Q46" s="5" t="s">
        <v>91</v>
      </c>
      <c r="R46" s="61" t="s">
        <v>90</v>
      </c>
      <c r="S46" s="62" t="e">
        <v>#N/A</v>
      </c>
      <c r="T46" s="5" t="s">
        <v>37</v>
      </c>
      <c r="U46" s="5" t="s">
        <v>87</v>
      </c>
      <c r="V46" s="5" t="s">
        <v>26</v>
      </c>
      <c r="W46" s="5" t="s">
        <v>379</v>
      </c>
      <c r="X46" s="5" t="s">
        <v>108</v>
      </c>
      <c r="Y46" s="5" t="s">
        <v>0</v>
      </c>
      <c r="Z46" s="5" t="s">
        <v>86</v>
      </c>
      <c r="AA46" s="5"/>
      <c r="AB46" s="5"/>
      <c r="AC46" s="5"/>
      <c r="AD46" s="5"/>
      <c r="AE46" s="5"/>
      <c r="AF46" s="5"/>
      <c r="AG46" s="5"/>
      <c r="AH46" s="5"/>
      <c r="AI46" s="5" t="s">
        <v>905</v>
      </c>
      <c r="AJ46" s="80">
        <v>5</v>
      </c>
      <c r="AK46" s="80">
        <v>5</v>
      </c>
      <c r="AL46" s="80">
        <v>5</v>
      </c>
      <c r="AM46" s="80" t="e">
        <v>#N/A</v>
      </c>
      <c r="AN46" s="80">
        <v>3</v>
      </c>
      <c r="AO46" s="80">
        <v>1</v>
      </c>
      <c r="AP46" s="80">
        <v>4</v>
      </c>
      <c r="AQ46" s="80">
        <v>5</v>
      </c>
      <c r="AR46" s="80">
        <v>4</v>
      </c>
      <c r="AS46" s="5" t="s">
        <v>1056</v>
      </c>
      <c r="AT46" s="5"/>
      <c r="AU46" s="5"/>
      <c r="AV46" s="5"/>
      <c r="AW46" s="5"/>
      <c r="AX46" s="5"/>
      <c r="AY46" s="5" t="s">
        <v>903</v>
      </c>
    </row>
    <row r="47" spans="1:51" ht="63.95" customHeight="1">
      <c r="A47">
        <v>11530347555</v>
      </c>
      <c r="B47" s="1" t="s">
        <v>0</v>
      </c>
      <c r="C47" s="13" t="s">
        <v>72</v>
      </c>
      <c r="D47" s="1" t="s">
        <v>470</v>
      </c>
      <c r="E47" s="5" t="s">
        <v>33</v>
      </c>
      <c r="F47" s="80" t="s">
        <v>0</v>
      </c>
      <c r="G47" s="80" t="s">
        <v>0</v>
      </c>
      <c r="H47" s="80" t="s">
        <v>1</v>
      </c>
      <c r="I47" s="80" t="s">
        <v>0</v>
      </c>
      <c r="J47" s="80" t="s">
        <v>0</v>
      </c>
      <c r="K47" s="80" t="s">
        <v>0</v>
      </c>
      <c r="L47" s="80" t="s">
        <v>0</v>
      </c>
      <c r="M47" s="5" t="s">
        <v>10</v>
      </c>
      <c r="N47" s="5" t="e">
        <v>#N/A</v>
      </c>
      <c r="O47" s="5" t="e">
        <v>#N/A</v>
      </c>
      <c r="P47" s="5" t="e">
        <v>#N/A</v>
      </c>
      <c r="Q47" s="5" t="s">
        <v>91</v>
      </c>
      <c r="R47" s="61" t="s">
        <v>90</v>
      </c>
      <c r="S47" s="62" t="e">
        <v>#N/A</v>
      </c>
      <c r="T47" s="5" t="s">
        <v>62</v>
      </c>
      <c r="U47" s="5" t="s">
        <v>37</v>
      </c>
      <c r="V47" s="5" t="s">
        <v>89</v>
      </c>
      <c r="W47" s="5" t="s">
        <v>379</v>
      </c>
      <c r="X47" s="5" t="s">
        <v>66</v>
      </c>
      <c r="Y47" s="5" t="s">
        <v>0</v>
      </c>
      <c r="Z47" s="5" t="s">
        <v>88</v>
      </c>
      <c r="AA47" s="5"/>
      <c r="AB47" s="5"/>
      <c r="AC47" s="5"/>
      <c r="AD47" s="5"/>
      <c r="AE47" s="5"/>
      <c r="AF47" s="5"/>
      <c r="AG47" s="5"/>
      <c r="AH47" s="5"/>
      <c r="AI47" s="5" t="s">
        <v>905</v>
      </c>
      <c r="AJ47" s="80">
        <v>5</v>
      </c>
      <c r="AK47" s="80">
        <v>5</v>
      </c>
      <c r="AL47" s="80">
        <v>5</v>
      </c>
      <c r="AM47" s="80" t="e">
        <v>#N/A</v>
      </c>
      <c r="AN47" s="80">
        <v>5</v>
      </c>
      <c r="AO47" s="80">
        <v>3</v>
      </c>
      <c r="AP47" s="80">
        <v>3</v>
      </c>
      <c r="AQ47" s="80">
        <v>5</v>
      </c>
      <c r="AR47" s="80">
        <v>5</v>
      </c>
      <c r="AS47" s="5" t="s">
        <v>1057</v>
      </c>
      <c r="AT47" s="5" t="s">
        <v>797</v>
      </c>
      <c r="AU47" s="5"/>
      <c r="AV47" s="5" t="s">
        <v>872</v>
      </c>
      <c r="AW47" s="5"/>
      <c r="AX47" s="5"/>
      <c r="AY47" s="5" t="s">
        <v>20</v>
      </c>
    </row>
    <row r="48" spans="1:51" ht="27.95" customHeight="1">
      <c r="A48">
        <v>11530340539</v>
      </c>
      <c r="B48" s="5" t="s">
        <v>646</v>
      </c>
      <c r="C48" s="13" t="s">
        <v>72</v>
      </c>
      <c r="D48" s="1" t="s">
        <v>478</v>
      </c>
      <c r="E48" s="5" t="s">
        <v>14</v>
      </c>
      <c r="F48" s="80" t="s">
        <v>0</v>
      </c>
      <c r="G48" s="80" t="s">
        <v>0</v>
      </c>
      <c r="H48" s="80" t="s">
        <v>1</v>
      </c>
      <c r="I48" s="80" t="s">
        <v>0</v>
      </c>
      <c r="J48" s="80" t="s">
        <v>0</v>
      </c>
      <c r="K48" s="80" t="s">
        <v>0</v>
      </c>
      <c r="L48" s="80" t="s">
        <v>0</v>
      </c>
      <c r="M48" s="5" t="s">
        <v>10</v>
      </c>
      <c r="N48" s="5" t="e">
        <v>#N/A</v>
      </c>
      <c r="O48" s="5" t="e">
        <v>#N/A</v>
      </c>
      <c r="P48" s="5" t="e">
        <v>#N/A</v>
      </c>
      <c r="Q48" s="5" t="s">
        <v>29</v>
      </c>
      <c r="R48" s="61" t="s">
        <v>90</v>
      </c>
      <c r="S48" s="62" t="e">
        <v>#N/A</v>
      </c>
      <c r="T48" s="5" t="s">
        <v>37</v>
      </c>
      <c r="U48" s="5" t="s">
        <v>92</v>
      </c>
      <c r="V48" s="5" t="s">
        <v>64</v>
      </c>
      <c r="W48" s="5" t="s">
        <v>907</v>
      </c>
      <c r="X48" s="5" t="s">
        <v>108</v>
      </c>
      <c r="Y48" s="5" t="s">
        <v>0</v>
      </c>
      <c r="Z48" s="5" t="s">
        <v>86</v>
      </c>
      <c r="AA48" s="5"/>
      <c r="AB48" s="5"/>
      <c r="AC48" s="5"/>
      <c r="AD48" s="5"/>
      <c r="AE48" s="5"/>
      <c r="AF48" s="5"/>
      <c r="AG48" s="5"/>
      <c r="AH48" s="5"/>
      <c r="AI48" s="5" t="s">
        <v>905</v>
      </c>
      <c r="AJ48" s="80">
        <v>5</v>
      </c>
      <c r="AK48" s="80">
        <v>3</v>
      </c>
      <c r="AL48" s="80">
        <v>5</v>
      </c>
      <c r="AM48" s="80" t="e">
        <v>#N/A</v>
      </c>
      <c r="AN48" s="80">
        <v>3</v>
      </c>
      <c r="AO48" s="80">
        <v>2</v>
      </c>
      <c r="AP48" s="80">
        <v>5</v>
      </c>
      <c r="AQ48" s="80">
        <v>4</v>
      </c>
      <c r="AR48" s="80">
        <v>4</v>
      </c>
      <c r="AS48" s="5" t="s">
        <v>1059</v>
      </c>
      <c r="AT48" s="5" t="s">
        <v>797</v>
      </c>
      <c r="AU48" s="5"/>
      <c r="AV48" s="5"/>
      <c r="AW48" s="5"/>
      <c r="AX48" s="5"/>
      <c r="AY48" s="5" t="s">
        <v>903</v>
      </c>
    </row>
    <row r="49" spans="1:51" ht="42.75">
      <c r="A49">
        <v>11530319722</v>
      </c>
      <c r="B49" s="5" t="s">
        <v>646</v>
      </c>
      <c r="C49" s="13" t="s">
        <v>72</v>
      </c>
      <c r="D49" s="1" t="s">
        <v>465</v>
      </c>
      <c r="E49" s="5" t="s">
        <v>14</v>
      </c>
      <c r="F49" s="80" t="s">
        <v>0</v>
      </c>
      <c r="G49" s="80" t="s">
        <v>0</v>
      </c>
      <c r="H49" s="80" t="s">
        <v>1</v>
      </c>
      <c r="I49" s="80" t="s">
        <v>0</v>
      </c>
      <c r="J49" s="80" t="s">
        <v>0</v>
      </c>
      <c r="K49" s="80" t="s">
        <v>0</v>
      </c>
      <c r="L49" s="80" t="s">
        <v>0</v>
      </c>
      <c r="M49" s="5" t="s">
        <v>10</v>
      </c>
      <c r="N49" s="5" t="e">
        <v>#N/A</v>
      </c>
      <c r="O49" s="5" t="e">
        <v>#N/A</v>
      </c>
      <c r="P49" s="5" t="s">
        <v>12</v>
      </c>
      <c r="Q49" s="5" t="e">
        <v>#VALUE!</v>
      </c>
      <c r="R49" s="61" t="s">
        <v>28</v>
      </c>
      <c r="S49" s="62" t="e">
        <v>#N/A</v>
      </c>
      <c r="T49" s="5" t="s">
        <v>834</v>
      </c>
      <c r="U49" s="5" t="s">
        <v>34</v>
      </c>
      <c r="V49" s="5" t="s">
        <v>26</v>
      </c>
      <c r="W49" s="5" t="s">
        <v>907</v>
      </c>
      <c r="X49" s="5" t="s">
        <v>66</v>
      </c>
      <c r="Y49" s="5" t="s">
        <v>0</v>
      </c>
      <c r="Z49" s="5" t="s">
        <v>86</v>
      </c>
      <c r="AA49" s="5" t="s">
        <v>481</v>
      </c>
      <c r="AB49" s="5"/>
      <c r="AC49" s="5"/>
      <c r="AD49" s="5"/>
      <c r="AE49" s="5"/>
      <c r="AF49" s="5"/>
      <c r="AG49" s="5"/>
      <c r="AH49" s="5"/>
      <c r="AI49" s="5" t="s">
        <v>905</v>
      </c>
      <c r="AJ49" s="80">
        <v>5</v>
      </c>
      <c r="AK49" s="80" t="e">
        <v>#VALUE!</v>
      </c>
      <c r="AL49" s="80">
        <v>4</v>
      </c>
      <c r="AM49" s="80" t="e">
        <v>#N/A</v>
      </c>
      <c r="AN49" s="80">
        <v>5</v>
      </c>
      <c r="AO49" s="80">
        <v>5</v>
      </c>
      <c r="AP49" s="80">
        <v>4</v>
      </c>
      <c r="AQ49" s="80">
        <v>4</v>
      </c>
      <c r="AR49" s="80">
        <v>5</v>
      </c>
      <c r="AS49" s="5" t="s">
        <v>1055</v>
      </c>
      <c r="AT49" s="5" t="s">
        <v>797</v>
      </c>
      <c r="AU49" s="5"/>
      <c r="AV49" s="5"/>
      <c r="AW49" s="5"/>
      <c r="AX49" s="5"/>
      <c r="AY49" s="5" t="s">
        <v>903</v>
      </c>
    </row>
    <row r="50" spans="1:51" ht="108" customHeight="1">
      <c r="A50">
        <v>11530289105</v>
      </c>
      <c r="B50" s="5" t="s">
        <v>646</v>
      </c>
      <c r="C50" s="13" t="s">
        <v>80</v>
      </c>
      <c r="D50" s="1" t="s">
        <v>468</v>
      </c>
      <c r="E50" s="5" t="s">
        <v>14</v>
      </c>
      <c r="F50" s="80" t="s">
        <v>0</v>
      </c>
      <c r="G50" s="80" t="s">
        <v>0</v>
      </c>
      <c r="H50" s="80" t="s">
        <v>1</v>
      </c>
      <c r="I50" s="80" t="s">
        <v>0</v>
      </c>
      <c r="J50" s="80" t="s">
        <v>0</v>
      </c>
      <c r="K50" s="80" t="s">
        <v>0</v>
      </c>
      <c r="L50" s="80" t="s">
        <v>0</v>
      </c>
      <c r="M50" s="5" t="e">
        <v>#N/A</v>
      </c>
      <c r="N50" s="5" t="s">
        <v>649</v>
      </c>
      <c r="O50" s="5" t="e">
        <v>#N/A</v>
      </c>
      <c r="P50" s="5" t="e">
        <v>#N/A</v>
      </c>
      <c r="Q50" s="5" t="s">
        <v>29</v>
      </c>
      <c r="R50" s="61" t="s">
        <v>99</v>
      </c>
      <c r="S50" s="62" t="s">
        <v>34</v>
      </c>
      <c r="T50" s="5" t="s">
        <v>834</v>
      </c>
      <c r="U50" s="5" t="s">
        <v>34</v>
      </c>
      <c r="V50" s="5" t="s">
        <v>95</v>
      </c>
      <c r="W50" s="5" t="s">
        <v>907</v>
      </c>
      <c r="X50" s="5" t="s">
        <v>66</v>
      </c>
      <c r="Y50" s="5" t="s">
        <v>93</v>
      </c>
      <c r="Z50" s="5" t="s">
        <v>67</v>
      </c>
      <c r="AA50" s="5" t="s">
        <v>529</v>
      </c>
      <c r="AB50" s="5" t="s">
        <v>546</v>
      </c>
      <c r="AC50" s="3" t="s">
        <v>513</v>
      </c>
      <c r="AD50" s="5" t="s">
        <v>589</v>
      </c>
      <c r="AE50" s="5" t="s">
        <v>590</v>
      </c>
      <c r="AF50" s="5"/>
      <c r="AG50" s="5"/>
      <c r="AH50" s="5" t="s">
        <v>1048</v>
      </c>
      <c r="AI50" s="5" t="s">
        <v>905</v>
      </c>
      <c r="AJ50" s="80">
        <v>4</v>
      </c>
      <c r="AK50" s="80">
        <v>3</v>
      </c>
      <c r="AL50" s="80">
        <v>2</v>
      </c>
      <c r="AM50" s="80">
        <v>5</v>
      </c>
      <c r="AN50" s="80">
        <v>5</v>
      </c>
      <c r="AO50" s="80">
        <v>5</v>
      </c>
      <c r="AP50" s="80">
        <v>1</v>
      </c>
      <c r="AQ50" s="80">
        <v>4</v>
      </c>
      <c r="AR50" s="80">
        <v>5</v>
      </c>
      <c r="AS50" s="5" t="s">
        <v>1054</v>
      </c>
      <c r="AT50" s="5" t="s">
        <v>787</v>
      </c>
      <c r="AU50" s="5"/>
      <c r="AV50" s="5"/>
      <c r="AW50" s="5" t="s">
        <v>1083</v>
      </c>
      <c r="AX50" s="5"/>
      <c r="AY50" s="5" t="s">
        <v>903</v>
      </c>
    </row>
    <row r="51" spans="1:51" ht="41.1" customHeight="1">
      <c r="A51">
        <v>11530270051</v>
      </c>
      <c r="B51" s="1" t="s">
        <v>0</v>
      </c>
      <c r="C51" s="13" t="e">
        <v>#VALUE!</v>
      </c>
      <c r="D51" s="1" t="e">
        <v>#VALUE!</v>
      </c>
      <c r="E51" s="5" t="e">
        <v>#N/A</v>
      </c>
      <c r="F51" s="80" t="s">
        <v>0</v>
      </c>
      <c r="G51" s="80" t="s">
        <v>0</v>
      </c>
      <c r="H51" s="80" t="s">
        <v>0</v>
      </c>
      <c r="I51" s="80" t="s">
        <v>0</v>
      </c>
      <c r="J51" s="80" t="s">
        <v>0</v>
      </c>
      <c r="K51" s="80" t="s">
        <v>0</v>
      </c>
      <c r="L51" s="80" t="s">
        <v>0</v>
      </c>
      <c r="M51" s="5" t="e">
        <v>#N/A</v>
      </c>
      <c r="N51" s="5" t="e">
        <v>#N/A</v>
      </c>
      <c r="O51" s="5" t="e">
        <v>#N/A</v>
      </c>
      <c r="P51" s="5" t="e">
        <v>#N/A</v>
      </c>
      <c r="Q51" s="5" t="e">
        <v>#VALUE!</v>
      </c>
      <c r="R51" s="61" t="e">
        <v>#VALUE!</v>
      </c>
      <c r="S51" s="62" t="e">
        <v>#N/A</v>
      </c>
      <c r="T51" s="5" t="e">
        <v>#N/A</v>
      </c>
      <c r="U51" s="5" t="e">
        <v>#N/A</v>
      </c>
      <c r="V51" s="5" t="e">
        <v>#N/A</v>
      </c>
      <c r="W51" s="5" t="e">
        <v>#N/A</v>
      </c>
      <c r="X51" s="5" t="e">
        <v>#N/A</v>
      </c>
      <c r="Y51" s="5" t="s">
        <v>0</v>
      </c>
      <c r="Z51" s="5" t="e">
        <v>#N/A</v>
      </c>
      <c r="AA51" s="5"/>
      <c r="AB51" s="5"/>
      <c r="AC51" s="5"/>
      <c r="AD51" s="5"/>
      <c r="AE51" s="5"/>
      <c r="AF51" s="5"/>
      <c r="AG51" s="5"/>
      <c r="AH51" s="5"/>
      <c r="AI51" s="5" t="s">
        <v>905</v>
      </c>
      <c r="AJ51" s="80" t="e">
        <v>#VALUE!</v>
      </c>
      <c r="AK51" s="80" t="e">
        <v>#VALUE!</v>
      </c>
      <c r="AL51" s="80" t="e">
        <v>#VALUE!</v>
      </c>
      <c r="AM51" s="80" t="e">
        <v>#N/A</v>
      </c>
      <c r="AN51" s="80" t="e">
        <v>#N/A</v>
      </c>
      <c r="AO51" s="80" t="e">
        <v>#N/A</v>
      </c>
      <c r="AP51" s="80" t="e">
        <v>#N/A</v>
      </c>
      <c r="AQ51" s="80" t="e">
        <v>#N/A</v>
      </c>
      <c r="AR51" s="80" t="e">
        <v>#N/A</v>
      </c>
      <c r="AS51" s="5"/>
      <c r="AT51" s="5"/>
      <c r="AU51" s="5"/>
      <c r="AV51" s="5"/>
      <c r="AW51" s="5"/>
      <c r="AX51" s="5"/>
      <c r="AY51" s="5" t="s">
        <v>20</v>
      </c>
    </row>
    <row r="52" spans="1:51" ht="36.950000000000003" customHeight="1">
      <c r="A52">
        <v>11530267914</v>
      </c>
      <c r="B52" s="5" t="s">
        <v>646</v>
      </c>
      <c r="C52" s="13" t="s">
        <v>72</v>
      </c>
      <c r="D52" s="1" t="s">
        <v>468</v>
      </c>
      <c r="E52" s="5" t="s">
        <v>14</v>
      </c>
      <c r="F52" s="80" t="s">
        <v>0</v>
      </c>
      <c r="G52" s="80" t="s">
        <v>0</v>
      </c>
      <c r="H52" s="80" t="s">
        <v>1</v>
      </c>
      <c r="I52" s="80" t="s">
        <v>0</v>
      </c>
      <c r="J52" s="80" t="s">
        <v>0</v>
      </c>
      <c r="K52" s="80" t="s">
        <v>0</v>
      </c>
      <c r="L52" s="80" t="s">
        <v>0</v>
      </c>
      <c r="M52" s="5" t="s">
        <v>10</v>
      </c>
      <c r="N52" s="5" t="e">
        <v>#N/A</v>
      </c>
      <c r="O52" s="5" t="s">
        <v>11</v>
      </c>
      <c r="P52" s="5" t="s">
        <v>12</v>
      </c>
      <c r="Q52" s="5" t="s">
        <v>91</v>
      </c>
      <c r="R52" s="61" t="s">
        <v>90</v>
      </c>
      <c r="S52" s="62" t="e">
        <v>#N/A</v>
      </c>
      <c r="T52" s="5" t="s">
        <v>835</v>
      </c>
      <c r="U52" s="5" t="s">
        <v>34</v>
      </c>
      <c r="V52" s="5" t="s">
        <v>26</v>
      </c>
      <c r="W52" s="5" t="s">
        <v>379</v>
      </c>
      <c r="X52" s="5" t="s">
        <v>113</v>
      </c>
      <c r="Y52" s="5" t="s">
        <v>0</v>
      </c>
      <c r="Z52" s="5" t="s">
        <v>86</v>
      </c>
      <c r="AA52" s="5" t="s">
        <v>462</v>
      </c>
      <c r="AB52" s="5"/>
      <c r="AC52" s="5"/>
      <c r="AD52" s="5" t="s">
        <v>604</v>
      </c>
      <c r="AE52" s="5"/>
      <c r="AF52" s="5"/>
      <c r="AG52" s="5"/>
      <c r="AH52" s="5"/>
      <c r="AI52" s="5" t="s">
        <v>905</v>
      </c>
      <c r="AJ52" s="80">
        <v>5</v>
      </c>
      <c r="AK52" s="80">
        <v>5</v>
      </c>
      <c r="AL52" s="80">
        <v>5</v>
      </c>
      <c r="AM52" s="80" t="e">
        <v>#N/A</v>
      </c>
      <c r="AN52" s="80">
        <v>1</v>
      </c>
      <c r="AO52" s="80">
        <v>5</v>
      </c>
      <c r="AP52" s="80">
        <v>4</v>
      </c>
      <c r="AQ52" s="80">
        <v>5</v>
      </c>
      <c r="AR52" s="80">
        <v>1</v>
      </c>
      <c r="AS52" s="5"/>
      <c r="AT52" s="5" t="s">
        <v>798</v>
      </c>
      <c r="AU52" s="5"/>
      <c r="AV52" s="5"/>
      <c r="AW52" s="5"/>
      <c r="AX52" s="5"/>
      <c r="AY52" s="5" t="s">
        <v>903</v>
      </c>
    </row>
    <row r="53" spans="1:51" ht="27.95" customHeight="1">
      <c r="B53" s="1"/>
      <c r="C53" s="13"/>
      <c r="D53" s="1"/>
      <c r="E53" s="5"/>
      <c r="M53" s="5"/>
      <c r="N53" s="5"/>
      <c r="O53" s="5"/>
      <c r="P53" s="5"/>
      <c r="Q53" s="5"/>
      <c r="R53" s="61"/>
      <c r="S53" s="62"/>
      <c r="T53" s="5"/>
      <c r="U53" s="5"/>
      <c r="V53" s="5"/>
      <c r="W53" s="5"/>
      <c r="X53" s="5"/>
      <c r="Y53" s="5"/>
      <c r="Z53" s="5"/>
      <c r="AA53" s="5"/>
      <c r="AB53" s="5"/>
      <c r="AC53" s="5"/>
      <c r="AD53" s="5"/>
      <c r="AE53" s="5"/>
      <c r="AF53" s="5"/>
      <c r="AG53" s="5"/>
      <c r="AH53" s="5"/>
      <c r="AI53" s="5"/>
      <c r="AJ53" s="80"/>
      <c r="AK53" s="80"/>
      <c r="AL53" s="80"/>
      <c r="AM53" s="80"/>
      <c r="AN53" s="80"/>
      <c r="AO53" s="80"/>
      <c r="AP53" s="80"/>
      <c r="AQ53" s="80"/>
      <c r="AR53" s="80"/>
      <c r="AS53" s="5"/>
      <c r="AT53" s="5"/>
      <c r="AU53" s="5"/>
      <c r="AV53" s="5"/>
      <c r="AW53" s="5"/>
      <c r="AX53" s="5"/>
      <c r="AY53" s="5"/>
    </row>
    <row r="54" spans="1:51" ht="27.95" customHeight="1">
      <c r="A54">
        <v>11530221767</v>
      </c>
      <c r="B54" s="5" t="s">
        <v>646</v>
      </c>
      <c r="C54" s="13" t="s">
        <v>72</v>
      </c>
      <c r="D54" s="1" t="s">
        <v>478</v>
      </c>
      <c r="E54" s="5" t="s">
        <v>14</v>
      </c>
      <c r="F54" s="80" t="s">
        <v>0</v>
      </c>
      <c r="G54" s="80" t="s">
        <v>0</v>
      </c>
      <c r="H54" s="80" t="s">
        <v>1</v>
      </c>
      <c r="I54" s="80" t="s">
        <v>0</v>
      </c>
      <c r="J54" s="80" t="s">
        <v>0</v>
      </c>
      <c r="K54" s="80" t="s">
        <v>0</v>
      </c>
      <c r="L54" s="80" t="s">
        <v>0</v>
      </c>
      <c r="M54" s="5" t="e">
        <v>#N/A</v>
      </c>
      <c r="N54" s="5" t="s">
        <v>649</v>
      </c>
      <c r="O54" s="5" t="e">
        <v>#N/A</v>
      </c>
      <c r="P54" s="5" t="e">
        <v>#N/A</v>
      </c>
      <c r="Q54" s="5" t="e">
        <v>#VALUE!</v>
      </c>
      <c r="R54" s="61" t="e">
        <v>#VALUE!</v>
      </c>
      <c r="S54" s="62" t="e">
        <v>#N/A</v>
      </c>
      <c r="T54" s="5" t="s">
        <v>834</v>
      </c>
      <c r="U54" s="5" t="s">
        <v>34</v>
      </c>
      <c r="V54" s="5" t="s">
        <v>26</v>
      </c>
      <c r="W54" s="5" t="s">
        <v>379</v>
      </c>
      <c r="X54" s="5" t="e">
        <v>#N/A</v>
      </c>
      <c r="Y54" s="5" t="s">
        <v>0</v>
      </c>
      <c r="Z54" s="5" t="s">
        <v>49</v>
      </c>
      <c r="AA54" s="5"/>
      <c r="AB54" s="5"/>
      <c r="AC54" s="5"/>
      <c r="AD54" s="5"/>
      <c r="AE54" s="5"/>
      <c r="AF54" s="5"/>
      <c r="AG54" s="5"/>
      <c r="AH54" s="5"/>
      <c r="AI54" s="5" t="s">
        <v>905</v>
      </c>
      <c r="AJ54" s="80">
        <v>5</v>
      </c>
      <c r="AK54" s="80" t="e">
        <v>#VALUE!</v>
      </c>
      <c r="AL54" s="80" t="e">
        <v>#VALUE!</v>
      </c>
      <c r="AM54" s="80" t="e">
        <v>#N/A</v>
      </c>
      <c r="AN54" s="80">
        <v>5</v>
      </c>
      <c r="AO54" s="80">
        <v>5</v>
      </c>
      <c r="AP54" s="80">
        <v>4</v>
      </c>
      <c r="AQ54" s="80">
        <v>5</v>
      </c>
      <c r="AR54" s="80" t="e">
        <v>#N/A</v>
      </c>
      <c r="AS54" s="5"/>
      <c r="AT54" s="5"/>
      <c r="AU54" s="5"/>
      <c r="AV54" s="5"/>
      <c r="AW54" s="5"/>
      <c r="AX54" s="5"/>
      <c r="AY54" s="5" t="s">
        <v>903</v>
      </c>
    </row>
    <row r="55" spans="1:51" ht="27.95" customHeight="1">
      <c r="A55">
        <v>11530215353</v>
      </c>
      <c r="B55" s="5" t="s">
        <v>646</v>
      </c>
      <c r="C55" s="13" t="e">
        <v>#VALUE!</v>
      </c>
      <c r="D55" s="1" t="s">
        <v>472</v>
      </c>
      <c r="E55" s="5" t="s">
        <v>14</v>
      </c>
      <c r="F55" s="80" t="s">
        <v>0</v>
      </c>
      <c r="G55" s="80" t="s">
        <v>0</v>
      </c>
      <c r="H55" s="80" t="s">
        <v>1</v>
      </c>
      <c r="I55" s="80" t="s">
        <v>0</v>
      </c>
      <c r="J55" s="80" t="s">
        <v>0</v>
      </c>
      <c r="K55" s="80" t="s">
        <v>0</v>
      </c>
      <c r="L55" s="80" t="s">
        <v>0</v>
      </c>
      <c r="M55" s="5" t="e">
        <v>#N/A</v>
      </c>
      <c r="N55" s="5" t="s">
        <v>649</v>
      </c>
      <c r="O55" s="5" t="e">
        <v>#N/A</v>
      </c>
      <c r="P55" s="5" t="e">
        <v>#N/A</v>
      </c>
      <c r="Q55" s="5" t="e">
        <v>#VALUE!</v>
      </c>
      <c r="R55" s="61" t="e">
        <v>#VALUE!</v>
      </c>
      <c r="S55" s="62" t="e">
        <v>#N/A</v>
      </c>
      <c r="T55" s="5" t="e">
        <v>#N/A</v>
      </c>
      <c r="U55" s="5" t="e">
        <v>#N/A</v>
      </c>
      <c r="V55" s="5" t="e">
        <v>#N/A</v>
      </c>
      <c r="W55" s="5" t="e">
        <v>#N/A</v>
      </c>
      <c r="X55" s="5" t="e">
        <v>#N/A</v>
      </c>
      <c r="Y55" s="5" t="s">
        <v>0</v>
      </c>
      <c r="Z55" s="5" t="s">
        <v>67</v>
      </c>
      <c r="AA55" s="5"/>
      <c r="AB55" s="5"/>
      <c r="AC55" s="5"/>
      <c r="AD55" s="5"/>
      <c r="AE55" s="5"/>
      <c r="AF55" s="5"/>
      <c r="AG55" s="5"/>
      <c r="AH55" s="5"/>
      <c r="AI55" s="5" t="s">
        <v>905</v>
      </c>
      <c r="AJ55" s="80" t="e">
        <v>#VALUE!</v>
      </c>
      <c r="AK55" s="80" t="e">
        <v>#VALUE!</v>
      </c>
      <c r="AL55" s="80" t="e">
        <v>#VALUE!</v>
      </c>
      <c r="AM55" s="80" t="e">
        <v>#N/A</v>
      </c>
      <c r="AN55" s="80" t="e">
        <v>#N/A</v>
      </c>
      <c r="AO55" s="80" t="e">
        <v>#N/A</v>
      </c>
      <c r="AP55" s="80" t="e">
        <v>#N/A</v>
      </c>
      <c r="AQ55" s="80" t="e">
        <v>#N/A</v>
      </c>
      <c r="AR55" s="80" t="e">
        <v>#N/A</v>
      </c>
      <c r="AS55" s="5"/>
      <c r="AT55" s="5"/>
      <c r="AU55" s="5"/>
      <c r="AV55" s="5"/>
      <c r="AW55" s="5"/>
      <c r="AX55" s="5"/>
      <c r="AY55" s="5" t="s">
        <v>903</v>
      </c>
    </row>
    <row r="56" spans="1:51" ht="27.95" customHeight="1">
      <c r="A56">
        <v>11530209302</v>
      </c>
      <c r="B56" s="1" t="s">
        <v>0</v>
      </c>
      <c r="C56" s="13" t="s">
        <v>61</v>
      </c>
      <c r="D56" s="1" t="s">
        <v>468</v>
      </c>
      <c r="E56" s="5" t="s">
        <v>14</v>
      </c>
      <c r="F56" s="80" t="s">
        <v>0</v>
      </c>
      <c r="G56" s="80" t="s">
        <v>0</v>
      </c>
      <c r="H56" s="80" t="s">
        <v>1</v>
      </c>
      <c r="I56" s="80" t="s">
        <v>0</v>
      </c>
      <c r="J56" s="80" t="s">
        <v>0</v>
      </c>
      <c r="K56" s="80" t="s">
        <v>0</v>
      </c>
      <c r="L56" s="80" t="s">
        <v>0</v>
      </c>
      <c r="M56" s="5" t="e">
        <v>#N/A</v>
      </c>
      <c r="N56" s="5" t="e">
        <v>#N/A</v>
      </c>
      <c r="O56" s="5" t="s">
        <v>11</v>
      </c>
      <c r="P56" s="5" t="s">
        <v>12</v>
      </c>
      <c r="Q56" s="5" t="s">
        <v>97</v>
      </c>
      <c r="R56" s="61" t="s">
        <v>75</v>
      </c>
      <c r="S56" s="62" t="e">
        <v>#N/A</v>
      </c>
      <c r="T56" s="5" t="s">
        <v>37</v>
      </c>
      <c r="U56" s="5" t="s">
        <v>37</v>
      </c>
      <c r="V56" s="5" t="s">
        <v>95</v>
      </c>
      <c r="W56" s="5" t="s">
        <v>909</v>
      </c>
      <c r="X56" s="5" t="s">
        <v>81</v>
      </c>
      <c r="Y56" s="5" t="s">
        <v>0</v>
      </c>
      <c r="Z56" s="64" t="s">
        <v>49</v>
      </c>
      <c r="AA56" s="65"/>
      <c r="AB56" s="5"/>
      <c r="AC56" s="5"/>
      <c r="AD56" s="5"/>
      <c r="AE56" s="5"/>
      <c r="AF56" s="5"/>
      <c r="AG56" s="5"/>
      <c r="AH56" s="5"/>
      <c r="AI56" s="5" t="s">
        <v>905</v>
      </c>
      <c r="AJ56" s="80">
        <v>3</v>
      </c>
      <c r="AK56" s="80">
        <v>2</v>
      </c>
      <c r="AL56" s="80">
        <v>3</v>
      </c>
      <c r="AM56" s="80" t="e">
        <v>#N/A</v>
      </c>
      <c r="AN56" s="80">
        <v>3</v>
      </c>
      <c r="AO56" s="80">
        <v>3</v>
      </c>
      <c r="AP56" s="80">
        <v>1</v>
      </c>
      <c r="AQ56" s="80">
        <v>1</v>
      </c>
      <c r="AR56" s="80">
        <v>3</v>
      </c>
      <c r="AS56" s="5" t="s">
        <v>1051</v>
      </c>
      <c r="AT56" s="5" t="s">
        <v>797</v>
      </c>
      <c r="AU56" s="5"/>
      <c r="AV56" s="5" t="s">
        <v>884</v>
      </c>
      <c r="AW56" s="5"/>
      <c r="AX56" s="5"/>
      <c r="AY56" s="5" t="s">
        <v>20</v>
      </c>
    </row>
    <row r="57" spans="1:51" ht="27.95" customHeight="1">
      <c r="A57">
        <v>11530207178</v>
      </c>
      <c r="B57" s="5" t="s">
        <v>646</v>
      </c>
      <c r="C57" s="13" t="s">
        <v>72</v>
      </c>
      <c r="D57" s="1" t="s">
        <v>469</v>
      </c>
      <c r="E57" s="5" t="s">
        <v>14</v>
      </c>
      <c r="F57" s="80" t="s">
        <v>0</v>
      </c>
      <c r="G57" s="80" t="s">
        <v>0</v>
      </c>
      <c r="H57" s="80" t="s">
        <v>1</v>
      </c>
      <c r="I57" s="80" t="s">
        <v>0</v>
      </c>
      <c r="J57" s="80" t="s">
        <v>0</v>
      </c>
      <c r="K57" s="80" t="s">
        <v>0</v>
      </c>
      <c r="L57" s="80" t="s">
        <v>0</v>
      </c>
      <c r="M57" s="5" t="e">
        <v>#N/A</v>
      </c>
      <c r="N57" s="5" t="s">
        <v>649</v>
      </c>
      <c r="O57" s="5" t="e">
        <v>#N/A</v>
      </c>
      <c r="P57" s="5" t="e">
        <v>#N/A</v>
      </c>
      <c r="Q57" s="5" t="s">
        <v>91</v>
      </c>
      <c r="R57" s="61" t="s">
        <v>90</v>
      </c>
      <c r="S57" s="62" t="e">
        <v>#N/A</v>
      </c>
      <c r="T57" s="5" t="s">
        <v>834</v>
      </c>
      <c r="U57" s="5" t="s">
        <v>34</v>
      </c>
      <c r="V57" s="5" t="s">
        <v>74</v>
      </c>
      <c r="W57" s="5" t="s">
        <v>907</v>
      </c>
      <c r="X57" s="5" t="s">
        <v>66</v>
      </c>
      <c r="Y57" s="5" t="s">
        <v>0</v>
      </c>
      <c r="Z57" s="5" t="s">
        <v>45</v>
      </c>
      <c r="AA57" s="5" t="s">
        <v>514</v>
      </c>
      <c r="AB57" s="5"/>
      <c r="AC57" s="5"/>
      <c r="AD57" s="5"/>
      <c r="AE57" s="5"/>
      <c r="AF57" s="5"/>
      <c r="AG57" s="5"/>
      <c r="AH57" s="5"/>
      <c r="AI57" s="5" t="s">
        <v>905</v>
      </c>
      <c r="AJ57" s="80">
        <v>5</v>
      </c>
      <c r="AK57" s="80">
        <v>5</v>
      </c>
      <c r="AL57" s="80">
        <v>5</v>
      </c>
      <c r="AM57" s="80" t="e">
        <v>#N/A</v>
      </c>
      <c r="AN57" s="80">
        <v>5</v>
      </c>
      <c r="AO57" s="80">
        <v>5</v>
      </c>
      <c r="AP57" s="80">
        <v>2</v>
      </c>
      <c r="AQ57" s="80">
        <v>4</v>
      </c>
      <c r="AR57" s="80">
        <v>5</v>
      </c>
      <c r="AS57" s="5" t="s">
        <v>1056</v>
      </c>
      <c r="AT57" s="5" t="s">
        <v>849</v>
      </c>
      <c r="AU57" s="5"/>
      <c r="AV57" s="5"/>
      <c r="AW57" s="5"/>
      <c r="AX57" s="5"/>
      <c r="AY57" s="5" t="s">
        <v>903</v>
      </c>
    </row>
    <row r="58" spans="1:51" ht="27.95" customHeight="1">
      <c r="A58">
        <v>11530199376</v>
      </c>
      <c r="B58" s="5" t="s">
        <v>646</v>
      </c>
      <c r="C58" s="13" t="s">
        <v>80</v>
      </c>
      <c r="D58" s="1" t="s">
        <v>470</v>
      </c>
      <c r="E58" s="5" t="s">
        <v>14</v>
      </c>
      <c r="F58" s="80" t="s">
        <v>0</v>
      </c>
      <c r="G58" s="80" t="s">
        <v>0</v>
      </c>
      <c r="H58" s="80" t="s">
        <v>0</v>
      </c>
      <c r="I58" s="80" t="s">
        <v>0</v>
      </c>
      <c r="J58" s="80" t="s">
        <v>8</v>
      </c>
      <c r="K58" s="80" t="s">
        <v>0</v>
      </c>
      <c r="L58" s="80" t="s">
        <v>0</v>
      </c>
      <c r="M58" s="5" t="e">
        <v>#N/A</v>
      </c>
      <c r="N58" s="5" t="s">
        <v>649</v>
      </c>
      <c r="O58" s="5" t="e">
        <v>#N/A</v>
      </c>
      <c r="P58" s="5" t="e">
        <v>#N/A</v>
      </c>
      <c r="Q58" s="5" t="e">
        <v>#VALUE!</v>
      </c>
      <c r="R58" s="61" t="e">
        <v>#VALUE!</v>
      </c>
      <c r="S58" s="62" t="e">
        <v>#N/A</v>
      </c>
      <c r="T58" s="5" t="s">
        <v>834</v>
      </c>
      <c r="U58" s="5" t="s">
        <v>34</v>
      </c>
      <c r="V58" s="5" t="s">
        <v>74</v>
      </c>
      <c r="W58" s="5" t="e">
        <v>#N/A</v>
      </c>
      <c r="X58" s="5" t="e">
        <v>#N/A</v>
      </c>
      <c r="Y58" s="5" t="s">
        <v>0</v>
      </c>
      <c r="Z58" s="5" t="s">
        <v>98</v>
      </c>
      <c r="AA58" s="5"/>
      <c r="AB58" s="5"/>
      <c r="AC58" s="5"/>
      <c r="AD58" s="5"/>
      <c r="AE58" s="5"/>
      <c r="AF58" s="5"/>
      <c r="AG58" s="5"/>
      <c r="AH58" s="5"/>
      <c r="AI58" s="5" t="s">
        <v>905</v>
      </c>
      <c r="AJ58" s="80">
        <v>4</v>
      </c>
      <c r="AK58" s="80" t="e">
        <v>#VALUE!</v>
      </c>
      <c r="AL58" s="80" t="e">
        <v>#VALUE!</v>
      </c>
      <c r="AM58" s="80" t="e">
        <v>#N/A</v>
      </c>
      <c r="AN58" s="80">
        <v>5</v>
      </c>
      <c r="AO58" s="80">
        <v>5</v>
      </c>
      <c r="AP58" s="80">
        <v>2</v>
      </c>
      <c r="AQ58" s="80" t="e">
        <v>#N/A</v>
      </c>
      <c r="AR58" s="80" t="e">
        <v>#N/A</v>
      </c>
      <c r="AS58" s="5"/>
      <c r="AT58" s="5"/>
      <c r="AU58" s="5"/>
      <c r="AV58" s="5"/>
      <c r="AW58" s="5"/>
      <c r="AX58" s="5"/>
      <c r="AY58" s="5" t="s">
        <v>903</v>
      </c>
    </row>
    <row r="59" spans="1:51" ht="27.95" customHeight="1">
      <c r="A59">
        <v>11530189898</v>
      </c>
      <c r="B59" s="1" t="s">
        <v>0</v>
      </c>
      <c r="C59" s="13" t="s">
        <v>72</v>
      </c>
      <c r="D59" s="1" t="s">
        <v>478</v>
      </c>
      <c r="E59" s="5" t="s">
        <v>33</v>
      </c>
      <c r="F59" s="80" t="s">
        <v>0</v>
      </c>
      <c r="G59" s="80" t="s">
        <v>0</v>
      </c>
      <c r="H59" s="80" t="s">
        <v>1</v>
      </c>
      <c r="I59" s="80" t="s">
        <v>0</v>
      </c>
      <c r="J59" s="80" t="s">
        <v>0</v>
      </c>
      <c r="K59" s="80" t="s">
        <v>0</v>
      </c>
      <c r="L59" s="80" t="s">
        <v>0</v>
      </c>
      <c r="M59" s="5" t="s">
        <v>10</v>
      </c>
      <c r="N59" s="5" t="e">
        <v>#N/A</v>
      </c>
      <c r="O59" s="5" t="e">
        <v>#N/A</v>
      </c>
      <c r="P59" s="5" t="e">
        <v>#N/A</v>
      </c>
      <c r="Q59" s="5" t="s">
        <v>91</v>
      </c>
      <c r="R59" s="61" t="s">
        <v>99</v>
      </c>
      <c r="S59" s="62" t="e">
        <v>#N/A</v>
      </c>
      <c r="T59" s="5" t="s">
        <v>62</v>
      </c>
      <c r="U59" s="5" t="s">
        <v>87</v>
      </c>
      <c r="V59" s="5" t="s">
        <v>64</v>
      </c>
      <c r="W59" s="5" t="s">
        <v>379</v>
      </c>
      <c r="X59" s="5" t="s">
        <v>66</v>
      </c>
      <c r="Y59" s="5" t="s">
        <v>0</v>
      </c>
      <c r="Z59" s="5" t="s">
        <v>86</v>
      </c>
      <c r="AA59" s="5"/>
      <c r="AB59" s="5"/>
      <c r="AC59" s="5"/>
      <c r="AD59" s="5"/>
      <c r="AE59" s="5"/>
      <c r="AF59" s="5"/>
      <c r="AG59" s="5"/>
      <c r="AH59" s="5"/>
      <c r="AI59" s="5" t="s">
        <v>905</v>
      </c>
      <c r="AJ59" s="80">
        <v>5</v>
      </c>
      <c r="AK59" s="80">
        <v>5</v>
      </c>
      <c r="AL59" s="80">
        <v>2</v>
      </c>
      <c r="AM59" s="80" t="e">
        <v>#N/A</v>
      </c>
      <c r="AN59" s="80">
        <v>5</v>
      </c>
      <c r="AO59" s="80">
        <v>1</v>
      </c>
      <c r="AP59" s="80">
        <v>5</v>
      </c>
      <c r="AQ59" s="80">
        <v>5</v>
      </c>
      <c r="AR59" s="80">
        <v>5</v>
      </c>
      <c r="AS59" s="5"/>
      <c r="AT59" s="5"/>
      <c r="AU59" s="5"/>
      <c r="AV59" s="5"/>
      <c r="AW59" s="5"/>
      <c r="AX59" s="5"/>
      <c r="AY59" s="5" t="s">
        <v>20</v>
      </c>
    </row>
    <row r="60" spans="1:51" ht="27.95" customHeight="1">
      <c r="B60" s="1"/>
      <c r="C60" s="13"/>
      <c r="D60" s="1"/>
      <c r="E60" s="5"/>
      <c r="M60" s="5"/>
      <c r="N60" s="5"/>
      <c r="O60" s="5"/>
      <c r="P60" s="5"/>
      <c r="Q60" s="5"/>
      <c r="R60" s="61"/>
      <c r="S60" s="62"/>
      <c r="T60" s="5"/>
      <c r="U60" s="5"/>
      <c r="V60" s="5"/>
      <c r="W60" s="5"/>
      <c r="X60" s="5"/>
      <c r="Y60" s="5"/>
      <c r="Z60" s="5"/>
      <c r="AA60" s="5"/>
      <c r="AB60" s="5"/>
      <c r="AC60" s="5"/>
      <c r="AD60" s="5"/>
      <c r="AE60" s="5"/>
      <c r="AF60" s="5"/>
      <c r="AG60" s="5"/>
      <c r="AH60" s="5"/>
      <c r="AI60" s="5"/>
      <c r="AJ60" s="80"/>
      <c r="AK60" s="80"/>
      <c r="AL60" s="80"/>
      <c r="AM60" s="80"/>
      <c r="AN60" s="80"/>
      <c r="AO60" s="80"/>
      <c r="AP60" s="80"/>
      <c r="AQ60" s="80"/>
      <c r="AR60" s="80"/>
      <c r="AS60" s="5"/>
      <c r="AT60" s="5"/>
      <c r="AU60" s="5"/>
      <c r="AV60" s="5"/>
      <c r="AW60" s="5"/>
      <c r="AX60" s="5"/>
      <c r="AY60" s="5"/>
    </row>
    <row r="61" spans="1:51" ht="75.95" customHeight="1">
      <c r="A61">
        <v>11530177182</v>
      </c>
      <c r="B61" s="5" t="s">
        <v>646</v>
      </c>
      <c r="C61" s="13" t="s">
        <v>80</v>
      </c>
      <c r="D61" s="1" t="s">
        <v>469</v>
      </c>
      <c r="E61" s="5" t="s">
        <v>14</v>
      </c>
      <c r="F61" s="80" t="s">
        <v>0</v>
      </c>
      <c r="G61" s="80" t="s">
        <v>0</v>
      </c>
      <c r="H61" s="80" t="s">
        <v>1</v>
      </c>
      <c r="I61" s="80" t="s">
        <v>0</v>
      </c>
      <c r="J61" s="80" t="s">
        <v>0</v>
      </c>
      <c r="K61" s="80" t="s">
        <v>0</v>
      </c>
      <c r="L61" s="80" t="s">
        <v>0</v>
      </c>
      <c r="M61" s="5" t="s">
        <v>10</v>
      </c>
      <c r="N61" s="5" t="e">
        <v>#N/A</v>
      </c>
      <c r="O61" s="5" t="e">
        <v>#N/A</v>
      </c>
      <c r="P61" s="5" t="e">
        <v>#N/A</v>
      </c>
      <c r="Q61" s="5" t="s">
        <v>91</v>
      </c>
      <c r="R61" s="61" t="s">
        <v>28</v>
      </c>
      <c r="S61" s="62" t="e">
        <v>#N/A</v>
      </c>
      <c r="T61" s="5" t="s">
        <v>834</v>
      </c>
      <c r="U61" s="5" t="s">
        <v>37</v>
      </c>
      <c r="V61" s="5" t="s">
        <v>95</v>
      </c>
      <c r="W61" s="5" t="s">
        <v>909</v>
      </c>
      <c r="X61" s="5" t="s">
        <v>30</v>
      </c>
      <c r="Y61" s="5" t="s">
        <v>0</v>
      </c>
      <c r="Z61" s="5" t="s">
        <v>60</v>
      </c>
      <c r="AA61" s="5"/>
      <c r="AB61" s="5"/>
      <c r="AC61" s="5"/>
      <c r="AD61" s="5"/>
      <c r="AE61" s="5"/>
      <c r="AF61" s="5"/>
      <c r="AG61" s="5" t="s">
        <v>815</v>
      </c>
      <c r="AH61" s="5"/>
      <c r="AI61" s="5" t="s">
        <v>905</v>
      </c>
      <c r="AJ61" s="80">
        <v>4</v>
      </c>
      <c r="AK61" s="80">
        <v>5</v>
      </c>
      <c r="AL61" s="80">
        <v>4</v>
      </c>
      <c r="AM61" s="80" t="e">
        <v>#N/A</v>
      </c>
      <c r="AN61" s="80">
        <v>5</v>
      </c>
      <c r="AO61" s="80">
        <v>3</v>
      </c>
      <c r="AP61" s="80">
        <v>1</v>
      </c>
      <c r="AQ61" s="80">
        <v>1</v>
      </c>
      <c r="AR61" s="80">
        <v>2</v>
      </c>
      <c r="AS61" s="5" t="s">
        <v>1060</v>
      </c>
      <c r="AT61" s="5" t="s">
        <v>849</v>
      </c>
      <c r="AU61" s="67" t="s">
        <v>869</v>
      </c>
      <c r="AV61" s="5"/>
      <c r="AW61" s="5"/>
      <c r="AX61" s="5"/>
      <c r="AY61" s="5" t="s">
        <v>903</v>
      </c>
    </row>
    <row r="62" spans="1:51" ht="27.95" customHeight="1">
      <c r="A62">
        <v>11530169836</v>
      </c>
      <c r="B62" s="5" t="s">
        <v>646</v>
      </c>
      <c r="C62" s="13" t="s">
        <v>80</v>
      </c>
      <c r="D62" s="1" t="s">
        <v>470</v>
      </c>
      <c r="E62" s="5" t="s">
        <v>14</v>
      </c>
      <c r="F62" s="80" t="s">
        <v>0</v>
      </c>
      <c r="G62" s="80" t="s">
        <v>0</v>
      </c>
      <c r="H62" s="80" t="s">
        <v>1</v>
      </c>
      <c r="I62" s="80" t="s">
        <v>0</v>
      </c>
      <c r="J62" s="80" t="s">
        <v>0</v>
      </c>
      <c r="K62" s="80" t="s">
        <v>0</v>
      </c>
      <c r="L62" s="80" t="s">
        <v>0</v>
      </c>
      <c r="M62" s="5" t="e">
        <v>#N/A</v>
      </c>
      <c r="N62" s="5" t="s">
        <v>649</v>
      </c>
      <c r="O62" s="5" t="e">
        <v>#N/A</v>
      </c>
      <c r="P62" s="5" t="e">
        <v>#N/A</v>
      </c>
      <c r="Q62" s="5" t="s">
        <v>29</v>
      </c>
      <c r="R62" s="61" t="s">
        <v>75</v>
      </c>
      <c r="S62" s="62" t="e">
        <v>#N/A</v>
      </c>
      <c r="T62" s="5" t="s">
        <v>36</v>
      </c>
      <c r="U62" s="5" t="s">
        <v>34</v>
      </c>
      <c r="V62" s="5" t="s">
        <v>74</v>
      </c>
      <c r="W62" s="5" t="s">
        <v>907</v>
      </c>
      <c r="X62" s="5" t="s">
        <v>81</v>
      </c>
      <c r="Y62" s="5" t="s">
        <v>0</v>
      </c>
      <c r="Z62" s="5" t="s">
        <v>49</v>
      </c>
      <c r="AA62" s="5" t="s">
        <v>542</v>
      </c>
      <c r="AB62" s="5"/>
      <c r="AC62" s="5"/>
      <c r="AD62" s="5"/>
      <c r="AE62" s="5"/>
      <c r="AF62" s="5"/>
      <c r="AG62" s="5"/>
      <c r="AH62" s="5"/>
      <c r="AI62" s="5" t="s">
        <v>905</v>
      </c>
      <c r="AJ62" s="80">
        <v>4</v>
      </c>
      <c r="AK62" s="80">
        <v>3</v>
      </c>
      <c r="AL62" s="80">
        <v>3</v>
      </c>
      <c r="AM62" s="80" t="e">
        <v>#N/A</v>
      </c>
      <c r="AN62" s="80">
        <v>4</v>
      </c>
      <c r="AO62" s="80">
        <v>5</v>
      </c>
      <c r="AP62" s="80">
        <v>2</v>
      </c>
      <c r="AQ62" s="80">
        <v>4</v>
      </c>
      <c r="AR62" s="80">
        <v>3</v>
      </c>
      <c r="AS62" s="5"/>
      <c r="AT62" s="5"/>
      <c r="AU62" s="5"/>
      <c r="AV62" s="5"/>
      <c r="AW62" s="5"/>
      <c r="AX62" s="5"/>
      <c r="AY62" s="5" t="s">
        <v>903</v>
      </c>
    </row>
    <row r="63" spans="1:51" ht="27.95" customHeight="1">
      <c r="A63">
        <v>11530165160</v>
      </c>
      <c r="B63" s="5" t="s">
        <v>646</v>
      </c>
      <c r="C63" s="13" t="s">
        <v>72</v>
      </c>
      <c r="D63" s="1" t="s">
        <v>465</v>
      </c>
      <c r="E63" s="5" t="s">
        <v>14</v>
      </c>
      <c r="F63" s="80" t="s">
        <v>0</v>
      </c>
      <c r="G63" s="80" t="s">
        <v>0</v>
      </c>
      <c r="H63" s="80" t="s">
        <v>1</v>
      </c>
      <c r="I63" s="80" t="s">
        <v>0</v>
      </c>
      <c r="J63" s="80" t="s">
        <v>0</v>
      </c>
      <c r="K63" s="80" t="s">
        <v>0</v>
      </c>
      <c r="L63" s="80" t="s">
        <v>0</v>
      </c>
      <c r="M63" s="5" t="s">
        <v>10</v>
      </c>
      <c r="N63" s="5" t="e">
        <v>#N/A</v>
      </c>
      <c r="O63" s="5" t="e">
        <v>#N/A</v>
      </c>
      <c r="P63" s="5" t="e">
        <v>#N/A</v>
      </c>
      <c r="Q63" s="5" t="s">
        <v>76</v>
      </c>
      <c r="R63" s="61" t="s">
        <v>28</v>
      </c>
      <c r="S63" s="62" t="e">
        <v>#N/A</v>
      </c>
      <c r="T63" s="5" t="s">
        <v>36</v>
      </c>
      <c r="U63" s="5" t="s">
        <v>41</v>
      </c>
      <c r="V63" s="5" t="s">
        <v>26</v>
      </c>
      <c r="W63" s="5" t="s">
        <v>907</v>
      </c>
      <c r="X63" s="5" t="s">
        <v>81</v>
      </c>
      <c r="Y63" s="5" t="s">
        <v>101</v>
      </c>
      <c r="Z63" s="5" t="s">
        <v>60</v>
      </c>
      <c r="AA63" s="5" t="s">
        <v>512</v>
      </c>
      <c r="AB63" s="5"/>
      <c r="AC63" s="5"/>
      <c r="AD63" s="5"/>
      <c r="AE63" s="5"/>
      <c r="AF63" s="5"/>
      <c r="AG63" s="5"/>
      <c r="AH63" s="5" t="s">
        <v>643</v>
      </c>
      <c r="AI63" s="5" t="s">
        <v>905</v>
      </c>
      <c r="AJ63" s="80">
        <v>5</v>
      </c>
      <c r="AK63" s="80">
        <v>4</v>
      </c>
      <c r="AL63" s="80">
        <v>4</v>
      </c>
      <c r="AM63" s="80" t="e">
        <v>#N/A</v>
      </c>
      <c r="AN63" s="80">
        <v>4</v>
      </c>
      <c r="AO63" s="80">
        <v>4</v>
      </c>
      <c r="AP63" s="80">
        <v>4</v>
      </c>
      <c r="AQ63" s="80">
        <v>4</v>
      </c>
      <c r="AR63" s="80">
        <v>3</v>
      </c>
      <c r="AS63" s="5" t="s">
        <v>1052</v>
      </c>
      <c r="AT63" s="5" t="s">
        <v>797</v>
      </c>
      <c r="AU63" s="5"/>
      <c r="AV63" s="5"/>
      <c r="AW63" s="5" t="s">
        <v>39</v>
      </c>
      <c r="AX63" s="5"/>
      <c r="AY63" s="5" t="s">
        <v>903</v>
      </c>
    </row>
    <row r="64" spans="1:51" ht="27.95" customHeight="1">
      <c r="A64">
        <v>11530151508</v>
      </c>
      <c r="B64" s="5" t="s">
        <v>646</v>
      </c>
      <c r="C64" s="13" t="s">
        <v>72</v>
      </c>
      <c r="D64" s="1" t="s">
        <v>473</v>
      </c>
      <c r="E64" s="5" t="s">
        <v>14</v>
      </c>
      <c r="F64" s="80" t="s">
        <v>648</v>
      </c>
      <c r="G64" s="80" t="s">
        <v>0</v>
      </c>
      <c r="H64" s="80" t="s">
        <v>1</v>
      </c>
      <c r="I64" s="80" t="s">
        <v>0</v>
      </c>
      <c r="J64" s="80" t="s">
        <v>0</v>
      </c>
      <c r="K64" s="80" t="s">
        <v>0</v>
      </c>
      <c r="L64" s="80" t="s">
        <v>0</v>
      </c>
      <c r="M64" s="5" t="s">
        <v>10</v>
      </c>
      <c r="N64" s="5" t="e">
        <v>#N/A</v>
      </c>
      <c r="O64" s="5" t="e">
        <v>#N/A</v>
      </c>
      <c r="P64" s="5" t="e">
        <v>#N/A</v>
      </c>
      <c r="Q64" s="5" t="s">
        <v>76</v>
      </c>
      <c r="R64" s="61" t="s">
        <v>28</v>
      </c>
      <c r="S64" s="62" t="e">
        <v>#N/A</v>
      </c>
      <c r="T64" s="5" t="s">
        <v>37</v>
      </c>
      <c r="U64" s="5" t="s">
        <v>37</v>
      </c>
      <c r="V64" s="5" t="s">
        <v>89</v>
      </c>
      <c r="W64" s="5" t="s">
        <v>379</v>
      </c>
      <c r="X64" s="5" t="s">
        <v>108</v>
      </c>
      <c r="Y64" s="5" t="s">
        <v>0</v>
      </c>
      <c r="Z64" s="5" t="s">
        <v>58</v>
      </c>
      <c r="AA64" s="5"/>
      <c r="AB64" s="5"/>
      <c r="AC64" s="5"/>
      <c r="AD64" s="5"/>
      <c r="AE64" s="5"/>
      <c r="AF64" s="5"/>
      <c r="AG64" s="5"/>
      <c r="AH64" s="5"/>
      <c r="AI64" s="5" t="s">
        <v>905</v>
      </c>
      <c r="AJ64" s="80">
        <v>5</v>
      </c>
      <c r="AK64" s="80">
        <v>4</v>
      </c>
      <c r="AL64" s="80">
        <v>4</v>
      </c>
      <c r="AM64" s="80" t="e">
        <v>#N/A</v>
      </c>
      <c r="AN64" s="80">
        <v>3</v>
      </c>
      <c r="AO64" s="80">
        <v>3</v>
      </c>
      <c r="AP64" s="80">
        <v>3</v>
      </c>
      <c r="AQ64" s="80">
        <v>5</v>
      </c>
      <c r="AR64" s="80">
        <v>4</v>
      </c>
      <c r="AS64" s="5"/>
      <c r="AT64" s="5" t="s">
        <v>797</v>
      </c>
      <c r="AU64" s="5"/>
      <c r="AV64" s="5"/>
      <c r="AW64" s="5"/>
      <c r="AX64" s="5"/>
      <c r="AY64" s="5" t="s">
        <v>903</v>
      </c>
    </row>
    <row r="65" spans="1:51" ht="27.95" customHeight="1">
      <c r="A65">
        <v>11530144541</v>
      </c>
      <c r="B65" s="5" t="s">
        <v>646</v>
      </c>
      <c r="C65" s="13" t="s">
        <v>72</v>
      </c>
      <c r="D65" s="1" t="s">
        <v>473</v>
      </c>
      <c r="E65" s="5" t="s">
        <v>33</v>
      </c>
      <c r="F65" s="80" t="s">
        <v>648</v>
      </c>
      <c r="G65" s="80" t="s">
        <v>0</v>
      </c>
      <c r="H65" s="80" t="s">
        <v>1</v>
      </c>
      <c r="I65" s="80" t="s">
        <v>0</v>
      </c>
      <c r="J65" s="80" t="s">
        <v>0</v>
      </c>
      <c r="K65" s="80" t="s">
        <v>0</v>
      </c>
      <c r="L65" s="80" t="s">
        <v>0</v>
      </c>
      <c r="M65" s="5" t="s">
        <v>10</v>
      </c>
      <c r="N65" s="5" t="e">
        <v>#N/A</v>
      </c>
      <c r="O65" s="5" t="e">
        <v>#N/A</v>
      </c>
      <c r="P65" s="5" t="e">
        <v>#N/A</v>
      </c>
      <c r="Q65" s="5" t="s">
        <v>76</v>
      </c>
      <c r="R65" s="61" t="s">
        <v>75</v>
      </c>
      <c r="S65" s="62" t="e">
        <v>#N/A</v>
      </c>
      <c r="T65" s="5" t="s">
        <v>36</v>
      </c>
      <c r="U65" s="5" t="s">
        <v>41</v>
      </c>
      <c r="V65" s="5" t="s">
        <v>89</v>
      </c>
      <c r="W65" s="5" t="s">
        <v>379</v>
      </c>
      <c r="X65" s="5" t="s">
        <v>30</v>
      </c>
      <c r="Y65" s="5" t="s">
        <v>0</v>
      </c>
      <c r="Z65" s="5" t="s">
        <v>58</v>
      </c>
      <c r="AA65" s="5" t="s">
        <v>517</v>
      </c>
      <c r="AB65" s="5"/>
      <c r="AC65" s="5"/>
      <c r="AD65" s="5"/>
      <c r="AE65" s="5"/>
      <c r="AF65" s="5"/>
      <c r="AG65" s="5"/>
      <c r="AH65" s="5"/>
      <c r="AI65" s="5" t="s">
        <v>905</v>
      </c>
      <c r="AJ65" s="80">
        <v>5</v>
      </c>
      <c r="AK65" s="80">
        <v>4</v>
      </c>
      <c r="AL65" s="80">
        <v>3</v>
      </c>
      <c r="AM65" s="80" t="e">
        <v>#N/A</v>
      </c>
      <c r="AN65" s="80">
        <v>4</v>
      </c>
      <c r="AO65" s="80">
        <v>4</v>
      </c>
      <c r="AP65" s="80">
        <v>3</v>
      </c>
      <c r="AQ65" s="80">
        <v>5</v>
      </c>
      <c r="AR65" s="80">
        <v>2</v>
      </c>
      <c r="AS65" s="5"/>
      <c r="AT65" s="5" t="s">
        <v>797</v>
      </c>
      <c r="AU65" s="5"/>
      <c r="AV65" s="5" t="s">
        <v>873</v>
      </c>
      <c r="AW65" s="5"/>
      <c r="AX65" s="5"/>
      <c r="AY65" s="5" t="s">
        <v>903</v>
      </c>
    </row>
    <row r="66" spans="1:51" ht="27.95" customHeight="1">
      <c r="A66">
        <v>11530138683</v>
      </c>
      <c r="B66" s="5" t="s">
        <v>646</v>
      </c>
      <c r="C66" s="13" t="s">
        <v>72</v>
      </c>
      <c r="D66" s="1" t="s">
        <v>473</v>
      </c>
      <c r="E66" s="5" t="s">
        <v>33</v>
      </c>
      <c r="F66" s="80" t="s">
        <v>0</v>
      </c>
      <c r="G66" s="80" t="s">
        <v>0</v>
      </c>
      <c r="H66" s="80" t="s">
        <v>1</v>
      </c>
      <c r="I66" s="80" t="s">
        <v>0</v>
      </c>
      <c r="J66" s="80" t="s">
        <v>0</v>
      </c>
      <c r="K66" s="80" t="s">
        <v>0</v>
      </c>
      <c r="L66" s="80" t="s">
        <v>0</v>
      </c>
      <c r="M66" s="5" t="s">
        <v>10</v>
      </c>
      <c r="N66" s="5" t="e">
        <v>#N/A</v>
      </c>
      <c r="O66" s="5" t="e">
        <v>#N/A</v>
      </c>
      <c r="P66" s="5" t="e">
        <v>#N/A</v>
      </c>
      <c r="Q66" s="5" t="s">
        <v>91</v>
      </c>
      <c r="R66" s="61" t="s">
        <v>90</v>
      </c>
      <c r="S66" s="62" t="e">
        <v>#N/A</v>
      </c>
      <c r="T66" s="5" t="s">
        <v>37</v>
      </c>
      <c r="U66" s="5" t="s">
        <v>37</v>
      </c>
      <c r="V66" s="5" t="s">
        <v>64</v>
      </c>
      <c r="W66" s="5" t="s">
        <v>907</v>
      </c>
      <c r="X66" s="5" t="s">
        <v>30</v>
      </c>
      <c r="Y66" s="5" t="s">
        <v>0</v>
      </c>
      <c r="Z66" s="5" t="s">
        <v>86</v>
      </c>
      <c r="AA66" s="5"/>
      <c r="AB66" s="5"/>
      <c r="AC66" s="5"/>
      <c r="AD66" s="5"/>
      <c r="AE66" s="5"/>
      <c r="AF66" s="5"/>
      <c r="AG66" s="5"/>
      <c r="AH66" s="5"/>
      <c r="AI66" s="5" t="s">
        <v>905</v>
      </c>
      <c r="AJ66" s="80">
        <v>5</v>
      </c>
      <c r="AK66" s="80">
        <v>5</v>
      </c>
      <c r="AL66" s="80">
        <v>5</v>
      </c>
      <c r="AM66" s="80" t="e">
        <v>#N/A</v>
      </c>
      <c r="AN66" s="80">
        <v>3</v>
      </c>
      <c r="AO66" s="80">
        <v>3</v>
      </c>
      <c r="AP66" s="80">
        <v>5</v>
      </c>
      <c r="AQ66" s="80">
        <v>4</v>
      </c>
      <c r="AR66" s="80">
        <v>2</v>
      </c>
      <c r="AS66" s="5" t="s">
        <v>127</v>
      </c>
      <c r="AT66" s="5" t="s">
        <v>797</v>
      </c>
      <c r="AU66" s="5"/>
      <c r="AV66" s="5"/>
      <c r="AW66" s="5"/>
      <c r="AX66" s="5"/>
      <c r="AY66" s="5" t="s">
        <v>903</v>
      </c>
    </row>
    <row r="67" spans="1:51" ht="27.95" customHeight="1">
      <c r="A67">
        <v>11530131356</v>
      </c>
      <c r="B67" s="5" t="s">
        <v>646</v>
      </c>
      <c r="C67" s="13" t="s">
        <v>72</v>
      </c>
      <c r="D67" s="1" t="s">
        <v>470</v>
      </c>
      <c r="E67" s="5" t="s">
        <v>14</v>
      </c>
      <c r="F67" s="80" t="s">
        <v>0</v>
      </c>
      <c r="G67" s="80" t="s">
        <v>0</v>
      </c>
      <c r="H67" s="80" t="s">
        <v>0</v>
      </c>
      <c r="I67" s="80" t="s">
        <v>0</v>
      </c>
      <c r="J67" s="80" t="s">
        <v>0</v>
      </c>
      <c r="K67" s="80" t="s">
        <v>9</v>
      </c>
      <c r="L67" s="80" t="s">
        <v>0</v>
      </c>
      <c r="M67" s="5" t="e">
        <v>#N/A</v>
      </c>
      <c r="N67" s="5" t="s">
        <v>649</v>
      </c>
      <c r="O67" s="5" t="e">
        <v>#N/A</v>
      </c>
      <c r="P67" s="5" t="e">
        <v>#N/A</v>
      </c>
      <c r="Q67" s="5" t="s">
        <v>97</v>
      </c>
      <c r="R67" s="61" t="s">
        <v>99</v>
      </c>
      <c r="S67" s="62" t="e">
        <v>#N/A</v>
      </c>
      <c r="T67" s="5" t="s">
        <v>37</v>
      </c>
      <c r="U67" s="5" t="s">
        <v>37</v>
      </c>
      <c r="V67" s="5" t="s">
        <v>74</v>
      </c>
      <c r="W67" s="5" t="s">
        <v>907</v>
      </c>
      <c r="X67" s="5" t="s">
        <v>30</v>
      </c>
      <c r="Y67" s="5" t="s">
        <v>0</v>
      </c>
      <c r="Z67" s="5" t="s">
        <v>49</v>
      </c>
      <c r="AA67" s="5"/>
      <c r="AB67" s="5"/>
      <c r="AC67" s="5"/>
      <c r="AD67" s="5"/>
      <c r="AE67" s="5"/>
      <c r="AF67" s="5"/>
      <c r="AG67" s="5"/>
      <c r="AH67" s="5"/>
      <c r="AI67" s="5" t="s">
        <v>905</v>
      </c>
      <c r="AJ67" s="80">
        <v>5</v>
      </c>
      <c r="AK67" s="80">
        <v>2</v>
      </c>
      <c r="AL67" s="80">
        <v>2</v>
      </c>
      <c r="AM67" s="80" t="e">
        <v>#N/A</v>
      </c>
      <c r="AN67" s="80">
        <v>3</v>
      </c>
      <c r="AO67" s="80">
        <v>3</v>
      </c>
      <c r="AP67" s="80">
        <v>2</v>
      </c>
      <c r="AQ67" s="80">
        <v>4</v>
      </c>
      <c r="AR67" s="80">
        <v>2</v>
      </c>
      <c r="AS67" s="5"/>
      <c r="AT67" s="5"/>
      <c r="AU67" s="5"/>
      <c r="AV67" s="5"/>
      <c r="AW67" s="5"/>
      <c r="AX67" s="5"/>
      <c r="AY67" s="5" t="s">
        <v>903</v>
      </c>
    </row>
    <row r="68" spans="1:51" ht="27.95" customHeight="1">
      <c r="A68">
        <v>11530130170</v>
      </c>
      <c r="B68" s="5" t="s">
        <v>646</v>
      </c>
      <c r="C68" s="13" t="s">
        <v>61</v>
      </c>
      <c r="D68" s="1" t="s">
        <v>473</v>
      </c>
      <c r="E68" s="5" t="s">
        <v>14</v>
      </c>
      <c r="F68" s="80" t="s">
        <v>0</v>
      </c>
      <c r="G68" s="80" t="s">
        <v>2</v>
      </c>
      <c r="H68" s="80" t="s">
        <v>1</v>
      </c>
      <c r="I68" s="80" t="s">
        <v>0</v>
      </c>
      <c r="J68" s="80" t="s">
        <v>0</v>
      </c>
      <c r="K68" s="80" t="s">
        <v>0</v>
      </c>
      <c r="L68" s="80" t="s">
        <v>0</v>
      </c>
      <c r="M68" s="5" t="s">
        <v>10</v>
      </c>
      <c r="N68" s="5" t="e">
        <v>#N/A</v>
      </c>
      <c r="O68" s="5" t="e">
        <v>#N/A</v>
      </c>
      <c r="P68" s="5" t="e">
        <v>#N/A</v>
      </c>
      <c r="Q68" s="5" t="s">
        <v>29</v>
      </c>
      <c r="R68" s="61" t="s">
        <v>75</v>
      </c>
      <c r="S68" s="62" t="e">
        <v>#N/A</v>
      </c>
      <c r="T68" s="5" t="s">
        <v>37</v>
      </c>
      <c r="U68" s="5" t="s">
        <v>37</v>
      </c>
      <c r="V68" s="5" t="s">
        <v>89</v>
      </c>
      <c r="W68" s="5" t="s">
        <v>979</v>
      </c>
      <c r="X68" s="5" t="s">
        <v>30</v>
      </c>
      <c r="Y68" s="5" t="s">
        <v>0</v>
      </c>
      <c r="Z68" s="5" t="s">
        <v>13</v>
      </c>
      <c r="AA68" s="5"/>
      <c r="AB68" s="5" t="s">
        <v>548</v>
      </c>
      <c r="AC68" s="5"/>
      <c r="AD68" s="5"/>
      <c r="AE68" s="5"/>
      <c r="AF68" s="5"/>
      <c r="AG68" s="5" t="s">
        <v>814</v>
      </c>
      <c r="AH68" s="5"/>
      <c r="AI68" s="5" t="s">
        <v>905</v>
      </c>
      <c r="AJ68" s="80">
        <v>3</v>
      </c>
      <c r="AK68" s="80">
        <v>3</v>
      </c>
      <c r="AL68" s="80">
        <v>3</v>
      </c>
      <c r="AM68" s="80" t="e">
        <v>#N/A</v>
      </c>
      <c r="AN68" s="80">
        <v>3</v>
      </c>
      <c r="AO68" s="80">
        <v>3</v>
      </c>
      <c r="AP68" s="80">
        <v>3</v>
      </c>
      <c r="AQ68" s="80">
        <v>2</v>
      </c>
      <c r="AR68" s="80">
        <v>2</v>
      </c>
      <c r="AS68" s="5"/>
      <c r="AT68" s="5" t="s">
        <v>799</v>
      </c>
      <c r="AU68" s="5" t="s">
        <v>567</v>
      </c>
      <c r="AV68" s="5" t="s">
        <v>884</v>
      </c>
      <c r="AW68" s="5"/>
      <c r="AX68" s="5"/>
      <c r="AY68" s="5" t="s">
        <v>903</v>
      </c>
    </row>
    <row r="69" spans="1:51" ht="68.099999999999994" customHeight="1">
      <c r="A69">
        <v>11530128550</v>
      </c>
      <c r="B69" s="5" t="s">
        <v>646</v>
      </c>
      <c r="C69" s="13" t="s">
        <v>72</v>
      </c>
      <c r="D69" s="1" t="s">
        <v>478</v>
      </c>
      <c r="E69" s="5" t="s">
        <v>14</v>
      </c>
      <c r="F69" s="80" t="s">
        <v>0</v>
      </c>
      <c r="G69" s="80" t="s">
        <v>0</v>
      </c>
      <c r="H69" s="80" t="s">
        <v>1</v>
      </c>
      <c r="I69" s="80" t="s">
        <v>0</v>
      </c>
      <c r="J69" s="80" t="s">
        <v>0</v>
      </c>
      <c r="K69" s="80" t="s">
        <v>0</v>
      </c>
      <c r="L69" s="80" t="s">
        <v>0</v>
      </c>
      <c r="M69" s="5" t="s">
        <v>10</v>
      </c>
      <c r="N69" s="5" t="e">
        <v>#N/A</v>
      </c>
      <c r="O69" s="5" t="e">
        <v>#N/A</v>
      </c>
      <c r="P69" s="5" t="s">
        <v>12</v>
      </c>
      <c r="Q69" s="5" t="s">
        <v>91</v>
      </c>
      <c r="R69" s="61" t="s">
        <v>90</v>
      </c>
      <c r="S69" s="62" t="e">
        <v>#N/A</v>
      </c>
      <c r="T69" s="5" t="s">
        <v>36</v>
      </c>
      <c r="U69" s="5" t="s">
        <v>41</v>
      </c>
      <c r="V69" s="5" t="s">
        <v>74</v>
      </c>
      <c r="W69" s="5" t="s">
        <v>379</v>
      </c>
      <c r="X69" s="5" t="s">
        <v>81</v>
      </c>
      <c r="Y69" s="5" t="s">
        <v>0</v>
      </c>
      <c r="Z69" s="5" t="s">
        <v>35</v>
      </c>
      <c r="AA69" s="5"/>
      <c r="AB69" s="5"/>
      <c r="AC69" s="5"/>
      <c r="AD69" s="5"/>
      <c r="AE69" s="5"/>
      <c r="AF69" s="5"/>
      <c r="AG69" s="5"/>
      <c r="AH69" s="5"/>
      <c r="AI69" s="5" t="s">
        <v>905</v>
      </c>
      <c r="AJ69" s="80">
        <v>5</v>
      </c>
      <c r="AK69" s="80">
        <v>5</v>
      </c>
      <c r="AL69" s="80">
        <v>5</v>
      </c>
      <c r="AM69" s="80" t="e">
        <v>#N/A</v>
      </c>
      <c r="AN69" s="80">
        <v>4</v>
      </c>
      <c r="AO69" s="80">
        <v>4</v>
      </c>
      <c r="AP69" s="80">
        <v>2</v>
      </c>
      <c r="AQ69" s="80">
        <v>5</v>
      </c>
      <c r="AR69" s="80">
        <v>3</v>
      </c>
      <c r="AS69" s="5" t="s">
        <v>1060</v>
      </c>
      <c r="AT69" s="5" t="s">
        <v>284</v>
      </c>
      <c r="AU69" s="5"/>
      <c r="AV69" s="5" t="s">
        <v>873</v>
      </c>
      <c r="AW69" s="5" t="s">
        <v>39</v>
      </c>
      <c r="AX69" s="5"/>
      <c r="AY69" s="5" t="s">
        <v>903</v>
      </c>
    </row>
    <row r="70" spans="1:51" ht="33" customHeight="1">
      <c r="A70">
        <v>11530126618</v>
      </c>
      <c r="B70" s="5" t="s">
        <v>646</v>
      </c>
      <c r="C70" s="13" t="s">
        <v>72</v>
      </c>
      <c r="D70" s="1" t="s">
        <v>469</v>
      </c>
      <c r="E70" s="5" t="s">
        <v>14</v>
      </c>
      <c r="F70" s="80" t="s">
        <v>0</v>
      </c>
      <c r="G70" s="80" t="s">
        <v>0</v>
      </c>
      <c r="H70" s="80" t="s">
        <v>1</v>
      </c>
      <c r="I70" s="80" t="s">
        <v>0</v>
      </c>
      <c r="J70" s="80" t="s">
        <v>0</v>
      </c>
      <c r="K70" s="80" t="s">
        <v>0</v>
      </c>
      <c r="L70" s="80" t="s">
        <v>0</v>
      </c>
      <c r="M70" s="5" t="e">
        <v>#N/A</v>
      </c>
      <c r="N70" s="5" t="s">
        <v>649</v>
      </c>
      <c r="O70" s="5" t="e">
        <v>#N/A</v>
      </c>
      <c r="P70" s="5" t="e">
        <v>#N/A</v>
      </c>
      <c r="Q70" s="5" t="s">
        <v>76</v>
      </c>
      <c r="R70" s="61" t="s">
        <v>75</v>
      </c>
      <c r="S70" s="62" t="e">
        <v>#N/A</v>
      </c>
      <c r="T70" s="5" t="s">
        <v>834</v>
      </c>
      <c r="U70" s="5" t="s">
        <v>34</v>
      </c>
      <c r="V70" s="5" t="s">
        <v>95</v>
      </c>
      <c r="W70" s="5" t="s">
        <v>379</v>
      </c>
      <c r="X70" s="5" t="s">
        <v>30</v>
      </c>
      <c r="Y70" s="5" t="s">
        <v>103</v>
      </c>
      <c r="Z70" s="5" t="s">
        <v>98</v>
      </c>
      <c r="AA70" s="5"/>
      <c r="AB70" s="5"/>
      <c r="AC70" s="5"/>
      <c r="AD70" s="5"/>
      <c r="AE70" s="5"/>
      <c r="AF70" s="5"/>
      <c r="AG70" s="5"/>
      <c r="AH70" s="5" t="s">
        <v>805</v>
      </c>
      <c r="AI70" s="5" t="s">
        <v>905</v>
      </c>
      <c r="AJ70" s="80">
        <v>5</v>
      </c>
      <c r="AK70" s="80">
        <v>4</v>
      </c>
      <c r="AL70" s="80">
        <v>3</v>
      </c>
      <c r="AM70" s="80" t="e">
        <v>#N/A</v>
      </c>
      <c r="AN70" s="80">
        <v>5</v>
      </c>
      <c r="AO70" s="80">
        <v>5</v>
      </c>
      <c r="AP70" s="80">
        <v>1</v>
      </c>
      <c r="AQ70" s="80">
        <v>5</v>
      </c>
      <c r="AR70" s="80">
        <v>2</v>
      </c>
      <c r="AS70" s="5"/>
      <c r="AT70" s="5" t="s">
        <v>788</v>
      </c>
      <c r="AU70" s="67" t="s">
        <v>869</v>
      </c>
      <c r="AV70" s="5" t="s">
        <v>898</v>
      </c>
      <c r="AW70" s="5"/>
      <c r="AX70" s="5"/>
      <c r="AY70" s="5" t="s">
        <v>903</v>
      </c>
    </row>
    <row r="71" spans="1:51" ht="27.95" customHeight="1">
      <c r="A71">
        <v>11530123952</v>
      </c>
      <c r="B71" s="5" t="s">
        <v>646</v>
      </c>
      <c r="C71" s="13" t="s">
        <v>72</v>
      </c>
      <c r="D71" s="1" t="s">
        <v>473</v>
      </c>
      <c r="E71" s="5" t="s">
        <v>33</v>
      </c>
      <c r="F71" s="80" t="s">
        <v>0</v>
      </c>
      <c r="G71" s="80" t="s">
        <v>0</v>
      </c>
      <c r="H71" s="80" t="s">
        <v>1</v>
      </c>
      <c r="I71" s="80" t="s">
        <v>0</v>
      </c>
      <c r="J71" s="80" t="s">
        <v>0</v>
      </c>
      <c r="K71" s="80" t="s">
        <v>0</v>
      </c>
      <c r="L71" s="80" t="s">
        <v>0</v>
      </c>
      <c r="M71" s="5" t="s">
        <v>10</v>
      </c>
      <c r="N71" s="5" t="e">
        <v>#N/A</v>
      </c>
      <c r="O71" s="5" t="e">
        <v>#N/A</v>
      </c>
      <c r="P71" s="5" t="e">
        <v>#N/A</v>
      </c>
      <c r="Q71" s="5" t="s">
        <v>91</v>
      </c>
      <c r="R71" s="61" t="s">
        <v>90</v>
      </c>
      <c r="S71" s="62" t="e">
        <v>#N/A</v>
      </c>
      <c r="T71" s="5" t="s">
        <v>834</v>
      </c>
      <c r="U71" s="5" t="s">
        <v>37</v>
      </c>
      <c r="V71" s="5" t="s">
        <v>89</v>
      </c>
      <c r="W71" s="5" t="s">
        <v>379</v>
      </c>
      <c r="X71" s="5" t="s">
        <v>108</v>
      </c>
      <c r="Y71" s="5" t="s">
        <v>0</v>
      </c>
      <c r="Z71" s="5" t="s">
        <v>13</v>
      </c>
      <c r="AA71" s="5"/>
      <c r="AB71" s="5"/>
      <c r="AC71" s="5"/>
      <c r="AD71" s="5"/>
      <c r="AE71" s="5"/>
      <c r="AF71" s="5"/>
      <c r="AG71" s="5"/>
      <c r="AH71" s="5"/>
      <c r="AI71" s="5" t="s">
        <v>905</v>
      </c>
      <c r="AJ71" s="80">
        <v>5</v>
      </c>
      <c r="AK71" s="80">
        <v>5</v>
      </c>
      <c r="AL71" s="80">
        <v>5</v>
      </c>
      <c r="AM71" s="80" t="e">
        <v>#N/A</v>
      </c>
      <c r="AN71" s="80">
        <v>5</v>
      </c>
      <c r="AO71" s="80">
        <v>3</v>
      </c>
      <c r="AP71" s="80">
        <v>3</v>
      </c>
      <c r="AQ71" s="80">
        <v>5</v>
      </c>
      <c r="AR71" s="80">
        <v>4</v>
      </c>
      <c r="AS71" s="5" t="s">
        <v>127</v>
      </c>
      <c r="AT71" s="5" t="s">
        <v>797</v>
      </c>
      <c r="AU71" s="5"/>
      <c r="AV71" s="5"/>
      <c r="AW71" s="5"/>
      <c r="AX71" s="5"/>
      <c r="AY71" s="5" t="s">
        <v>903</v>
      </c>
    </row>
    <row r="72" spans="1:51" ht="27.95" customHeight="1">
      <c r="A72">
        <v>11530117987</v>
      </c>
      <c r="B72" s="5" t="s">
        <v>646</v>
      </c>
      <c r="C72" s="13" t="s">
        <v>80</v>
      </c>
      <c r="D72" s="1" t="s">
        <v>473</v>
      </c>
      <c r="E72" s="5" t="s">
        <v>14</v>
      </c>
      <c r="F72" s="80" t="s">
        <v>648</v>
      </c>
      <c r="G72" s="80" t="s">
        <v>0</v>
      </c>
      <c r="H72" s="80" t="s">
        <v>1</v>
      </c>
      <c r="I72" s="80" t="s">
        <v>0</v>
      </c>
      <c r="J72" s="80" t="s">
        <v>0</v>
      </c>
      <c r="K72" s="80" t="s">
        <v>0</v>
      </c>
      <c r="L72" s="80" t="s">
        <v>0</v>
      </c>
      <c r="M72" s="5" t="s">
        <v>10</v>
      </c>
      <c r="N72" s="5" t="e">
        <v>#N/A</v>
      </c>
      <c r="O72" s="5" t="e">
        <v>#N/A</v>
      </c>
      <c r="P72" s="5" t="e">
        <v>#N/A</v>
      </c>
      <c r="Q72" s="5" t="s">
        <v>76</v>
      </c>
      <c r="R72" s="61" t="s">
        <v>28</v>
      </c>
      <c r="S72" s="62" t="e">
        <v>#N/A</v>
      </c>
      <c r="T72" s="5" t="s">
        <v>37</v>
      </c>
      <c r="U72" s="5" t="s">
        <v>37</v>
      </c>
      <c r="V72" s="5" t="s">
        <v>26</v>
      </c>
      <c r="W72" s="5" t="s">
        <v>907</v>
      </c>
      <c r="X72" s="5" t="s">
        <v>30</v>
      </c>
      <c r="Y72" s="5" t="s">
        <v>0</v>
      </c>
      <c r="Z72" s="5" t="s">
        <v>13</v>
      </c>
      <c r="AA72" s="5"/>
      <c r="AB72" s="5"/>
      <c r="AC72" s="5"/>
      <c r="AD72" s="5"/>
      <c r="AE72" s="5"/>
      <c r="AF72" s="5"/>
      <c r="AG72" s="5"/>
      <c r="AH72" s="5"/>
      <c r="AI72" s="5" t="s">
        <v>905</v>
      </c>
      <c r="AJ72" s="80">
        <v>4</v>
      </c>
      <c r="AK72" s="80">
        <v>4</v>
      </c>
      <c r="AL72" s="80">
        <v>4</v>
      </c>
      <c r="AM72" s="80" t="e">
        <v>#N/A</v>
      </c>
      <c r="AN72" s="80">
        <v>3</v>
      </c>
      <c r="AO72" s="80">
        <v>3</v>
      </c>
      <c r="AP72" s="80">
        <v>4</v>
      </c>
      <c r="AQ72" s="80">
        <v>4</v>
      </c>
      <c r="AR72" s="80">
        <v>2</v>
      </c>
      <c r="AS72" s="5" t="s">
        <v>127</v>
      </c>
      <c r="AT72" s="5"/>
      <c r="AU72" s="5" t="s">
        <v>869</v>
      </c>
      <c r="AV72" s="5"/>
      <c r="AW72" s="5"/>
      <c r="AX72" s="5"/>
      <c r="AY72" s="5" t="s">
        <v>903</v>
      </c>
    </row>
    <row r="73" spans="1:51" ht="27.95" customHeight="1">
      <c r="A73">
        <v>11530109654</v>
      </c>
      <c r="B73" s="5" t="s">
        <v>646</v>
      </c>
      <c r="C73" s="13" t="s">
        <v>72</v>
      </c>
      <c r="D73" s="1" t="s">
        <v>473</v>
      </c>
      <c r="E73" s="5" t="s">
        <v>14</v>
      </c>
      <c r="F73" s="80" t="s">
        <v>648</v>
      </c>
      <c r="G73" s="80" t="s">
        <v>0</v>
      </c>
      <c r="H73" s="80" t="s">
        <v>1</v>
      </c>
      <c r="I73" s="80" t="s">
        <v>0</v>
      </c>
      <c r="J73" s="80" t="s">
        <v>0</v>
      </c>
      <c r="K73" s="80" t="s">
        <v>0</v>
      </c>
      <c r="L73" s="80" t="s">
        <v>0</v>
      </c>
      <c r="M73" s="5" t="s">
        <v>10</v>
      </c>
      <c r="N73" s="5" t="e">
        <v>#N/A</v>
      </c>
      <c r="O73" s="5" t="e">
        <v>#N/A</v>
      </c>
      <c r="P73" s="5" t="e">
        <v>#N/A</v>
      </c>
      <c r="Q73" s="5" t="s">
        <v>76</v>
      </c>
      <c r="R73" s="61" t="s">
        <v>28</v>
      </c>
      <c r="S73" s="62" t="e">
        <v>#N/A</v>
      </c>
      <c r="T73" s="5" t="s">
        <v>36</v>
      </c>
      <c r="U73" s="5" t="s">
        <v>34</v>
      </c>
      <c r="V73" s="5" t="s">
        <v>89</v>
      </c>
      <c r="W73" s="5" t="s">
        <v>379</v>
      </c>
      <c r="X73" s="5" t="s">
        <v>108</v>
      </c>
      <c r="Y73" s="5" t="s">
        <v>105</v>
      </c>
      <c r="Z73" s="5" t="s">
        <v>67</v>
      </c>
      <c r="AA73" s="5"/>
      <c r="AB73" s="5"/>
      <c r="AC73" s="5"/>
      <c r="AD73" s="5"/>
      <c r="AE73" s="5"/>
      <c r="AF73" s="5"/>
      <c r="AG73" s="5"/>
      <c r="AH73" s="5"/>
      <c r="AI73" s="5" t="s">
        <v>905</v>
      </c>
      <c r="AJ73" s="80">
        <v>5</v>
      </c>
      <c r="AK73" s="80">
        <v>4</v>
      </c>
      <c r="AL73" s="80">
        <v>4</v>
      </c>
      <c r="AM73" s="80" t="e">
        <v>#N/A</v>
      </c>
      <c r="AN73" s="80">
        <v>4</v>
      </c>
      <c r="AO73" s="80">
        <v>5</v>
      </c>
      <c r="AP73" s="80">
        <v>3</v>
      </c>
      <c r="AQ73" s="80">
        <v>5</v>
      </c>
      <c r="AR73" s="80">
        <v>4</v>
      </c>
      <c r="AS73" s="5"/>
      <c r="AT73" s="5" t="s">
        <v>850</v>
      </c>
      <c r="AU73" s="5" t="s">
        <v>567</v>
      </c>
      <c r="AV73" s="5"/>
      <c r="AW73" s="5"/>
      <c r="AX73" s="5"/>
      <c r="AY73" s="5" t="s">
        <v>903</v>
      </c>
    </row>
    <row r="74" spans="1:51" ht="27.95" customHeight="1">
      <c r="A74">
        <v>11530108738</v>
      </c>
      <c r="B74" s="1" t="s">
        <v>0</v>
      </c>
      <c r="C74" s="13" t="s">
        <v>80</v>
      </c>
      <c r="D74" s="1" t="s">
        <v>478</v>
      </c>
      <c r="E74" s="5" t="s">
        <v>14</v>
      </c>
      <c r="F74" s="80" t="s">
        <v>0</v>
      </c>
      <c r="G74" s="80" t="s">
        <v>0</v>
      </c>
      <c r="H74" s="80" t="s">
        <v>1</v>
      </c>
      <c r="I74" s="80" t="s">
        <v>0</v>
      </c>
      <c r="J74" s="80" t="s">
        <v>0</v>
      </c>
      <c r="K74" s="80" t="s">
        <v>0</v>
      </c>
      <c r="L74" s="80" t="s">
        <v>0</v>
      </c>
      <c r="M74" s="5" t="e">
        <v>#N/A</v>
      </c>
      <c r="N74" s="5" t="e">
        <v>#N/A</v>
      </c>
      <c r="O74" s="5" t="e">
        <v>#N/A</v>
      </c>
      <c r="P74" s="5" t="e">
        <v>#N/A</v>
      </c>
      <c r="Q74" s="5" t="s">
        <v>97</v>
      </c>
      <c r="R74" s="61" t="s">
        <v>75</v>
      </c>
      <c r="S74" s="62" t="s">
        <v>68</v>
      </c>
      <c r="T74" s="5" t="s">
        <v>62</v>
      </c>
      <c r="U74" s="5" t="s">
        <v>34</v>
      </c>
      <c r="V74" s="5" t="s">
        <v>89</v>
      </c>
      <c r="W74" s="5" t="s">
        <v>379</v>
      </c>
      <c r="X74" s="5" t="s">
        <v>108</v>
      </c>
      <c r="Y74" s="5" t="s">
        <v>0</v>
      </c>
      <c r="Z74" s="5" t="s">
        <v>13</v>
      </c>
      <c r="AA74" s="5" t="s">
        <v>542</v>
      </c>
      <c r="AB74" s="5"/>
      <c r="AC74" s="5"/>
      <c r="AD74" s="5"/>
      <c r="AE74" s="5"/>
      <c r="AF74" s="5"/>
      <c r="AG74" s="5"/>
      <c r="AH74" s="5"/>
      <c r="AI74" s="5" t="s">
        <v>905</v>
      </c>
      <c r="AJ74" s="80">
        <v>4</v>
      </c>
      <c r="AK74" s="80">
        <v>2</v>
      </c>
      <c r="AL74" s="80">
        <v>3</v>
      </c>
      <c r="AM74" s="80">
        <v>3</v>
      </c>
      <c r="AN74" s="80">
        <v>5</v>
      </c>
      <c r="AO74" s="80">
        <v>5</v>
      </c>
      <c r="AP74" s="80">
        <v>3</v>
      </c>
      <c r="AQ74" s="80">
        <v>5</v>
      </c>
      <c r="AR74" s="80">
        <v>4</v>
      </c>
      <c r="AS74" s="5" t="s">
        <v>1066</v>
      </c>
      <c r="AT74" s="5"/>
      <c r="AU74" s="5"/>
      <c r="AV74" s="5"/>
      <c r="AW74" s="5"/>
      <c r="AX74" s="5"/>
      <c r="AY74" s="5" t="s">
        <v>20</v>
      </c>
    </row>
    <row r="75" spans="1:51" ht="27.95" customHeight="1">
      <c r="A75">
        <v>11530103420</v>
      </c>
      <c r="B75" s="5" t="s">
        <v>646</v>
      </c>
      <c r="C75" s="13" t="s">
        <v>72</v>
      </c>
      <c r="D75" s="1" t="s">
        <v>473</v>
      </c>
      <c r="E75" s="5" t="s">
        <v>14</v>
      </c>
      <c r="F75" s="80" t="s">
        <v>648</v>
      </c>
      <c r="G75" s="80" t="s">
        <v>0</v>
      </c>
      <c r="H75" s="80" t="s">
        <v>1</v>
      </c>
      <c r="I75" s="80" t="s">
        <v>0</v>
      </c>
      <c r="J75" s="80" t="s">
        <v>0</v>
      </c>
      <c r="K75" s="80" t="s">
        <v>0</v>
      </c>
      <c r="L75" s="80" t="s">
        <v>0</v>
      </c>
      <c r="M75" s="5" t="s">
        <v>10</v>
      </c>
      <c r="N75" s="5" t="e">
        <v>#N/A</v>
      </c>
      <c r="O75" s="5" t="e">
        <v>#N/A</v>
      </c>
      <c r="P75" s="5" t="e">
        <v>#N/A</v>
      </c>
      <c r="Q75" s="5" t="s">
        <v>91</v>
      </c>
      <c r="R75" s="61" t="s">
        <v>90</v>
      </c>
      <c r="S75" s="62" t="e">
        <v>#N/A</v>
      </c>
      <c r="T75" s="5" t="s">
        <v>36</v>
      </c>
      <c r="U75" s="5" t="s">
        <v>41</v>
      </c>
      <c r="V75" s="5" t="s">
        <v>26</v>
      </c>
      <c r="W75" s="5" t="s">
        <v>907</v>
      </c>
      <c r="X75" s="5" t="s">
        <v>108</v>
      </c>
      <c r="Y75" s="5" t="s">
        <v>0</v>
      </c>
      <c r="Z75" s="5" t="s">
        <v>67</v>
      </c>
      <c r="AA75" s="5"/>
      <c r="AB75" s="5"/>
      <c r="AC75" s="5"/>
      <c r="AD75" s="5"/>
      <c r="AE75" s="5"/>
      <c r="AF75" s="5"/>
      <c r="AG75" s="5"/>
      <c r="AH75" s="5"/>
      <c r="AI75" s="5" t="s">
        <v>905</v>
      </c>
      <c r="AJ75" s="80">
        <v>5</v>
      </c>
      <c r="AK75" s="80">
        <v>5</v>
      </c>
      <c r="AL75" s="80">
        <v>5</v>
      </c>
      <c r="AM75" s="80" t="e">
        <v>#N/A</v>
      </c>
      <c r="AN75" s="80">
        <v>4</v>
      </c>
      <c r="AO75" s="80">
        <v>4</v>
      </c>
      <c r="AP75" s="80">
        <v>4</v>
      </c>
      <c r="AQ75" s="80">
        <v>4</v>
      </c>
      <c r="AR75" s="80">
        <v>4</v>
      </c>
      <c r="AS75" s="5" t="s">
        <v>127</v>
      </c>
      <c r="AT75" s="5"/>
      <c r="AU75" s="5" t="s">
        <v>869</v>
      </c>
      <c r="AV75" s="5"/>
      <c r="AW75" s="5"/>
      <c r="AX75" s="5"/>
      <c r="AY75" s="5" t="s">
        <v>903</v>
      </c>
    </row>
    <row r="76" spans="1:51" ht="66" customHeight="1">
      <c r="A76">
        <v>11530102632</v>
      </c>
      <c r="B76" s="1" t="s">
        <v>15</v>
      </c>
      <c r="C76" s="13" t="s">
        <v>61</v>
      </c>
      <c r="D76" s="1" t="s">
        <v>469</v>
      </c>
      <c r="E76" s="5" t="s">
        <v>14</v>
      </c>
      <c r="F76" s="80" t="s">
        <v>0</v>
      </c>
      <c r="G76" s="80" t="s">
        <v>0</v>
      </c>
      <c r="H76" s="80" t="s">
        <v>1</v>
      </c>
      <c r="I76" s="80" t="s">
        <v>0</v>
      </c>
      <c r="J76" s="80" t="s">
        <v>0</v>
      </c>
      <c r="K76" s="80" t="s">
        <v>0</v>
      </c>
      <c r="L76" s="80" t="s">
        <v>0</v>
      </c>
      <c r="M76" s="5" t="e">
        <v>#N/A</v>
      </c>
      <c r="N76" s="5" t="e">
        <v>#N/A</v>
      </c>
      <c r="O76" s="5" t="e">
        <v>#N/A</v>
      </c>
      <c r="P76" s="5" t="e">
        <v>#N/A</v>
      </c>
      <c r="Q76" s="5" t="e">
        <v>#VALUE!</v>
      </c>
      <c r="R76" s="61" t="s">
        <v>28</v>
      </c>
      <c r="S76" s="62" t="s">
        <v>68</v>
      </c>
      <c r="T76" s="5" t="s">
        <v>834</v>
      </c>
      <c r="U76" s="5" t="s">
        <v>37</v>
      </c>
      <c r="V76" s="5" t="s">
        <v>54</v>
      </c>
      <c r="W76" s="5" t="s">
        <v>907</v>
      </c>
      <c r="X76" s="5" t="e">
        <v>#N/A</v>
      </c>
      <c r="Y76" s="5" t="s">
        <v>0</v>
      </c>
      <c r="Z76" s="5" t="s">
        <v>67</v>
      </c>
      <c r="AA76" s="67" t="s">
        <v>821</v>
      </c>
      <c r="AB76" s="5"/>
      <c r="AC76" s="5"/>
      <c r="AD76" s="5"/>
      <c r="AE76" s="5"/>
      <c r="AF76" s="5"/>
      <c r="AG76" s="5"/>
      <c r="AH76" s="5"/>
      <c r="AI76" s="5" t="s">
        <v>905</v>
      </c>
      <c r="AJ76" s="80">
        <v>3</v>
      </c>
      <c r="AK76" s="80" t="e">
        <v>#VALUE!</v>
      </c>
      <c r="AL76" s="80">
        <v>4</v>
      </c>
      <c r="AM76" s="80">
        <v>3</v>
      </c>
      <c r="AN76" s="80">
        <v>5</v>
      </c>
      <c r="AO76" s="80">
        <v>3</v>
      </c>
      <c r="AP76" s="80">
        <v>0</v>
      </c>
      <c r="AQ76" s="80">
        <v>4</v>
      </c>
      <c r="AR76" s="80" t="e">
        <v>#N/A</v>
      </c>
      <c r="AS76" s="5" t="s">
        <v>783</v>
      </c>
      <c r="AT76" s="5"/>
      <c r="AU76" s="5"/>
      <c r="AV76" s="5" t="s">
        <v>884</v>
      </c>
      <c r="AW76" s="5"/>
      <c r="AX76" s="5"/>
      <c r="AY76" s="5" t="s">
        <v>904</v>
      </c>
    </row>
    <row r="77" spans="1:51" ht="57.95" customHeight="1">
      <c r="A77">
        <v>11530102000</v>
      </c>
      <c r="B77" s="5" t="s">
        <v>646</v>
      </c>
      <c r="C77" s="13" t="e">
        <v>#VALUE!</v>
      </c>
      <c r="D77" s="1" t="s">
        <v>469</v>
      </c>
      <c r="E77" s="5" t="s">
        <v>14</v>
      </c>
      <c r="F77" s="80" t="s">
        <v>0</v>
      </c>
      <c r="G77" s="80" t="s">
        <v>0</v>
      </c>
      <c r="H77" s="80" t="s">
        <v>0</v>
      </c>
      <c r="I77" s="80" t="s">
        <v>0</v>
      </c>
      <c r="J77" s="80" t="s">
        <v>0</v>
      </c>
      <c r="K77" s="80" t="s">
        <v>0</v>
      </c>
      <c r="L77" s="80" t="s">
        <v>109</v>
      </c>
      <c r="M77" s="5" t="e">
        <v>#N/A</v>
      </c>
      <c r="N77" s="5" t="e">
        <v>#N/A</v>
      </c>
      <c r="O77" s="5" t="e">
        <v>#N/A</v>
      </c>
      <c r="P77" s="5" t="e">
        <v>#N/A</v>
      </c>
      <c r="Q77" s="5" t="e">
        <v>#VALUE!</v>
      </c>
      <c r="R77" s="61" t="e">
        <v>#VALUE!</v>
      </c>
      <c r="S77" s="62" t="e">
        <v>#N/A</v>
      </c>
      <c r="T77" s="5" t="s">
        <v>36</v>
      </c>
      <c r="U77" s="5" t="s">
        <v>41</v>
      </c>
      <c r="V77" s="5" t="s">
        <v>64</v>
      </c>
      <c r="W77" s="5" t="s">
        <v>907</v>
      </c>
      <c r="X77" s="5" t="e">
        <v>#N/A</v>
      </c>
      <c r="Y77" s="5" t="s">
        <v>0</v>
      </c>
      <c r="Z77" s="5" t="s">
        <v>67</v>
      </c>
      <c r="AA77" s="5" t="s">
        <v>462</v>
      </c>
      <c r="AB77" s="5"/>
      <c r="AC77" s="5"/>
      <c r="AD77" s="5"/>
      <c r="AE77" s="5"/>
      <c r="AF77" s="5"/>
      <c r="AG77" s="5"/>
      <c r="AH77" s="5"/>
      <c r="AI77" s="5" t="s">
        <v>905</v>
      </c>
      <c r="AJ77" s="80" t="e">
        <v>#VALUE!</v>
      </c>
      <c r="AK77" s="80" t="e">
        <v>#VALUE!</v>
      </c>
      <c r="AL77" s="80" t="e">
        <v>#VALUE!</v>
      </c>
      <c r="AM77" s="80" t="e">
        <v>#N/A</v>
      </c>
      <c r="AN77" s="80">
        <v>4</v>
      </c>
      <c r="AO77" s="80">
        <v>4</v>
      </c>
      <c r="AP77" s="80">
        <v>5</v>
      </c>
      <c r="AQ77" s="80">
        <v>4</v>
      </c>
      <c r="AR77" s="80" t="e">
        <v>#N/A</v>
      </c>
      <c r="AS77" s="5"/>
      <c r="AT77" s="5"/>
      <c r="AU77" s="5"/>
      <c r="AV77" s="5"/>
      <c r="AW77" s="5" t="s">
        <v>39</v>
      </c>
      <c r="AX77" s="5"/>
      <c r="AY77" s="5" t="s">
        <v>903</v>
      </c>
    </row>
    <row r="78" spans="1:51" ht="27.95" customHeight="1">
      <c r="A78">
        <v>11530097032</v>
      </c>
      <c r="B78" s="5" t="s">
        <v>646</v>
      </c>
      <c r="C78" s="13" t="s">
        <v>72</v>
      </c>
      <c r="D78" s="1" t="s">
        <v>473</v>
      </c>
      <c r="E78" s="5" t="s">
        <v>14</v>
      </c>
      <c r="F78" s="80" t="s">
        <v>648</v>
      </c>
      <c r="G78" s="80" t="s">
        <v>0</v>
      </c>
      <c r="H78" s="80" t="s">
        <v>1</v>
      </c>
      <c r="I78" s="80" t="s">
        <v>0</v>
      </c>
      <c r="J78" s="80" t="s">
        <v>0</v>
      </c>
      <c r="K78" s="80" t="s">
        <v>0</v>
      </c>
      <c r="L78" s="80" t="s">
        <v>0</v>
      </c>
      <c r="M78" s="5" t="s">
        <v>10</v>
      </c>
      <c r="N78" s="5" t="e">
        <v>#N/A</v>
      </c>
      <c r="O78" s="5" t="e">
        <v>#N/A</v>
      </c>
      <c r="P78" s="5" t="e">
        <v>#N/A</v>
      </c>
      <c r="Q78" s="5" t="s">
        <v>91</v>
      </c>
      <c r="R78" s="61" t="s">
        <v>90</v>
      </c>
      <c r="S78" s="62" t="e">
        <v>#N/A</v>
      </c>
      <c r="T78" s="5" t="s">
        <v>37</v>
      </c>
      <c r="U78" s="5" t="s">
        <v>37</v>
      </c>
      <c r="V78" s="5" t="s">
        <v>89</v>
      </c>
      <c r="W78" s="5" t="s">
        <v>379</v>
      </c>
      <c r="X78" s="5" t="s">
        <v>30</v>
      </c>
      <c r="Y78" s="5" t="s">
        <v>0</v>
      </c>
      <c r="Z78" s="5" t="s">
        <v>58</v>
      </c>
      <c r="AA78" s="5" t="s">
        <v>462</v>
      </c>
      <c r="AB78" s="5"/>
      <c r="AC78" s="5"/>
      <c r="AD78" s="5"/>
      <c r="AE78" s="5" t="s">
        <v>289</v>
      </c>
      <c r="AF78" s="5"/>
      <c r="AG78" s="5"/>
      <c r="AH78" s="5"/>
      <c r="AI78" s="5" t="s">
        <v>905</v>
      </c>
      <c r="AJ78" s="80">
        <v>5</v>
      </c>
      <c r="AK78" s="80">
        <v>5</v>
      </c>
      <c r="AL78" s="80">
        <v>5</v>
      </c>
      <c r="AM78" s="80" t="e">
        <v>#N/A</v>
      </c>
      <c r="AN78" s="80">
        <v>3</v>
      </c>
      <c r="AO78" s="80">
        <v>3</v>
      </c>
      <c r="AP78" s="80">
        <v>3</v>
      </c>
      <c r="AQ78" s="80">
        <v>5</v>
      </c>
      <c r="AR78" s="80">
        <v>2</v>
      </c>
      <c r="AS78" s="5" t="s">
        <v>1060</v>
      </c>
      <c r="AT78" s="5" t="s">
        <v>797</v>
      </c>
      <c r="AU78" s="5"/>
      <c r="AV78" s="5"/>
      <c r="AW78" s="5"/>
      <c r="AX78" s="5"/>
      <c r="AY78" s="5" t="s">
        <v>903</v>
      </c>
    </row>
    <row r="79" spans="1:51" ht="27.95" customHeight="1">
      <c r="A79">
        <v>11530089239</v>
      </c>
      <c r="B79" s="5" t="s">
        <v>646</v>
      </c>
      <c r="C79" s="13" t="s">
        <v>72</v>
      </c>
      <c r="D79" s="1" t="s">
        <v>473</v>
      </c>
      <c r="E79" s="5" t="s">
        <v>33</v>
      </c>
      <c r="F79" s="80" t="s">
        <v>648</v>
      </c>
      <c r="G79" s="80" t="s">
        <v>0</v>
      </c>
      <c r="H79" s="80" t="s">
        <v>1</v>
      </c>
      <c r="I79" s="80" t="s">
        <v>0</v>
      </c>
      <c r="J79" s="80" t="s">
        <v>0</v>
      </c>
      <c r="K79" s="80" t="s">
        <v>0</v>
      </c>
      <c r="L79" s="80" t="s">
        <v>0</v>
      </c>
      <c r="M79" s="5" t="s">
        <v>10</v>
      </c>
      <c r="N79" s="5" t="e">
        <v>#N/A</v>
      </c>
      <c r="O79" s="5" t="e">
        <v>#N/A</v>
      </c>
      <c r="P79" s="5" t="e">
        <v>#N/A</v>
      </c>
      <c r="Q79" s="5" t="s">
        <v>91</v>
      </c>
      <c r="R79" s="61" t="s">
        <v>90</v>
      </c>
      <c r="S79" s="62" t="e">
        <v>#N/A</v>
      </c>
      <c r="T79" s="5" t="s">
        <v>834</v>
      </c>
      <c r="U79" s="5" t="s">
        <v>34</v>
      </c>
      <c r="V79" s="5" t="s">
        <v>89</v>
      </c>
      <c r="W79" s="5" t="s">
        <v>379</v>
      </c>
      <c r="X79" s="5" t="s">
        <v>108</v>
      </c>
      <c r="Y79" s="5" t="s">
        <v>102</v>
      </c>
      <c r="Z79" s="5" t="s">
        <v>21</v>
      </c>
      <c r="AA79" s="5" t="s">
        <v>517</v>
      </c>
      <c r="AB79" s="5"/>
      <c r="AC79" s="5"/>
      <c r="AD79" s="5"/>
      <c r="AE79" s="5"/>
      <c r="AF79" s="5"/>
      <c r="AG79" s="5"/>
      <c r="AH79" s="5"/>
      <c r="AI79" s="5" t="s">
        <v>905</v>
      </c>
      <c r="AJ79" s="80">
        <v>5</v>
      </c>
      <c r="AK79" s="80">
        <v>5</v>
      </c>
      <c r="AL79" s="80">
        <v>5</v>
      </c>
      <c r="AM79" s="80" t="e">
        <v>#N/A</v>
      </c>
      <c r="AN79" s="80">
        <v>5</v>
      </c>
      <c r="AO79" s="80">
        <v>5</v>
      </c>
      <c r="AP79" s="80">
        <v>3</v>
      </c>
      <c r="AQ79" s="80">
        <v>5</v>
      </c>
      <c r="AR79" s="80">
        <v>4</v>
      </c>
      <c r="AS79" s="5" t="s">
        <v>127</v>
      </c>
      <c r="AT79" s="5"/>
      <c r="AU79" s="5" t="s">
        <v>567</v>
      </c>
      <c r="AV79" s="5"/>
      <c r="AW79" s="5"/>
      <c r="AX79" s="5"/>
      <c r="AY79" s="5" t="s">
        <v>903</v>
      </c>
    </row>
    <row r="80" spans="1:51" ht="27.95" customHeight="1">
      <c r="A80">
        <v>11530082456</v>
      </c>
      <c r="B80" s="5" t="s">
        <v>646</v>
      </c>
      <c r="C80" s="13" t="s">
        <v>72</v>
      </c>
      <c r="D80" s="1" t="s">
        <v>473</v>
      </c>
      <c r="E80" s="5" t="s">
        <v>14</v>
      </c>
      <c r="F80" s="80" t="s">
        <v>648</v>
      </c>
      <c r="G80" s="80" t="s">
        <v>0</v>
      </c>
      <c r="H80" s="80" t="s">
        <v>0</v>
      </c>
      <c r="I80" s="80" t="s">
        <v>0</v>
      </c>
      <c r="J80" s="80" t="s">
        <v>0</v>
      </c>
      <c r="K80" s="80" t="s">
        <v>0</v>
      </c>
      <c r="L80" s="80" t="s">
        <v>0</v>
      </c>
      <c r="M80" s="5" t="s">
        <v>10</v>
      </c>
      <c r="N80" s="5" t="e">
        <v>#N/A</v>
      </c>
      <c r="O80" s="5" t="e">
        <v>#N/A</v>
      </c>
      <c r="P80" s="5" t="e">
        <v>#N/A</v>
      </c>
      <c r="Q80" s="5" t="s">
        <v>76</v>
      </c>
      <c r="R80" s="61" t="s">
        <v>28</v>
      </c>
      <c r="S80" s="62" t="e">
        <v>#N/A</v>
      </c>
      <c r="T80" s="5" t="s">
        <v>24</v>
      </c>
      <c r="U80" s="5" t="s">
        <v>92</v>
      </c>
      <c r="V80" s="5" t="s">
        <v>74</v>
      </c>
      <c r="W80" s="5" t="s">
        <v>908</v>
      </c>
      <c r="X80" s="5" t="s">
        <v>108</v>
      </c>
      <c r="Y80" s="5" t="s">
        <v>0</v>
      </c>
      <c r="Z80" s="5" t="s">
        <v>45</v>
      </c>
      <c r="AA80" s="5"/>
      <c r="AB80" s="5"/>
      <c r="AC80" s="5"/>
      <c r="AD80" s="5"/>
      <c r="AE80" s="5" t="s">
        <v>289</v>
      </c>
      <c r="AF80" s="5"/>
      <c r="AG80" s="5"/>
      <c r="AH80" s="5"/>
      <c r="AI80" s="5" t="s">
        <v>905</v>
      </c>
      <c r="AJ80" s="80">
        <v>5</v>
      </c>
      <c r="AK80" s="80">
        <v>4</v>
      </c>
      <c r="AL80" s="80">
        <v>4</v>
      </c>
      <c r="AM80" s="80" t="e">
        <v>#N/A</v>
      </c>
      <c r="AN80" s="80">
        <v>2</v>
      </c>
      <c r="AO80" s="80">
        <v>2</v>
      </c>
      <c r="AP80" s="80">
        <v>2</v>
      </c>
      <c r="AQ80" s="80">
        <v>3</v>
      </c>
      <c r="AR80" s="80">
        <v>4</v>
      </c>
      <c r="AS80" s="5" t="s">
        <v>127</v>
      </c>
      <c r="AT80" s="5" t="s">
        <v>797</v>
      </c>
      <c r="AU80" s="5"/>
      <c r="AV80" s="5"/>
      <c r="AW80" s="5"/>
      <c r="AX80" s="5"/>
      <c r="AY80" s="5" t="s">
        <v>903</v>
      </c>
    </row>
    <row r="81" spans="1:51" ht="27.95" customHeight="1">
      <c r="A81">
        <v>11530079733</v>
      </c>
      <c r="B81" s="5" t="s">
        <v>646</v>
      </c>
      <c r="C81" s="13" t="s">
        <v>23</v>
      </c>
      <c r="D81" s="1" t="s">
        <v>470</v>
      </c>
      <c r="E81" s="5" t="s">
        <v>33</v>
      </c>
      <c r="F81" s="80" t="s">
        <v>0</v>
      </c>
      <c r="G81" s="80" t="s">
        <v>0</v>
      </c>
      <c r="H81" s="80" t="s">
        <v>1</v>
      </c>
      <c r="I81" s="80" t="s">
        <v>0</v>
      </c>
      <c r="J81" s="80" t="s">
        <v>0</v>
      </c>
      <c r="K81" s="80" t="s">
        <v>0</v>
      </c>
      <c r="L81" s="80" t="s">
        <v>0</v>
      </c>
      <c r="M81" s="5" t="e">
        <v>#N/A</v>
      </c>
      <c r="N81" s="5" t="s">
        <v>649</v>
      </c>
      <c r="O81" s="5" t="e">
        <v>#N/A</v>
      </c>
      <c r="P81" s="5" t="e">
        <v>#N/A</v>
      </c>
      <c r="Q81" s="5" t="s">
        <v>97</v>
      </c>
      <c r="R81" s="61" t="s">
        <v>99</v>
      </c>
      <c r="S81" s="62" t="e">
        <v>#N/A</v>
      </c>
      <c r="T81" s="5" t="s">
        <v>37</v>
      </c>
      <c r="U81" s="5" t="s">
        <v>41</v>
      </c>
      <c r="V81" s="5" t="s">
        <v>74</v>
      </c>
      <c r="W81" s="5" t="s">
        <v>908</v>
      </c>
      <c r="X81" s="5" t="s">
        <v>113</v>
      </c>
      <c r="Y81" s="5" t="s">
        <v>0</v>
      </c>
      <c r="Z81" s="5" t="s">
        <v>49</v>
      </c>
      <c r="AA81" s="5" t="s">
        <v>529</v>
      </c>
      <c r="AB81" s="5"/>
      <c r="AC81" s="3" t="s">
        <v>567</v>
      </c>
      <c r="AD81" s="5"/>
      <c r="AE81" s="5"/>
      <c r="AF81" s="5"/>
      <c r="AG81" s="5"/>
      <c r="AH81" s="5"/>
      <c r="AI81" s="5" t="s">
        <v>905</v>
      </c>
      <c r="AJ81" s="80">
        <v>2</v>
      </c>
      <c r="AK81" s="80">
        <v>2</v>
      </c>
      <c r="AL81" s="80">
        <v>2</v>
      </c>
      <c r="AM81" s="80" t="e">
        <v>#N/A</v>
      </c>
      <c r="AN81" s="80">
        <v>3</v>
      </c>
      <c r="AO81" s="80">
        <v>4</v>
      </c>
      <c r="AP81" s="80">
        <v>2</v>
      </c>
      <c r="AQ81" s="80">
        <v>3</v>
      </c>
      <c r="AR81" s="80">
        <v>1</v>
      </c>
      <c r="AS81" s="5"/>
      <c r="AT81" s="5"/>
      <c r="AU81" s="5"/>
      <c r="AV81" s="5"/>
      <c r="AW81" s="5"/>
      <c r="AX81" s="5"/>
      <c r="AY81" s="5" t="s">
        <v>903</v>
      </c>
    </row>
    <row r="82" spans="1:51" ht="27.95" customHeight="1">
      <c r="A82">
        <v>11530073887</v>
      </c>
      <c r="B82" s="5" t="s">
        <v>646</v>
      </c>
      <c r="C82" s="13" t="s">
        <v>80</v>
      </c>
      <c r="D82" s="1" t="s">
        <v>473</v>
      </c>
      <c r="E82" s="5" t="s">
        <v>14</v>
      </c>
      <c r="F82" s="80" t="s">
        <v>648</v>
      </c>
      <c r="G82" s="80" t="s">
        <v>2</v>
      </c>
      <c r="H82" s="80" t="s">
        <v>0</v>
      </c>
      <c r="I82" s="80" t="s">
        <v>0</v>
      </c>
      <c r="J82" s="80" t="s">
        <v>0</v>
      </c>
      <c r="K82" s="80" t="s">
        <v>0</v>
      </c>
      <c r="L82" s="80" t="s">
        <v>0</v>
      </c>
      <c r="M82" s="5" t="s">
        <v>10</v>
      </c>
      <c r="N82" s="5" t="e">
        <v>#N/A</v>
      </c>
      <c r="O82" s="5" t="e">
        <v>#N/A</v>
      </c>
      <c r="P82" s="5" t="e">
        <v>#N/A</v>
      </c>
      <c r="Q82" s="5" t="s">
        <v>76</v>
      </c>
      <c r="R82" s="61" t="s">
        <v>28</v>
      </c>
      <c r="S82" s="62" t="e">
        <v>#N/A</v>
      </c>
      <c r="T82" s="5" t="s">
        <v>37</v>
      </c>
      <c r="U82" s="5" t="s">
        <v>37</v>
      </c>
      <c r="V82" s="5" t="s">
        <v>74</v>
      </c>
      <c r="W82" s="5" t="s">
        <v>908</v>
      </c>
      <c r="X82" s="5" t="s">
        <v>30</v>
      </c>
      <c r="Y82" s="5" t="s">
        <v>0</v>
      </c>
      <c r="Z82" s="5" t="s">
        <v>49</v>
      </c>
      <c r="AA82" s="5"/>
      <c r="AB82" s="5"/>
      <c r="AC82" s="5"/>
      <c r="AD82" s="5"/>
      <c r="AE82" s="5" t="s">
        <v>290</v>
      </c>
      <c r="AF82" s="5"/>
      <c r="AG82" s="5"/>
      <c r="AH82" s="5"/>
      <c r="AI82" s="5" t="s">
        <v>905</v>
      </c>
      <c r="AJ82" s="80">
        <v>4</v>
      </c>
      <c r="AK82" s="80">
        <v>4</v>
      </c>
      <c r="AL82" s="80">
        <v>4</v>
      </c>
      <c r="AM82" s="80" t="e">
        <v>#N/A</v>
      </c>
      <c r="AN82" s="80">
        <v>3</v>
      </c>
      <c r="AO82" s="80">
        <v>3</v>
      </c>
      <c r="AP82" s="80">
        <v>2</v>
      </c>
      <c r="AQ82" s="80">
        <v>3</v>
      </c>
      <c r="AR82" s="80">
        <v>2</v>
      </c>
      <c r="AS82" s="5" t="s">
        <v>127</v>
      </c>
      <c r="AT82" s="5"/>
      <c r="AU82" s="5"/>
      <c r="AV82" s="5"/>
      <c r="AW82" s="5"/>
      <c r="AX82" s="5"/>
      <c r="AY82" s="5" t="s">
        <v>903</v>
      </c>
    </row>
    <row r="83" spans="1:51" ht="48" customHeight="1">
      <c r="A83">
        <v>11530064462</v>
      </c>
      <c r="B83" s="5" t="s">
        <v>646</v>
      </c>
      <c r="C83" s="13" t="s">
        <v>80</v>
      </c>
      <c r="D83" s="1" t="s">
        <v>473</v>
      </c>
      <c r="E83" s="5" t="s">
        <v>33</v>
      </c>
      <c r="F83" s="80" t="s">
        <v>0</v>
      </c>
      <c r="G83" s="80" t="s">
        <v>0</v>
      </c>
      <c r="H83" s="80" t="s">
        <v>1</v>
      </c>
      <c r="I83" s="80" t="s">
        <v>0</v>
      </c>
      <c r="J83" s="80" t="s">
        <v>0</v>
      </c>
      <c r="K83" s="80" t="s">
        <v>0</v>
      </c>
      <c r="L83" s="80" t="s">
        <v>0</v>
      </c>
      <c r="M83" s="5" t="s">
        <v>10</v>
      </c>
      <c r="N83" s="5" t="e">
        <v>#N/A</v>
      </c>
      <c r="O83" s="5" t="e">
        <v>#N/A</v>
      </c>
      <c r="P83" s="5" t="e">
        <v>#N/A</v>
      </c>
      <c r="Q83" s="5" t="s">
        <v>91</v>
      </c>
      <c r="R83" s="61" t="s">
        <v>28</v>
      </c>
      <c r="S83" s="62" t="e">
        <v>#N/A</v>
      </c>
      <c r="T83" s="5" t="s">
        <v>36</v>
      </c>
      <c r="U83" s="5" t="s">
        <v>37</v>
      </c>
      <c r="V83" s="5" t="s">
        <v>89</v>
      </c>
      <c r="W83" s="5" t="s">
        <v>379</v>
      </c>
      <c r="X83" s="5" t="s">
        <v>108</v>
      </c>
      <c r="Y83" s="5" t="s">
        <v>0</v>
      </c>
      <c r="Z83" s="5" t="s">
        <v>49</v>
      </c>
      <c r="AA83" s="5" t="s">
        <v>462</v>
      </c>
      <c r="AB83" s="5"/>
      <c r="AC83" s="5"/>
      <c r="AD83" s="5"/>
      <c r="AE83" s="5" t="s">
        <v>591</v>
      </c>
      <c r="AF83" s="5"/>
      <c r="AG83" s="5"/>
      <c r="AH83" s="5"/>
      <c r="AI83" s="5" t="s">
        <v>905</v>
      </c>
      <c r="AJ83" s="80">
        <v>4</v>
      </c>
      <c r="AK83" s="80">
        <v>5</v>
      </c>
      <c r="AL83" s="80">
        <v>4</v>
      </c>
      <c r="AM83" s="80" t="e">
        <v>#N/A</v>
      </c>
      <c r="AN83" s="80">
        <v>4</v>
      </c>
      <c r="AO83" s="80">
        <v>3</v>
      </c>
      <c r="AP83" s="80">
        <v>3</v>
      </c>
      <c r="AQ83" s="80">
        <v>5</v>
      </c>
      <c r="AR83" s="80">
        <v>4</v>
      </c>
      <c r="AS83" s="5" t="s">
        <v>127</v>
      </c>
      <c r="AT83" s="5" t="s">
        <v>797</v>
      </c>
      <c r="AU83" s="5"/>
      <c r="AV83" s="5" t="s">
        <v>898</v>
      </c>
      <c r="AW83" s="5"/>
      <c r="AX83" s="5"/>
      <c r="AY83" s="5" t="s">
        <v>903</v>
      </c>
    </row>
    <row r="84" spans="1:51" ht="27.95" customHeight="1">
      <c r="A84">
        <v>11530064188</v>
      </c>
      <c r="B84" s="5" t="s">
        <v>646</v>
      </c>
      <c r="C84" s="13" t="s">
        <v>72</v>
      </c>
      <c r="D84" s="1" t="s">
        <v>468</v>
      </c>
      <c r="E84" s="5" t="s">
        <v>14</v>
      </c>
      <c r="F84" s="80" t="s">
        <v>0</v>
      </c>
      <c r="G84" s="80" t="s">
        <v>0</v>
      </c>
      <c r="H84" s="80" t="s">
        <v>1</v>
      </c>
      <c r="I84" s="80" t="s">
        <v>0</v>
      </c>
      <c r="J84" s="80" t="s">
        <v>0</v>
      </c>
      <c r="K84" s="80" t="s">
        <v>0</v>
      </c>
      <c r="L84" s="80" t="s">
        <v>110</v>
      </c>
      <c r="M84" s="5" t="e">
        <v>#N/A</v>
      </c>
      <c r="N84" s="5" t="s">
        <v>649</v>
      </c>
      <c r="O84" s="5" t="e">
        <v>#N/A</v>
      </c>
      <c r="P84" s="5" t="e">
        <v>#N/A</v>
      </c>
      <c r="Q84" s="5" t="s">
        <v>29</v>
      </c>
      <c r="R84" s="61" t="s">
        <v>28</v>
      </c>
      <c r="S84" s="62" t="e">
        <v>#N/A</v>
      </c>
      <c r="T84" s="5" t="s">
        <v>834</v>
      </c>
      <c r="U84" s="5" t="s">
        <v>34</v>
      </c>
      <c r="V84" s="5" t="s">
        <v>74</v>
      </c>
      <c r="W84" s="5" t="s">
        <v>909</v>
      </c>
      <c r="X84" s="5" t="s">
        <v>108</v>
      </c>
      <c r="Y84" s="5" t="s">
        <v>0</v>
      </c>
      <c r="Z84" s="5" t="s">
        <v>67</v>
      </c>
      <c r="AA84" s="5"/>
      <c r="AB84" s="5"/>
      <c r="AC84" s="5"/>
      <c r="AD84" s="5"/>
      <c r="AE84" s="5"/>
      <c r="AF84" s="5"/>
      <c r="AG84" s="5"/>
      <c r="AH84" s="5"/>
      <c r="AI84" s="5" t="s">
        <v>905</v>
      </c>
      <c r="AJ84" s="80">
        <v>5</v>
      </c>
      <c r="AK84" s="80">
        <v>3</v>
      </c>
      <c r="AL84" s="80">
        <v>4</v>
      </c>
      <c r="AM84" s="80" t="e">
        <v>#N/A</v>
      </c>
      <c r="AN84" s="80">
        <v>5</v>
      </c>
      <c r="AO84" s="80">
        <v>5</v>
      </c>
      <c r="AP84" s="80">
        <v>2</v>
      </c>
      <c r="AQ84" s="80">
        <v>1</v>
      </c>
      <c r="AR84" s="80">
        <v>4</v>
      </c>
      <c r="AS84" s="5" t="s">
        <v>127</v>
      </c>
      <c r="AT84" s="5"/>
      <c r="AU84" s="5"/>
      <c r="AV84" s="5"/>
      <c r="AW84" s="5" t="s">
        <v>39</v>
      </c>
      <c r="AX84" s="5"/>
      <c r="AY84" s="5" t="s">
        <v>903</v>
      </c>
    </row>
    <row r="85" spans="1:51" ht="17.100000000000001" customHeight="1">
      <c r="A85">
        <v>11530060678</v>
      </c>
      <c r="B85" s="1" t="s">
        <v>0</v>
      </c>
      <c r="C85" s="13" t="s">
        <v>61</v>
      </c>
      <c r="D85" s="1" t="s">
        <v>473</v>
      </c>
      <c r="E85" s="5" t="s">
        <v>33</v>
      </c>
      <c r="F85" s="80" t="s">
        <v>648</v>
      </c>
      <c r="G85" s="80" t="s">
        <v>0</v>
      </c>
      <c r="H85" s="80" t="s">
        <v>0</v>
      </c>
      <c r="I85" s="80" t="s">
        <v>0</v>
      </c>
      <c r="J85" s="80" t="s">
        <v>0</v>
      </c>
      <c r="K85" s="80" t="s">
        <v>0</v>
      </c>
      <c r="L85" s="80" t="s">
        <v>0</v>
      </c>
      <c r="M85" s="5" t="s">
        <v>10</v>
      </c>
      <c r="N85" s="5" t="e">
        <v>#N/A</v>
      </c>
      <c r="O85" s="5" t="e">
        <v>#N/A</v>
      </c>
      <c r="P85" s="5" t="e">
        <v>#N/A</v>
      </c>
      <c r="Q85" s="5" t="e">
        <v>#VALUE!</v>
      </c>
      <c r="R85" s="61" t="e">
        <v>#VALUE!</v>
      </c>
      <c r="S85" s="62" t="e">
        <v>#N/A</v>
      </c>
      <c r="T85" s="5" t="s">
        <v>37</v>
      </c>
      <c r="U85" s="5" t="s">
        <v>87</v>
      </c>
      <c r="V85" s="5" t="s">
        <v>89</v>
      </c>
      <c r="W85" s="5" t="s">
        <v>908</v>
      </c>
      <c r="X85" s="5" t="e">
        <v>#N/A</v>
      </c>
      <c r="Y85" s="5" t="s">
        <v>0</v>
      </c>
      <c r="Z85" s="5" t="s">
        <v>111</v>
      </c>
      <c r="AA85" s="5" t="s">
        <v>482</v>
      </c>
      <c r="AB85" s="5"/>
      <c r="AC85" s="5"/>
      <c r="AD85" s="5"/>
      <c r="AE85" s="5"/>
      <c r="AF85" s="5"/>
      <c r="AG85" s="5"/>
      <c r="AH85" s="5"/>
      <c r="AI85" s="5" t="s">
        <v>905</v>
      </c>
      <c r="AJ85" s="80">
        <v>3</v>
      </c>
      <c r="AK85" s="80" t="e">
        <v>#VALUE!</v>
      </c>
      <c r="AL85" s="80" t="e">
        <v>#VALUE!</v>
      </c>
      <c r="AM85" s="80" t="e">
        <v>#N/A</v>
      </c>
      <c r="AN85" s="80">
        <v>3</v>
      </c>
      <c r="AO85" s="80">
        <v>1</v>
      </c>
      <c r="AP85" s="80">
        <v>3</v>
      </c>
      <c r="AQ85" s="80">
        <v>3</v>
      </c>
      <c r="AR85" s="80" t="e">
        <v>#N/A</v>
      </c>
      <c r="AS85" s="5"/>
      <c r="AT85" s="5"/>
      <c r="AU85" s="5"/>
      <c r="AV85" s="5"/>
      <c r="AW85" s="5"/>
      <c r="AX85" s="5"/>
      <c r="AY85" s="5" t="s">
        <v>20</v>
      </c>
    </row>
    <row r="86" spans="1:51" ht="27.95" customHeight="1">
      <c r="A86">
        <v>11530052878</v>
      </c>
      <c r="B86" s="5" t="s">
        <v>646</v>
      </c>
      <c r="C86" s="13" t="s">
        <v>72</v>
      </c>
      <c r="D86" s="1" t="s">
        <v>474</v>
      </c>
      <c r="E86" s="5" t="s">
        <v>33</v>
      </c>
      <c r="F86" s="80" t="s">
        <v>648</v>
      </c>
      <c r="G86" s="80" t="s">
        <v>2</v>
      </c>
      <c r="H86" s="80" t="s">
        <v>0</v>
      </c>
      <c r="I86" s="80" t="s">
        <v>0</v>
      </c>
      <c r="J86" s="80" t="s">
        <v>0</v>
      </c>
      <c r="K86" s="80" t="s">
        <v>0</v>
      </c>
      <c r="L86" s="80" t="s">
        <v>0</v>
      </c>
      <c r="M86" s="5" t="s">
        <v>10</v>
      </c>
      <c r="N86" s="5" t="e">
        <v>#N/A</v>
      </c>
      <c r="O86" s="5" t="e">
        <v>#N/A</v>
      </c>
      <c r="P86" s="5" t="e">
        <v>#N/A</v>
      </c>
      <c r="Q86" s="5" t="s">
        <v>76</v>
      </c>
      <c r="R86" s="61" t="s">
        <v>28</v>
      </c>
      <c r="S86" s="62" t="e">
        <v>#N/A</v>
      </c>
      <c r="T86" s="5" t="s">
        <v>36</v>
      </c>
      <c r="U86" s="5" t="s">
        <v>37</v>
      </c>
      <c r="V86" s="5" t="s">
        <v>95</v>
      </c>
      <c r="W86" s="5" t="s">
        <v>908</v>
      </c>
      <c r="X86" s="5" t="s">
        <v>108</v>
      </c>
      <c r="Y86" s="5" t="s">
        <v>0</v>
      </c>
      <c r="Z86" s="5" t="s">
        <v>49</v>
      </c>
      <c r="AA86" s="5"/>
      <c r="AB86" s="5" t="s">
        <v>78</v>
      </c>
      <c r="AC86" s="5"/>
      <c r="AD86" s="5" t="s">
        <v>379</v>
      </c>
      <c r="AE86" s="5" t="s">
        <v>290</v>
      </c>
      <c r="AF86" s="5"/>
      <c r="AG86" s="5"/>
      <c r="AH86" s="5"/>
      <c r="AI86" s="5" t="s">
        <v>905</v>
      </c>
      <c r="AJ86" s="80">
        <v>5</v>
      </c>
      <c r="AK86" s="80">
        <v>4</v>
      </c>
      <c r="AL86" s="80">
        <v>4</v>
      </c>
      <c r="AM86" s="80" t="e">
        <v>#N/A</v>
      </c>
      <c r="AN86" s="80">
        <v>4</v>
      </c>
      <c r="AO86" s="80">
        <v>3</v>
      </c>
      <c r="AP86" s="80">
        <v>1</v>
      </c>
      <c r="AQ86" s="80">
        <v>3</v>
      </c>
      <c r="AR86" s="80">
        <v>4</v>
      </c>
      <c r="AS86" s="5" t="s">
        <v>127</v>
      </c>
      <c r="AT86" s="5"/>
      <c r="AU86" s="5"/>
      <c r="AV86" s="5"/>
      <c r="AW86" s="5"/>
      <c r="AX86" s="5"/>
      <c r="AY86" s="5" t="s">
        <v>903</v>
      </c>
    </row>
    <row r="87" spans="1:51" ht="27.95" customHeight="1">
      <c r="A87">
        <v>11530051540</v>
      </c>
      <c r="B87" s="5" t="s">
        <v>646</v>
      </c>
      <c r="C87" s="13" t="s">
        <v>72</v>
      </c>
      <c r="D87" s="1" t="s">
        <v>468</v>
      </c>
      <c r="E87" s="5" t="s">
        <v>14</v>
      </c>
      <c r="F87" s="80" t="s">
        <v>0</v>
      </c>
      <c r="G87" s="80" t="s">
        <v>0</v>
      </c>
      <c r="H87" s="80" t="s">
        <v>1</v>
      </c>
      <c r="I87" s="80" t="s">
        <v>0</v>
      </c>
      <c r="J87" s="80" t="s">
        <v>0</v>
      </c>
      <c r="K87" s="80" t="s">
        <v>0</v>
      </c>
      <c r="L87" s="80" t="s">
        <v>0</v>
      </c>
      <c r="M87" s="5" t="e">
        <v>#N/A</v>
      </c>
      <c r="N87" s="5" t="s">
        <v>649</v>
      </c>
      <c r="O87" s="5" t="e">
        <v>#N/A</v>
      </c>
      <c r="P87" s="5" t="e">
        <v>#N/A</v>
      </c>
      <c r="Q87" s="5" t="s">
        <v>76</v>
      </c>
      <c r="R87" s="61" t="s">
        <v>75</v>
      </c>
      <c r="S87" s="62" t="e">
        <v>#N/A</v>
      </c>
      <c r="T87" s="5" t="s">
        <v>834</v>
      </c>
      <c r="U87" s="5" t="s">
        <v>34</v>
      </c>
      <c r="V87" s="5" t="s">
        <v>64</v>
      </c>
      <c r="W87" s="5" t="s">
        <v>379</v>
      </c>
      <c r="X87" s="5" t="s">
        <v>81</v>
      </c>
      <c r="Y87" s="5" t="s">
        <v>0</v>
      </c>
      <c r="Z87" s="5" t="s">
        <v>49</v>
      </c>
      <c r="AA87" s="5" t="s">
        <v>480</v>
      </c>
      <c r="AB87" s="5"/>
      <c r="AC87" s="5"/>
      <c r="AD87" s="5"/>
      <c r="AE87" s="5"/>
      <c r="AF87" s="5"/>
      <c r="AG87" s="5"/>
      <c r="AH87" s="5"/>
      <c r="AI87" s="5" t="s">
        <v>905</v>
      </c>
      <c r="AJ87" s="80">
        <v>5</v>
      </c>
      <c r="AK87" s="80">
        <v>4</v>
      </c>
      <c r="AL87" s="80">
        <v>3</v>
      </c>
      <c r="AM87" s="80" t="e">
        <v>#N/A</v>
      </c>
      <c r="AN87" s="80">
        <v>5</v>
      </c>
      <c r="AO87" s="80">
        <v>5</v>
      </c>
      <c r="AP87" s="80">
        <v>5</v>
      </c>
      <c r="AQ87" s="80">
        <v>5</v>
      </c>
      <c r="AR87" s="80">
        <v>3</v>
      </c>
      <c r="AS87" s="5"/>
      <c r="AT87" s="5"/>
      <c r="AU87" s="5"/>
      <c r="AV87" s="5"/>
      <c r="AW87" s="5"/>
      <c r="AX87" s="5"/>
      <c r="AY87" s="5" t="s">
        <v>903</v>
      </c>
    </row>
    <row r="88" spans="1:51" ht="27.95" customHeight="1">
      <c r="A88">
        <v>11530048916</v>
      </c>
      <c r="B88" s="1" t="s">
        <v>0</v>
      </c>
      <c r="C88" s="13" t="e">
        <v>#VALUE!</v>
      </c>
      <c r="D88" s="1" t="e">
        <v>#VALUE!</v>
      </c>
      <c r="E88" s="5" t="e">
        <v>#N/A</v>
      </c>
      <c r="F88" s="80" t="s">
        <v>0</v>
      </c>
      <c r="G88" s="80" t="s">
        <v>0</v>
      </c>
      <c r="H88" s="80" t="s">
        <v>0</v>
      </c>
      <c r="I88" s="80" t="s">
        <v>0</v>
      </c>
      <c r="J88" s="80" t="s">
        <v>0</v>
      </c>
      <c r="K88" s="80" t="s">
        <v>0</v>
      </c>
      <c r="L88" s="80" t="s">
        <v>0</v>
      </c>
      <c r="M88" s="5" t="e">
        <v>#N/A</v>
      </c>
      <c r="N88" s="5" t="e">
        <v>#N/A</v>
      </c>
      <c r="O88" s="5" t="e">
        <v>#N/A</v>
      </c>
      <c r="P88" s="5" t="e">
        <v>#N/A</v>
      </c>
      <c r="Q88" s="5" t="e">
        <v>#VALUE!</v>
      </c>
      <c r="R88" s="61" t="e">
        <v>#VALUE!</v>
      </c>
      <c r="S88" s="62" t="e">
        <v>#N/A</v>
      </c>
      <c r="T88" s="5" t="e">
        <v>#N/A</v>
      </c>
      <c r="U88" s="5" t="e">
        <v>#N/A</v>
      </c>
      <c r="V88" s="5" t="e">
        <v>#N/A</v>
      </c>
      <c r="W88" s="5" t="e">
        <v>#N/A</v>
      </c>
      <c r="X88" s="5" t="e">
        <v>#N/A</v>
      </c>
      <c r="Y88" s="5" t="s">
        <v>0</v>
      </c>
      <c r="Z88" s="5" t="e">
        <v>#N/A</v>
      </c>
      <c r="AA88" s="5"/>
      <c r="AB88" s="5"/>
      <c r="AC88" s="5"/>
      <c r="AD88" s="5"/>
      <c r="AE88" s="5"/>
      <c r="AF88" s="5"/>
      <c r="AG88" s="5"/>
      <c r="AH88" s="5"/>
      <c r="AI88" s="5" t="s">
        <v>905</v>
      </c>
      <c r="AJ88" s="80" t="e">
        <v>#VALUE!</v>
      </c>
      <c r="AK88" s="80" t="e">
        <v>#VALUE!</v>
      </c>
      <c r="AL88" s="80" t="e">
        <v>#VALUE!</v>
      </c>
      <c r="AM88" s="80" t="e">
        <v>#N/A</v>
      </c>
      <c r="AN88" s="80" t="e">
        <v>#N/A</v>
      </c>
      <c r="AO88" s="80" t="e">
        <v>#N/A</v>
      </c>
      <c r="AP88" s="80" t="e">
        <v>#N/A</v>
      </c>
      <c r="AQ88" s="80" t="e">
        <v>#N/A</v>
      </c>
      <c r="AR88" s="80" t="e">
        <v>#N/A</v>
      </c>
      <c r="AS88" s="5"/>
      <c r="AT88" s="5"/>
      <c r="AU88" s="5"/>
      <c r="AV88" s="5"/>
      <c r="AW88" s="5"/>
      <c r="AX88" s="5"/>
      <c r="AY88" s="5" t="s">
        <v>20</v>
      </c>
    </row>
    <row r="89" spans="1:51" ht="27.95" customHeight="1">
      <c r="A89">
        <v>11530044863</v>
      </c>
      <c r="B89" s="5" t="s">
        <v>646</v>
      </c>
      <c r="C89" s="13" t="s">
        <v>80</v>
      </c>
      <c r="D89" s="1" t="s">
        <v>473</v>
      </c>
      <c r="E89" s="5" t="s">
        <v>14</v>
      </c>
      <c r="F89" s="80" t="s">
        <v>0</v>
      </c>
      <c r="G89" s="80" t="s">
        <v>2</v>
      </c>
      <c r="H89" s="80" t="s">
        <v>0</v>
      </c>
      <c r="I89" s="80" t="s">
        <v>0</v>
      </c>
      <c r="J89" s="80" t="s">
        <v>0</v>
      </c>
      <c r="K89" s="80" t="s">
        <v>0</v>
      </c>
      <c r="L89" s="80" t="s">
        <v>0</v>
      </c>
      <c r="M89" s="5" t="s">
        <v>10</v>
      </c>
      <c r="N89" s="5" t="e">
        <v>#N/A</v>
      </c>
      <c r="O89" s="5" t="e">
        <v>#N/A</v>
      </c>
      <c r="P89" s="5" t="e">
        <v>#N/A</v>
      </c>
      <c r="Q89" s="5" t="s">
        <v>97</v>
      </c>
      <c r="R89" s="61" t="s">
        <v>99</v>
      </c>
      <c r="S89" s="62" t="e">
        <v>#N/A</v>
      </c>
      <c r="T89" s="5" t="s">
        <v>37</v>
      </c>
      <c r="U89" s="5" t="s">
        <v>37</v>
      </c>
      <c r="V89" s="5" t="s">
        <v>95</v>
      </c>
      <c r="W89" s="5" t="s">
        <v>979</v>
      </c>
      <c r="X89" s="5" t="s">
        <v>113</v>
      </c>
      <c r="Y89" s="5" t="s">
        <v>0</v>
      </c>
      <c r="Z89" s="5" t="s">
        <v>49</v>
      </c>
      <c r="AA89" s="5" t="s">
        <v>482</v>
      </c>
      <c r="AB89" s="5" t="s">
        <v>550</v>
      </c>
      <c r="AC89" s="3" t="s">
        <v>52</v>
      </c>
      <c r="AD89" s="5"/>
      <c r="AE89" s="5"/>
      <c r="AF89" s="5"/>
      <c r="AG89" s="5" t="s">
        <v>638</v>
      </c>
      <c r="AH89" s="5"/>
      <c r="AI89" s="5" t="s">
        <v>905</v>
      </c>
      <c r="AJ89" s="80">
        <v>4</v>
      </c>
      <c r="AK89" s="80">
        <v>2</v>
      </c>
      <c r="AL89" s="80">
        <v>2</v>
      </c>
      <c r="AM89" s="80" t="e">
        <v>#N/A</v>
      </c>
      <c r="AN89" s="80">
        <v>3</v>
      </c>
      <c r="AO89" s="80">
        <v>3</v>
      </c>
      <c r="AP89" s="80">
        <v>1</v>
      </c>
      <c r="AQ89" s="80">
        <v>2</v>
      </c>
      <c r="AR89" s="80">
        <v>1</v>
      </c>
      <c r="AS89" s="5" t="s">
        <v>127</v>
      </c>
      <c r="AT89" s="5" t="s">
        <v>797</v>
      </c>
      <c r="AU89" s="5"/>
      <c r="AV89" s="5"/>
      <c r="AW89" s="5"/>
      <c r="AX89" s="5"/>
      <c r="AY89" s="5" t="s">
        <v>903</v>
      </c>
    </row>
    <row r="90" spans="1:51" ht="27" customHeight="1">
      <c r="A90">
        <v>11530031486</v>
      </c>
      <c r="B90" s="5" t="s">
        <v>646</v>
      </c>
      <c r="C90" s="13" t="e">
        <v>#VALUE!</v>
      </c>
      <c r="D90" s="1" t="e">
        <v>#VALUE!</v>
      </c>
      <c r="E90" s="5" t="e">
        <v>#N/A</v>
      </c>
      <c r="F90" s="80" t="s">
        <v>0</v>
      </c>
      <c r="G90" s="80" t="s">
        <v>0</v>
      </c>
      <c r="H90" s="80" t="s">
        <v>0</v>
      </c>
      <c r="I90" s="80" t="s">
        <v>0</v>
      </c>
      <c r="J90" s="80" t="s">
        <v>0</v>
      </c>
      <c r="K90" s="80" t="s">
        <v>0</v>
      </c>
      <c r="L90" s="80" t="s">
        <v>0</v>
      </c>
      <c r="M90" s="5" t="e">
        <v>#N/A</v>
      </c>
      <c r="N90" s="5" t="s">
        <v>649</v>
      </c>
      <c r="O90" s="5" t="e">
        <v>#N/A</v>
      </c>
      <c r="P90" s="5" t="e">
        <v>#N/A</v>
      </c>
      <c r="Q90" s="5" t="e">
        <v>#VALUE!</v>
      </c>
      <c r="R90" s="61" t="e">
        <v>#VALUE!</v>
      </c>
      <c r="S90" s="62" t="e">
        <v>#N/A</v>
      </c>
      <c r="T90" s="5" t="e">
        <v>#N/A</v>
      </c>
      <c r="U90" s="5" t="e">
        <v>#N/A</v>
      </c>
      <c r="V90" s="5" t="e">
        <v>#N/A</v>
      </c>
      <c r="W90" s="5" t="e">
        <v>#N/A</v>
      </c>
      <c r="X90" s="5" t="e">
        <v>#N/A</v>
      </c>
      <c r="Y90" s="5" t="s">
        <v>0</v>
      </c>
      <c r="Z90" s="5" t="s">
        <v>67</v>
      </c>
      <c r="AA90" s="5"/>
      <c r="AB90" s="5"/>
      <c r="AC90" s="5"/>
      <c r="AD90" s="5"/>
      <c r="AE90" s="5"/>
      <c r="AF90" s="5"/>
      <c r="AG90" s="5"/>
      <c r="AH90" s="5"/>
      <c r="AI90" s="5" t="s">
        <v>905</v>
      </c>
      <c r="AJ90" s="80" t="e">
        <v>#VALUE!</v>
      </c>
      <c r="AK90" s="80" t="e">
        <v>#VALUE!</v>
      </c>
      <c r="AL90" s="80" t="e">
        <v>#VALUE!</v>
      </c>
      <c r="AM90" s="80" t="e">
        <v>#N/A</v>
      </c>
      <c r="AN90" s="80" t="e">
        <v>#N/A</v>
      </c>
      <c r="AO90" s="80" t="e">
        <v>#N/A</v>
      </c>
      <c r="AP90" s="80" t="e">
        <v>#N/A</v>
      </c>
      <c r="AQ90" s="80" t="e">
        <v>#N/A</v>
      </c>
      <c r="AR90" s="80" t="e">
        <v>#N/A</v>
      </c>
      <c r="AS90" s="5"/>
      <c r="AT90" s="5"/>
      <c r="AU90" s="5"/>
      <c r="AV90" s="5"/>
      <c r="AW90" s="5"/>
      <c r="AX90" s="5"/>
      <c r="AY90" s="5" t="s">
        <v>903</v>
      </c>
    </row>
    <row r="91" spans="1:51" ht="27.95" customHeight="1">
      <c r="A91">
        <v>11530030890</v>
      </c>
      <c r="B91" s="1" t="s">
        <v>0</v>
      </c>
      <c r="C91" s="13" t="s">
        <v>61</v>
      </c>
      <c r="D91" s="1" t="s">
        <v>473</v>
      </c>
      <c r="E91" s="5" t="s">
        <v>33</v>
      </c>
      <c r="F91" s="80" t="s">
        <v>648</v>
      </c>
      <c r="G91" s="80" t="s">
        <v>2</v>
      </c>
      <c r="H91" s="80" t="s">
        <v>0</v>
      </c>
      <c r="I91" s="80" t="s">
        <v>0</v>
      </c>
      <c r="J91" s="80" t="s">
        <v>0</v>
      </c>
      <c r="K91" s="80" t="s">
        <v>0</v>
      </c>
      <c r="L91" s="80" t="s">
        <v>0</v>
      </c>
      <c r="M91" s="5" t="s">
        <v>10</v>
      </c>
      <c r="N91" s="5" t="e">
        <v>#N/A</v>
      </c>
      <c r="O91" s="5" t="e">
        <v>#N/A</v>
      </c>
      <c r="P91" s="5" t="e">
        <v>#N/A</v>
      </c>
      <c r="Q91" s="5" t="s">
        <v>97</v>
      </c>
      <c r="R91" s="61" t="s">
        <v>99</v>
      </c>
      <c r="S91" s="62" t="e">
        <v>#N/A</v>
      </c>
      <c r="T91" s="5" t="s">
        <v>37</v>
      </c>
      <c r="U91" s="5" t="s">
        <v>87</v>
      </c>
      <c r="V91" s="5" t="s">
        <v>95</v>
      </c>
      <c r="W91" s="5" t="s">
        <v>908</v>
      </c>
      <c r="X91" s="5" t="s">
        <v>113</v>
      </c>
      <c r="Y91" s="5" t="s">
        <v>0</v>
      </c>
      <c r="Z91" s="5" t="s">
        <v>49</v>
      </c>
      <c r="AA91" s="5" t="s">
        <v>529</v>
      </c>
      <c r="AB91" s="5" t="s">
        <v>551</v>
      </c>
      <c r="AC91" s="5" t="s">
        <v>52</v>
      </c>
      <c r="AD91" s="5"/>
      <c r="AE91" s="5"/>
      <c r="AF91" s="5"/>
      <c r="AG91" s="5"/>
      <c r="AH91" s="5"/>
      <c r="AI91" s="5" t="s">
        <v>905</v>
      </c>
      <c r="AJ91" s="80">
        <v>3</v>
      </c>
      <c r="AK91" s="80">
        <v>2</v>
      </c>
      <c r="AL91" s="80">
        <v>2</v>
      </c>
      <c r="AM91" s="80" t="e">
        <v>#N/A</v>
      </c>
      <c r="AN91" s="80">
        <v>3</v>
      </c>
      <c r="AO91" s="80">
        <v>1</v>
      </c>
      <c r="AP91" s="80">
        <v>1</v>
      </c>
      <c r="AQ91" s="80">
        <v>3</v>
      </c>
      <c r="AR91" s="80">
        <v>1</v>
      </c>
      <c r="AS91" s="5" t="s">
        <v>127</v>
      </c>
      <c r="AT91" s="5" t="s">
        <v>797</v>
      </c>
      <c r="AU91" s="5" t="s">
        <v>869</v>
      </c>
      <c r="AV91" s="5"/>
      <c r="AW91" s="5"/>
      <c r="AX91" s="5"/>
      <c r="AY91" s="5" t="s">
        <v>20</v>
      </c>
    </row>
    <row r="92" spans="1:51" ht="27.95" customHeight="1">
      <c r="B92" s="1"/>
      <c r="C92" s="13"/>
      <c r="D92" s="1"/>
      <c r="E92" s="5"/>
      <c r="M92" s="5"/>
      <c r="N92" s="5"/>
      <c r="O92" s="5"/>
      <c r="P92" s="5"/>
      <c r="Q92" s="5"/>
      <c r="R92" s="61"/>
      <c r="S92" s="62"/>
      <c r="T92" s="5"/>
      <c r="U92" s="5"/>
      <c r="V92" s="5"/>
      <c r="W92" s="5"/>
      <c r="X92" s="5"/>
      <c r="Y92" s="5"/>
      <c r="Z92" s="5"/>
      <c r="AA92" s="5"/>
      <c r="AB92" s="5"/>
      <c r="AC92" s="5"/>
      <c r="AD92" s="5"/>
      <c r="AE92" s="5"/>
      <c r="AF92" s="5"/>
      <c r="AG92" s="5"/>
      <c r="AH92" s="5"/>
      <c r="AI92" s="5"/>
      <c r="AJ92" s="80"/>
      <c r="AK92" s="80"/>
      <c r="AL92" s="80"/>
      <c r="AM92" s="80"/>
      <c r="AN92" s="80"/>
      <c r="AO92" s="80"/>
      <c r="AP92" s="80"/>
      <c r="AQ92" s="80"/>
      <c r="AR92" s="80"/>
      <c r="AS92" s="5"/>
      <c r="AT92" s="5"/>
      <c r="AU92" s="5"/>
      <c r="AV92" s="5"/>
      <c r="AW92" s="5"/>
      <c r="AX92" s="5"/>
      <c r="AY92" s="5"/>
    </row>
    <row r="93" spans="1:51" ht="27.95" customHeight="1">
      <c r="A93">
        <v>11530020849</v>
      </c>
      <c r="B93" s="5" t="s">
        <v>646</v>
      </c>
      <c r="C93" s="13" t="s">
        <v>61</v>
      </c>
      <c r="D93" s="1" t="s">
        <v>473</v>
      </c>
      <c r="E93" s="5" t="s">
        <v>14</v>
      </c>
      <c r="F93" s="80" t="s">
        <v>648</v>
      </c>
      <c r="G93" s="80" t="s">
        <v>2</v>
      </c>
      <c r="H93" s="80" t="s">
        <v>0</v>
      </c>
      <c r="I93" s="80" t="s">
        <v>0</v>
      </c>
      <c r="J93" s="80" t="s">
        <v>0</v>
      </c>
      <c r="K93" s="80" t="s">
        <v>0</v>
      </c>
      <c r="L93" s="80" t="s">
        <v>0</v>
      </c>
      <c r="M93" s="5" t="s">
        <v>10</v>
      </c>
      <c r="N93" s="5" t="e">
        <v>#N/A</v>
      </c>
      <c r="O93" s="5" t="e">
        <v>#N/A</v>
      </c>
      <c r="P93" s="5" t="e">
        <v>#N/A</v>
      </c>
      <c r="Q93" s="5" t="s">
        <v>29</v>
      </c>
      <c r="R93" s="61" t="s">
        <v>75</v>
      </c>
      <c r="S93" s="62" t="e">
        <v>#N/A</v>
      </c>
      <c r="T93" s="5" t="s">
        <v>37</v>
      </c>
      <c r="U93" s="5" t="s">
        <v>37</v>
      </c>
      <c r="V93" s="5" t="s">
        <v>89</v>
      </c>
      <c r="W93" s="5" t="s">
        <v>908</v>
      </c>
      <c r="X93" s="5" t="s">
        <v>30</v>
      </c>
      <c r="Y93" s="5" t="s">
        <v>0</v>
      </c>
      <c r="Z93" s="5" t="s">
        <v>49</v>
      </c>
      <c r="AA93" s="5" t="s">
        <v>462</v>
      </c>
      <c r="AB93" s="5" t="s">
        <v>552</v>
      </c>
      <c r="AC93" s="5"/>
      <c r="AD93" s="5"/>
      <c r="AE93" s="5"/>
      <c r="AF93" s="5"/>
      <c r="AG93" s="5"/>
      <c r="AH93" s="5"/>
      <c r="AI93" s="5" t="s">
        <v>905</v>
      </c>
      <c r="AJ93" s="80">
        <v>3</v>
      </c>
      <c r="AK93" s="80">
        <v>3</v>
      </c>
      <c r="AL93" s="80">
        <v>3</v>
      </c>
      <c r="AM93" s="80" t="e">
        <v>#N/A</v>
      </c>
      <c r="AN93" s="80">
        <v>3</v>
      </c>
      <c r="AO93" s="80">
        <v>3</v>
      </c>
      <c r="AP93" s="80">
        <v>3</v>
      </c>
      <c r="AQ93" s="80">
        <v>3</v>
      </c>
      <c r="AR93" s="80">
        <v>2</v>
      </c>
      <c r="AS93" s="5" t="s">
        <v>127</v>
      </c>
      <c r="AT93" s="5" t="s">
        <v>797</v>
      </c>
      <c r="AU93" s="5" t="s">
        <v>869</v>
      </c>
      <c r="AV93" s="5" t="s">
        <v>873</v>
      </c>
      <c r="AW93" s="5"/>
      <c r="AX93" s="5"/>
      <c r="AY93" s="5" t="s">
        <v>903</v>
      </c>
    </row>
    <row r="94" spans="1:51" ht="27.95" customHeight="1">
      <c r="B94" s="1"/>
      <c r="C94" s="13"/>
      <c r="D94" s="1"/>
      <c r="E94" s="5"/>
      <c r="M94" s="5"/>
      <c r="N94" s="5"/>
      <c r="O94" s="5"/>
      <c r="P94" s="5"/>
      <c r="Q94" s="5"/>
      <c r="R94" s="61"/>
      <c r="S94" s="62"/>
      <c r="T94" s="5"/>
      <c r="U94" s="5"/>
      <c r="V94" s="5"/>
      <c r="W94" s="5"/>
      <c r="X94" s="5"/>
      <c r="Y94" s="5"/>
      <c r="Z94" s="5"/>
      <c r="AA94" s="5"/>
      <c r="AB94" s="5"/>
      <c r="AC94" s="5"/>
      <c r="AD94" s="5"/>
      <c r="AE94" s="5"/>
      <c r="AF94" s="5"/>
      <c r="AG94" s="5"/>
      <c r="AH94" s="5"/>
      <c r="AI94" s="5"/>
      <c r="AJ94" s="80"/>
      <c r="AK94" s="80"/>
      <c r="AL94" s="80"/>
      <c r="AM94" s="80"/>
      <c r="AN94" s="80"/>
      <c r="AO94" s="80"/>
      <c r="AP94" s="80"/>
      <c r="AQ94" s="80"/>
      <c r="AR94" s="80"/>
      <c r="AS94" s="5"/>
      <c r="AT94" s="5"/>
      <c r="AU94" s="5"/>
      <c r="AV94" s="5"/>
      <c r="AW94" s="5"/>
      <c r="AX94" s="5"/>
      <c r="AY94" s="5"/>
    </row>
    <row r="95" spans="1:51" ht="86.1" customHeight="1">
      <c r="A95">
        <v>11530011889</v>
      </c>
      <c r="B95" s="5" t="s">
        <v>646</v>
      </c>
      <c r="C95" s="13" t="s">
        <v>72</v>
      </c>
      <c r="D95" s="1" t="s">
        <v>471</v>
      </c>
      <c r="E95" s="5" t="s">
        <v>33</v>
      </c>
      <c r="F95" s="80" t="s">
        <v>0</v>
      </c>
      <c r="G95" s="80" t="s">
        <v>0</v>
      </c>
      <c r="H95" s="80" t="s">
        <v>0</v>
      </c>
      <c r="I95" s="80" t="s">
        <v>3</v>
      </c>
      <c r="J95" s="80" t="s">
        <v>0</v>
      </c>
      <c r="K95" s="80" t="s">
        <v>0</v>
      </c>
      <c r="L95" s="80" t="s">
        <v>0</v>
      </c>
      <c r="M95" s="5" t="s">
        <v>10</v>
      </c>
      <c r="N95" s="5" t="s">
        <v>649</v>
      </c>
      <c r="O95" s="5" t="e">
        <v>#N/A</v>
      </c>
      <c r="P95" s="5" t="e">
        <v>#N/A</v>
      </c>
      <c r="Q95" s="5" t="s">
        <v>91</v>
      </c>
      <c r="R95" s="61" t="s">
        <v>90</v>
      </c>
      <c r="S95" s="62" t="s">
        <v>34</v>
      </c>
      <c r="T95" s="5" t="s">
        <v>834</v>
      </c>
      <c r="U95" s="5" t="s">
        <v>34</v>
      </c>
      <c r="V95" s="5" t="s">
        <v>64</v>
      </c>
      <c r="W95" s="5" t="s">
        <v>379</v>
      </c>
      <c r="X95" s="5" t="s">
        <v>66</v>
      </c>
      <c r="Y95" s="5" t="s">
        <v>114</v>
      </c>
      <c r="Z95" s="5" t="s">
        <v>49</v>
      </c>
      <c r="AA95" s="5" t="s">
        <v>512</v>
      </c>
      <c r="AB95" s="5" t="s">
        <v>547</v>
      </c>
      <c r="AC95" s="5"/>
      <c r="AD95" s="5" t="s">
        <v>583</v>
      </c>
      <c r="AE95" s="5"/>
      <c r="AF95" s="5"/>
      <c r="AG95" s="5"/>
      <c r="AH95" s="5" t="s">
        <v>808</v>
      </c>
      <c r="AI95" s="5" t="s">
        <v>905</v>
      </c>
      <c r="AJ95" s="80">
        <v>5</v>
      </c>
      <c r="AK95" s="80">
        <v>5</v>
      </c>
      <c r="AL95" s="80">
        <v>5</v>
      </c>
      <c r="AM95" s="80">
        <v>5</v>
      </c>
      <c r="AN95" s="80">
        <v>5</v>
      </c>
      <c r="AO95" s="80">
        <v>5</v>
      </c>
      <c r="AP95" s="80">
        <v>5</v>
      </c>
      <c r="AQ95" s="80">
        <v>5</v>
      </c>
      <c r="AR95" s="80">
        <v>5</v>
      </c>
      <c r="AS95" s="5" t="s">
        <v>1055</v>
      </c>
      <c r="AT95" s="5" t="s">
        <v>797</v>
      </c>
      <c r="AU95" s="5" t="s">
        <v>856</v>
      </c>
      <c r="AV95" s="5"/>
      <c r="AW95" s="5"/>
      <c r="AX95" s="5"/>
      <c r="AY95" s="5" t="s">
        <v>903</v>
      </c>
    </row>
    <row r="96" spans="1:51" ht="27.95" customHeight="1">
      <c r="A96">
        <v>11530010195</v>
      </c>
      <c r="B96" s="1" t="s">
        <v>0</v>
      </c>
      <c r="C96" s="13" t="e">
        <v>#VALUE!</v>
      </c>
      <c r="D96" s="1" t="e">
        <v>#VALUE!</v>
      </c>
      <c r="E96" s="5" t="e">
        <v>#N/A</v>
      </c>
      <c r="F96" s="80" t="s">
        <v>0</v>
      </c>
      <c r="G96" s="80" t="s">
        <v>0</v>
      </c>
      <c r="H96" s="80" t="s">
        <v>0</v>
      </c>
      <c r="I96" s="80" t="s">
        <v>0</v>
      </c>
      <c r="J96" s="80" t="s">
        <v>0</v>
      </c>
      <c r="K96" s="80" t="s">
        <v>0</v>
      </c>
      <c r="L96" s="80" t="s">
        <v>0</v>
      </c>
      <c r="M96" s="5" t="e">
        <v>#N/A</v>
      </c>
      <c r="N96" s="5" t="e">
        <v>#N/A</v>
      </c>
      <c r="O96" s="5" t="e">
        <v>#N/A</v>
      </c>
      <c r="P96" s="5" t="e">
        <v>#N/A</v>
      </c>
      <c r="Q96" s="5" t="e">
        <v>#VALUE!</v>
      </c>
      <c r="R96" s="61" t="e">
        <v>#VALUE!</v>
      </c>
      <c r="S96" s="62" t="e">
        <v>#N/A</v>
      </c>
      <c r="T96" s="5" t="e">
        <v>#N/A</v>
      </c>
      <c r="U96" s="5" t="e">
        <v>#N/A</v>
      </c>
      <c r="V96" s="5" t="e">
        <v>#N/A</v>
      </c>
      <c r="W96" s="5" t="e">
        <v>#N/A</v>
      </c>
      <c r="X96" s="5" t="e">
        <v>#N/A</v>
      </c>
      <c r="Y96" s="5" t="s">
        <v>0</v>
      </c>
      <c r="Z96" s="5" t="e">
        <v>#N/A</v>
      </c>
      <c r="AA96" s="5"/>
      <c r="AB96" s="5"/>
      <c r="AC96" s="5"/>
      <c r="AD96" s="5"/>
      <c r="AE96" s="5"/>
      <c r="AF96" s="5"/>
      <c r="AG96" s="5"/>
      <c r="AH96" s="5"/>
      <c r="AI96" s="5" t="s">
        <v>905</v>
      </c>
      <c r="AJ96" s="80" t="e">
        <v>#VALUE!</v>
      </c>
      <c r="AK96" s="80" t="e">
        <v>#VALUE!</v>
      </c>
      <c r="AL96" s="80" t="e">
        <v>#VALUE!</v>
      </c>
      <c r="AM96" s="80" t="e">
        <v>#N/A</v>
      </c>
      <c r="AN96" s="80" t="e">
        <v>#N/A</v>
      </c>
      <c r="AO96" s="80" t="e">
        <v>#N/A</v>
      </c>
      <c r="AP96" s="80" t="e">
        <v>#N/A</v>
      </c>
      <c r="AQ96" s="80" t="e">
        <v>#N/A</v>
      </c>
      <c r="AR96" s="80" t="e">
        <v>#N/A</v>
      </c>
      <c r="AS96" s="5"/>
      <c r="AT96" s="5"/>
      <c r="AU96" s="5"/>
      <c r="AV96" s="5"/>
      <c r="AW96" s="5"/>
      <c r="AX96" s="5"/>
      <c r="AY96" s="5" t="s">
        <v>20</v>
      </c>
    </row>
    <row r="97" spans="1:51" ht="27.95" customHeight="1">
      <c r="B97" s="1"/>
      <c r="C97" s="13"/>
      <c r="D97" s="1"/>
      <c r="E97" s="5"/>
      <c r="M97" s="5"/>
      <c r="N97" s="5"/>
      <c r="O97" s="5"/>
      <c r="P97" s="5"/>
      <c r="Q97" s="5"/>
      <c r="R97" s="61"/>
      <c r="S97" s="62"/>
      <c r="T97" s="5"/>
      <c r="U97" s="5"/>
      <c r="V97" s="5"/>
      <c r="W97" s="5"/>
      <c r="X97" s="5"/>
      <c r="Y97" s="5"/>
      <c r="Z97" s="5"/>
      <c r="AA97" s="5"/>
      <c r="AB97" s="5"/>
      <c r="AC97" s="5"/>
      <c r="AD97" s="5"/>
      <c r="AE97" s="5"/>
      <c r="AF97" s="5"/>
      <c r="AG97" s="5"/>
      <c r="AH97" s="5"/>
      <c r="AI97" s="5"/>
      <c r="AJ97" s="80"/>
      <c r="AK97" s="80"/>
      <c r="AL97" s="80"/>
      <c r="AM97" s="80"/>
      <c r="AN97" s="80"/>
      <c r="AO97" s="80"/>
      <c r="AP97" s="80"/>
      <c r="AQ97" s="80"/>
      <c r="AR97" s="80"/>
      <c r="AS97" s="5"/>
      <c r="AT97" s="5"/>
      <c r="AU97" s="5"/>
      <c r="AV97" s="5"/>
      <c r="AW97" s="5"/>
      <c r="AX97" s="5"/>
      <c r="AY97" s="5"/>
    </row>
    <row r="98" spans="1:51" ht="27.95" customHeight="1">
      <c r="A98">
        <v>11530006723</v>
      </c>
      <c r="B98" s="5" t="s">
        <v>646</v>
      </c>
      <c r="C98" s="13" t="s">
        <v>80</v>
      </c>
      <c r="D98" s="1" t="s">
        <v>473</v>
      </c>
      <c r="E98" s="5" t="s">
        <v>14</v>
      </c>
      <c r="F98" s="80" t="s">
        <v>0</v>
      </c>
      <c r="G98" s="80" t="s">
        <v>2</v>
      </c>
      <c r="H98" s="80" t="s">
        <v>0</v>
      </c>
      <c r="I98" s="80" t="s">
        <v>0</v>
      </c>
      <c r="J98" s="80" t="s">
        <v>0</v>
      </c>
      <c r="K98" s="80" t="s">
        <v>0</v>
      </c>
      <c r="L98" s="80" t="s">
        <v>0</v>
      </c>
      <c r="M98" s="5" t="s">
        <v>10</v>
      </c>
      <c r="N98" s="5" t="e">
        <v>#N/A</v>
      </c>
      <c r="O98" s="5" t="e">
        <v>#N/A</v>
      </c>
      <c r="P98" s="5" t="e">
        <v>#N/A</v>
      </c>
      <c r="Q98" s="5" t="s">
        <v>29</v>
      </c>
      <c r="R98" s="61" t="s">
        <v>75</v>
      </c>
      <c r="S98" s="62" t="e">
        <v>#N/A</v>
      </c>
      <c r="T98" s="5" t="s">
        <v>37</v>
      </c>
      <c r="U98" s="5" t="s">
        <v>37</v>
      </c>
      <c r="V98" s="5" t="s">
        <v>95</v>
      </c>
      <c r="W98" s="5" t="s">
        <v>908</v>
      </c>
      <c r="X98" s="5" t="s">
        <v>30</v>
      </c>
      <c r="Y98" s="5" t="s">
        <v>115</v>
      </c>
      <c r="Z98" s="5" t="s">
        <v>49</v>
      </c>
      <c r="AA98" s="5" t="s">
        <v>513</v>
      </c>
      <c r="AB98" s="5"/>
      <c r="AC98" s="5"/>
      <c r="AD98" s="5" t="s">
        <v>290</v>
      </c>
      <c r="AE98" s="5" t="s">
        <v>290</v>
      </c>
      <c r="AF98" s="5"/>
      <c r="AG98" s="5"/>
      <c r="AH98" s="5" t="s">
        <v>812</v>
      </c>
      <c r="AI98" s="5" t="s">
        <v>905</v>
      </c>
      <c r="AJ98" s="80">
        <v>4</v>
      </c>
      <c r="AK98" s="80">
        <v>3</v>
      </c>
      <c r="AL98" s="80">
        <v>3</v>
      </c>
      <c r="AM98" s="80" t="e">
        <v>#N/A</v>
      </c>
      <c r="AN98" s="80">
        <v>3</v>
      </c>
      <c r="AO98" s="80">
        <v>3</v>
      </c>
      <c r="AP98" s="80">
        <v>1</v>
      </c>
      <c r="AQ98" s="80">
        <v>3</v>
      </c>
      <c r="AR98" s="80">
        <v>2</v>
      </c>
      <c r="AS98" s="5" t="s">
        <v>792</v>
      </c>
      <c r="AT98" s="5" t="s">
        <v>850</v>
      </c>
      <c r="AU98" s="5"/>
      <c r="AV98" s="5" t="s">
        <v>881</v>
      </c>
      <c r="AW98" s="5"/>
      <c r="AX98" s="5"/>
      <c r="AY98" s="5" t="s">
        <v>903</v>
      </c>
    </row>
    <row r="99" spans="1:51" ht="27.95" customHeight="1">
      <c r="B99" s="1"/>
      <c r="C99" s="13"/>
      <c r="D99" s="1"/>
      <c r="E99" s="5"/>
      <c r="M99" s="5"/>
      <c r="N99" s="5"/>
      <c r="O99" s="5"/>
      <c r="P99" s="5"/>
      <c r="Q99" s="5"/>
      <c r="R99" s="61"/>
      <c r="S99" s="62"/>
      <c r="T99" s="5"/>
      <c r="U99" s="5"/>
      <c r="V99" s="5"/>
      <c r="W99" s="5"/>
      <c r="X99" s="5"/>
      <c r="Y99" s="5"/>
      <c r="Z99" s="5"/>
      <c r="AA99" s="5"/>
      <c r="AB99" s="5"/>
      <c r="AC99" s="5"/>
      <c r="AD99" s="5"/>
      <c r="AE99" s="5"/>
      <c r="AF99" s="5"/>
      <c r="AG99" s="5"/>
      <c r="AH99" s="5"/>
      <c r="AI99" s="5"/>
      <c r="AJ99" s="80"/>
      <c r="AK99" s="80"/>
      <c r="AL99" s="80"/>
      <c r="AM99" s="80"/>
      <c r="AN99" s="80"/>
      <c r="AO99" s="80"/>
      <c r="AP99" s="80"/>
      <c r="AQ99" s="80"/>
      <c r="AR99" s="80"/>
      <c r="AS99" s="5"/>
      <c r="AT99" s="5"/>
      <c r="AU99" s="5"/>
      <c r="AV99" s="5"/>
      <c r="AW99" s="5"/>
      <c r="AX99" s="5"/>
      <c r="AY99" s="5"/>
    </row>
    <row r="100" spans="1:51" ht="27.95" customHeight="1">
      <c r="A100">
        <v>11529974215</v>
      </c>
      <c r="B100" s="5" t="s">
        <v>646</v>
      </c>
      <c r="C100" s="13" t="s">
        <v>72</v>
      </c>
      <c r="D100" s="1" t="s">
        <v>478</v>
      </c>
      <c r="E100" s="5" t="s">
        <v>14</v>
      </c>
      <c r="F100" s="80" t="s">
        <v>0</v>
      </c>
      <c r="G100" s="80" t="s">
        <v>2</v>
      </c>
      <c r="H100" s="80" t="s">
        <v>0</v>
      </c>
      <c r="I100" s="80" t="s">
        <v>0</v>
      </c>
      <c r="J100" s="80" t="s">
        <v>0</v>
      </c>
      <c r="K100" s="80" t="s">
        <v>0</v>
      </c>
      <c r="L100" s="80" t="s">
        <v>0</v>
      </c>
      <c r="M100" s="5" t="e">
        <v>#N/A</v>
      </c>
      <c r="N100" s="5" t="e">
        <v>#N/A</v>
      </c>
      <c r="O100" s="5" t="e">
        <v>#N/A</v>
      </c>
      <c r="P100" s="5" t="e">
        <v>#N/A</v>
      </c>
      <c r="Q100" s="5" t="s">
        <v>29</v>
      </c>
      <c r="R100" s="61" t="s">
        <v>75</v>
      </c>
      <c r="S100" s="62" t="e">
        <v>#N/A</v>
      </c>
      <c r="T100" s="5" t="s">
        <v>36</v>
      </c>
      <c r="U100" s="5" t="s">
        <v>34</v>
      </c>
      <c r="V100" s="5" t="s">
        <v>26</v>
      </c>
      <c r="W100" s="5" t="s">
        <v>907</v>
      </c>
      <c r="X100" s="5" t="s">
        <v>66</v>
      </c>
      <c r="Y100" s="5" t="s">
        <v>0</v>
      </c>
      <c r="Z100" s="5" t="s">
        <v>49</v>
      </c>
      <c r="AA100" s="5"/>
      <c r="AB100" s="5"/>
      <c r="AC100" s="5"/>
      <c r="AD100" s="5"/>
      <c r="AE100" s="5"/>
      <c r="AF100" s="5"/>
      <c r="AG100" s="5"/>
      <c r="AH100" s="5"/>
      <c r="AI100" s="5" t="s">
        <v>905</v>
      </c>
      <c r="AJ100" s="80">
        <v>5</v>
      </c>
      <c r="AK100" s="80">
        <v>3</v>
      </c>
      <c r="AL100" s="80">
        <v>3</v>
      </c>
      <c r="AM100" s="80" t="e">
        <v>#N/A</v>
      </c>
      <c r="AN100" s="80">
        <v>4</v>
      </c>
      <c r="AO100" s="80">
        <v>5</v>
      </c>
      <c r="AP100" s="80">
        <v>4</v>
      </c>
      <c r="AQ100" s="80">
        <v>4</v>
      </c>
      <c r="AR100" s="80">
        <v>5</v>
      </c>
      <c r="AS100" s="5"/>
      <c r="AT100" s="5"/>
      <c r="AU100" s="5"/>
      <c r="AV100" s="5"/>
      <c r="AW100" s="5"/>
      <c r="AX100" s="5"/>
      <c r="AY100" s="5" t="s">
        <v>903</v>
      </c>
    </row>
    <row r="101" spans="1:51" ht="77.099999999999994" customHeight="1">
      <c r="A101">
        <v>11529973294</v>
      </c>
      <c r="B101" s="5" t="s">
        <v>646</v>
      </c>
      <c r="C101" s="13" t="s">
        <v>80</v>
      </c>
      <c r="D101" s="1" t="s">
        <v>465</v>
      </c>
      <c r="E101" s="5" t="s">
        <v>14</v>
      </c>
      <c r="F101" s="80" t="s">
        <v>0</v>
      </c>
      <c r="G101" s="80" t="s">
        <v>0</v>
      </c>
      <c r="H101" s="80" t="s">
        <v>1</v>
      </c>
      <c r="I101" s="80" t="s">
        <v>0</v>
      </c>
      <c r="J101" s="80" t="s">
        <v>0</v>
      </c>
      <c r="K101" s="80" t="s">
        <v>0</v>
      </c>
      <c r="L101" s="80" t="s">
        <v>0</v>
      </c>
      <c r="M101" s="5" t="e">
        <v>#N/A</v>
      </c>
      <c r="N101" s="5" t="s">
        <v>649</v>
      </c>
      <c r="O101" s="5" t="e">
        <v>#N/A</v>
      </c>
      <c r="P101" s="5" t="e">
        <v>#N/A</v>
      </c>
      <c r="Q101" s="5" t="s">
        <v>29</v>
      </c>
      <c r="R101" s="61" t="s">
        <v>75</v>
      </c>
      <c r="S101" s="62" t="e">
        <v>#N/A</v>
      </c>
      <c r="T101" s="5" t="s">
        <v>834</v>
      </c>
      <c r="U101" s="5" t="s">
        <v>34</v>
      </c>
      <c r="V101" s="5" t="s">
        <v>89</v>
      </c>
      <c r="W101" s="5" t="s">
        <v>908</v>
      </c>
      <c r="X101" s="5" t="s">
        <v>81</v>
      </c>
      <c r="Y101" s="5" t="s">
        <v>116</v>
      </c>
      <c r="Z101" s="5" t="s">
        <v>58</v>
      </c>
      <c r="AA101" s="5" t="s">
        <v>515</v>
      </c>
      <c r="AB101" s="5"/>
      <c r="AC101" s="5"/>
      <c r="AD101" s="5"/>
      <c r="AE101" s="5"/>
      <c r="AF101" s="5"/>
      <c r="AG101" s="5"/>
      <c r="AH101" s="5"/>
      <c r="AI101" s="5" t="s">
        <v>905</v>
      </c>
      <c r="AJ101" s="80">
        <v>4</v>
      </c>
      <c r="AK101" s="80">
        <v>3</v>
      </c>
      <c r="AL101" s="80">
        <v>3</v>
      </c>
      <c r="AM101" s="80" t="e">
        <v>#N/A</v>
      </c>
      <c r="AN101" s="80">
        <v>5</v>
      </c>
      <c r="AO101" s="80">
        <v>5</v>
      </c>
      <c r="AP101" s="80">
        <v>3</v>
      </c>
      <c r="AQ101" s="80">
        <v>3</v>
      </c>
      <c r="AR101" s="80">
        <v>3</v>
      </c>
      <c r="AS101" s="5" t="s">
        <v>1051</v>
      </c>
      <c r="AT101" s="5" t="s">
        <v>848</v>
      </c>
      <c r="AU101" s="5"/>
      <c r="AV101" s="5" t="s">
        <v>894</v>
      </c>
      <c r="AW101" s="5" t="s">
        <v>39</v>
      </c>
      <c r="AX101" s="5"/>
      <c r="AY101" s="5" t="s">
        <v>903</v>
      </c>
    </row>
    <row r="102" spans="1:51" ht="27.95" customHeight="1">
      <c r="A102">
        <v>11529966429</v>
      </c>
      <c r="B102" s="1" t="s">
        <v>0</v>
      </c>
      <c r="C102" s="13" t="e">
        <v>#VALUE!</v>
      </c>
      <c r="D102" s="1" t="e">
        <v>#VALUE!</v>
      </c>
      <c r="E102" s="5" t="e">
        <v>#N/A</v>
      </c>
      <c r="F102" s="80" t="s">
        <v>0</v>
      </c>
      <c r="G102" s="80" t="s">
        <v>0</v>
      </c>
      <c r="H102" s="80" t="s">
        <v>0</v>
      </c>
      <c r="I102" s="80" t="s">
        <v>0</v>
      </c>
      <c r="J102" s="80" t="s">
        <v>0</v>
      </c>
      <c r="K102" s="80" t="s">
        <v>0</v>
      </c>
      <c r="L102" s="80" t="s">
        <v>0</v>
      </c>
      <c r="M102" s="5" t="e">
        <v>#N/A</v>
      </c>
      <c r="N102" s="5" t="e">
        <v>#N/A</v>
      </c>
      <c r="O102" s="5" t="e">
        <v>#N/A</v>
      </c>
      <c r="P102" s="5" t="e">
        <v>#N/A</v>
      </c>
      <c r="Q102" s="5" t="e">
        <v>#VALUE!</v>
      </c>
      <c r="R102" s="61" t="e">
        <v>#VALUE!</v>
      </c>
      <c r="S102" s="62" t="e">
        <v>#N/A</v>
      </c>
      <c r="T102" s="5" t="e">
        <v>#N/A</v>
      </c>
      <c r="U102" s="5" t="e">
        <v>#N/A</v>
      </c>
      <c r="V102" s="5" t="e">
        <v>#N/A</v>
      </c>
      <c r="W102" s="5" t="e">
        <v>#N/A</v>
      </c>
      <c r="X102" s="5" t="e">
        <v>#N/A</v>
      </c>
      <c r="Y102" s="5" t="s">
        <v>0</v>
      </c>
      <c r="Z102" s="5" t="e">
        <v>#N/A</v>
      </c>
      <c r="AA102" s="5"/>
      <c r="AB102" s="5"/>
      <c r="AC102" s="5"/>
      <c r="AD102" s="5"/>
      <c r="AE102" s="5"/>
      <c r="AF102" s="5"/>
      <c r="AG102" s="5"/>
      <c r="AH102" s="5"/>
      <c r="AI102" s="5" t="s">
        <v>905</v>
      </c>
      <c r="AJ102" s="80" t="e">
        <v>#VALUE!</v>
      </c>
      <c r="AK102" s="80" t="e">
        <v>#VALUE!</v>
      </c>
      <c r="AL102" s="80" t="e">
        <v>#VALUE!</v>
      </c>
      <c r="AM102" s="80" t="e">
        <v>#N/A</v>
      </c>
      <c r="AN102" s="80" t="e">
        <v>#N/A</v>
      </c>
      <c r="AO102" s="80" t="e">
        <v>#N/A</v>
      </c>
      <c r="AP102" s="80" t="e">
        <v>#N/A</v>
      </c>
      <c r="AQ102" s="80" t="e">
        <v>#N/A</v>
      </c>
      <c r="AR102" s="80" t="e">
        <v>#N/A</v>
      </c>
      <c r="AS102" s="5"/>
      <c r="AT102" s="5"/>
      <c r="AU102" s="5"/>
      <c r="AV102" s="5"/>
      <c r="AW102" s="5"/>
      <c r="AX102" s="5"/>
      <c r="AY102" s="5" t="s">
        <v>20</v>
      </c>
    </row>
    <row r="103" spans="1:51" ht="27.95" customHeight="1">
      <c r="A103">
        <v>11529956466</v>
      </c>
      <c r="B103" s="1" t="s">
        <v>0</v>
      </c>
      <c r="C103" s="13" t="e">
        <v>#VALUE!</v>
      </c>
      <c r="D103" s="1" t="e">
        <v>#VALUE!</v>
      </c>
      <c r="E103" s="5" t="e">
        <v>#N/A</v>
      </c>
      <c r="F103" s="80" t="s">
        <v>0</v>
      </c>
      <c r="G103" s="80" t="s">
        <v>0</v>
      </c>
      <c r="H103" s="80" t="s">
        <v>0</v>
      </c>
      <c r="I103" s="80" t="s">
        <v>0</v>
      </c>
      <c r="J103" s="80" t="s">
        <v>0</v>
      </c>
      <c r="K103" s="80" t="s">
        <v>0</v>
      </c>
      <c r="L103" s="80" t="s">
        <v>0</v>
      </c>
      <c r="M103" s="5" t="e">
        <v>#N/A</v>
      </c>
      <c r="N103" s="5" t="e">
        <v>#N/A</v>
      </c>
      <c r="O103" s="5" t="e">
        <v>#N/A</v>
      </c>
      <c r="P103" s="5" t="e">
        <v>#N/A</v>
      </c>
      <c r="Q103" s="5" t="e">
        <v>#VALUE!</v>
      </c>
      <c r="R103" s="61" t="e">
        <v>#VALUE!</v>
      </c>
      <c r="S103" s="62" t="e">
        <v>#N/A</v>
      </c>
      <c r="T103" s="5" t="e">
        <v>#N/A</v>
      </c>
      <c r="U103" s="5" t="e">
        <v>#N/A</v>
      </c>
      <c r="V103" s="5" t="e">
        <v>#N/A</v>
      </c>
      <c r="W103" s="5" t="e">
        <v>#N/A</v>
      </c>
      <c r="X103" s="5" t="e">
        <v>#N/A</v>
      </c>
      <c r="Y103" s="5" t="s">
        <v>0</v>
      </c>
      <c r="Z103" s="5" t="e">
        <v>#N/A</v>
      </c>
      <c r="AA103" s="5"/>
      <c r="AB103" s="5"/>
      <c r="AC103" s="5"/>
      <c r="AD103" s="5"/>
      <c r="AE103" s="5"/>
      <c r="AF103" s="5"/>
      <c r="AG103" s="5"/>
      <c r="AH103" s="5"/>
      <c r="AI103" s="5" t="s">
        <v>905</v>
      </c>
      <c r="AJ103" s="80" t="e">
        <v>#VALUE!</v>
      </c>
      <c r="AK103" s="80" t="e">
        <v>#VALUE!</v>
      </c>
      <c r="AL103" s="80" t="e">
        <v>#VALUE!</v>
      </c>
      <c r="AM103" s="80" t="e">
        <v>#N/A</v>
      </c>
      <c r="AN103" s="80" t="e">
        <v>#N/A</v>
      </c>
      <c r="AO103" s="80" t="e">
        <v>#N/A</v>
      </c>
      <c r="AP103" s="80" t="e">
        <v>#N/A</v>
      </c>
      <c r="AQ103" s="80" t="e">
        <v>#N/A</v>
      </c>
      <c r="AR103" s="80" t="e">
        <v>#N/A</v>
      </c>
      <c r="AS103" s="5"/>
      <c r="AT103" s="5"/>
      <c r="AU103" s="5"/>
      <c r="AV103" s="5"/>
      <c r="AW103" s="5"/>
      <c r="AX103" s="5"/>
      <c r="AY103" s="5" t="s">
        <v>20</v>
      </c>
    </row>
    <row r="104" spans="1:51" ht="27.95" customHeight="1">
      <c r="A104">
        <v>11529954747</v>
      </c>
      <c r="B104" s="5" t="s">
        <v>646</v>
      </c>
      <c r="C104" s="13" t="s">
        <v>80</v>
      </c>
      <c r="D104" s="1" t="s">
        <v>478</v>
      </c>
      <c r="E104" s="5" t="s">
        <v>14</v>
      </c>
      <c r="F104" s="80" t="s">
        <v>0</v>
      </c>
      <c r="G104" s="80" t="s">
        <v>0</v>
      </c>
      <c r="H104" s="80" t="s">
        <v>0</v>
      </c>
      <c r="I104" s="80" t="s">
        <v>3</v>
      </c>
      <c r="J104" s="80" t="s">
        <v>0</v>
      </c>
      <c r="K104" s="80" t="s">
        <v>0</v>
      </c>
      <c r="L104" s="80" t="s">
        <v>0</v>
      </c>
      <c r="M104" s="5" t="e">
        <v>#N/A</v>
      </c>
      <c r="N104" s="5" t="s">
        <v>649</v>
      </c>
      <c r="O104" s="5" t="e">
        <v>#N/A</v>
      </c>
      <c r="P104" s="5" t="e">
        <v>#N/A</v>
      </c>
      <c r="Q104" s="5" t="s">
        <v>29</v>
      </c>
      <c r="R104" s="61" t="s">
        <v>75</v>
      </c>
      <c r="S104" s="62" t="e">
        <v>#N/A</v>
      </c>
      <c r="T104" s="5" t="s">
        <v>36</v>
      </c>
      <c r="U104" s="5" t="s">
        <v>41</v>
      </c>
      <c r="V104" s="5" t="s">
        <v>89</v>
      </c>
      <c r="W104" s="5" t="s">
        <v>907</v>
      </c>
      <c r="X104" s="5" t="s">
        <v>108</v>
      </c>
      <c r="Y104" s="5" t="s">
        <v>0</v>
      </c>
      <c r="Z104" s="5" t="s">
        <v>13</v>
      </c>
      <c r="AA104" s="5" t="s">
        <v>516</v>
      </c>
      <c r="AB104" s="5"/>
      <c r="AC104" s="5"/>
      <c r="AD104" s="5"/>
      <c r="AE104" s="5"/>
      <c r="AF104" s="5"/>
      <c r="AG104" s="5"/>
      <c r="AH104" s="5"/>
      <c r="AI104" s="5" t="s">
        <v>905</v>
      </c>
      <c r="AJ104" s="80">
        <v>4</v>
      </c>
      <c r="AK104" s="80">
        <v>3</v>
      </c>
      <c r="AL104" s="80">
        <v>3</v>
      </c>
      <c r="AM104" s="80" t="e">
        <v>#N/A</v>
      </c>
      <c r="AN104" s="80">
        <v>4</v>
      </c>
      <c r="AO104" s="80">
        <v>4</v>
      </c>
      <c r="AP104" s="80">
        <v>3</v>
      </c>
      <c r="AQ104" s="80">
        <v>4</v>
      </c>
      <c r="AR104" s="80">
        <v>4</v>
      </c>
      <c r="AS104" s="5" t="s">
        <v>1051</v>
      </c>
      <c r="AT104" s="5" t="s">
        <v>843</v>
      </c>
      <c r="AU104" s="5"/>
      <c r="AV104" s="5"/>
      <c r="AW104" s="5"/>
      <c r="AX104" s="5"/>
      <c r="AY104" s="5" t="s">
        <v>903</v>
      </c>
    </row>
    <row r="105" spans="1:51" ht="27.95" customHeight="1">
      <c r="A105">
        <v>11529949431</v>
      </c>
      <c r="B105" s="5" t="s">
        <v>646</v>
      </c>
      <c r="C105" s="13" t="s">
        <v>72</v>
      </c>
      <c r="D105" s="1" t="s">
        <v>471</v>
      </c>
      <c r="E105" s="5" t="s">
        <v>14</v>
      </c>
      <c r="F105" s="80" t="s">
        <v>0</v>
      </c>
      <c r="G105" s="80" t="s">
        <v>0</v>
      </c>
      <c r="H105" s="80" t="s">
        <v>0</v>
      </c>
      <c r="I105" s="80" t="s">
        <v>0</v>
      </c>
      <c r="J105" s="80" t="s">
        <v>0</v>
      </c>
      <c r="K105" s="80" t="s">
        <v>0</v>
      </c>
      <c r="L105" s="80" t="s">
        <v>117</v>
      </c>
      <c r="M105" s="5" t="e">
        <v>#N/A</v>
      </c>
      <c r="N105" s="5" t="s">
        <v>649</v>
      </c>
      <c r="O105" s="5" t="e">
        <v>#N/A</v>
      </c>
      <c r="P105" s="5" t="e">
        <v>#N/A</v>
      </c>
      <c r="Q105" s="5" t="s">
        <v>91</v>
      </c>
      <c r="R105" s="61" t="s">
        <v>28</v>
      </c>
      <c r="S105" s="62" t="e">
        <v>#N/A</v>
      </c>
      <c r="T105" s="5" t="s">
        <v>36</v>
      </c>
      <c r="U105" s="5" t="s">
        <v>34</v>
      </c>
      <c r="V105" s="5" t="s">
        <v>89</v>
      </c>
      <c r="W105" s="5" t="s">
        <v>907</v>
      </c>
      <c r="X105" s="5" t="s">
        <v>66</v>
      </c>
      <c r="Y105" s="5" t="s">
        <v>0</v>
      </c>
      <c r="Z105" s="5" t="s">
        <v>49</v>
      </c>
      <c r="AA105" s="5" t="s">
        <v>462</v>
      </c>
      <c r="AB105" s="5"/>
      <c r="AC105" s="5"/>
      <c r="AD105" s="5"/>
      <c r="AE105" s="5"/>
      <c r="AF105" s="5"/>
      <c r="AG105" s="5"/>
      <c r="AH105" s="5"/>
      <c r="AI105" s="5" t="s">
        <v>905</v>
      </c>
      <c r="AJ105" s="80">
        <v>5</v>
      </c>
      <c r="AK105" s="80">
        <v>5</v>
      </c>
      <c r="AL105" s="80">
        <v>4</v>
      </c>
      <c r="AM105" s="80" t="e">
        <v>#N/A</v>
      </c>
      <c r="AN105" s="80">
        <v>4</v>
      </c>
      <c r="AO105" s="80">
        <v>5</v>
      </c>
      <c r="AP105" s="80">
        <v>3</v>
      </c>
      <c r="AQ105" s="80">
        <v>4</v>
      </c>
      <c r="AR105" s="80">
        <v>5</v>
      </c>
      <c r="AS105" s="5"/>
      <c r="AT105" s="5"/>
      <c r="AU105" s="5"/>
      <c r="AV105" s="5"/>
      <c r="AW105" s="5"/>
      <c r="AX105" s="5"/>
      <c r="AY105" s="5" t="s">
        <v>903</v>
      </c>
    </row>
    <row r="106" spans="1:51" ht="84.95" customHeight="1">
      <c r="A106">
        <v>11529948331</v>
      </c>
      <c r="B106" s="5" t="s">
        <v>646</v>
      </c>
      <c r="C106" s="13" t="s">
        <v>72</v>
      </c>
      <c r="D106" s="1" t="s">
        <v>478</v>
      </c>
      <c r="E106" s="5" t="s">
        <v>14</v>
      </c>
      <c r="F106" s="80" t="s">
        <v>648</v>
      </c>
      <c r="G106" s="80" t="s">
        <v>0</v>
      </c>
      <c r="H106" s="80" t="s">
        <v>1</v>
      </c>
      <c r="I106" s="80" t="s">
        <v>0</v>
      </c>
      <c r="J106" s="80" t="s">
        <v>0</v>
      </c>
      <c r="K106" s="80" t="s">
        <v>0</v>
      </c>
      <c r="L106" s="80" t="s">
        <v>0</v>
      </c>
      <c r="M106" s="5" t="e">
        <v>#N/A</v>
      </c>
      <c r="N106" s="5" t="s">
        <v>649</v>
      </c>
      <c r="O106" s="5" t="e">
        <v>#N/A</v>
      </c>
      <c r="P106" s="5" t="e">
        <v>#N/A</v>
      </c>
      <c r="Q106" s="5" t="s">
        <v>76</v>
      </c>
      <c r="R106" s="61" t="s">
        <v>75</v>
      </c>
      <c r="S106" s="62" t="e">
        <v>#N/A</v>
      </c>
      <c r="T106" s="5" t="s">
        <v>834</v>
      </c>
      <c r="U106" s="5" t="s">
        <v>37</v>
      </c>
      <c r="V106" s="5" t="s">
        <v>54</v>
      </c>
      <c r="W106" s="5" t="s">
        <v>379</v>
      </c>
      <c r="X106" s="5" t="s">
        <v>108</v>
      </c>
      <c r="Y106" s="5" t="s">
        <v>118</v>
      </c>
      <c r="Z106" s="5" t="s">
        <v>21</v>
      </c>
      <c r="AA106" s="5" t="s">
        <v>516</v>
      </c>
      <c r="AB106" s="5"/>
      <c r="AC106" s="5"/>
      <c r="AD106" s="5"/>
      <c r="AE106" s="5" t="s">
        <v>611</v>
      </c>
      <c r="AF106" s="5"/>
      <c r="AG106" s="5"/>
      <c r="AH106" s="5" t="s">
        <v>516</v>
      </c>
      <c r="AI106" s="5" t="s">
        <v>905</v>
      </c>
      <c r="AJ106" s="80">
        <v>5</v>
      </c>
      <c r="AK106" s="80">
        <v>4</v>
      </c>
      <c r="AL106" s="80">
        <v>3</v>
      </c>
      <c r="AM106" s="80" t="e">
        <v>#N/A</v>
      </c>
      <c r="AN106" s="80">
        <v>5</v>
      </c>
      <c r="AO106" s="80">
        <v>3</v>
      </c>
      <c r="AP106" s="80">
        <v>0</v>
      </c>
      <c r="AQ106" s="80">
        <v>5</v>
      </c>
      <c r="AR106" s="80">
        <v>4</v>
      </c>
      <c r="AS106" s="5" t="s">
        <v>1054</v>
      </c>
      <c r="AT106" s="5"/>
      <c r="AU106" s="5"/>
      <c r="AV106" s="5"/>
      <c r="AW106" s="5"/>
      <c r="AX106" s="5"/>
      <c r="AY106" s="5" t="s">
        <v>903</v>
      </c>
    </row>
    <row r="107" spans="1:51" ht="27.95" customHeight="1">
      <c r="A107">
        <v>11529946396</v>
      </c>
      <c r="B107" s="1" t="s">
        <v>15</v>
      </c>
      <c r="C107" s="13" t="s">
        <v>72</v>
      </c>
      <c r="D107" s="1" t="s">
        <v>467</v>
      </c>
      <c r="E107" s="5" t="s">
        <v>14</v>
      </c>
      <c r="F107" s="80" t="s">
        <v>0</v>
      </c>
      <c r="G107" s="80" t="s">
        <v>0</v>
      </c>
      <c r="H107" s="80" t="s">
        <v>1</v>
      </c>
      <c r="I107" s="80" t="s">
        <v>0</v>
      </c>
      <c r="J107" s="80" t="s">
        <v>0</v>
      </c>
      <c r="K107" s="80" t="s">
        <v>0</v>
      </c>
      <c r="L107" s="80" t="s">
        <v>0</v>
      </c>
      <c r="M107" s="5" t="e">
        <v>#N/A</v>
      </c>
      <c r="N107" s="5" t="e">
        <v>#N/A</v>
      </c>
      <c r="O107" s="5" t="e">
        <v>#N/A</v>
      </c>
      <c r="P107" s="5" t="e">
        <v>#N/A</v>
      </c>
      <c r="Q107" s="5" t="e">
        <v>#VALUE!</v>
      </c>
      <c r="R107" s="61" t="s">
        <v>90</v>
      </c>
      <c r="S107" s="62" t="s">
        <v>68</v>
      </c>
      <c r="T107" s="5" t="s">
        <v>36</v>
      </c>
      <c r="U107" s="5" t="s">
        <v>37</v>
      </c>
      <c r="V107" s="5" t="s">
        <v>64</v>
      </c>
      <c r="W107" s="5" t="s">
        <v>907</v>
      </c>
      <c r="X107" s="5" t="e">
        <v>#N/A</v>
      </c>
      <c r="Y107" s="5" t="s">
        <v>0</v>
      </c>
      <c r="Z107" s="5" t="s">
        <v>13</v>
      </c>
      <c r="AA107" s="5" t="s">
        <v>512</v>
      </c>
      <c r="AB107" s="5"/>
      <c r="AC107" s="5"/>
      <c r="AD107" s="5"/>
      <c r="AE107" s="5"/>
      <c r="AF107" s="5"/>
      <c r="AG107" s="5"/>
      <c r="AH107" s="5"/>
      <c r="AI107" s="5" t="s">
        <v>905</v>
      </c>
      <c r="AJ107" s="80">
        <v>5</v>
      </c>
      <c r="AK107" s="80" t="e">
        <v>#VALUE!</v>
      </c>
      <c r="AL107" s="80">
        <v>5</v>
      </c>
      <c r="AM107" s="80">
        <v>3</v>
      </c>
      <c r="AN107" s="80">
        <v>4</v>
      </c>
      <c r="AO107" s="80">
        <v>3</v>
      </c>
      <c r="AP107" s="80">
        <v>5</v>
      </c>
      <c r="AQ107" s="80">
        <v>4</v>
      </c>
      <c r="AR107" s="80" t="e">
        <v>#N/A</v>
      </c>
      <c r="AS107" s="5" t="s">
        <v>1059</v>
      </c>
      <c r="AT107" s="5" t="s">
        <v>797</v>
      </c>
      <c r="AU107" s="5" t="s">
        <v>567</v>
      </c>
      <c r="AV107" s="5"/>
      <c r="AW107" s="5"/>
      <c r="AX107" s="5"/>
      <c r="AY107" s="5" t="s">
        <v>904</v>
      </c>
    </row>
    <row r="108" spans="1:51" ht="27.95" customHeight="1">
      <c r="B108" s="1"/>
      <c r="C108" s="13"/>
      <c r="D108" s="1"/>
      <c r="E108" s="5"/>
      <c r="M108" s="5"/>
      <c r="N108" s="5"/>
      <c r="O108" s="5"/>
      <c r="P108" s="5"/>
      <c r="Q108" s="5"/>
      <c r="R108" s="61"/>
      <c r="S108" s="62"/>
      <c r="T108" s="5"/>
      <c r="U108" s="5"/>
      <c r="V108" s="5"/>
      <c r="W108" s="5"/>
      <c r="X108" s="5"/>
      <c r="Y108" s="5"/>
      <c r="Z108" s="5"/>
      <c r="AA108" s="5"/>
      <c r="AB108" s="5"/>
      <c r="AC108" s="5"/>
      <c r="AD108" s="5"/>
      <c r="AE108" s="5"/>
      <c r="AF108" s="5"/>
      <c r="AG108" s="5"/>
      <c r="AH108" s="5"/>
      <c r="AI108" s="5"/>
      <c r="AJ108" s="80"/>
      <c r="AK108" s="80"/>
      <c r="AL108" s="80"/>
      <c r="AM108" s="80"/>
      <c r="AN108" s="80"/>
      <c r="AO108" s="80"/>
      <c r="AP108" s="80"/>
      <c r="AQ108" s="80"/>
      <c r="AR108" s="80"/>
      <c r="AS108" s="5"/>
      <c r="AT108" s="5"/>
      <c r="AU108" s="5"/>
      <c r="AV108" s="5"/>
      <c r="AW108" s="5"/>
      <c r="AX108" s="5"/>
      <c r="AY108" s="5"/>
    </row>
    <row r="109" spans="1:51" ht="27.95" customHeight="1">
      <c r="B109" s="1"/>
      <c r="C109" s="13"/>
      <c r="D109" s="1"/>
      <c r="E109" s="5"/>
      <c r="M109" s="5"/>
      <c r="N109" s="5"/>
      <c r="O109" s="5"/>
      <c r="P109" s="5"/>
      <c r="Q109" s="5"/>
      <c r="R109" s="61"/>
      <c r="S109" s="62"/>
      <c r="T109" s="5"/>
      <c r="U109" s="5"/>
      <c r="V109" s="5"/>
      <c r="W109" s="5"/>
      <c r="X109" s="5"/>
      <c r="Y109" s="5"/>
      <c r="Z109" s="5"/>
      <c r="AA109" s="5"/>
      <c r="AB109" s="5"/>
      <c r="AC109" s="5"/>
      <c r="AD109" s="5"/>
      <c r="AE109" s="5"/>
      <c r="AF109" s="5"/>
      <c r="AG109" s="5"/>
      <c r="AH109" s="5"/>
      <c r="AI109" s="5"/>
      <c r="AJ109" s="80"/>
      <c r="AK109" s="80"/>
      <c r="AL109" s="80"/>
      <c r="AM109" s="80"/>
      <c r="AN109" s="80"/>
      <c r="AO109" s="80"/>
      <c r="AP109" s="80"/>
      <c r="AQ109" s="80"/>
      <c r="AR109" s="80"/>
      <c r="AS109" s="5"/>
      <c r="AT109" s="5"/>
      <c r="AU109" s="5"/>
      <c r="AV109" s="5"/>
      <c r="AW109" s="5"/>
      <c r="AX109" s="5"/>
      <c r="AY109" s="5"/>
    </row>
    <row r="110" spans="1:51" ht="27.95" customHeight="1">
      <c r="A110">
        <v>11529939237</v>
      </c>
      <c r="B110" s="5" t="s">
        <v>646</v>
      </c>
      <c r="C110" s="13" t="s">
        <v>72</v>
      </c>
      <c r="D110" s="1" t="e">
        <v>#VALUE!</v>
      </c>
      <c r="E110" s="5" t="s">
        <v>14</v>
      </c>
      <c r="F110" s="80" t="s">
        <v>648</v>
      </c>
      <c r="G110" s="80" t="s">
        <v>0</v>
      </c>
      <c r="H110" s="80" t="s">
        <v>1</v>
      </c>
      <c r="I110" s="80" t="s">
        <v>0</v>
      </c>
      <c r="J110" s="80" t="s">
        <v>0</v>
      </c>
      <c r="K110" s="80" t="s">
        <v>0</v>
      </c>
      <c r="L110" s="80" t="s">
        <v>0</v>
      </c>
      <c r="M110" s="5" t="e">
        <v>#N/A</v>
      </c>
      <c r="N110" s="5" t="s">
        <v>649</v>
      </c>
      <c r="O110" s="5" t="e">
        <v>#N/A</v>
      </c>
      <c r="P110" s="5" t="e">
        <v>#N/A</v>
      </c>
      <c r="Q110" s="5" t="e">
        <v>#VALUE!</v>
      </c>
      <c r="R110" s="61" t="e">
        <v>#VALUE!</v>
      </c>
      <c r="S110" s="62" t="e">
        <v>#N/A</v>
      </c>
      <c r="T110" s="5" t="s">
        <v>36</v>
      </c>
      <c r="U110" s="5" t="s">
        <v>37</v>
      </c>
      <c r="V110" s="5" t="e">
        <v>#N/A</v>
      </c>
      <c r="W110" s="5" t="e">
        <v>#N/A</v>
      </c>
      <c r="X110" s="5" t="e">
        <v>#N/A</v>
      </c>
      <c r="Y110" s="5" t="s">
        <v>0</v>
      </c>
      <c r="Z110" s="5" t="s">
        <v>119</v>
      </c>
      <c r="AA110" s="5"/>
      <c r="AB110" s="5"/>
      <c r="AC110" s="5"/>
      <c r="AD110" s="5"/>
      <c r="AE110" s="5"/>
      <c r="AF110" s="5"/>
      <c r="AG110" s="5"/>
      <c r="AH110" s="5"/>
      <c r="AI110" s="5" t="s">
        <v>905</v>
      </c>
      <c r="AJ110" s="80">
        <v>5</v>
      </c>
      <c r="AK110" s="80" t="e">
        <v>#VALUE!</v>
      </c>
      <c r="AL110" s="80" t="e">
        <v>#VALUE!</v>
      </c>
      <c r="AM110" s="80" t="e">
        <v>#N/A</v>
      </c>
      <c r="AN110" s="80">
        <v>4</v>
      </c>
      <c r="AO110" s="80">
        <v>3</v>
      </c>
      <c r="AP110" s="80" t="e">
        <v>#N/A</v>
      </c>
      <c r="AQ110" s="80" t="e">
        <v>#N/A</v>
      </c>
      <c r="AR110" s="80" t="e">
        <v>#N/A</v>
      </c>
      <c r="AS110" s="5"/>
      <c r="AT110" s="5"/>
      <c r="AU110" s="5"/>
      <c r="AV110" s="5"/>
      <c r="AW110" s="5"/>
      <c r="AX110" s="5"/>
      <c r="AY110" s="5" t="s">
        <v>903</v>
      </c>
    </row>
    <row r="111" spans="1:51" ht="27.95" customHeight="1">
      <c r="A111">
        <v>11529935669</v>
      </c>
      <c r="B111" s="5" t="s">
        <v>646</v>
      </c>
      <c r="C111" s="13" t="s">
        <v>72</v>
      </c>
      <c r="D111" s="1" t="s">
        <v>465</v>
      </c>
      <c r="E111" s="5" t="s">
        <v>14</v>
      </c>
      <c r="F111" s="80" t="s">
        <v>0</v>
      </c>
      <c r="G111" s="80" t="s">
        <v>0</v>
      </c>
      <c r="H111" s="80" t="s">
        <v>1</v>
      </c>
      <c r="I111" s="80" t="s">
        <v>0</v>
      </c>
      <c r="J111" s="80" t="s">
        <v>0</v>
      </c>
      <c r="K111" s="80" t="s">
        <v>0</v>
      </c>
      <c r="L111" s="80" t="s">
        <v>0</v>
      </c>
      <c r="M111" s="5" t="e">
        <v>#N/A</v>
      </c>
      <c r="N111" s="5" t="s">
        <v>649</v>
      </c>
      <c r="O111" s="5" t="e">
        <v>#N/A</v>
      </c>
      <c r="P111" s="5" t="e">
        <v>#N/A</v>
      </c>
      <c r="Q111" s="5" t="s">
        <v>91</v>
      </c>
      <c r="R111" s="61" t="e">
        <v>#VALUE!</v>
      </c>
      <c r="S111" s="62" t="e">
        <v>#N/A</v>
      </c>
      <c r="T111" s="5" t="s">
        <v>834</v>
      </c>
      <c r="U111" s="5" t="s">
        <v>34</v>
      </c>
      <c r="V111" s="5" t="s">
        <v>54</v>
      </c>
      <c r="W111" s="5" t="s">
        <v>379</v>
      </c>
      <c r="X111" s="5" t="e">
        <v>#N/A</v>
      </c>
      <c r="Y111" s="5" t="s">
        <v>0</v>
      </c>
      <c r="Z111" s="5" t="s">
        <v>49</v>
      </c>
      <c r="AA111" s="5"/>
      <c r="AB111" s="5"/>
      <c r="AC111" s="5"/>
      <c r="AD111" s="5"/>
      <c r="AE111" s="5"/>
      <c r="AF111" s="5"/>
      <c r="AG111" s="5"/>
      <c r="AH111" s="5"/>
      <c r="AI111" s="5" t="s">
        <v>905</v>
      </c>
      <c r="AJ111" s="80">
        <v>5</v>
      </c>
      <c r="AK111" s="80">
        <v>5</v>
      </c>
      <c r="AL111" s="80" t="e">
        <v>#VALUE!</v>
      </c>
      <c r="AM111" s="80" t="e">
        <v>#N/A</v>
      </c>
      <c r="AN111" s="80">
        <v>5</v>
      </c>
      <c r="AO111" s="80">
        <v>5</v>
      </c>
      <c r="AP111" s="80">
        <v>0</v>
      </c>
      <c r="AQ111" s="80">
        <v>5</v>
      </c>
      <c r="AR111" s="80" t="e">
        <v>#N/A</v>
      </c>
      <c r="AS111" s="5"/>
      <c r="AT111" s="5"/>
      <c r="AU111" s="5"/>
      <c r="AV111" s="5"/>
      <c r="AW111" s="5"/>
      <c r="AX111" s="5"/>
      <c r="AY111" s="5" t="s">
        <v>903</v>
      </c>
    </row>
    <row r="112" spans="1:51" ht="27.95" customHeight="1">
      <c r="A112">
        <v>11529932810</v>
      </c>
      <c r="B112" s="5" t="s">
        <v>646</v>
      </c>
      <c r="C112" s="13" t="s">
        <v>72</v>
      </c>
      <c r="D112" s="1" t="s">
        <v>465</v>
      </c>
      <c r="E112" s="5" t="s">
        <v>14</v>
      </c>
      <c r="F112" s="80" t="s">
        <v>0</v>
      </c>
      <c r="G112" s="80" t="s">
        <v>0</v>
      </c>
      <c r="H112" s="80" t="s">
        <v>1</v>
      </c>
      <c r="I112" s="80" t="s">
        <v>0</v>
      </c>
      <c r="J112" s="80" t="s">
        <v>0</v>
      </c>
      <c r="K112" s="80" t="s">
        <v>0</v>
      </c>
      <c r="L112" s="80" t="s">
        <v>0</v>
      </c>
      <c r="M112" s="5" t="s">
        <v>10</v>
      </c>
      <c r="N112" s="5" t="e">
        <v>#N/A</v>
      </c>
      <c r="O112" s="5" t="e">
        <v>#N/A</v>
      </c>
      <c r="P112" s="5" t="s">
        <v>12</v>
      </c>
      <c r="Q112" s="5" t="s">
        <v>76</v>
      </c>
      <c r="R112" s="61" t="s">
        <v>90</v>
      </c>
      <c r="S112" s="62" t="e">
        <v>#N/A</v>
      </c>
      <c r="T112" s="5" t="s">
        <v>834</v>
      </c>
      <c r="U112" s="5" t="s">
        <v>34</v>
      </c>
      <c r="V112" s="5" t="s">
        <v>54</v>
      </c>
      <c r="W112" s="5" t="s">
        <v>907</v>
      </c>
      <c r="X112" s="5" t="s">
        <v>81</v>
      </c>
      <c r="Y112" s="5" t="s">
        <v>0</v>
      </c>
      <c r="Z112" s="5" t="s">
        <v>13</v>
      </c>
      <c r="AA112" s="5"/>
      <c r="AB112" s="5"/>
      <c r="AC112" s="5"/>
      <c r="AD112" s="5"/>
      <c r="AE112" s="5"/>
      <c r="AF112" s="5"/>
      <c r="AG112" s="5"/>
      <c r="AH112" s="5"/>
      <c r="AI112" s="5" t="s">
        <v>905</v>
      </c>
      <c r="AJ112" s="80">
        <v>5</v>
      </c>
      <c r="AK112" s="80">
        <v>4</v>
      </c>
      <c r="AL112" s="80">
        <v>5</v>
      </c>
      <c r="AM112" s="80" t="e">
        <v>#N/A</v>
      </c>
      <c r="AN112" s="80">
        <v>5</v>
      </c>
      <c r="AO112" s="80">
        <v>5</v>
      </c>
      <c r="AP112" s="80">
        <v>0</v>
      </c>
      <c r="AQ112" s="80">
        <v>4</v>
      </c>
      <c r="AR112" s="80">
        <v>3</v>
      </c>
      <c r="AS112" s="5" t="s">
        <v>1065</v>
      </c>
      <c r="AT112" s="5" t="s">
        <v>797</v>
      </c>
      <c r="AU112" s="5" t="s">
        <v>854</v>
      </c>
      <c r="AV112" s="5" t="s">
        <v>898</v>
      </c>
      <c r="AW112" s="5"/>
      <c r="AX112" s="5"/>
      <c r="AY112" s="5" t="s">
        <v>903</v>
      </c>
    </row>
    <row r="113" spans="1:51" ht="27.95" customHeight="1">
      <c r="A113">
        <v>11529932665</v>
      </c>
      <c r="B113" s="5" t="s">
        <v>646</v>
      </c>
      <c r="C113" s="13" t="s">
        <v>23</v>
      </c>
      <c r="D113" s="1" t="s">
        <v>469</v>
      </c>
      <c r="E113" s="5" t="s">
        <v>14</v>
      </c>
      <c r="F113" s="80" t="s">
        <v>0</v>
      </c>
      <c r="G113" s="80" t="s">
        <v>0</v>
      </c>
      <c r="H113" s="80" t="s">
        <v>1</v>
      </c>
      <c r="I113" s="80" t="s">
        <v>0</v>
      </c>
      <c r="J113" s="80" t="s">
        <v>0</v>
      </c>
      <c r="K113" s="80" t="s">
        <v>0</v>
      </c>
      <c r="L113" s="80" t="s">
        <v>0</v>
      </c>
      <c r="M113" s="5" t="e">
        <v>#N/A</v>
      </c>
      <c r="N113" s="5" t="s">
        <v>649</v>
      </c>
      <c r="O113" s="5" t="e">
        <v>#N/A</v>
      </c>
      <c r="P113" s="5" t="e">
        <v>#N/A</v>
      </c>
      <c r="Q113" s="5" t="s">
        <v>97</v>
      </c>
      <c r="R113" s="61" t="s">
        <v>226</v>
      </c>
      <c r="S113" s="62" t="e">
        <v>#N/A</v>
      </c>
      <c r="T113" s="5" t="s">
        <v>834</v>
      </c>
      <c r="U113" s="5" t="s">
        <v>34</v>
      </c>
      <c r="V113" s="5" t="s">
        <v>54</v>
      </c>
      <c r="W113" s="5" t="s">
        <v>907</v>
      </c>
      <c r="X113" s="5" t="s">
        <v>108</v>
      </c>
      <c r="Y113" s="5" t="s">
        <v>0</v>
      </c>
      <c r="Z113" s="5" t="s">
        <v>58</v>
      </c>
      <c r="AA113" s="5" t="s">
        <v>542</v>
      </c>
      <c r="AB113" s="5"/>
      <c r="AC113" s="5"/>
      <c r="AD113" s="5"/>
      <c r="AE113" s="5"/>
      <c r="AF113" s="5"/>
      <c r="AG113" s="5"/>
      <c r="AH113" s="5"/>
      <c r="AI113" s="5" t="s">
        <v>905</v>
      </c>
      <c r="AJ113" s="80">
        <v>2</v>
      </c>
      <c r="AK113" s="80">
        <v>2</v>
      </c>
      <c r="AL113" s="80">
        <v>1</v>
      </c>
      <c r="AM113" s="80" t="e">
        <v>#N/A</v>
      </c>
      <c r="AN113" s="80">
        <v>5</v>
      </c>
      <c r="AO113" s="80">
        <v>5</v>
      </c>
      <c r="AP113" s="80">
        <v>0</v>
      </c>
      <c r="AQ113" s="80">
        <v>4</v>
      </c>
      <c r="AR113" s="80">
        <v>4</v>
      </c>
      <c r="AS113" s="5"/>
      <c r="AT113" s="5"/>
      <c r="AU113" s="5"/>
      <c r="AV113" s="5"/>
      <c r="AW113" s="5" t="s">
        <v>39</v>
      </c>
      <c r="AX113" s="5"/>
      <c r="AY113" s="5" t="s">
        <v>903</v>
      </c>
    </row>
    <row r="114" spans="1:51" ht="27.95" customHeight="1">
      <c r="B114" s="1"/>
      <c r="C114" s="13"/>
      <c r="D114" s="1"/>
      <c r="E114" s="5"/>
      <c r="M114" s="5"/>
      <c r="N114" s="5"/>
      <c r="O114" s="5"/>
      <c r="P114" s="5"/>
      <c r="Q114" s="5"/>
      <c r="R114" s="61"/>
      <c r="S114" s="62"/>
      <c r="T114" s="5"/>
      <c r="U114" s="5"/>
      <c r="V114" s="5"/>
      <c r="W114" s="5"/>
      <c r="X114" s="5"/>
      <c r="Y114" s="5"/>
      <c r="Z114" s="5"/>
      <c r="AA114" s="5"/>
      <c r="AB114" s="5"/>
      <c r="AC114" s="5"/>
      <c r="AD114" s="5"/>
      <c r="AE114" s="5"/>
      <c r="AF114" s="5"/>
      <c r="AG114" s="5"/>
      <c r="AH114" s="5"/>
      <c r="AI114" s="5"/>
      <c r="AJ114" s="80"/>
      <c r="AK114" s="80"/>
      <c r="AL114" s="80"/>
      <c r="AM114" s="80"/>
      <c r="AN114" s="80"/>
      <c r="AO114" s="80"/>
      <c r="AP114" s="80"/>
      <c r="AQ114" s="80"/>
      <c r="AR114" s="80"/>
      <c r="AS114" s="5"/>
      <c r="AT114" s="5"/>
      <c r="AU114" s="5"/>
      <c r="AV114" s="5"/>
      <c r="AW114" s="5"/>
      <c r="AX114" s="5"/>
      <c r="AY114" s="5"/>
    </row>
    <row r="115" spans="1:51" ht="27.95" customHeight="1">
      <c r="A115">
        <v>11529926945</v>
      </c>
      <c r="B115" s="1" t="s">
        <v>0</v>
      </c>
      <c r="C115" s="13" t="e">
        <v>#VALUE!</v>
      </c>
      <c r="D115" s="1" t="e">
        <v>#VALUE!</v>
      </c>
      <c r="E115" s="5" t="e">
        <v>#N/A</v>
      </c>
      <c r="F115" s="80" t="s">
        <v>0</v>
      </c>
      <c r="G115" s="80" t="s">
        <v>0</v>
      </c>
      <c r="H115" s="80" t="s">
        <v>0</v>
      </c>
      <c r="I115" s="80" t="s">
        <v>0</v>
      </c>
      <c r="J115" s="80" t="s">
        <v>0</v>
      </c>
      <c r="K115" s="80" t="s">
        <v>0</v>
      </c>
      <c r="L115" s="80" t="s">
        <v>0</v>
      </c>
      <c r="M115" s="5" t="e">
        <v>#N/A</v>
      </c>
      <c r="N115" s="5" t="e">
        <v>#N/A</v>
      </c>
      <c r="O115" s="5" t="e">
        <v>#N/A</v>
      </c>
      <c r="P115" s="5" t="e">
        <v>#N/A</v>
      </c>
      <c r="Q115" s="5" t="e">
        <v>#VALUE!</v>
      </c>
      <c r="R115" s="61" t="e">
        <v>#VALUE!</v>
      </c>
      <c r="S115" s="62" t="e">
        <v>#N/A</v>
      </c>
      <c r="T115" s="5" t="e">
        <v>#N/A</v>
      </c>
      <c r="U115" s="5" t="e">
        <v>#N/A</v>
      </c>
      <c r="V115" s="5" t="e">
        <v>#N/A</v>
      </c>
      <c r="W115" s="5" t="e">
        <v>#N/A</v>
      </c>
      <c r="X115" s="5" t="e">
        <v>#N/A</v>
      </c>
      <c r="Y115" s="5" t="s">
        <v>0</v>
      </c>
      <c r="Z115" s="5" t="e">
        <v>#N/A</v>
      </c>
      <c r="AA115" s="5"/>
      <c r="AB115" s="5"/>
      <c r="AC115" s="5"/>
      <c r="AD115" s="5"/>
      <c r="AE115" s="5"/>
      <c r="AF115" s="5"/>
      <c r="AG115" s="5"/>
      <c r="AH115" s="5"/>
      <c r="AI115" s="5" t="s">
        <v>905</v>
      </c>
      <c r="AJ115" s="80" t="e">
        <v>#VALUE!</v>
      </c>
      <c r="AK115" s="80" t="e">
        <v>#VALUE!</v>
      </c>
      <c r="AL115" s="80" t="e">
        <v>#VALUE!</v>
      </c>
      <c r="AM115" s="80" t="e">
        <v>#N/A</v>
      </c>
      <c r="AN115" s="80" t="e">
        <v>#N/A</v>
      </c>
      <c r="AO115" s="80" t="e">
        <v>#N/A</v>
      </c>
      <c r="AP115" s="80" t="e">
        <v>#N/A</v>
      </c>
      <c r="AQ115" s="80" t="e">
        <v>#N/A</v>
      </c>
      <c r="AR115" s="80" t="e">
        <v>#N/A</v>
      </c>
      <c r="AS115" s="5"/>
      <c r="AT115" s="5"/>
      <c r="AU115" s="5"/>
      <c r="AV115" s="5"/>
      <c r="AW115" s="5"/>
      <c r="AX115" s="5"/>
      <c r="AY115" s="5" t="s">
        <v>20</v>
      </c>
    </row>
    <row r="116" spans="1:51" ht="27.95" customHeight="1">
      <c r="A116">
        <v>11529925613</v>
      </c>
      <c r="B116" s="1" t="s">
        <v>0</v>
      </c>
      <c r="C116" s="13" t="e">
        <v>#VALUE!</v>
      </c>
      <c r="D116" s="1" t="e">
        <v>#VALUE!</v>
      </c>
      <c r="E116" s="5" t="e">
        <v>#N/A</v>
      </c>
      <c r="F116" s="80" t="s">
        <v>0</v>
      </c>
      <c r="G116" s="80" t="s">
        <v>0</v>
      </c>
      <c r="H116" s="80" t="s">
        <v>0</v>
      </c>
      <c r="I116" s="80" t="s">
        <v>0</v>
      </c>
      <c r="J116" s="80" t="s">
        <v>0</v>
      </c>
      <c r="K116" s="80" t="s">
        <v>0</v>
      </c>
      <c r="L116" s="80" t="s">
        <v>0</v>
      </c>
      <c r="M116" s="5" t="e">
        <v>#N/A</v>
      </c>
      <c r="N116" s="5" t="e">
        <v>#N/A</v>
      </c>
      <c r="O116" s="5" t="e">
        <v>#N/A</v>
      </c>
      <c r="P116" s="5" t="e">
        <v>#N/A</v>
      </c>
      <c r="Q116" s="5" t="e">
        <v>#VALUE!</v>
      </c>
      <c r="R116" s="61" t="e">
        <v>#VALUE!</v>
      </c>
      <c r="S116" s="62" t="e">
        <v>#N/A</v>
      </c>
      <c r="T116" s="5" t="e">
        <v>#N/A</v>
      </c>
      <c r="U116" s="5" t="e">
        <v>#N/A</v>
      </c>
      <c r="V116" s="5" t="e">
        <v>#N/A</v>
      </c>
      <c r="W116" s="5" t="e">
        <v>#N/A</v>
      </c>
      <c r="X116" s="5" t="e">
        <v>#N/A</v>
      </c>
      <c r="Y116" s="5" t="s">
        <v>0</v>
      </c>
      <c r="Z116" s="5" t="e">
        <v>#N/A</v>
      </c>
      <c r="AA116" s="5"/>
      <c r="AB116" s="5"/>
      <c r="AC116" s="5"/>
      <c r="AD116" s="5"/>
      <c r="AE116" s="5"/>
      <c r="AF116" s="5"/>
      <c r="AG116" s="5"/>
      <c r="AH116" s="5"/>
      <c r="AI116" s="5" t="s">
        <v>905</v>
      </c>
      <c r="AJ116" s="80" t="e">
        <v>#VALUE!</v>
      </c>
      <c r="AK116" s="80" t="e">
        <v>#VALUE!</v>
      </c>
      <c r="AL116" s="80" t="e">
        <v>#VALUE!</v>
      </c>
      <c r="AM116" s="80" t="e">
        <v>#N/A</v>
      </c>
      <c r="AN116" s="80" t="e">
        <v>#N/A</v>
      </c>
      <c r="AO116" s="80" t="e">
        <v>#N/A</v>
      </c>
      <c r="AP116" s="80" t="e">
        <v>#N/A</v>
      </c>
      <c r="AQ116" s="80" t="e">
        <v>#N/A</v>
      </c>
      <c r="AR116" s="80" t="e">
        <v>#N/A</v>
      </c>
      <c r="AS116" s="5"/>
      <c r="AT116" s="5"/>
      <c r="AU116" s="5"/>
      <c r="AV116" s="5"/>
      <c r="AW116" s="5"/>
      <c r="AX116" s="5"/>
      <c r="AY116" s="5" t="s">
        <v>20</v>
      </c>
    </row>
    <row r="117" spans="1:51" ht="27.95" customHeight="1">
      <c r="A117">
        <v>11529925106</v>
      </c>
      <c r="B117" s="1" t="s">
        <v>15</v>
      </c>
      <c r="C117" s="13" t="e">
        <v>#VALUE!</v>
      </c>
      <c r="D117" s="1" t="e">
        <v>#VALUE!</v>
      </c>
      <c r="E117" s="5" t="e">
        <v>#N/A</v>
      </c>
      <c r="F117" s="80" t="s">
        <v>0</v>
      </c>
      <c r="G117" s="80" t="s">
        <v>0</v>
      </c>
      <c r="H117" s="80" t="s">
        <v>0</v>
      </c>
      <c r="I117" s="80" t="s">
        <v>0</v>
      </c>
      <c r="J117" s="80" t="s">
        <v>0</v>
      </c>
      <c r="K117" s="80" t="s">
        <v>0</v>
      </c>
      <c r="L117" s="80" t="s">
        <v>0</v>
      </c>
      <c r="M117" s="5" t="e">
        <v>#N/A</v>
      </c>
      <c r="N117" s="5" t="e">
        <v>#N/A</v>
      </c>
      <c r="O117" s="5" t="e">
        <v>#N/A</v>
      </c>
      <c r="P117" s="5" t="e">
        <v>#N/A</v>
      </c>
      <c r="Q117" s="5" t="e">
        <v>#VALUE!</v>
      </c>
      <c r="R117" s="61" t="e">
        <v>#VALUE!</v>
      </c>
      <c r="S117" s="62" t="e">
        <v>#N/A</v>
      </c>
      <c r="T117" s="5" t="e">
        <v>#N/A</v>
      </c>
      <c r="U117" s="5" t="e">
        <v>#N/A</v>
      </c>
      <c r="V117" s="5" t="e">
        <v>#N/A</v>
      </c>
      <c r="W117" s="5" t="e">
        <v>#N/A</v>
      </c>
      <c r="X117" s="5" t="e">
        <v>#N/A</v>
      </c>
      <c r="Y117" s="5" t="s">
        <v>0</v>
      </c>
      <c r="Z117" s="5" t="e">
        <v>#N/A</v>
      </c>
      <c r="AA117" s="5"/>
      <c r="AB117" s="5"/>
      <c r="AC117" s="5"/>
      <c r="AD117" s="5"/>
      <c r="AE117" s="5"/>
      <c r="AF117" s="5"/>
      <c r="AG117" s="5"/>
      <c r="AH117" s="5"/>
      <c r="AI117" s="5" t="s">
        <v>905</v>
      </c>
      <c r="AJ117" s="80" t="e">
        <v>#VALUE!</v>
      </c>
      <c r="AK117" s="80" t="e">
        <v>#VALUE!</v>
      </c>
      <c r="AL117" s="80" t="e">
        <v>#VALUE!</v>
      </c>
      <c r="AM117" s="80" t="e">
        <v>#N/A</v>
      </c>
      <c r="AN117" s="80" t="e">
        <v>#N/A</v>
      </c>
      <c r="AO117" s="80" t="e">
        <v>#N/A</v>
      </c>
      <c r="AP117" s="80" t="e">
        <v>#N/A</v>
      </c>
      <c r="AQ117" s="80" t="e">
        <v>#N/A</v>
      </c>
      <c r="AR117" s="80" t="e">
        <v>#N/A</v>
      </c>
      <c r="AS117" s="5"/>
      <c r="AT117" s="5"/>
      <c r="AU117" s="5"/>
      <c r="AV117" s="5"/>
      <c r="AW117" s="5"/>
      <c r="AX117" s="5"/>
      <c r="AY117" s="5" t="s">
        <v>904</v>
      </c>
    </row>
    <row r="118" spans="1:51" ht="27.95" customHeight="1">
      <c r="B118" s="1"/>
      <c r="C118" s="13"/>
      <c r="D118" s="1"/>
      <c r="E118" s="5"/>
      <c r="M118" s="5"/>
      <c r="N118" s="5"/>
      <c r="O118" s="5"/>
      <c r="P118" s="5"/>
      <c r="Q118" s="5"/>
      <c r="R118" s="61"/>
      <c r="S118" s="62"/>
      <c r="T118" s="5"/>
      <c r="U118" s="5"/>
      <c r="V118" s="5"/>
      <c r="W118" s="5"/>
      <c r="X118" s="5"/>
      <c r="Y118" s="5"/>
      <c r="Z118" s="5"/>
      <c r="AA118" s="5"/>
      <c r="AB118" s="5"/>
      <c r="AC118" s="5"/>
      <c r="AD118" s="5"/>
      <c r="AE118" s="5"/>
      <c r="AF118" s="5"/>
      <c r="AG118" s="5"/>
      <c r="AH118" s="5"/>
      <c r="AI118" s="5"/>
      <c r="AJ118" s="80"/>
      <c r="AK118" s="80"/>
      <c r="AL118" s="80"/>
      <c r="AM118" s="80"/>
      <c r="AN118" s="80"/>
      <c r="AO118" s="80"/>
      <c r="AP118" s="80"/>
      <c r="AQ118" s="80"/>
      <c r="AR118" s="80"/>
      <c r="AS118" s="5"/>
      <c r="AT118" s="5"/>
      <c r="AU118" s="5"/>
      <c r="AV118" s="5"/>
      <c r="AW118" s="5"/>
      <c r="AX118" s="5"/>
      <c r="AY118" s="5"/>
    </row>
    <row r="119" spans="1:51" ht="35.1" customHeight="1">
      <c r="A119">
        <v>11529921839</v>
      </c>
      <c r="B119" s="5" t="s">
        <v>646</v>
      </c>
      <c r="C119" s="13" t="s">
        <v>80</v>
      </c>
      <c r="D119" s="1" t="s">
        <v>468</v>
      </c>
      <c r="E119" s="5" t="s">
        <v>14</v>
      </c>
      <c r="F119" s="80" t="s">
        <v>0</v>
      </c>
      <c r="G119" s="80" t="s">
        <v>0</v>
      </c>
      <c r="H119" s="80" t="s">
        <v>1</v>
      </c>
      <c r="I119" s="80" t="s">
        <v>0</v>
      </c>
      <c r="J119" s="80" t="s">
        <v>0</v>
      </c>
      <c r="K119" s="80" t="s">
        <v>0</v>
      </c>
      <c r="L119" s="80" t="s">
        <v>0</v>
      </c>
      <c r="M119" s="5" t="e">
        <v>#N/A</v>
      </c>
      <c r="N119" s="5" t="s">
        <v>649</v>
      </c>
      <c r="O119" s="5" t="e">
        <v>#N/A</v>
      </c>
      <c r="P119" s="5" t="e">
        <v>#N/A</v>
      </c>
      <c r="Q119" s="5" t="s">
        <v>97</v>
      </c>
      <c r="R119" s="61" t="s">
        <v>75</v>
      </c>
      <c r="S119" s="62" t="s">
        <v>43</v>
      </c>
      <c r="T119" s="5" t="s">
        <v>36</v>
      </c>
      <c r="U119" s="5" t="s">
        <v>41</v>
      </c>
      <c r="V119" s="5" t="s">
        <v>74</v>
      </c>
      <c r="W119" s="5" t="s">
        <v>979</v>
      </c>
      <c r="X119" s="5" t="s">
        <v>66</v>
      </c>
      <c r="Y119" s="5" t="s">
        <v>120</v>
      </c>
      <c r="Z119" s="5" t="s">
        <v>13</v>
      </c>
      <c r="AA119" s="5"/>
      <c r="AB119" s="5" t="s">
        <v>553</v>
      </c>
      <c r="AC119" s="5"/>
      <c r="AD119" s="5"/>
      <c r="AE119" s="5"/>
      <c r="AF119" s="5"/>
      <c r="AG119" s="5" t="s">
        <v>814</v>
      </c>
      <c r="AH119" s="5" t="s">
        <v>1047</v>
      </c>
      <c r="AI119" s="5" t="s">
        <v>905</v>
      </c>
      <c r="AJ119" s="80">
        <v>4</v>
      </c>
      <c r="AK119" s="80">
        <v>2</v>
      </c>
      <c r="AL119" s="80">
        <v>3</v>
      </c>
      <c r="AM119" s="80">
        <v>4</v>
      </c>
      <c r="AN119" s="80">
        <v>4</v>
      </c>
      <c r="AO119" s="80">
        <v>4</v>
      </c>
      <c r="AP119" s="80">
        <v>2</v>
      </c>
      <c r="AQ119" s="80">
        <v>2</v>
      </c>
      <c r="AR119" s="80">
        <v>5</v>
      </c>
      <c r="AS119" s="5" t="s">
        <v>1060</v>
      </c>
      <c r="AT119" s="5" t="s">
        <v>844</v>
      </c>
      <c r="AU119" s="5"/>
      <c r="AV119" s="5"/>
      <c r="AW119" s="5"/>
      <c r="AX119" s="5"/>
      <c r="AY119" s="5" t="s">
        <v>903</v>
      </c>
    </row>
    <row r="120" spans="1:51" ht="84.95" customHeight="1">
      <c r="A120">
        <v>11529921568</v>
      </c>
      <c r="B120" s="1" t="s">
        <v>15</v>
      </c>
      <c r="C120" s="13" t="s">
        <v>80</v>
      </c>
      <c r="D120" s="1" t="s">
        <v>467</v>
      </c>
      <c r="E120" s="5" t="s">
        <v>14</v>
      </c>
      <c r="F120" s="80" t="s">
        <v>0</v>
      </c>
      <c r="G120" s="80" t="s">
        <v>0</v>
      </c>
      <c r="H120" s="80" t="s">
        <v>1</v>
      </c>
      <c r="I120" s="80" t="s">
        <v>0</v>
      </c>
      <c r="J120" s="80" t="s">
        <v>0</v>
      </c>
      <c r="K120" s="80" t="s">
        <v>0</v>
      </c>
      <c r="L120" s="80" t="s">
        <v>0</v>
      </c>
      <c r="M120" s="5" t="e">
        <v>#N/A</v>
      </c>
      <c r="N120" s="5" t="e">
        <v>#N/A</v>
      </c>
      <c r="O120" s="5" t="e">
        <v>#N/A</v>
      </c>
      <c r="P120" s="5" t="e">
        <v>#N/A</v>
      </c>
      <c r="Q120" s="5" t="e">
        <v>#VALUE!</v>
      </c>
      <c r="R120" s="61" t="s">
        <v>28</v>
      </c>
      <c r="S120" s="62" t="s">
        <v>68</v>
      </c>
      <c r="T120" s="5" t="s">
        <v>37</v>
      </c>
      <c r="U120" s="5" t="s">
        <v>41</v>
      </c>
      <c r="V120" s="5" t="s">
        <v>89</v>
      </c>
      <c r="W120" s="5" t="s">
        <v>979</v>
      </c>
      <c r="X120" s="5" t="e">
        <v>#N/A</v>
      </c>
      <c r="Y120" s="5" t="s">
        <v>0</v>
      </c>
      <c r="Z120" s="5" t="s">
        <v>67</v>
      </c>
      <c r="AA120" s="5"/>
      <c r="AB120" s="5"/>
      <c r="AC120" s="5"/>
      <c r="AD120" s="5"/>
      <c r="AE120" s="5"/>
      <c r="AF120" s="5"/>
      <c r="AG120" s="5"/>
      <c r="AH120" s="5"/>
      <c r="AI120" s="5" t="s">
        <v>905</v>
      </c>
      <c r="AJ120" s="80">
        <v>4</v>
      </c>
      <c r="AK120" s="80" t="e">
        <v>#VALUE!</v>
      </c>
      <c r="AL120" s="80">
        <v>4</v>
      </c>
      <c r="AM120" s="80">
        <v>3</v>
      </c>
      <c r="AN120" s="80">
        <v>3</v>
      </c>
      <c r="AO120" s="80">
        <v>4</v>
      </c>
      <c r="AP120" s="80">
        <v>3</v>
      </c>
      <c r="AQ120" s="80">
        <v>2</v>
      </c>
      <c r="AR120" s="80" t="e">
        <v>#N/A</v>
      </c>
      <c r="AS120" s="5" t="s">
        <v>1051</v>
      </c>
      <c r="AT120" s="5"/>
      <c r="AU120" s="5"/>
      <c r="AV120" s="5" t="s">
        <v>873</v>
      </c>
      <c r="AW120" s="5" t="s">
        <v>39</v>
      </c>
      <c r="AX120" s="5"/>
      <c r="AY120" s="5" t="s">
        <v>904</v>
      </c>
    </row>
    <row r="121" spans="1:51" ht="27.95" customHeight="1">
      <c r="A121">
        <v>11529912696</v>
      </c>
      <c r="B121" s="1" t="s">
        <v>15</v>
      </c>
      <c r="C121" s="13" t="s">
        <v>61</v>
      </c>
      <c r="D121" s="1" t="e">
        <v>#VALUE!</v>
      </c>
      <c r="E121" s="5" t="s">
        <v>33</v>
      </c>
      <c r="F121" s="80" t="s">
        <v>0</v>
      </c>
      <c r="G121" s="80" t="s">
        <v>0</v>
      </c>
      <c r="H121" s="80" t="s">
        <v>0</v>
      </c>
      <c r="I121" s="80" t="s">
        <v>0</v>
      </c>
      <c r="J121" s="80" t="s">
        <v>0</v>
      </c>
      <c r="K121" s="80" t="s">
        <v>9</v>
      </c>
      <c r="L121" s="80" t="s">
        <v>0</v>
      </c>
      <c r="M121" s="5" t="e">
        <v>#N/A</v>
      </c>
      <c r="N121" s="5" t="e">
        <v>#N/A</v>
      </c>
      <c r="O121" s="5" t="e">
        <v>#N/A</v>
      </c>
      <c r="P121" s="5" t="e">
        <v>#N/A</v>
      </c>
      <c r="Q121" s="5" t="e">
        <v>#VALUE!</v>
      </c>
      <c r="R121" s="61" t="s">
        <v>75</v>
      </c>
      <c r="S121" s="62" t="s">
        <v>68</v>
      </c>
      <c r="T121" s="5" t="s">
        <v>24</v>
      </c>
      <c r="U121" s="5" t="s">
        <v>37</v>
      </c>
      <c r="V121" s="5" t="s">
        <v>89</v>
      </c>
      <c r="W121" s="5" t="s">
        <v>907</v>
      </c>
      <c r="X121" s="5" t="e">
        <v>#N/A</v>
      </c>
      <c r="Y121" s="5" t="s">
        <v>0</v>
      </c>
      <c r="Z121" s="5" t="s">
        <v>49</v>
      </c>
      <c r="AA121" s="5" t="s">
        <v>542</v>
      </c>
      <c r="AB121" s="5"/>
      <c r="AC121" s="5"/>
      <c r="AD121" s="5"/>
      <c r="AE121" s="5"/>
      <c r="AF121" s="5"/>
      <c r="AG121" s="5"/>
      <c r="AH121" s="5"/>
      <c r="AI121" s="5" t="s">
        <v>905</v>
      </c>
      <c r="AJ121" s="80">
        <v>3</v>
      </c>
      <c r="AK121" s="80" t="e">
        <v>#VALUE!</v>
      </c>
      <c r="AL121" s="80">
        <v>3</v>
      </c>
      <c r="AM121" s="80">
        <v>3</v>
      </c>
      <c r="AN121" s="80">
        <v>2</v>
      </c>
      <c r="AO121" s="80">
        <v>3</v>
      </c>
      <c r="AP121" s="80">
        <v>3</v>
      </c>
      <c r="AQ121" s="80">
        <v>4</v>
      </c>
      <c r="AR121" s="80" t="e">
        <v>#N/A</v>
      </c>
      <c r="AS121" s="5" t="s">
        <v>1051</v>
      </c>
      <c r="AT121" s="5" t="s">
        <v>850</v>
      </c>
      <c r="AU121" s="5"/>
      <c r="AV121" s="5" t="s">
        <v>889</v>
      </c>
      <c r="AW121" s="5"/>
      <c r="AX121" s="5"/>
      <c r="AY121" s="5" t="s">
        <v>904</v>
      </c>
    </row>
    <row r="122" spans="1:51" ht="27.95" customHeight="1">
      <c r="A122">
        <v>11529911513</v>
      </c>
      <c r="B122" s="1" t="s">
        <v>0</v>
      </c>
      <c r="C122" s="13" t="s">
        <v>72</v>
      </c>
      <c r="D122" s="1" t="s">
        <v>478</v>
      </c>
      <c r="E122" s="5" t="s">
        <v>14</v>
      </c>
      <c r="F122" s="80" t="s">
        <v>0</v>
      </c>
      <c r="G122" s="80" t="s">
        <v>0</v>
      </c>
      <c r="H122" s="80" t="s">
        <v>1</v>
      </c>
      <c r="I122" s="80" t="s">
        <v>0</v>
      </c>
      <c r="J122" s="80" t="s">
        <v>0</v>
      </c>
      <c r="K122" s="80" t="s">
        <v>0</v>
      </c>
      <c r="L122" s="80" t="s">
        <v>0</v>
      </c>
      <c r="M122" s="5" t="s">
        <v>10</v>
      </c>
      <c r="N122" s="5" t="e">
        <v>#N/A</v>
      </c>
      <c r="O122" s="5" t="e">
        <v>#N/A</v>
      </c>
      <c r="P122" s="5" t="e">
        <v>#N/A</v>
      </c>
      <c r="Q122" s="5" t="s">
        <v>76</v>
      </c>
      <c r="R122" s="61" t="s">
        <v>75</v>
      </c>
      <c r="S122" s="62" t="e">
        <v>#N/A</v>
      </c>
      <c r="T122" s="5" t="s">
        <v>36</v>
      </c>
      <c r="U122" s="5" t="s">
        <v>37</v>
      </c>
      <c r="V122" s="5" t="s">
        <v>74</v>
      </c>
      <c r="W122" s="5" t="s">
        <v>908</v>
      </c>
      <c r="X122" s="5" t="s">
        <v>81</v>
      </c>
      <c r="Y122" s="5" t="s">
        <v>121</v>
      </c>
      <c r="Z122" s="5" t="s">
        <v>49</v>
      </c>
      <c r="AA122" s="5" t="s">
        <v>480</v>
      </c>
      <c r="AB122" s="5"/>
      <c r="AC122" s="5"/>
      <c r="AD122" s="5"/>
      <c r="AE122" s="5"/>
      <c r="AF122" s="5" t="s">
        <v>617</v>
      </c>
      <c r="AG122" s="5"/>
      <c r="AH122" s="5" t="s">
        <v>643</v>
      </c>
      <c r="AI122" s="5" t="s">
        <v>905</v>
      </c>
      <c r="AJ122" s="5">
        <v>5</v>
      </c>
      <c r="AK122" s="5">
        <v>4</v>
      </c>
      <c r="AL122" s="97">
        <v>3</v>
      </c>
      <c r="AM122" s="97" t="e">
        <v>#N/A</v>
      </c>
      <c r="AN122" s="5">
        <v>4</v>
      </c>
      <c r="AO122" s="5">
        <v>3</v>
      </c>
      <c r="AP122" s="5">
        <v>2</v>
      </c>
      <c r="AQ122" s="5">
        <v>3</v>
      </c>
      <c r="AR122" s="5">
        <v>3</v>
      </c>
      <c r="AS122" s="5" t="s">
        <v>462</v>
      </c>
      <c r="AT122" s="5" t="s">
        <v>848</v>
      </c>
      <c r="AU122" s="5"/>
      <c r="AV122" s="5"/>
      <c r="AW122" s="5"/>
      <c r="AX122" s="5"/>
      <c r="AY122" s="5" t="s">
        <v>20</v>
      </c>
    </row>
    <row r="123" spans="1:51" ht="27.95" customHeight="1">
      <c r="A123">
        <v>11529910911</v>
      </c>
      <c r="B123" s="5" t="s">
        <v>646</v>
      </c>
      <c r="C123" s="13" t="s">
        <v>61</v>
      </c>
      <c r="D123" s="1" t="s">
        <v>469</v>
      </c>
      <c r="E123" s="5" t="s">
        <v>14</v>
      </c>
      <c r="F123" s="80" t="s">
        <v>0</v>
      </c>
      <c r="G123" s="80" t="s">
        <v>0</v>
      </c>
      <c r="H123" s="80" t="s">
        <v>0</v>
      </c>
      <c r="I123" s="80" t="s">
        <v>0</v>
      </c>
      <c r="J123" s="80" t="s">
        <v>8</v>
      </c>
      <c r="K123" s="80" t="s">
        <v>0</v>
      </c>
      <c r="L123" s="80" t="s">
        <v>0</v>
      </c>
      <c r="M123" s="5" t="s">
        <v>10</v>
      </c>
      <c r="N123" s="5" t="s">
        <v>649</v>
      </c>
      <c r="O123" s="5" t="e">
        <v>#N/A</v>
      </c>
      <c r="P123" s="5" t="e">
        <v>#N/A</v>
      </c>
      <c r="Q123" s="5" t="s">
        <v>131</v>
      </c>
      <c r="R123" s="61" t="s">
        <v>226</v>
      </c>
      <c r="S123" s="62" t="s">
        <v>122</v>
      </c>
      <c r="T123" s="5" t="s">
        <v>37</v>
      </c>
      <c r="U123" s="5" t="s">
        <v>37</v>
      </c>
      <c r="V123" s="5" t="s">
        <v>26</v>
      </c>
      <c r="W123" s="5" t="s">
        <v>909</v>
      </c>
      <c r="X123" s="5" t="s">
        <v>113</v>
      </c>
      <c r="Y123" s="5" t="s">
        <v>0</v>
      </c>
      <c r="Z123" s="5" t="s">
        <v>49</v>
      </c>
      <c r="AA123" s="5" t="s">
        <v>515</v>
      </c>
      <c r="AB123" s="5"/>
      <c r="AC123" s="5" t="s">
        <v>572</v>
      </c>
      <c r="AD123" s="5"/>
      <c r="AE123" s="5"/>
      <c r="AF123" s="5"/>
      <c r="AG123" s="5" t="s">
        <v>816</v>
      </c>
      <c r="AH123" s="5"/>
      <c r="AI123" s="5" t="s">
        <v>905</v>
      </c>
      <c r="AJ123" s="80">
        <v>3</v>
      </c>
      <c r="AK123" s="80">
        <v>1</v>
      </c>
      <c r="AL123" s="80">
        <v>1</v>
      </c>
      <c r="AM123" s="80">
        <v>1</v>
      </c>
      <c r="AN123" s="80">
        <v>3</v>
      </c>
      <c r="AO123" s="80">
        <v>3</v>
      </c>
      <c r="AP123" s="80">
        <v>4</v>
      </c>
      <c r="AQ123" s="80">
        <v>1</v>
      </c>
      <c r="AR123" s="80">
        <v>1</v>
      </c>
      <c r="AS123" s="5" t="s">
        <v>1051</v>
      </c>
      <c r="AT123" s="5"/>
      <c r="AU123" s="5"/>
      <c r="AV123" s="5"/>
      <c r="AW123" s="5" t="s">
        <v>39</v>
      </c>
      <c r="AX123" s="5"/>
      <c r="AY123" s="5" t="s">
        <v>903</v>
      </c>
    </row>
    <row r="124" spans="1:51" ht="27.95" customHeight="1">
      <c r="A124">
        <v>11529876141</v>
      </c>
      <c r="B124" s="1" t="s">
        <v>15</v>
      </c>
      <c r="C124" s="13" t="s">
        <v>80</v>
      </c>
      <c r="D124" s="1" t="s">
        <v>469</v>
      </c>
      <c r="E124" s="5" t="s">
        <v>14</v>
      </c>
      <c r="F124" s="80" t="s">
        <v>0</v>
      </c>
      <c r="G124" s="80" t="s">
        <v>0</v>
      </c>
      <c r="H124" s="80" t="s">
        <v>1</v>
      </c>
      <c r="I124" s="80" t="s">
        <v>0</v>
      </c>
      <c r="J124" s="80" t="s">
        <v>0</v>
      </c>
      <c r="K124" s="80" t="s">
        <v>0</v>
      </c>
      <c r="L124" s="80" t="s">
        <v>0</v>
      </c>
      <c r="M124" s="5" t="e">
        <v>#N/A</v>
      </c>
      <c r="N124" s="5" t="e">
        <v>#N/A</v>
      </c>
      <c r="O124" s="5" t="e">
        <v>#N/A</v>
      </c>
      <c r="P124" s="5" t="e">
        <v>#N/A</v>
      </c>
      <c r="Q124" s="5" t="e">
        <v>#VALUE!</v>
      </c>
      <c r="R124" s="61" t="s">
        <v>90</v>
      </c>
      <c r="S124" s="62" t="s">
        <v>68</v>
      </c>
      <c r="T124" s="5" t="s">
        <v>37</v>
      </c>
      <c r="U124" s="5" t="s">
        <v>92</v>
      </c>
      <c r="V124" s="5" t="s">
        <v>64</v>
      </c>
      <c r="W124" s="5" t="s">
        <v>907</v>
      </c>
      <c r="X124" s="5" t="e">
        <v>#N/A</v>
      </c>
      <c r="Y124" s="5" t="s">
        <v>0</v>
      </c>
      <c r="Z124" s="5" t="s">
        <v>67</v>
      </c>
      <c r="AA124" s="5"/>
      <c r="AB124" s="5"/>
      <c r="AC124" s="5"/>
      <c r="AD124" s="5"/>
      <c r="AE124" s="5"/>
      <c r="AF124" s="5"/>
      <c r="AG124" s="5"/>
      <c r="AH124" s="5"/>
      <c r="AI124" s="5" t="s">
        <v>905</v>
      </c>
      <c r="AJ124" s="80">
        <v>4</v>
      </c>
      <c r="AK124" s="80" t="e">
        <v>#VALUE!</v>
      </c>
      <c r="AL124" s="80">
        <v>5</v>
      </c>
      <c r="AM124" s="80">
        <v>3</v>
      </c>
      <c r="AN124" s="80">
        <v>3</v>
      </c>
      <c r="AO124" s="80">
        <v>2</v>
      </c>
      <c r="AP124" s="80">
        <v>5</v>
      </c>
      <c r="AQ124" s="80">
        <v>4</v>
      </c>
      <c r="AR124" s="80" t="e">
        <v>#N/A</v>
      </c>
      <c r="AS124" s="5" t="s">
        <v>1055</v>
      </c>
      <c r="AT124" s="5" t="s">
        <v>850</v>
      </c>
      <c r="AU124" s="5"/>
      <c r="AV124" s="5"/>
      <c r="AW124" s="5"/>
      <c r="AX124" s="5"/>
      <c r="AY124" s="5" t="s">
        <v>904</v>
      </c>
    </row>
    <row r="125" spans="1:51" ht="27.95" customHeight="1">
      <c r="A125">
        <v>11529872487</v>
      </c>
      <c r="B125" s="5" t="s">
        <v>646</v>
      </c>
      <c r="C125" s="13" t="s">
        <v>72</v>
      </c>
      <c r="D125" s="1" t="s">
        <v>465</v>
      </c>
      <c r="E125" s="5" t="s">
        <v>14</v>
      </c>
      <c r="F125" s="80" t="s">
        <v>0</v>
      </c>
      <c r="G125" s="80" t="s">
        <v>0</v>
      </c>
      <c r="H125" s="80" t="s">
        <v>1</v>
      </c>
      <c r="I125" s="80" t="s">
        <v>0</v>
      </c>
      <c r="J125" s="80" t="s">
        <v>0</v>
      </c>
      <c r="K125" s="80" t="s">
        <v>0</v>
      </c>
      <c r="L125" s="80" t="s">
        <v>0</v>
      </c>
      <c r="M125" s="5" t="s">
        <v>10</v>
      </c>
      <c r="N125" s="5" t="e">
        <v>#N/A</v>
      </c>
      <c r="O125" s="5" t="e">
        <v>#N/A</v>
      </c>
      <c r="P125" s="5" t="e">
        <v>#N/A</v>
      </c>
      <c r="Q125" s="5" t="s">
        <v>76</v>
      </c>
      <c r="R125" s="61" t="s">
        <v>28</v>
      </c>
      <c r="S125" s="62" t="e">
        <v>#N/A</v>
      </c>
      <c r="T125" s="5" t="s">
        <v>36</v>
      </c>
      <c r="U125" s="5" t="s">
        <v>34</v>
      </c>
      <c r="V125" s="5" t="s">
        <v>54</v>
      </c>
      <c r="W125" s="5" t="s">
        <v>907</v>
      </c>
      <c r="X125" s="5" t="s">
        <v>66</v>
      </c>
      <c r="Y125" s="5" t="s">
        <v>123</v>
      </c>
      <c r="Z125" s="5" t="s">
        <v>13</v>
      </c>
      <c r="AA125" s="5"/>
      <c r="AB125" s="5"/>
      <c r="AC125" s="5"/>
      <c r="AD125" s="5"/>
      <c r="AE125" s="5"/>
      <c r="AF125" s="5"/>
      <c r="AG125" s="5"/>
      <c r="AH125" s="5" t="s">
        <v>1048</v>
      </c>
      <c r="AI125" s="5" t="s">
        <v>905</v>
      </c>
      <c r="AJ125" s="80">
        <v>5</v>
      </c>
      <c r="AK125" s="80">
        <v>4</v>
      </c>
      <c r="AL125" s="80">
        <v>4</v>
      </c>
      <c r="AM125" s="80" t="e">
        <v>#N/A</v>
      </c>
      <c r="AN125" s="80">
        <v>4</v>
      </c>
      <c r="AO125" s="80">
        <v>5</v>
      </c>
      <c r="AP125" s="80">
        <v>0</v>
      </c>
      <c r="AQ125" s="80">
        <v>4</v>
      </c>
      <c r="AR125" s="80">
        <v>5</v>
      </c>
      <c r="AS125" s="5" t="s">
        <v>1060</v>
      </c>
      <c r="AT125" s="5"/>
      <c r="AU125" s="5"/>
      <c r="AV125" s="5"/>
      <c r="AW125" s="5"/>
      <c r="AX125" s="5"/>
      <c r="AY125" s="5" t="s">
        <v>903</v>
      </c>
    </row>
    <row r="126" spans="1:51" ht="72.95" customHeight="1">
      <c r="A126">
        <v>11529852456</v>
      </c>
      <c r="B126" s="5" t="s">
        <v>646</v>
      </c>
      <c r="C126" s="13" t="s">
        <v>72</v>
      </c>
      <c r="D126" s="1" t="s">
        <v>466</v>
      </c>
      <c r="E126" s="5" t="s">
        <v>33</v>
      </c>
      <c r="F126" s="80" t="s">
        <v>0</v>
      </c>
      <c r="G126" s="80" t="s">
        <v>0</v>
      </c>
      <c r="H126" s="80" t="s">
        <v>1</v>
      </c>
      <c r="I126" s="80" t="s">
        <v>0</v>
      </c>
      <c r="J126" s="80" t="s">
        <v>0</v>
      </c>
      <c r="K126" s="80" t="s">
        <v>0</v>
      </c>
      <c r="L126" s="80" t="s">
        <v>0</v>
      </c>
      <c r="M126" s="5" t="s">
        <v>10</v>
      </c>
      <c r="N126" s="5" t="e">
        <v>#N/A</v>
      </c>
      <c r="O126" s="5" t="e">
        <v>#N/A</v>
      </c>
      <c r="P126" s="5" t="s">
        <v>12</v>
      </c>
      <c r="Q126" s="5" t="s">
        <v>91</v>
      </c>
      <c r="R126" s="61" t="s">
        <v>90</v>
      </c>
      <c r="S126" s="62" t="s">
        <v>34</v>
      </c>
      <c r="T126" s="5" t="s">
        <v>834</v>
      </c>
      <c r="U126" s="5" t="s">
        <v>34</v>
      </c>
      <c r="V126" s="5" t="s">
        <v>54</v>
      </c>
      <c r="W126" s="5" t="s">
        <v>379</v>
      </c>
      <c r="X126" s="5" t="s">
        <v>66</v>
      </c>
      <c r="Y126" s="5" t="s">
        <v>124</v>
      </c>
      <c r="Z126" s="5" t="s">
        <v>67</v>
      </c>
      <c r="AA126" s="5" t="s">
        <v>512</v>
      </c>
      <c r="AB126" s="5"/>
      <c r="AC126" s="5"/>
      <c r="AD126" s="5" t="s">
        <v>589</v>
      </c>
      <c r="AE126" s="5"/>
      <c r="AF126" s="5"/>
      <c r="AG126" s="5"/>
      <c r="AH126" s="5" t="s">
        <v>808</v>
      </c>
      <c r="AI126" s="5" t="s">
        <v>905</v>
      </c>
      <c r="AJ126" s="80">
        <v>5</v>
      </c>
      <c r="AK126" s="80">
        <v>5</v>
      </c>
      <c r="AL126" s="80">
        <v>5</v>
      </c>
      <c r="AM126" s="80">
        <v>5</v>
      </c>
      <c r="AN126" s="80">
        <v>5</v>
      </c>
      <c r="AO126" s="80">
        <v>5</v>
      </c>
      <c r="AP126" s="80">
        <v>0</v>
      </c>
      <c r="AQ126" s="80">
        <v>5</v>
      </c>
      <c r="AR126" s="80">
        <v>5</v>
      </c>
      <c r="AS126" s="5" t="s">
        <v>1065</v>
      </c>
      <c r="AT126" s="5"/>
      <c r="AU126" s="5" t="s">
        <v>860</v>
      </c>
      <c r="AV126" s="5"/>
      <c r="AW126" s="5" t="s">
        <v>1085</v>
      </c>
      <c r="AX126" s="5"/>
      <c r="AY126" s="5" t="s">
        <v>903</v>
      </c>
    </row>
    <row r="127" spans="1:51" ht="27.95" customHeight="1">
      <c r="A127">
        <v>11529847208</v>
      </c>
      <c r="B127" s="1" t="s">
        <v>0</v>
      </c>
      <c r="C127" s="13" t="e">
        <v>#VALUE!</v>
      </c>
      <c r="D127" s="1" t="e">
        <v>#VALUE!</v>
      </c>
      <c r="E127" s="5" t="e">
        <v>#N/A</v>
      </c>
      <c r="F127" s="80" t="s">
        <v>0</v>
      </c>
      <c r="G127" s="80" t="s">
        <v>0</v>
      </c>
      <c r="H127" s="80" t="s">
        <v>0</v>
      </c>
      <c r="I127" s="80" t="s">
        <v>0</v>
      </c>
      <c r="J127" s="80" t="s">
        <v>0</v>
      </c>
      <c r="K127" s="80" t="s">
        <v>0</v>
      </c>
      <c r="L127" s="80" t="s">
        <v>0</v>
      </c>
      <c r="M127" s="5" t="e">
        <v>#N/A</v>
      </c>
      <c r="N127" s="5" t="e">
        <v>#N/A</v>
      </c>
      <c r="O127" s="5" t="e">
        <v>#N/A</v>
      </c>
      <c r="P127" s="5" t="e">
        <v>#N/A</v>
      </c>
      <c r="Q127" s="5" t="e">
        <v>#VALUE!</v>
      </c>
      <c r="R127" s="61" t="e">
        <v>#VALUE!</v>
      </c>
      <c r="S127" s="62" t="e">
        <v>#N/A</v>
      </c>
      <c r="T127" s="5" t="e">
        <v>#N/A</v>
      </c>
      <c r="U127" s="5" t="e">
        <v>#N/A</v>
      </c>
      <c r="V127" s="5" t="e">
        <v>#N/A</v>
      </c>
      <c r="W127" s="5" t="e">
        <v>#N/A</v>
      </c>
      <c r="X127" s="5" t="e">
        <v>#N/A</v>
      </c>
      <c r="Y127" s="5" t="s">
        <v>0</v>
      </c>
      <c r="Z127" s="5" t="e">
        <v>#N/A</v>
      </c>
      <c r="AA127" s="5"/>
      <c r="AB127" s="5"/>
      <c r="AC127" s="5"/>
      <c r="AD127" s="5"/>
      <c r="AE127" s="5"/>
      <c r="AF127" s="5"/>
      <c r="AG127" s="5"/>
      <c r="AH127" s="5"/>
      <c r="AI127" s="5" t="s">
        <v>905</v>
      </c>
      <c r="AJ127" s="80" t="e">
        <v>#VALUE!</v>
      </c>
      <c r="AK127" s="80" t="e">
        <v>#VALUE!</v>
      </c>
      <c r="AL127" s="80" t="e">
        <v>#VALUE!</v>
      </c>
      <c r="AM127" s="80" t="e">
        <v>#N/A</v>
      </c>
      <c r="AN127" s="80" t="e">
        <v>#N/A</v>
      </c>
      <c r="AO127" s="80" t="e">
        <v>#N/A</v>
      </c>
      <c r="AP127" s="80" t="e">
        <v>#N/A</v>
      </c>
      <c r="AQ127" s="80" t="e">
        <v>#N/A</v>
      </c>
      <c r="AR127" s="80" t="e">
        <v>#N/A</v>
      </c>
      <c r="AS127" s="5"/>
      <c r="AT127" s="5"/>
      <c r="AU127" s="5" t="s">
        <v>860</v>
      </c>
      <c r="AV127" s="5"/>
      <c r="AW127" s="5"/>
      <c r="AX127" s="5"/>
      <c r="AY127" s="5" t="s">
        <v>20</v>
      </c>
    </row>
    <row r="128" spans="1:51" ht="27.95" customHeight="1">
      <c r="A128">
        <v>11529846113</v>
      </c>
      <c r="B128" s="5" t="s">
        <v>646</v>
      </c>
      <c r="C128" s="13" t="s">
        <v>72</v>
      </c>
      <c r="D128" s="1" t="s">
        <v>466</v>
      </c>
      <c r="E128" s="5" t="s">
        <v>14</v>
      </c>
      <c r="F128" s="80" t="s">
        <v>0</v>
      </c>
      <c r="G128" s="80" t="s">
        <v>0</v>
      </c>
      <c r="H128" s="80" t="s">
        <v>1</v>
      </c>
      <c r="I128" s="80" t="s">
        <v>0</v>
      </c>
      <c r="J128" s="80" t="s">
        <v>0</v>
      </c>
      <c r="K128" s="80" t="s">
        <v>0</v>
      </c>
      <c r="L128" s="80" t="s">
        <v>0</v>
      </c>
      <c r="M128" s="5" t="s">
        <v>10</v>
      </c>
      <c r="N128" s="5" t="e">
        <v>#N/A</v>
      </c>
      <c r="O128" s="5" t="e">
        <v>#N/A</v>
      </c>
      <c r="P128" s="5" t="e">
        <v>#N/A</v>
      </c>
      <c r="Q128" s="5" t="s">
        <v>76</v>
      </c>
      <c r="R128" s="61" t="s">
        <v>90</v>
      </c>
      <c r="S128" s="62" t="e">
        <v>#N/A</v>
      </c>
      <c r="T128" s="5" t="s">
        <v>834</v>
      </c>
      <c r="U128" s="5" t="s">
        <v>34</v>
      </c>
      <c r="V128" s="5" t="s">
        <v>74</v>
      </c>
      <c r="W128" s="5" t="s">
        <v>907</v>
      </c>
      <c r="X128" s="5" t="s">
        <v>81</v>
      </c>
      <c r="Y128" s="5" t="s">
        <v>0</v>
      </c>
      <c r="Z128" s="5" t="s">
        <v>13</v>
      </c>
      <c r="AA128" s="5"/>
      <c r="AB128" s="5"/>
      <c r="AC128" s="5"/>
      <c r="AD128" s="5"/>
      <c r="AE128" s="5"/>
      <c r="AF128" s="5"/>
      <c r="AG128" s="5"/>
      <c r="AH128" s="5"/>
      <c r="AI128" s="5" t="s">
        <v>905</v>
      </c>
      <c r="AJ128" s="80">
        <v>5</v>
      </c>
      <c r="AK128" s="80">
        <v>4</v>
      </c>
      <c r="AL128" s="80">
        <v>5</v>
      </c>
      <c r="AM128" s="80" t="e">
        <v>#N/A</v>
      </c>
      <c r="AN128" s="80">
        <v>5</v>
      </c>
      <c r="AO128" s="80">
        <v>5</v>
      </c>
      <c r="AP128" s="80">
        <v>2</v>
      </c>
      <c r="AQ128" s="80">
        <v>4</v>
      </c>
      <c r="AR128" s="80">
        <v>3</v>
      </c>
      <c r="AS128" s="5" t="s">
        <v>1060</v>
      </c>
      <c r="AT128" s="5"/>
      <c r="AU128" s="5" t="s">
        <v>860</v>
      </c>
      <c r="AV128" s="5"/>
      <c r="AW128" s="5"/>
      <c r="AX128" s="5"/>
      <c r="AY128" s="5" t="s">
        <v>903</v>
      </c>
    </row>
    <row r="129" spans="1:51" ht="27.95" customHeight="1">
      <c r="A129">
        <v>11529842959</v>
      </c>
      <c r="B129" s="1" t="s">
        <v>0</v>
      </c>
      <c r="C129" s="13" t="e">
        <v>#VALUE!</v>
      </c>
      <c r="D129" s="1" t="e">
        <v>#VALUE!</v>
      </c>
      <c r="E129" s="5" t="e">
        <v>#N/A</v>
      </c>
      <c r="F129" s="80" t="s">
        <v>0</v>
      </c>
      <c r="G129" s="80" t="s">
        <v>0</v>
      </c>
      <c r="H129" s="80" t="s">
        <v>0</v>
      </c>
      <c r="I129" s="80" t="s">
        <v>0</v>
      </c>
      <c r="J129" s="80" t="s">
        <v>0</v>
      </c>
      <c r="K129" s="80" t="s">
        <v>0</v>
      </c>
      <c r="L129" s="80" t="s">
        <v>0</v>
      </c>
      <c r="M129" s="5" t="e">
        <v>#N/A</v>
      </c>
      <c r="N129" s="5" t="e">
        <v>#N/A</v>
      </c>
      <c r="O129" s="5" t="e">
        <v>#N/A</v>
      </c>
      <c r="P129" s="5" t="e">
        <v>#N/A</v>
      </c>
      <c r="Q129" s="5" t="e">
        <v>#VALUE!</v>
      </c>
      <c r="R129" s="61" t="e">
        <v>#VALUE!</v>
      </c>
      <c r="S129" s="62" t="e">
        <v>#N/A</v>
      </c>
      <c r="T129" s="5" t="e">
        <v>#N/A</v>
      </c>
      <c r="U129" s="5" t="e">
        <v>#N/A</v>
      </c>
      <c r="V129" s="5" t="e">
        <v>#N/A</v>
      </c>
      <c r="W129" s="5" t="e">
        <v>#N/A</v>
      </c>
      <c r="X129" s="5" t="e">
        <v>#N/A</v>
      </c>
      <c r="Y129" s="5" t="s">
        <v>0</v>
      </c>
      <c r="Z129" s="5" t="e">
        <v>#N/A</v>
      </c>
      <c r="AA129" s="5"/>
      <c r="AB129" s="5"/>
      <c r="AC129" s="5"/>
      <c r="AD129" s="5"/>
      <c r="AE129" s="5"/>
      <c r="AF129" s="5"/>
      <c r="AG129" s="5"/>
      <c r="AH129" s="5"/>
      <c r="AI129" s="5" t="s">
        <v>905</v>
      </c>
      <c r="AJ129" s="80" t="e">
        <v>#VALUE!</v>
      </c>
      <c r="AK129" s="80" t="e">
        <v>#VALUE!</v>
      </c>
      <c r="AL129" s="80" t="e">
        <v>#VALUE!</v>
      </c>
      <c r="AM129" s="80" t="e">
        <v>#N/A</v>
      </c>
      <c r="AN129" s="80" t="e">
        <v>#N/A</v>
      </c>
      <c r="AO129" s="80" t="e">
        <v>#N/A</v>
      </c>
      <c r="AP129" s="80" t="e">
        <v>#N/A</v>
      </c>
      <c r="AQ129" s="80" t="e">
        <v>#N/A</v>
      </c>
      <c r="AR129" s="80" t="e">
        <v>#N/A</v>
      </c>
      <c r="AS129" s="5"/>
      <c r="AT129" s="5"/>
      <c r="AU129" s="5"/>
      <c r="AV129" s="5"/>
      <c r="AW129" s="5"/>
      <c r="AX129" s="5"/>
      <c r="AY129" s="5" t="s">
        <v>20</v>
      </c>
    </row>
    <row r="130" spans="1:51" ht="27.95" customHeight="1">
      <c r="A130">
        <v>11529837842</v>
      </c>
      <c r="B130" s="5" t="s">
        <v>646</v>
      </c>
      <c r="C130" s="13" t="s">
        <v>72</v>
      </c>
      <c r="D130" s="1" t="s">
        <v>471</v>
      </c>
      <c r="E130" s="5" t="s">
        <v>14</v>
      </c>
      <c r="F130" s="80" t="s">
        <v>0</v>
      </c>
      <c r="G130" s="80" t="s">
        <v>0</v>
      </c>
      <c r="H130" s="80" t="s">
        <v>1</v>
      </c>
      <c r="I130" s="80" t="s">
        <v>0</v>
      </c>
      <c r="J130" s="80" t="s">
        <v>0</v>
      </c>
      <c r="K130" s="80" t="s">
        <v>0</v>
      </c>
      <c r="L130" s="80" t="s">
        <v>0</v>
      </c>
      <c r="M130" s="5" t="s">
        <v>10</v>
      </c>
      <c r="N130" s="5" t="e">
        <v>#N/A</v>
      </c>
      <c r="O130" s="5" t="s">
        <v>11</v>
      </c>
      <c r="P130" s="5" t="e">
        <v>#N/A</v>
      </c>
      <c r="Q130" s="5" t="s">
        <v>76</v>
      </c>
      <c r="R130" s="61" t="s">
        <v>75</v>
      </c>
      <c r="S130" s="62" t="e">
        <v>#N/A</v>
      </c>
      <c r="T130" s="5" t="s">
        <v>834</v>
      </c>
      <c r="U130" s="5" t="s">
        <v>34</v>
      </c>
      <c r="V130" s="5" t="s">
        <v>95</v>
      </c>
      <c r="W130" s="5" t="s">
        <v>379</v>
      </c>
      <c r="X130" s="5" t="s">
        <v>66</v>
      </c>
      <c r="Y130" s="5" t="s">
        <v>125</v>
      </c>
      <c r="Z130" s="5" t="s">
        <v>13</v>
      </c>
      <c r="AA130" s="5"/>
      <c r="AB130" s="5"/>
      <c r="AC130" s="5"/>
      <c r="AD130" s="5"/>
      <c r="AE130" s="5"/>
      <c r="AF130" s="5"/>
      <c r="AG130" s="5"/>
      <c r="AH130" s="5" t="s">
        <v>1047</v>
      </c>
      <c r="AI130" s="5" t="s">
        <v>905</v>
      </c>
      <c r="AJ130" s="80">
        <v>5</v>
      </c>
      <c r="AK130" s="80">
        <v>4</v>
      </c>
      <c r="AL130" s="80">
        <v>3</v>
      </c>
      <c r="AM130" s="80" t="e">
        <v>#N/A</v>
      </c>
      <c r="AN130" s="80">
        <v>5</v>
      </c>
      <c r="AO130" s="80">
        <v>5</v>
      </c>
      <c r="AP130" s="80">
        <v>1</v>
      </c>
      <c r="AQ130" s="80">
        <v>5</v>
      </c>
      <c r="AR130" s="80">
        <v>5</v>
      </c>
      <c r="AS130" s="5" t="s">
        <v>1059</v>
      </c>
      <c r="AT130" s="5" t="s">
        <v>788</v>
      </c>
      <c r="AU130" s="5" t="s">
        <v>854</v>
      </c>
      <c r="AV130" s="5" t="s">
        <v>898</v>
      </c>
      <c r="AW130" s="5" t="s">
        <v>39</v>
      </c>
      <c r="AX130" s="5"/>
      <c r="AY130" s="5" t="s">
        <v>903</v>
      </c>
    </row>
    <row r="131" spans="1:51" ht="27.95" customHeight="1">
      <c r="A131">
        <v>11529829019</v>
      </c>
      <c r="B131" s="5" t="s">
        <v>646</v>
      </c>
      <c r="C131" s="13" t="s">
        <v>72</v>
      </c>
      <c r="D131" s="1" t="s">
        <v>469</v>
      </c>
      <c r="E131" s="5" t="s">
        <v>14</v>
      </c>
      <c r="F131" s="80" t="s">
        <v>0</v>
      </c>
      <c r="G131" s="80" t="s">
        <v>0</v>
      </c>
      <c r="H131" s="80" t="s">
        <v>1</v>
      </c>
      <c r="I131" s="80" t="s">
        <v>0</v>
      </c>
      <c r="J131" s="80" t="s">
        <v>0</v>
      </c>
      <c r="K131" s="80" t="s">
        <v>0</v>
      </c>
      <c r="L131" s="80" t="s">
        <v>0</v>
      </c>
      <c r="M131" s="5" t="s">
        <v>10</v>
      </c>
      <c r="N131" s="5" t="e">
        <v>#N/A</v>
      </c>
      <c r="O131" s="5" t="e">
        <v>#N/A</v>
      </c>
      <c r="P131" s="5" t="e">
        <v>#N/A</v>
      </c>
      <c r="Q131" s="5" t="s">
        <v>91</v>
      </c>
      <c r="R131" s="61" t="s">
        <v>75</v>
      </c>
      <c r="S131" s="62" t="e">
        <v>#N/A</v>
      </c>
      <c r="T131" s="5" t="s">
        <v>36</v>
      </c>
      <c r="U131" s="5" t="s">
        <v>41</v>
      </c>
      <c r="V131" s="5" t="s">
        <v>74</v>
      </c>
      <c r="W131" s="5" t="s">
        <v>908</v>
      </c>
      <c r="X131" s="5" t="s">
        <v>108</v>
      </c>
      <c r="Y131" s="5" t="s">
        <v>0</v>
      </c>
      <c r="Z131" s="5" t="s">
        <v>126</v>
      </c>
      <c r="AA131" s="5"/>
      <c r="AB131" s="5"/>
      <c r="AC131" s="5"/>
      <c r="AD131" s="5"/>
      <c r="AE131" s="5"/>
      <c r="AF131" s="5"/>
      <c r="AG131" s="5"/>
      <c r="AH131" s="5"/>
      <c r="AI131" s="5" t="s">
        <v>905</v>
      </c>
      <c r="AJ131" s="80">
        <v>5</v>
      </c>
      <c r="AK131" s="80">
        <v>5</v>
      </c>
      <c r="AL131" s="80">
        <v>3</v>
      </c>
      <c r="AM131" s="80" t="e">
        <v>#N/A</v>
      </c>
      <c r="AN131" s="80">
        <v>4</v>
      </c>
      <c r="AO131" s="80">
        <v>4</v>
      </c>
      <c r="AP131" s="80">
        <v>2</v>
      </c>
      <c r="AQ131" s="80">
        <v>3</v>
      </c>
      <c r="AR131" s="80">
        <v>4</v>
      </c>
      <c r="AS131" s="5" t="s">
        <v>127</v>
      </c>
      <c r="AT131" s="5"/>
      <c r="AU131" s="5" t="s">
        <v>567</v>
      </c>
      <c r="AV131" s="5"/>
      <c r="AW131" s="5"/>
      <c r="AX131" s="5"/>
      <c r="AY131" s="5" t="s">
        <v>903</v>
      </c>
    </row>
    <row r="132" spans="1:51" ht="27.95" customHeight="1">
      <c r="B132" s="1"/>
      <c r="C132" s="13"/>
      <c r="D132" s="1"/>
      <c r="E132" s="5"/>
      <c r="M132" s="5"/>
      <c r="N132" s="5"/>
      <c r="O132" s="5"/>
      <c r="P132" s="5"/>
      <c r="Q132" s="5"/>
      <c r="R132" s="61"/>
      <c r="S132" s="62"/>
      <c r="T132" s="5"/>
      <c r="U132" s="5"/>
      <c r="V132" s="5"/>
      <c r="W132" s="5"/>
      <c r="X132" s="5"/>
      <c r="Y132" s="5"/>
      <c r="Z132" s="5"/>
      <c r="AA132" s="5"/>
      <c r="AB132" s="5"/>
      <c r="AC132" s="5"/>
      <c r="AD132" s="5"/>
      <c r="AE132" s="5"/>
      <c r="AF132" s="5"/>
      <c r="AG132" s="5"/>
      <c r="AH132" s="5"/>
      <c r="AI132" s="5"/>
      <c r="AJ132" s="80"/>
      <c r="AK132" s="80"/>
      <c r="AL132" s="80"/>
      <c r="AM132" s="80"/>
      <c r="AN132" s="80"/>
      <c r="AO132" s="80"/>
      <c r="AP132" s="80"/>
      <c r="AQ132" s="80"/>
      <c r="AR132" s="80"/>
      <c r="AS132" s="5"/>
      <c r="AT132" s="5"/>
      <c r="AU132" s="5"/>
      <c r="AV132" s="5"/>
      <c r="AW132" s="5"/>
      <c r="AX132" s="5"/>
      <c r="AY132" s="5"/>
    </row>
    <row r="133" spans="1:51" ht="57" customHeight="1">
      <c r="A133">
        <v>11529812475</v>
      </c>
      <c r="B133" s="5" t="s">
        <v>646</v>
      </c>
      <c r="C133" s="13" t="s">
        <v>80</v>
      </c>
      <c r="D133" s="1" t="s">
        <v>466</v>
      </c>
      <c r="E133" s="5" t="s">
        <v>14</v>
      </c>
      <c r="F133" s="80" t="s">
        <v>0</v>
      </c>
      <c r="G133" s="80" t="s">
        <v>0</v>
      </c>
      <c r="H133" s="80" t="s">
        <v>1</v>
      </c>
      <c r="I133" s="80" t="s">
        <v>0</v>
      </c>
      <c r="J133" s="80" t="s">
        <v>0</v>
      </c>
      <c r="K133" s="80" t="s">
        <v>0</v>
      </c>
      <c r="L133" s="80" t="s">
        <v>0</v>
      </c>
      <c r="M133" s="5" t="s">
        <v>10</v>
      </c>
      <c r="N133" s="5" t="e">
        <v>#N/A</v>
      </c>
      <c r="O133" s="5" t="s">
        <v>11</v>
      </c>
      <c r="P133" s="5" t="s">
        <v>12</v>
      </c>
      <c r="Q133" s="5" t="s">
        <v>29</v>
      </c>
      <c r="R133" s="61" t="s">
        <v>75</v>
      </c>
      <c r="S133" s="62" t="e">
        <v>#N/A</v>
      </c>
      <c r="T133" s="5" t="s">
        <v>36</v>
      </c>
      <c r="U133" s="5" t="s">
        <v>34</v>
      </c>
      <c r="V133" s="5" t="s">
        <v>26</v>
      </c>
      <c r="W133" s="5" t="s">
        <v>907</v>
      </c>
      <c r="X133" s="5" t="s">
        <v>108</v>
      </c>
      <c r="Y133" s="5" t="s">
        <v>128</v>
      </c>
      <c r="Z133" s="5" t="s">
        <v>67</v>
      </c>
      <c r="AA133" s="5" t="s">
        <v>511</v>
      </c>
      <c r="AB133" s="5" t="s">
        <v>550</v>
      </c>
      <c r="AC133" s="5"/>
      <c r="AD133" s="5" t="s">
        <v>583</v>
      </c>
      <c r="AE133" s="5"/>
      <c r="AF133" s="5"/>
      <c r="AG133" s="5"/>
      <c r="AH133" s="5" t="s">
        <v>715</v>
      </c>
      <c r="AI133" s="5" t="s">
        <v>905</v>
      </c>
      <c r="AJ133" s="80">
        <v>4</v>
      </c>
      <c r="AK133" s="80">
        <v>3</v>
      </c>
      <c r="AL133" s="80">
        <v>3</v>
      </c>
      <c r="AM133" s="80" t="e">
        <v>#N/A</v>
      </c>
      <c r="AN133" s="80">
        <v>4</v>
      </c>
      <c r="AO133" s="80">
        <v>5</v>
      </c>
      <c r="AP133" s="80">
        <v>4</v>
      </c>
      <c r="AQ133" s="80">
        <v>4</v>
      </c>
      <c r="AR133" s="80">
        <v>4</v>
      </c>
      <c r="AS133" s="5" t="s">
        <v>1057</v>
      </c>
      <c r="AT133" s="5" t="s">
        <v>797</v>
      </c>
      <c r="AU133" s="5"/>
      <c r="AV133" s="5"/>
      <c r="AW133" s="5" t="s">
        <v>39</v>
      </c>
      <c r="AX133" s="5"/>
      <c r="AY133" s="5" t="s">
        <v>903</v>
      </c>
    </row>
    <row r="134" spans="1:51" ht="27.95" customHeight="1">
      <c r="A134">
        <v>11529808133</v>
      </c>
      <c r="B134" s="1" t="s">
        <v>15</v>
      </c>
      <c r="C134" s="13" t="s">
        <v>80</v>
      </c>
      <c r="D134" s="1" t="s">
        <v>470</v>
      </c>
      <c r="E134" s="5" t="s">
        <v>14</v>
      </c>
      <c r="F134" s="80" t="s">
        <v>0</v>
      </c>
      <c r="G134" s="80" t="s">
        <v>0</v>
      </c>
      <c r="H134" s="80" t="s">
        <v>1</v>
      </c>
      <c r="I134" s="80" t="s">
        <v>0</v>
      </c>
      <c r="J134" s="80" t="s">
        <v>0</v>
      </c>
      <c r="K134" s="80" t="s">
        <v>0</v>
      </c>
      <c r="L134" s="80" t="s">
        <v>0</v>
      </c>
      <c r="M134" s="5" t="e">
        <v>#N/A</v>
      </c>
      <c r="N134" s="5" t="e">
        <v>#N/A</v>
      </c>
      <c r="O134" s="5" t="e">
        <v>#N/A</v>
      </c>
      <c r="P134" s="5" t="e">
        <v>#N/A</v>
      </c>
      <c r="Q134" s="5" t="e">
        <v>#VALUE!</v>
      </c>
      <c r="R134" s="61" t="s">
        <v>90</v>
      </c>
      <c r="S134" s="62" t="s">
        <v>68</v>
      </c>
      <c r="T134" s="5" t="s">
        <v>36</v>
      </c>
      <c r="U134" s="5" t="s">
        <v>41</v>
      </c>
      <c r="V134" s="5" t="s">
        <v>64</v>
      </c>
      <c r="W134" s="5" t="s">
        <v>907</v>
      </c>
      <c r="X134" s="5" t="e">
        <v>#N/A</v>
      </c>
      <c r="Y134" s="5" t="s">
        <v>0</v>
      </c>
      <c r="Z134" s="5" t="s">
        <v>58</v>
      </c>
      <c r="AA134" s="3" t="s">
        <v>529</v>
      </c>
      <c r="AB134" s="5"/>
      <c r="AC134" s="5"/>
      <c r="AD134" s="5"/>
      <c r="AE134" s="5"/>
      <c r="AF134" s="5"/>
      <c r="AG134" s="5"/>
      <c r="AH134" s="5"/>
      <c r="AI134" s="5" t="s">
        <v>905</v>
      </c>
      <c r="AJ134" s="80">
        <v>4</v>
      </c>
      <c r="AK134" s="80" t="e">
        <v>#VALUE!</v>
      </c>
      <c r="AL134" s="80">
        <v>5</v>
      </c>
      <c r="AM134" s="80">
        <v>3</v>
      </c>
      <c r="AN134" s="80">
        <v>4</v>
      </c>
      <c r="AO134" s="80">
        <v>4</v>
      </c>
      <c r="AP134" s="80">
        <v>5</v>
      </c>
      <c r="AQ134" s="80">
        <v>4</v>
      </c>
      <c r="AR134" s="80" t="e">
        <v>#N/A</v>
      </c>
      <c r="AS134" s="5" t="s">
        <v>1066</v>
      </c>
      <c r="AT134" s="5"/>
      <c r="AU134" s="5"/>
      <c r="AV134" s="5" t="s">
        <v>873</v>
      </c>
      <c r="AW134" s="5"/>
      <c r="AX134" s="5"/>
      <c r="AY134" s="5" t="s">
        <v>904</v>
      </c>
    </row>
    <row r="135" spans="1:51" ht="48.95" customHeight="1">
      <c r="A135">
        <v>11529806905</v>
      </c>
      <c r="B135" s="5" t="s">
        <v>646</v>
      </c>
      <c r="C135" s="13" t="s">
        <v>72</v>
      </c>
      <c r="D135" s="1" t="s">
        <v>468</v>
      </c>
      <c r="E135" s="5" t="s">
        <v>33</v>
      </c>
      <c r="F135" s="80" t="s">
        <v>648</v>
      </c>
      <c r="G135" s="80" t="s">
        <v>0</v>
      </c>
      <c r="H135" s="80" t="s">
        <v>0</v>
      </c>
      <c r="I135" s="80" t="s">
        <v>0</v>
      </c>
      <c r="J135" s="80" t="s">
        <v>0</v>
      </c>
      <c r="K135" s="80" t="s">
        <v>0</v>
      </c>
      <c r="L135" s="80" t="s">
        <v>0</v>
      </c>
      <c r="M135" s="5" t="e">
        <v>#N/A</v>
      </c>
      <c r="N135" s="5" t="e">
        <v>#N/A</v>
      </c>
      <c r="O135" s="5" t="e">
        <v>#N/A</v>
      </c>
      <c r="P135" s="5" t="s">
        <v>12</v>
      </c>
      <c r="Q135" s="5" t="e">
        <v>#VALUE!</v>
      </c>
      <c r="R135" s="61" t="s">
        <v>75</v>
      </c>
      <c r="S135" s="62" t="e">
        <v>#N/A</v>
      </c>
      <c r="T135" s="5" t="s">
        <v>36</v>
      </c>
      <c r="U135" s="5" t="s">
        <v>37</v>
      </c>
      <c r="V135" s="5" t="s">
        <v>26</v>
      </c>
      <c r="W135" s="5" t="s">
        <v>908</v>
      </c>
      <c r="X135" s="5" t="s">
        <v>30</v>
      </c>
      <c r="Y135" s="5" t="s">
        <v>0</v>
      </c>
      <c r="Z135" s="5" t="s">
        <v>21</v>
      </c>
      <c r="AA135" s="5"/>
      <c r="AB135" s="5"/>
      <c r="AC135" s="5"/>
      <c r="AD135" s="5"/>
      <c r="AE135" s="5"/>
      <c r="AF135" s="5"/>
      <c r="AG135" s="5"/>
      <c r="AH135" s="5"/>
      <c r="AI135" s="5" t="s">
        <v>905</v>
      </c>
      <c r="AJ135" s="80">
        <v>5</v>
      </c>
      <c r="AK135" s="80" t="e">
        <v>#VALUE!</v>
      </c>
      <c r="AL135" s="80">
        <v>3</v>
      </c>
      <c r="AM135" s="80" t="e">
        <v>#N/A</v>
      </c>
      <c r="AN135" s="80">
        <v>4</v>
      </c>
      <c r="AO135" s="80">
        <v>3</v>
      </c>
      <c r="AP135" s="80">
        <v>4</v>
      </c>
      <c r="AQ135" s="80">
        <v>3</v>
      </c>
      <c r="AR135" s="80">
        <v>2</v>
      </c>
      <c r="AS135" s="5" t="s">
        <v>1059</v>
      </c>
      <c r="AT135" s="5"/>
      <c r="AU135" s="5"/>
      <c r="AV135" s="5"/>
      <c r="AW135" s="5"/>
      <c r="AX135" s="5"/>
      <c r="AY135" s="5" t="s">
        <v>903</v>
      </c>
    </row>
    <row r="136" spans="1:51" ht="41.1" customHeight="1">
      <c r="A136">
        <v>11529804037</v>
      </c>
      <c r="B136" s="5" t="s">
        <v>646</v>
      </c>
      <c r="C136" s="13" t="s">
        <v>80</v>
      </c>
      <c r="D136" s="1" t="s">
        <v>474</v>
      </c>
      <c r="E136" s="5" t="s">
        <v>33</v>
      </c>
      <c r="F136" s="80" t="s">
        <v>0</v>
      </c>
      <c r="G136" s="80" t="s">
        <v>2</v>
      </c>
      <c r="H136" s="80" t="s">
        <v>0</v>
      </c>
      <c r="I136" s="80" t="s">
        <v>0</v>
      </c>
      <c r="J136" s="80" t="s">
        <v>0</v>
      </c>
      <c r="K136" s="80" t="s">
        <v>0</v>
      </c>
      <c r="L136" s="80" t="s">
        <v>0</v>
      </c>
      <c r="M136" s="5" t="s">
        <v>10</v>
      </c>
      <c r="N136" s="5" t="e">
        <v>#N/A</v>
      </c>
      <c r="O136" s="5" t="e">
        <v>#N/A</v>
      </c>
      <c r="P136" s="5" t="e">
        <v>#N/A</v>
      </c>
      <c r="Q136" s="5" t="s">
        <v>97</v>
      </c>
      <c r="R136" s="61" t="s">
        <v>99</v>
      </c>
      <c r="S136" s="62" t="e">
        <v>#N/A</v>
      </c>
      <c r="T136" s="5" t="s">
        <v>24</v>
      </c>
      <c r="U136" s="5" t="s">
        <v>92</v>
      </c>
      <c r="V136" s="5" t="s">
        <v>95</v>
      </c>
      <c r="W136" s="5" t="s">
        <v>979</v>
      </c>
      <c r="X136" s="5" t="s">
        <v>30</v>
      </c>
      <c r="Y136" s="5" t="s">
        <v>129</v>
      </c>
      <c r="Z136" s="5" t="s">
        <v>49</v>
      </c>
      <c r="AA136" s="5"/>
      <c r="AB136" s="5" t="s">
        <v>550</v>
      </c>
      <c r="AC136" s="5" t="s">
        <v>52</v>
      </c>
      <c r="AD136" s="5" t="s">
        <v>289</v>
      </c>
      <c r="AE136" s="5" t="s">
        <v>584</v>
      </c>
      <c r="AF136" s="5"/>
      <c r="AG136" s="5"/>
      <c r="AH136" s="5" t="s">
        <v>812</v>
      </c>
      <c r="AI136" s="5" t="s">
        <v>905</v>
      </c>
      <c r="AJ136" s="80">
        <v>4</v>
      </c>
      <c r="AK136" s="80">
        <v>2</v>
      </c>
      <c r="AL136" s="80">
        <v>2</v>
      </c>
      <c r="AM136" s="80" t="e">
        <v>#N/A</v>
      </c>
      <c r="AN136" s="80">
        <v>2</v>
      </c>
      <c r="AO136" s="80">
        <v>2</v>
      </c>
      <c r="AP136" s="80">
        <v>1</v>
      </c>
      <c r="AQ136" s="80">
        <v>2</v>
      </c>
      <c r="AR136" s="80">
        <v>2</v>
      </c>
      <c r="AS136" s="5" t="s">
        <v>127</v>
      </c>
      <c r="AT136" s="5" t="s">
        <v>788</v>
      </c>
      <c r="AU136" s="5"/>
      <c r="AV136" s="5" t="s">
        <v>888</v>
      </c>
      <c r="AW136" s="5"/>
      <c r="AX136" s="5"/>
      <c r="AY136" s="5" t="s">
        <v>903</v>
      </c>
    </row>
    <row r="137" spans="1:51" ht="27.95" customHeight="1">
      <c r="A137">
        <v>11529801261</v>
      </c>
      <c r="B137" s="5" t="s">
        <v>646</v>
      </c>
      <c r="C137" s="13" t="s">
        <v>72</v>
      </c>
      <c r="D137" s="1" t="e">
        <v>#VALUE!</v>
      </c>
      <c r="E137" s="5" t="s">
        <v>33</v>
      </c>
      <c r="F137" s="80" t="s">
        <v>648</v>
      </c>
      <c r="G137" s="80" t="s">
        <v>0</v>
      </c>
      <c r="H137" s="80" t="s">
        <v>1</v>
      </c>
      <c r="I137" s="80" t="s">
        <v>0</v>
      </c>
      <c r="J137" s="80" t="s">
        <v>0</v>
      </c>
      <c r="K137" s="80" t="s">
        <v>0</v>
      </c>
      <c r="L137" s="80" t="s">
        <v>0</v>
      </c>
      <c r="M137" s="5" t="s">
        <v>10</v>
      </c>
      <c r="N137" s="5" t="e">
        <v>#N/A</v>
      </c>
      <c r="O137" s="5" t="e">
        <v>#N/A</v>
      </c>
      <c r="P137" s="5" t="e">
        <v>#N/A</v>
      </c>
      <c r="Q137" s="5" t="s">
        <v>97</v>
      </c>
      <c r="R137" s="61" t="s">
        <v>28</v>
      </c>
      <c r="S137" s="62" t="e">
        <v>#N/A</v>
      </c>
      <c r="T137" s="5" t="s">
        <v>36</v>
      </c>
      <c r="U137" s="5" t="s">
        <v>41</v>
      </c>
      <c r="V137" s="5" t="s">
        <v>64</v>
      </c>
      <c r="W137" s="5" t="s">
        <v>907</v>
      </c>
      <c r="X137" s="5" t="s">
        <v>66</v>
      </c>
      <c r="Y137" s="5" t="s">
        <v>130</v>
      </c>
      <c r="Z137" s="5" t="s">
        <v>49</v>
      </c>
      <c r="AA137" s="5" t="s">
        <v>512</v>
      </c>
      <c r="AB137" s="5" t="s">
        <v>554</v>
      </c>
      <c r="AC137" s="5"/>
      <c r="AD137" s="5" t="s">
        <v>585</v>
      </c>
      <c r="AE137" s="5" t="s">
        <v>595</v>
      </c>
      <c r="AF137" s="5"/>
      <c r="AG137" s="5"/>
      <c r="AH137" s="5"/>
      <c r="AI137" s="5" t="s">
        <v>905</v>
      </c>
      <c r="AJ137" s="80">
        <v>5</v>
      </c>
      <c r="AK137" s="80">
        <v>2</v>
      </c>
      <c r="AL137" s="80">
        <v>4</v>
      </c>
      <c r="AM137" s="80" t="e">
        <v>#N/A</v>
      </c>
      <c r="AN137" s="80">
        <v>4</v>
      </c>
      <c r="AO137" s="80">
        <v>4</v>
      </c>
      <c r="AP137" s="80">
        <v>5</v>
      </c>
      <c r="AQ137" s="80">
        <v>4</v>
      </c>
      <c r="AR137" s="80">
        <v>5</v>
      </c>
      <c r="AS137" s="5"/>
      <c r="AT137" s="5" t="s">
        <v>838</v>
      </c>
      <c r="AU137" s="5"/>
      <c r="AV137" s="5"/>
      <c r="AW137" s="5" t="s">
        <v>39</v>
      </c>
      <c r="AX137" s="5"/>
      <c r="AY137" s="5" t="s">
        <v>903</v>
      </c>
    </row>
    <row r="138" spans="1:51" ht="27.95" customHeight="1">
      <c r="A138">
        <v>11529784673</v>
      </c>
      <c r="B138" s="1" t="s">
        <v>0</v>
      </c>
      <c r="C138" s="13" t="e">
        <v>#VALUE!</v>
      </c>
      <c r="D138" s="1" t="e">
        <v>#VALUE!</v>
      </c>
      <c r="E138" s="5" t="e">
        <v>#N/A</v>
      </c>
      <c r="F138" s="80" t="s">
        <v>0</v>
      </c>
      <c r="G138" s="80" t="s">
        <v>0</v>
      </c>
      <c r="H138" s="80" t="s">
        <v>0</v>
      </c>
      <c r="I138" s="80" t="s">
        <v>0</v>
      </c>
      <c r="J138" s="80" t="s">
        <v>0</v>
      </c>
      <c r="K138" s="80" t="s">
        <v>0</v>
      </c>
      <c r="L138" s="80" t="s">
        <v>0</v>
      </c>
      <c r="M138" s="5" t="e">
        <v>#N/A</v>
      </c>
      <c r="N138" s="5" t="e">
        <v>#N/A</v>
      </c>
      <c r="O138" s="5" t="e">
        <v>#N/A</v>
      </c>
      <c r="P138" s="5" t="e">
        <v>#N/A</v>
      </c>
      <c r="Q138" s="5" t="e">
        <v>#VALUE!</v>
      </c>
      <c r="R138" s="61" t="e">
        <v>#VALUE!</v>
      </c>
      <c r="S138" s="62" t="e">
        <v>#N/A</v>
      </c>
      <c r="T138" s="5" t="e">
        <v>#N/A</v>
      </c>
      <c r="U138" s="5" t="e">
        <v>#N/A</v>
      </c>
      <c r="V138" s="5" t="e">
        <v>#N/A</v>
      </c>
      <c r="W138" s="5" t="e">
        <v>#N/A</v>
      </c>
      <c r="X138" s="5" t="e">
        <v>#N/A</v>
      </c>
      <c r="Y138" s="5" t="s">
        <v>0</v>
      </c>
      <c r="Z138" s="5" t="e">
        <v>#N/A</v>
      </c>
      <c r="AA138" s="5"/>
      <c r="AB138" s="5"/>
      <c r="AC138" s="5"/>
      <c r="AD138" s="5"/>
      <c r="AE138" s="5"/>
      <c r="AF138" s="5"/>
      <c r="AG138" s="5"/>
      <c r="AH138" s="5"/>
      <c r="AI138" s="5" t="s">
        <v>905</v>
      </c>
      <c r="AJ138" s="80" t="e">
        <v>#VALUE!</v>
      </c>
      <c r="AK138" s="80" t="e">
        <v>#VALUE!</v>
      </c>
      <c r="AL138" s="80" t="e">
        <v>#VALUE!</v>
      </c>
      <c r="AM138" s="80" t="e">
        <v>#N/A</v>
      </c>
      <c r="AN138" s="80" t="e">
        <v>#N/A</v>
      </c>
      <c r="AO138" s="80" t="e">
        <v>#N/A</v>
      </c>
      <c r="AP138" s="80" t="e">
        <v>#N/A</v>
      </c>
      <c r="AQ138" s="80" t="e">
        <v>#N/A</v>
      </c>
      <c r="AR138" s="80" t="e">
        <v>#N/A</v>
      </c>
      <c r="AS138" s="5"/>
      <c r="AT138" s="5"/>
      <c r="AU138" s="5"/>
      <c r="AV138" s="5"/>
      <c r="AW138" s="5"/>
      <c r="AX138" s="5"/>
      <c r="AY138" s="5" t="s">
        <v>20</v>
      </c>
    </row>
    <row r="139" spans="1:51" ht="27.95" customHeight="1">
      <c r="A139">
        <v>11529767687</v>
      </c>
      <c r="B139" s="5" t="s">
        <v>646</v>
      </c>
      <c r="C139" s="13" t="s">
        <v>80</v>
      </c>
      <c r="D139" s="1" t="e">
        <v>#VALUE!</v>
      </c>
      <c r="E139" s="5" t="s">
        <v>14</v>
      </c>
      <c r="F139" s="80" t="s">
        <v>0</v>
      </c>
      <c r="G139" s="80" t="s">
        <v>0</v>
      </c>
      <c r="H139" s="80" t="s">
        <v>1</v>
      </c>
      <c r="I139" s="80" t="s">
        <v>0</v>
      </c>
      <c r="J139" s="80" t="s">
        <v>0</v>
      </c>
      <c r="K139" s="80" t="s">
        <v>0</v>
      </c>
      <c r="L139" s="80" t="s">
        <v>0</v>
      </c>
      <c r="M139" s="5" t="s">
        <v>10</v>
      </c>
      <c r="N139" s="5" t="e">
        <v>#N/A</v>
      </c>
      <c r="O139" s="5" t="e">
        <v>#N/A</v>
      </c>
      <c r="P139" s="5" t="e">
        <v>#N/A</v>
      </c>
      <c r="Q139" s="5" t="s">
        <v>76</v>
      </c>
      <c r="R139" s="61" t="s">
        <v>75</v>
      </c>
      <c r="S139" s="62" t="s">
        <v>68</v>
      </c>
      <c r="T139" s="5" t="s">
        <v>37</v>
      </c>
      <c r="U139" s="5" t="s">
        <v>92</v>
      </c>
      <c r="V139" s="5" t="s">
        <v>54</v>
      </c>
      <c r="W139" s="5" t="s">
        <v>907</v>
      </c>
      <c r="X139" s="5" t="s">
        <v>66</v>
      </c>
      <c r="Y139" s="5" t="s">
        <v>0</v>
      </c>
      <c r="Z139" s="5" t="s">
        <v>67</v>
      </c>
      <c r="AA139" s="5"/>
      <c r="AB139" s="5"/>
      <c r="AC139" s="5"/>
      <c r="AD139" s="5"/>
      <c r="AE139" s="5"/>
      <c r="AF139" s="5"/>
      <c r="AG139" s="5"/>
      <c r="AH139" s="5"/>
      <c r="AI139" s="5" t="s">
        <v>905</v>
      </c>
      <c r="AJ139" s="80">
        <v>4</v>
      </c>
      <c r="AK139" s="80">
        <v>4</v>
      </c>
      <c r="AL139" s="80">
        <v>3</v>
      </c>
      <c r="AM139" s="80">
        <v>3</v>
      </c>
      <c r="AN139" s="80">
        <v>3</v>
      </c>
      <c r="AO139" s="80">
        <v>2</v>
      </c>
      <c r="AP139" s="80">
        <v>0</v>
      </c>
      <c r="AQ139" s="80">
        <v>4</v>
      </c>
      <c r="AR139" s="80">
        <v>5</v>
      </c>
      <c r="AS139" s="5" t="s">
        <v>1065</v>
      </c>
      <c r="AT139" s="5" t="s">
        <v>848</v>
      </c>
      <c r="AU139" s="5"/>
      <c r="AV139" s="5"/>
      <c r="AW139" s="5"/>
      <c r="AX139" s="5"/>
      <c r="AY139" s="5" t="s">
        <v>903</v>
      </c>
    </row>
    <row r="140" spans="1:51" ht="27.95" customHeight="1">
      <c r="A140">
        <v>11529756400</v>
      </c>
      <c r="B140" s="5" t="s">
        <v>646</v>
      </c>
      <c r="C140" s="13" t="s">
        <v>72</v>
      </c>
      <c r="D140" s="1" t="s">
        <v>465</v>
      </c>
      <c r="E140" s="5" t="s">
        <v>33</v>
      </c>
      <c r="F140" s="80" t="s">
        <v>0</v>
      </c>
      <c r="G140" s="80" t="s">
        <v>0</v>
      </c>
      <c r="H140" s="80" t="s">
        <v>1</v>
      </c>
      <c r="I140" s="80" t="s">
        <v>0</v>
      </c>
      <c r="J140" s="80" t="s">
        <v>0</v>
      </c>
      <c r="K140" s="80" t="s">
        <v>0</v>
      </c>
      <c r="L140" s="80" t="s">
        <v>0</v>
      </c>
      <c r="M140" s="5" t="s">
        <v>10</v>
      </c>
      <c r="N140" s="5" t="e">
        <v>#N/A</v>
      </c>
      <c r="O140" s="5" t="e">
        <v>#N/A</v>
      </c>
      <c r="P140" s="5" t="e">
        <v>#N/A</v>
      </c>
      <c r="Q140" s="5" t="s">
        <v>29</v>
      </c>
      <c r="R140" s="61" t="s">
        <v>28</v>
      </c>
      <c r="S140" s="62" t="e">
        <v>#N/A</v>
      </c>
      <c r="T140" s="5" t="s">
        <v>36</v>
      </c>
      <c r="U140" s="5" t="s">
        <v>34</v>
      </c>
      <c r="V140" s="5" t="s">
        <v>64</v>
      </c>
      <c r="W140" s="5" t="s">
        <v>907</v>
      </c>
      <c r="X140" s="5" t="s">
        <v>81</v>
      </c>
      <c r="Y140" s="5" t="s">
        <v>0</v>
      </c>
      <c r="Z140" s="5" t="s">
        <v>67</v>
      </c>
      <c r="AA140" s="5"/>
      <c r="AB140" s="5"/>
      <c r="AC140" s="5"/>
      <c r="AD140" s="5"/>
      <c r="AE140" s="5"/>
      <c r="AF140" s="5"/>
      <c r="AG140" s="5"/>
      <c r="AH140" s="5"/>
      <c r="AI140" s="5" t="s">
        <v>905</v>
      </c>
      <c r="AJ140" s="80">
        <v>5</v>
      </c>
      <c r="AK140" s="80">
        <v>3</v>
      </c>
      <c r="AL140" s="80">
        <v>4</v>
      </c>
      <c r="AM140" s="80" t="e">
        <v>#N/A</v>
      </c>
      <c r="AN140" s="80">
        <v>4</v>
      </c>
      <c r="AO140" s="80">
        <v>5</v>
      </c>
      <c r="AP140" s="80">
        <v>5</v>
      </c>
      <c r="AQ140" s="80">
        <v>4</v>
      </c>
      <c r="AR140" s="80">
        <v>3</v>
      </c>
      <c r="AS140" s="5" t="s">
        <v>1051</v>
      </c>
      <c r="AT140" s="5"/>
      <c r="AU140" s="5"/>
      <c r="AV140" s="5"/>
      <c r="AW140" s="5"/>
      <c r="AX140" s="5"/>
      <c r="AY140" s="5" t="s">
        <v>903</v>
      </c>
    </row>
    <row r="141" spans="1:51" ht="27.95" customHeight="1">
      <c r="A141">
        <v>11529728465</v>
      </c>
      <c r="B141" s="5" t="s">
        <v>646</v>
      </c>
      <c r="C141" s="13" t="s">
        <v>80</v>
      </c>
      <c r="D141" s="1" t="s">
        <v>465</v>
      </c>
      <c r="E141" s="5" t="s">
        <v>33</v>
      </c>
      <c r="F141" s="80" t="s">
        <v>0</v>
      </c>
      <c r="G141" s="80" t="s">
        <v>0</v>
      </c>
      <c r="H141" s="80" t="s">
        <v>1</v>
      </c>
      <c r="I141" s="80" t="s">
        <v>0</v>
      </c>
      <c r="J141" s="80" t="s">
        <v>0</v>
      </c>
      <c r="K141" s="80" t="s">
        <v>0</v>
      </c>
      <c r="L141" s="80" t="s">
        <v>0</v>
      </c>
      <c r="M141" s="5" t="s">
        <v>10</v>
      </c>
      <c r="N141" s="5" t="e">
        <v>#N/A</v>
      </c>
      <c r="O141" s="5" t="e">
        <v>#N/A</v>
      </c>
      <c r="P141" s="5" t="e">
        <v>#N/A</v>
      </c>
      <c r="Q141" s="5" t="s">
        <v>91</v>
      </c>
      <c r="R141" s="61" t="s">
        <v>75</v>
      </c>
      <c r="S141" s="62" t="e">
        <v>#N/A</v>
      </c>
      <c r="T141" s="5" t="s">
        <v>36</v>
      </c>
      <c r="U141" s="5" t="s">
        <v>41</v>
      </c>
      <c r="V141" s="5" t="s">
        <v>74</v>
      </c>
      <c r="W141" s="5" t="s">
        <v>979</v>
      </c>
      <c r="X141" s="5" t="s">
        <v>81</v>
      </c>
      <c r="Y141" s="5" t="s">
        <v>0</v>
      </c>
      <c r="Z141" s="5" t="s">
        <v>13</v>
      </c>
      <c r="AA141" s="5" t="s">
        <v>517</v>
      </c>
      <c r="AB141" s="5"/>
      <c r="AC141" s="5"/>
      <c r="AD141" s="5"/>
      <c r="AE141" s="5"/>
      <c r="AF141" s="5"/>
      <c r="AG141" s="5" t="s">
        <v>1040</v>
      </c>
      <c r="AH141" s="5"/>
      <c r="AI141" s="5" t="s">
        <v>905</v>
      </c>
      <c r="AJ141" s="80">
        <v>4</v>
      </c>
      <c r="AK141" s="80">
        <v>5</v>
      </c>
      <c r="AL141" s="80">
        <v>3</v>
      </c>
      <c r="AM141" s="80" t="e">
        <v>#N/A</v>
      </c>
      <c r="AN141" s="80">
        <v>4</v>
      </c>
      <c r="AO141" s="80">
        <v>4</v>
      </c>
      <c r="AP141" s="80">
        <v>2</v>
      </c>
      <c r="AQ141" s="80">
        <v>2</v>
      </c>
      <c r="AR141" s="80">
        <v>3</v>
      </c>
      <c r="AS141" s="5" t="s">
        <v>1060</v>
      </c>
      <c r="AT141" s="5"/>
      <c r="AU141" s="5"/>
      <c r="AV141" s="5"/>
      <c r="AW141" s="5" t="s">
        <v>39</v>
      </c>
      <c r="AX141" s="5"/>
      <c r="AY141" s="5" t="s">
        <v>903</v>
      </c>
    </row>
    <row r="142" spans="1:51" ht="27.95" customHeight="1">
      <c r="A142">
        <v>11529723140</v>
      </c>
      <c r="B142" s="5" t="s">
        <v>646</v>
      </c>
      <c r="C142" s="13" t="e">
        <v>#VALUE!</v>
      </c>
      <c r="D142" s="1" t="e">
        <v>#VALUE!</v>
      </c>
      <c r="E142" s="5" t="e">
        <v>#N/A</v>
      </c>
      <c r="F142" s="80" t="s">
        <v>0</v>
      </c>
      <c r="G142" s="80" t="s">
        <v>0</v>
      </c>
      <c r="H142" s="80" t="s">
        <v>0</v>
      </c>
      <c r="I142" s="80" t="s">
        <v>0</v>
      </c>
      <c r="J142" s="80" t="s">
        <v>0</v>
      </c>
      <c r="K142" s="80" t="s">
        <v>0</v>
      </c>
      <c r="L142" s="80" t="s">
        <v>0</v>
      </c>
      <c r="M142" s="5" t="e">
        <v>#N/A</v>
      </c>
      <c r="N142" s="5" t="e">
        <v>#N/A</v>
      </c>
      <c r="O142" s="5" t="e">
        <v>#N/A</v>
      </c>
      <c r="P142" s="5" t="e">
        <v>#N/A</v>
      </c>
      <c r="Q142" s="5" t="e">
        <v>#VALUE!</v>
      </c>
      <c r="R142" s="61" t="e">
        <v>#VALUE!</v>
      </c>
      <c r="S142" s="62" t="e">
        <v>#N/A</v>
      </c>
      <c r="T142" s="5" t="e">
        <v>#N/A</v>
      </c>
      <c r="U142" s="5" t="e">
        <v>#N/A</v>
      </c>
      <c r="V142" s="5" t="e">
        <v>#N/A</v>
      </c>
      <c r="W142" s="5" t="e">
        <v>#N/A</v>
      </c>
      <c r="X142" s="5" t="e">
        <v>#N/A</v>
      </c>
      <c r="Y142" s="5" t="s">
        <v>0</v>
      </c>
      <c r="Z142" s="5" t="e">
        <v>#N/A</v>
      </c>
      <c r="AA142" s="5"/>
      <c r="AB142" s="5"/>
      <c r="AC142" s="5"/>
      <c r="AD142" s="5"/>
      <c r="AE142" s="5"/>
      <c r="AF142" s="5"/>
      <c r="AG142" s="5"/>
      <c r="AH142" s="5"/>
      <c r="AI142" s="5" t="s">
        <v>905</v>
      </c>
      <c r="AJ142" s="80" t="e">
        <v>#VALUE!</v>
      </c>
      <c r="AK142" s="80" t="e">
        <v>#VALUE!</v>
      </c>
      <c r="AL142" s="80" t="e">
        <v>#VALUE!</v>
      </c>
      <c r="AM142" s="80" t="e">
        <v>#N/A</v>
      </c>
      <c r="AN142" s="80" t="e">
        <v>#N/A</v>
      </c>
      <c r="AO142" s="80" t="e">
        <v>#N/A</v>
      </c>
      <c r="AP142" s="80" t="e">
        <v>#N/A</v>
      </c>
      <c r="AQ142" s="80" t="e">
        <v>#N/A</v>
      </c>
      <c r="AR142" s="80" t="e">
        <v>#N/A</v>
      </c>
      <c r="AS142" s="5"/>
      <c r="AT142" s="5"/>
      <c r="AU142" s="5"/>
      <c r="AV142" s="5"/>
      <c r="AW142" s="5"/>
      <c r="AX142" s="5"/>
      <c r="AY142" s="5" t="s">
        <v>903</v>
      </c>
    </row>
    <row r="143" spans="1:51" ht="27.95" customHeight="1">
      <c r="B143" s="1"/>
      <c r="C143" s="13"/>
      <c r="D143" s="1"/>
      <c r="E143" s="5"/>
      <c r="M143" s="5"/>
      <c r="N143" s="5"/>
      <c r="O143" s="5"/>
      <c r="P143" s="5"/>
      <c r="Q143" s="5"/>
      <c r="R143" s="61"/>
      <c r="S143" s="62"/>
      <c r="T143" s="5"/>
      <c r="U143" s="5"/>
      <c r="V143" s="5"/>
      <c r="W143" s="5"/>
      <c r="X143" s="5"/>
      <c r="Y143" s="5"/>
      <c r="Z143" s="5"/>
      <c r="AA143" s="5"/>
      <c r="AB143" s="5"/>
      <c r="AC143" s="5"/>
      <c r="AD143" s="5"/>
      <c r="AE143" s="5"/>
      <c r="AF143" s="5"/>
      <c r="AG143" s="5"/>
      <c r="AH143" s="5"/>
      <c r="AI143" s="5"/>
      <c r="AJ143" s="80"/>
      <c r="AK143" s="80"/>
      <c r="AL143" s="80"/>
      <c r="AM143" s="80"/>
      <c r="AN143" s="80"/>
      <c r="AO143" s="80"/>
      <c r="AP143" s="80"/>
      <c r="AQ143" s="80"/>
      <c r="AR143" s="80"/>
      <c r="AS143" s="5"/>
      <c r="AT143" s="5"/>
      <c r="AU143" s="5"/>
      <c r="AV143" s="5"/>
      <c r="AW143" s="5"/>
      <c r="AX143" s="5"/>
      <c r="AY143" s="5"/>
    </row>
    <row r="144" spans="1:51" ht="27.95" customHeight="1">
      <c r="A144">
        <v>11529682335</v>
      </c>
      <c r="B144" s="1" t="s">
        <v>15</v>
      </c>
      <c r="C144" s="13" t="e">
        <v>#VALUE!</v>
      </c>
      <c r="D144" s="1" t="e">
        <v>#VALUE!</v>
      </c>
      <c r="E144" s="5" t="e">
        <v>#N/A</v>
      </c>
      <c r="F144" s="80" t="s">
        <v>0</v>
      </c>
      <c r="G144" s="80" t="s">
        <v>0</v>
      </c>
      <c r="H144" s="80" t="s">
        <v>0</v>
      </c>
      <c r="I144" s="80" t="s">
        <v>0</v>
      </c>
      <c r="J144" s="80" t="s">
        <v>0</v>
      </c>
      <c r="K144" s="80" t="s">
        <v>0</v>
      </c>
      <c r="L144" s="80" t="s">
        <v>0</v>
      </c>
      <c r="M144" s="5" t="e">
        <v>#N/A</v>
      </c>
      <c r="N144" s="5" t="e">
        <v>#N/A</v>
      </c>
      <c r="O144" s="5" t="e">
        <v>#N/A</v>
      </c>
      <c r="P144" s="5" t="e">
        <v>#N/A</v>
      </c>
      <c r="Q144" s="5" t="e">
        <v>#VALUE!</v>
      </c>
      <c r="R144" s="61" t="e">
        <v>#VALUE!</v>
      </c>
      <c r="S144" s="62" t="e">
        <v>#N/A</v>
      </c>
      <c r="T144" s="5" t="e">
        <v>#N/A</v>
      </c>
      <c r="U144" s="5" t="e">
        <v>#N/A</v>
      </c>
      <c r="V144" s="5" t="e">
        <v>#N/A</v>
      </c>
      <c r="W144" s="5" t="e">
        <v>#N/A</v>
      </c>
      <c r="X144" s="5" t="e">
        <v>#N/A</v>
      </c>
      <c r="Y144" s="5" t="s">
        <v>0</v>
      </c>
      <c r="Z144" s="5" t="e">
        <v>#N/A</v>
      </c>
      <c r="AA144" s="5"/>
      <c r="AB144" s="5"/>
      <c r="AC144" s="5"/>
      <c r="AD144" s="5"/>
      <c r="AE144" s="5"/>
      <c r="AF144" s="5"/>
      <c r="AG144" s="5"/>
      <c r="AH144" s="5"/>
      <c r="AI144" s="5" t="s">
        <v>905</v>
      </c>
      <c r="AJ144" s="80" t="e">
        <v>#VALUE!</v>
      </c>
      <c r="AK144" s="80" t="e">
        <v>#VALUE!</v>
      </c>
      <c r="AL144" s="80" t="e">
        <v>#VALUE!</v>
      </c>
      <c r="AM144" s="80" t="e">
        <v>#N/A</v>
      </c>
      <c r="AN144" s="80" t="e">
        <v>#N/A</v>
      </c>
      <c r="AO144" s="80" t="e">
        <v>#N/A</v>
      </c>
      <c r="AP144" s="80" t="e">
        <v>#N/A</v>
      </c>
      <c r="AQ144" s="80" t="e">
        <v>#N/A</v>
      </c>
      <c r="AR144" s="80" t="e">
        <v>#N/A</v>
      </c>
      <c r="AS144" s="5"/>
      <c r="AT144" s="5"/>
      <c r="AU144" s="5"/>
      <c r="AV144" s="5"/>
      <c r="AW144" s="5"/>
      <c r="AX144" s="5"/>
      <c r="AY144" s="5" t="s">
        <v>904</v>
      </c>
    </row>
    <row r="145" spans="1:51" ht="27.95" customHeight="1">
      <c r="A145">
        <v>11529679248</v>
      </c>
      <c r="B145" s="1" t="s">
        <v>0</v>
      </c>
      <c r="C145" s="13" t="e">
        <v>#VALUE!</v>
      </c>
      <c r="D145" s="1" t="e">
        <v>#VALUE!</v>
      </c>
      <c r="E145" s="5" t="e">
        <v>#N/A</v>
      </c>
      <c r="F145" s="80" t="s">
        <v>0</v>
      </c>
      <c r="G145" s="80" t="s">
        <v>0</v>
      </c>
      <c r="H145" s="80" t="s">
        <v>0</v>
      </c>
      <c r="I145" s="80" t="s">
        <v>0</v>
      </c>
      <c r="J145" s="80" t="s">
        <v>0</v>
      </c>
      <c r="K145" s="80" t="s">
        <v>0</v>
      </c>
      <c r="L145" s="80" t="s">
        <v>0</v>
      </c>
      <c r="M145" s="5" t="e">
        <v>#N/A</v>
      </c>
      <c r="N145" s="5" t="e">
        <v>#N/A</v>
      </c>
      <c r="O145" s="5" t="e">
        <v>#N/A</v>
      </c>
      <c r="P145" s="5" t="e">
        <v>#N/A</v>
      </c>
      <c r="Q145" s="5" t="e">
        <v>#VALUE!</v>
      </c>
      <c r="R145" s="61" t="e">
        <v>#VALUE!</v>
      </c>
      <c r="S145" s="62" t="e">
        <v>#N/A</v>
      </c>
      <c r="T145" s="5" t="e">
        <v>#N/A</v>
      </c>
      <c r="U145" s="5" t="e">
        <v>#N/A</v>
      </c>
      <c r="V145" s="5" t="e">
        <v>#N/A</v>
      </c>
      <c r="W145" s="5" t="e">
        <v>#N/A</v>
      </c>
      <c r="X145" s="5" t="e">
        <v>#N/A</v>
      </c>
      <c r="Y145" s="5" t="s">
        <v>0</v>
      </c>
      <c r="Z145" s="5" t="e">
        <v>#N/A</v>
      </c>
      <c r="AA145" s="5"/>
      <c r="AB145" s="5"/>
      <c r="AC145" s="5"/>
      <c r="AD145" s="5"/>
      <c r="AE145" s="5"/>
      <c r="AF145" s="5"/>
      <c r="AG145" s="5"/>
      <c r="AH145" s="5"/>
      <c r="AI145" s="5" t="s">
        <v>905</v>
      </c>
      <c r="AJ145" s="80" t="e">
        <v>#VALUE!</v>
      </c>
      <c r="AK145" s="80" t="e">
        <v>#VALUE!</v>
      </c>
      <c r="AL145" s="80" t="e">
        <v>#VALUE!</v>
      </c>
      <c r="AM145" s="80" t="e">
        <v>#N/A</v>
      </c>
      <c r="AN145" s="80" t="e">
        <v>#N/A</v>
      </c>
      <c r="AO145" s="80" t="e">
        <v>#N/A</v>
      </c>
      <c r="AP145" s="80" t="e">
        <v>#N/A</v>
      </c>
      <c r="AQ145" s="80" t="e">
        <v>#N/A</v>
      </c>
      <c r="AR145" s="80" t="e">
        <v>#N/A</v>
      </c>
      <c r="AS145" s="5"/>
      <c r="AT145" s="5"/>
      <c r="AU145" s="5"/>
      <c r="AV145" s="5"/>
      <c r="AW145" s="5"/>
      <c r="AX145" s="5"/>
      <c r="AY145" s="5" t="s">
        <v>20</v>
      </c>
    </row>
    <row r="146" spans="1:51" ht="69" customHeight="1">
      <c r="A146">
        <v>11529673124</v>
      </c>
      <c r="B146" s="1" t="s">
        <v>0</v>
      </c>
      <c r="C146" s="13" t="s">
        <v>72</v>
      </c>
      <c r="D146" s="1" t="s">
        <v>468</v>
      </c>
      <c r="E146" s="5" t="s">
        <v>33</v>
      </c>
      <c r="F146" s="80" t="s">
        <v>0</v>
      </c>
      <c r="G146" s="80" t="s">
        <v>0</v>
      </c>
      <c r="H146" s="80" t="s">
        <v>1</v>
      </c>
      <c r="I146" s="80" t="s">
        <v>0</v>
      </c>
      <c r="J146" s="80" t="s">
        <v>0</v>
      </c>
      <c r="K146" s="80" t="s">
        <v>0</v>
      </c>
      <c r="L146" s="80" t="s">
        <v>0</v>
      </c>
      <c r="M146" s="5" t="s">
        <v>10</v>
      </c>
      <c r="N146" s="5" t="e">
        <v>#N/A</v>
      </c>
      <c r="O146" s="5" t="s">
        <v>11</v>
      </c>
      <c r="P146" s="5" t="s">
        <v>12</v>
      </c>
      <c r="Q146" s="5" t="s">
        <v>131</v>
      </c>
      <c r="R146" s="61" t="s">
        <v>75</v>
      </c>
      <c r="S146" s="62" t="e">
        <v>#N/A</v>
      </c>
      <c r="T146" s="5" t="s">
        <v>24</v>
      </c>
      <c r="U146" s="5" t="s">
        <v>37</v>
      </c>
      <c r="V146" s="5" t="s">
        <v>89</v>
      </c>
      <c r="W146" s="5" t="s">
        <v>908</v>
      </c>
      <c r="X146" s="5" t="s">
        <v>30</v>
      </c>
      <c r="Y146" s="5" t="s">
        <v>132</v>
      </c>
      <c r="Z146" s="5" t="s">
        <v>86</v>
      </c>
      <c r="AA146" s="5" t="s">
        <v>512</v>
      </c>
      <c r="AB146" s="5" t="s">
        <v>555</v>
      </c>
      <c r="AC146" s="5" t="s">
        <v>566</v>
      </c>
      <c r="AD146" s="5" t="s">
        <v>587</v>
      </c>
      <c r="AE146" s="5" t="s">
        <v>586</v>
      </c>
      <c r="AF146" s="5"/>
      <c r="AG146" s="5"/>
      <c r="AH146" s="5" t="s">
        <v>639</v>
      </c>
      <c r="AI146" s="5" t="s">
        <v>905</v>
      </c>
      <c r="AJ146" s="80">
        <v>5</v>
      </c>
      <c r="AK146" s="80">
        <v>1</v>
      </c>
      <c r="AL146" s="80">
        <v>3</v>
      </c>
      <c r="AM146" s="80" t="e">
        <v>#N/A</v>
      </c>
      <c r="AN146" s="80">
        <v>2</v>
      </c>
      <c r="AO146" s="80">
        <v>3</v>
      </c>
      <c r="AP146" s="80">
        <v>3</v>
      </c>
      <c r="AQ146" s="80">
        <v>3</v>
      </c>
      <c r="AR146" s="80">
        <v>2</v>
      </c>
      <c r="AS146" s="5" t="s">
        <v>784</v>
      </c>
      <c r="AT146" s="5"/>
      <c r="AU146" s="5"/>
      <c r="AV146" s="5"/>
      <c r="AW146" s="5"/>
      <c r="AX146" s="5"/>
      <c r="AY146" s="5" t="s">
        <v>20</v>
      </c>
    </row>
    <row r="147" spans="1:51" ht="27.95" customHeight="1">
      <c r="A147">
        <v>11529670467</v>
      </c>
      <c r="B147" s="1" t="s">
        <v>15</v>
      </c>
      <c r="C147" s="13" t="s">
        <v>72</v>
      </c>
      <c r="D147" s="1" t="s">
        <v>466</v>
      </c>
      <c r="E147" s="5" t="s">
        <v>14</v>
      </c>
      <c r="F147" s="80" t="s">
        <v>0</v>
      </c>
      <c r="G147" s="80" t="s">
        <v>0</v>
      </c>
      <c r="H147" s="80" t="s">
        <v>1</v>
      </c>
      <c r="I147" s="80" t="s">
        <v>0</v>
      </c>
      <c r="J147" s="80" t="s">
        <v>0</v>
      </c>
      <c r="K147" s="80" t="s">
        <v>0</v>
      </c>
      <c r="L147" s="80" t="s">
        <v>0</v>
      </c>
      <c r="M147" s="5" t="e">
        <v>#N/A</v>
      </c>
      <c r="N147" s="5" t="e">
        <v>#N/A</v>
      </c>
      <c r="O147" s="5" t="e">
        <v>#N/A</v>
      </c>
      <c r="P147" s="5" t="e">
        <v>#N/A</v>
      </c>
      <c r="Q147" s="5" t="e">
        <v>#VALUE!</v>
      </c>
      <c r="R147" s="61" t="s">
        <v>90</v>
      </c>
      <c r="S147" s="62" t="s">
        <v>43</v>
      </c>
      <c r="T147" s="5" t="s">
        <v>36</v>
      </c>
      <c r="U147" s="5" t="s">
        <v>34</v>
      </c>
      <c r="V147" s="5" t="s">
        <v>64</v>
      </c>
      <c r="W147" s="5" t="s">
        <v>379</v>
      </c>
      <c r="X147" s="5" t="e">
        <v>#N/A</v>
      </c>
      <c r="Y147" s="5" t="s">
        <v>0</v>
      </c>
      <c r="Z147" s="5" t="s">
        <v>13</v>
      </c>
      <c r="AA147" s="5"/>
      <c r="AB147" s="5"/>
      <c r="AC147" s="5"/>
      <c r="AD147" s="5"/>
      <c r="AE147" s="5"/>
      <c r="AF147" s="5"/>
      <c r="AG147" s="5"/>
      <c r="AH147" s="5"/>
      <c r="AI147" s="5" t="s">
        <v>905</v>
      </c>
      <c r="AJ147" s="80">
        <v>5</v>
      </c>
      <c r="AK147" s="80" t="e">
        <v>#VALUE!</v>
      </c>
      <c r="AL147" s="80">
        <v>5</v>
      </c>
      <c r="AM147" s="80">
        <v>4</v>
      </c>
      <c r="AN147" s="80">
        <v>4</v>
      </c>
      <c r="AO147" s="80">
        <v>5</v>
      </c>
      <c r="AP147" s="80">
        <v>5</v>
      </c>
      <c r="AQ147" s="80">
        <v>5</v>
      </c>
      <c r="AR147" s="80" t="e">
        <v>#N/A</v>
      </c>
      <c r="AS147" s="5" t="s">
        <v>1060</v>
      </c>
      <c r="AT147" s="5"/>
      <c r="AU147" s="5"/>
      <c r="AV147" s="5"/>
      <c r="AW147" s="5"/>
      <c r="AX147" s="5"/>
      <c r="AY147" s="5" t="s">
        <v>904</v>
      </c>
    </row>
    <row r="148" spans="1:51" ht="107.1" customHeight="1">
      <c r="A148">
        <v>11529604325</v>
      </c>
      <c r="B148" s="1" t="s">
        <v>0</v>
      </c>
      <c r="C148" s="13" t="s">
        <v>80</v>
      </c>
      <c r="D148" s="1" t="s">
        <v>467</v>
      </c>
      <c r="E148" s="5" t="s">
        <v>14</v>
      </c>
      <c r="F148" s="80" t="s">
        <v>0</v>
      </c>
      <c r="G148" s="80" t="s">
        <v>0</v>
      </c>
      <c r="H148" s="80" t="s">
        <v>1</v>
      </c>
      <c r="I148" s="80" t="s">
        <v>0</v>
      </c>
      <c r="J148" s="80" t="s">
        <v>0</v>
      </c>
      <c r="K148" s="80" t="s">
        <v>0</v>
      </c>
      <c r="L148" s="80" t="s">
        <v>0</v>
      </c>
      <c r="M148" s="5" t="s">
        <v>10</v>
      </c>
      <c r="N148" s="5" t="e">
        <v>#N/A</v>
      </c>
      <c r="O148" s="5" t="e">
        <v>#N/A</v>
      </c>
      <c r="P148" s="5" t="e">
        <v>#N/A</v>
      </c>
      <c r="Q148" s="5" t="s">
        <v>97</v>
      </c>
      <c r="R148" s="61" t="s">
        <v>75</v>
      </c>
      <c r="S148" s="62" t="e">
        <v>#N/A</v>
      </c>
      <c r="T148" s="5" t="s">
        <v>62</v>
      </c>
      <c r="U148" s="5" t="s">
        <v>41</v>
      </c>
      <c r="V148" s="5" t="s">
        <v>74</v>
      </c>
      <c r="W148" s="5" t="s">
        <v>909</v>
      </c>
      <c r="X148" s="5" t="s">
        <v>108</v>
      </c>
      <c r="Y148" s="5" t="s">
        <v>134</v>
      </c>
      <c r="Z148" s="5" t="s">
        <v>67</v>
      </c>
      <c r="AA148" s="5" t="s">
        <v>485</v>
      </c>
      <c r="AB148" s="5" t="s">
        <v>550</v>
      </c>
      <c r="AC148" s="5" t="s">
        <v>567</v>
      </c>
      <c r="AD148" s="5" t="s">
        <v>583</v>
      </c>
      <c r="AE148" s="5"/>
      <c r="AF148" s="5" t="s">
        <v>619</v>
      </c>
      <c r="AG148" s="5" t="s">
        <v>632</v>
      </c>
      <c r="AH148" s="5" t="s">
        <v>639</v>
      </c>
      <c r="AI148" s="5" t="s">
        <v>905</v>
      </c>
      <c r="AJ148" s="5">
        <v>4</v>
      </c>
      <c r="AK148" s="5">
        <v>2</v>
      </c>
      <c r="AL148" s="97">
        <v>3</v>
      </c>
      <c r="AM148" s="97" t="e">
        <v>#N/A</v>
      </c>
      <c r="AN148" s="5">
        <v>5</v>
      </c>
      <c r="AO148" s="5">
        <v>4</v>
      </c>
      <c r="AP148" s="5">
        <v>2</v>
      </c>
      <c r="AQ148" s="5">
        <v>1</v>
      </c>
      <c r="AR148" s="5">
        <v>4</v>
      </c>
      <c r="AS148" s="5" t="s">
        <v>1059</v>
      </c>
      <c r="AT148" s="5" t="s">
        <v>848</v>
      </c>
      <c r="AU148" s="5" t="s">
        <v>859</v>
      </c>
      <c r="AV148" s="67" t="s">
        <v>877</v>
      </c>
      <c r="AW148" s="142"/>
      <c r="AX148" s="142"/>
      <c r="AY148" s="5" t="s">
        <v>20</v>
      </c>
    </row>
    <row r="149" spans="1:51" ht="27.95" customHeight="1">
      <c r="B149" s="1"/>
      <c r="C149" s="13"/>
      <c r="D149" s="1"/>
      <c r="E149" s="5"/>
      <c r="M149" s="5"/>
      <c r="N149" s="5"/>
      <c r="O149" s="5"/>
      <c r="P149" s="5"/>
      <c r="Q149" s="5"/>
      <c r="R149" s="61"/>
      <c r="S149" s="62"/>
      <c r="T149" s="5"/>
      <c r="U149" s="5"/>
      <c r="V149" s="5"/>
      <c r="W149" s="5"/>
      <c r="X149" s="5"/>
      <c r="Y149" s="5"/>
      <c r="Z149" s="5"/>
      <c r="AA149" s="5"/>
      <c r="AB149" s="5"/>
      <c r="AC149" s="5"/>
      <c r="AD149" s="5"/>
      <c r="AE149" s="5"/>
      <c r="AF149" s="5"/>
      <c r="AG149" s="5"/>
      <c r="AH149" s="5"/>
      <c r="AI149" s="5"/>
      <c r="AJ149" s="80"/>
      <c r="AK149" s="80"/>
      <c r="AL149" s="80"/>
      <c r="AM149" s="80"/>
      <c r="AN149" s="80"/>
      <c r="AO149" s="80"/>
      <c r="AP149" s="80"/>
      <c r="AQ149" s="80"/>
      <c r="AR149" s="80"/>
      <c r="AS149" s="5"/>
      <c r="AT149" s="5"/>
      <c r="AU149" s="5"/>
      <c r="AV149" s="5"/>
      <c r="AW149" s="5"/>
      <c r="AX149" s="5"/>
      <c r="AY149" s="5"/>
    </row>
    <row r="150" spans="1:51" ht="2.1" customHeight="1">
      <c r="A150">
        <v>11529572145</v>
      </c>
      <c r="B150" s="1" t="s">
        <v>0</v>
      </c>
      <c r="C150" s="13" t="s">
        <v>72</v>
      </c>
      <c r="D150" s="1" t="s">
        <v>469</v>
      </c>
      <c r="E150" s="5" t="s">
        <v>14</v>
      </c>
      <c r="F150" s="80" t="s">
        <v>0</v>
      </c>
      <c r="G150" s="80" t="s">
        <v>0</v>
      </c>
      <c r="H150" s="80" t="s">
        <v>0</v>
      </c>
      <c r="I150" s="80" t="s">
        <v>0</v>
      </c>
      <c r="J150" s="80" t="s">
        <v>0</v>
      </c>
      <c r="K150" s="80" t="s">
        <v>0</v>
      </c>
      <c r="L150" s="80" t="s">
        <v>135</v>
      </c>
      <c r="M150" s="5" t="s">
        <v>10</v>
      </c>
      <c r="N150" s="5" t="e">
        <v>#N/A</v>
      </c>
      <c r="O150" s="5" t="s">
        <v>11</v>
      </c>
      <c r="P150" s="5" t="s">
        <v>12</v>
      </c>
      <c r="Q150" s="5" t="s">
        <v>91</v>
      </c>
      <c r="R150" s="61" t="s">
        <v>28</v>
      </c>
      <c r="S150" s="62" t="e">
        <v>#N/A</v>
      </c>
      <c r="T150" s="5" t="s">
        <v>62</v>
      </c>
      <c r="U150" s="5" t="s">
        <v>34</v>
      </c>
      <c r="V150" s="5" t="s">
        <v>95</v>
      </c>
      <c r="W150" s="5" t="s">
        <v>379</v>
      </c>
      <c r="X150" s="5" t="s">
        <v>81</v>
      </c>
      <c r="Y150" s="5" t="s">
        <v>136</v>
      </c>
      <c r="Z150" s="5" t="s">
        <v>67</v>
      </c>
      <c r="AA150" s="5" t="s">
        <v>480</v>
      </c>
      <c r="AB150" s="5" t="s">
        <v>556</v>
      </c>
      <c r="AC150" s="5" t="s">
        <v>569</v>
      </c>
      <c r="AD150" s="5" t="s">
        <v>588</v>
      </c>
      <c r="AE150" s="5"/>
      <c r="AF150" s="5" t="s">
        <v>620</v>
      </c>
      <c r="AG150" s="5" t="s">
        <v>634</v>
      </c>
      <c r="AH150" s="5" t="s">
        <v>1046</v>
      </c>
      <c r="AI150" s="5" t="s">
        <v>905</v>
      </c>
      <c r="AJ150" s="80">
        <v>5</v>
      </c>
      <c r="AK150" s="80">
        <v>5</v>
      </c>
      <c r="AL150" s="80">
        <v>4</v>
      </c>
      <c r="AM150" s="80" t="e">
        <v>#N/A</v>
      </c>
      <c r="AN150" s="80">
        <v>5</v>
      </c>
      <c r="AO150" s="80">
        <v>5</v>
      </c>
      <c r="AP150" s="80">
        <v>1</v>
      </c>
      <c r="AQ150" s="80">
        <v>5</v>
      </c>
      <c r="AR150" s="80">
        <v>3</v>
      </c>
      <c r="AS150" s="5" t="s">
        <v>785</v>
      </c>
      <c r="AT150" s="5" t="s">
        <v>787</v>
      </c>
      <c r="AU150" s="5"/>
      <c r="AV150" s="5"/>
      <c r="AW150" s="5"/>
      <c r="AX150" s="5"/>
      <c r="AY150" s="5" t="s">
        <v>20</v>
      </c>
    </row>
    <row r="151" spans="1:51" ht="36.950000000000003" customHeight="1">
      <c r="A151">
        <v>11529567020</v>
      </c>
      <c r="B151" s="1" t="s">
        <v>0</v>
      </c>
      <c r="C151" s="13" t="s">
        <v>72</v>
      </c>
      <c r="D151" s="1" t="s">
        <v>478</v>
      </c>
      <c r="E151" s="5" t="s">
        <v>33</v>
      </c>
      <c r="F151" s="80" t="s">
        <v>0</v>
      </c>
      <c r="G151" s="80" t="s">
        <v>0</v>
      </c>
      <c r="H151" s="80" t="s">
        <v>1</v>
      </c>
      <c r="I151" s="80" t="s">
        <v>0</v>
      </c>
      <c r="J151" s="80" t="s">
        <v>0</v>
      </c>
      <c r="K151" s="80" t="s">
        <v>0</v>
      </c>
      <c r="L151" s="80" t="s">
        <v>0</v>
      </c>
      <c r="M151" s="5" t="s">
        <v>10</v>
      </c>
      <c r="N151" s="5" t="e">
        <v>#N/A</v>
      </c>
      <c r="O151" s="5" t="e">
        <v>#N/A</v>
      </c>
      <c r="P151" s="5" t="s">
        <v>12</v>
      </c>
      <c r="Q151" s="5" t="s">
        <v>76</v>
      </c>
      <c r="R151" s="61" t="s">
        <v>90</v>
      </c>
      <c r="S151" s="62" t="e">
        <v>#N/A</v>
      </c>
      <c r="T151" s="5" t="s">
        <v>62</v>
      </c>
      <c r="U151" s="5" t="s">
        <v>41</v>
      </c>
      <c r="V151" s="5" t="s">
        <v>26</v>
      </c>
      <c r="W151" s="5" t="s">
        <v>379</v>
      </c>
      <c r="X151" s="5" t="s">
        <v>66</v>
      </c>
      <c r="Y151" s="5" t="s">
        <v>0</v>
      </c>
      <c r="Z151" s="5" t="s">
        <v>137</v>
      </c>
      <c r="AA151" s="5"/>
      <c r="AB151" s="5"/>
      <c r="AC151" s="5"/>
      <c r="AD151" s="5"/>
      <c r="AE151" s="5"/>
      <c r="AF151" s="5"/>
      <c r="AG151" s="5"/>
      <c r="AH151" s="5"/>
      <c r="AI151" s="5" t="s">
        <v>905</v>
      </c>
      <c r="AJ151" s="80">
        <v>5</v>
      </c>
      <c r="AK151" s="80">
        <v>4</v>
      </c>
      <c r="AL151" s="80">
        <v>5</v>
      </c>
      <c r="AM151" s="80" t="e">
        <v>#N/A</v>
      </c>
      <c r="AN151" s="80">
        <v>5</v>
      </c>
      <c r="AO151" s="80">
        <v>4</v>
      </c>
      <c r="AP151" s="80">
        <v>4</v>
      </c>
      <c r="AQ151" s="80">
        <v>5</v>
      </c>
      <c r="AR151" s="80">
        <v>5</v>
      </c>
      <c r="AS151" s="5" t="s">
        <v>1055</v>
      </c>
      <c r="AT151" s="67" t="s">
        <v>850</v>
      </c>
      <c r="AU151" s="5"/>
      <c r="AV151" s="5"/>
      <c r="AW151" s="5"/>
      <c r="AX151" s="5"/>
      <c r="AY151" s="5" t="s">
        <v>20</v>
      </c>
    </row>
    <row r="152" spans="1:51" ht="27.95" customHeight="1">
      <c r="A152">
        <v>11529563830</v>
      </c>
      <c r="B152" s="1" t="s">
        <v>15</v>
      </c>
      <c r="C152" s="13" t="s">
        <v>80</v>
      </c>
      <c r="D152" s="1" t="s">
        <v>467</v>
      </c>
      <c r="E152" s="5" t="s">
        <v>14</v>
      </c>
      <c r="F152" s="80" t="s">
        <v>0</v>
      </c>
      <c r="G152" s="80" t="s">
        <v>0</v>
      </c>
      <c r="H152" s="80" t="s">
        <v>1</v>
      </c>
      <c r="I152" s="80" t="s">
        <v>0</v>
      </c>
      <c r="J152" s="80" t="s">
        <v>0</v>
      </c>
      <c r="K152" s="80" t="s">
        <v>0</v>
      </c>
      <c r="L152" s="80" t="s">
        <v>0</v>
      </c>
      <c r="M152" s="5" t="e">
        <v>#N/A</v>
      </c>
      <c r="N152" s="5" t="e">
        <v>#N/A</v>
      </c>
      <c r="O152" s="5" t="e">
        <v>#N/A</v>
      </c>
      <c r="P152" s="5" t="e">
        <v>#N/A</v>
      </c>
      <c r="Q152" s="5" t="e">
        <v>#VALUE!</v>
      </c>
      <c r="R152" s="61" t="s">
        <v>75</v>
      </c>
      <c r="S152" s="62" t="s">
        <v>92</v>
      </c>
      <c r="T152" s="5" t="s">
        <v>24</v>
      </c>
      <c r="U152" s="5" t="s">
        <v>92</v>
      </c>
      <c r="V152" s="5" t="s">
        <v>54</v>
      </c>
      <c r="W152" s="5" t="e">
        <v>#N/A</v>
      </c>
      <c r="X152" s="5" t="e">
        <v>#N/A</v>
      </c>
      <c r="Y152" s="5" t="s">
        <v>0</v>
      </c>
      <c r="Z152" s="5" t="s">
        <v>58</v>
      </c>
      <c r="AA152" s="5" t="s">
        <v>538</v>
      </c>
      <c r="AB152" s="5"/>
      <c r="AC152" s="5"/>
      <c r="AD152" s="5"/>
      <c r="AE152" s="5"/>
      <c r="AF152" s="5"/>
      <c r="AG152" s="5"/>
      <c r="AH152" s="5"/>
      <c r="AI152" s="5" t="s">
        <v>905</v>
      </c>
      <c r="AJ152" s="80">
        <v>4</v>
      </c>
      <c r="AK152" s="80" t="e">
        <v>#VALUE!</v>
      </c>
      <c r="AL152" s="80">
        <v>3</v>
      </c>
      <c r="AM152" s="80">
        <v>2</v>
      </c>
      <c r="AN152" s="80">
        <v>2</v>
      </c>
      <c r="AO152" s="80">
        <v>2</v>
      </c>
      <c r="AP152" s="80">
        <v>0</v>
      </c>
      <c r="AQ152" s="80" t="e">
        <v>#N/A</v>
      </c>
      <c r="AR152" s="80" t="e">
        <v>#N/A</v>
      </c>
      <c r="AS152" s="5" t="s">
        <v>1059</v>
      </c>
      <c r="AT152" s="5" t="s">
        <v>838</v>
      </c>
      <c r="AU152" s="5"/>
      <c r="AV152" s="5"/>
      <c r="AW152" s="5"/>
      <c r="AX152" s="5"/>
      <c r="AY152" s="5" t="s">
        <v>904</v>
      </c>
    </row>
    <row r="153" spans="1:51" ht="27.95" customHeight="1">
      <c r="B153" s="1"/>
      <c r="C153" s="13"/>
      <c r="D153" s="1"/>
      <c r="E153" s="5"/>
      <c r="M153" s="5"/>
      <c r="N153" s="5"/>
      <c r="O153" s="5"/>
      <c r="P153" s="5"/>
      <c r="Q153" s="5"/>
      <c r="R153" s="61"/>
      <c r="S153" s="62"/>
      <c r="T153" s="5"/>
      <c r="U153" s="5"/>
      <c r="V153" s="5"/>
      <c r="W153" s="5"/>
      <c r="X153" s="5"/>
      <c r="Y153" s="5"/>
      <c r="Z153" s="5"/>
      <c r="AA153" s="5"/>
      <c r="AB153" s="5"/>
      <c r="AC153" s="5"/>
      <c r="AD153" s="5"/>
      <c r="AE153" s="5"/>
      <c r="AF153" s="5"/>
      <c r="AG153" s="5"/>
      <c r="AH153" s="5"/>
      <c r="AI153" s="5"/>
      <c r="AJ153" s="80"/>
      <c r="AK153" s="80"/>
      <c r="AL153" s="80"/>
      <c r="AM153" s="80"/>
      <c r="AN153" s="80"/>
      <c r="AO153" s="80"/>
      <c r="AP153" s="80"/>
      <c r="AQ153" s="80"/>
      <c r="AR153" s="80"/>
      <c r="AS153" s="5"/>
      <c r="AT153" s="5"/>
      <c r="AU153" s="5"/>
      <c r="AV153" s="5"/>
      <c r="AW153" s="5"/>
      <c r="AX153" s="5"/>
      <c r="AY153" s="5"/>
    </row>
    <row r="154" spans="1:51" ht="27.95" customHeight="1">
      <c r="A154">
        <v>11529540738</v>
      </c>
      <c r="B154" s="5" t="s">
        <v>646</v>
      </c>
      <c r="C154" s="13" t="s">
        <v>72</v>
      </c>
      <c r="D154" s="1" t="s">
        <v>478</v>
      </c>
      <c r="E154" s="5" t="s">
        <v>14</v>
      </c>
      <c r="F154" s="80" t="s">
        <v>0</v>
      </c>
      <c r="G154" s="80" t="s">
        <v>0</v>
      </c>
      <c r="H154" s="80" t="s">
        <v>0</v>
      </c>
      <c r="I154" s="80" t="s">
        <v>3</v>
      </c>
      <c r="J154" s="80" t="s">
        <v>0</v>
      </c>
      <c r="K154" s="80" t="s">
        <v>0</v>
      </c>
      <c r="L154" s="80" t="s">
        <v>0</v>
      </c>
      <c r="M154" s="5" t="e">
        <v>#N/A</v>
      </c>
      <c r="N154" s="5" t="s">
        <v>649</v>
      </c>
      <c r="O154" s="5" t="e">
        <v>#N/A</v>
      </c>
      <c r="P154" s="5" t="e">
        <v>#N/A</v>
      </c>
      <c r="Q154" s="5" t="s">
        <v>76</v>
      </c>
      <c r="R154" s="61" t="s">
        <v>28</v>
      </c>
      <c r="S154" s="62" t="e">
        <v>#N/A</v>
      </c>
      <c r="T154" s="5" t="s">
        <v>37</v>
      </c>
      <c r="U154" s="5" t="s">
        <v>37</v>
      </c>
      <c r="V154" s="5" t="s">
        <v>95</v>
      </c>
      <c r="W154" s="5" t="s">
        <v>979</v>
      </c>
      <c r="X154" s="5" t="s">
        <v>108</v>
      </c>
      <c r="Y154" s="5" t="s">
        <v>0</v>
      </c>
      <c r="Z154" s="5" t="s">
        <v>49</v>
      </c>
      <c r="AA154" s="5"/>
      <c r="AB154" s="5"/>
      <c r="AC154" s="5"/>
      <c r="AD154" s="5"/>
      <c r="AE154" s="5"/>
      <c r="AF154" s="5"/>
      <c r="AG154" s="5"/>
      <c r="AH154" s="5"/>
      <c r="AI154" s="5" t="s">
        <v>905</v>
      </c>
      <c r="AJ154" s="80">
        <v>5</v>
      </c>
      <c r="AK154" s="80">
        <v>4</v>
      </c>
      <c r="AL154" s="80">
        <v>4</v>
      </c>
      <c r="AM154" s="80" t="e">
        <v>#N/A</v>
      </c>
      <c r="AN154" s="80">
        <v>3</v>
      </c>
      <c r="AO154" s="80">
        <v>3</v>
      </c>
      <c r="AP154" s="80">
        <v>1</v>
      </c>
      <c r="AQ154" s="80">
        <v>2</v>
      </c>
      <c r="AR154" s="80">
        <v>4</v>
      </c>
      <c r="AS154" s="5" t="s">
        <v>1060</v>
      </c>
      <c r="AT154" s="5"/>
      <c r="AU154" s="5"/>
      <c r="AV154" s="5"/>
      <c r="AW154" s="5"/>
      <c r="AX154" s="5"/>
      <c r="AY154" s="5" t="s">
        <v>903</v>
      </c>
    </row>
    <row r="155" spans="1:51" ht="27.95" customHeight="1">
      <c r="A155">
        <v>11529519656</v>
      </c>
      <c r="B155" s="1" t="s">
        <v>0</v>
      </c>
      <c r="C155" s="13" t="s">
        <v>139</v>
      </c>
      <c r="D155" s="1" t="e">
        <v>#VALUE!</v>
      </c>
      <c r="E155" s="5" t="s">
        <v>14</v>
      </c>
      <c r="F155" s="80" t="s">
        <v>0</v>
      </c>
      <c r="G155" s="80" t="s">
        <v>0</v>
      </c>
      <c r="H155" s="80" t="s">
        <v>1</v>
      </c>
      <c r="I155" s="80" t="s">
        <v>0</v>
      </c>
      <c r="J155" s="80" t="s">
        <v>0</v>
      </c>
      <c r="K155" s="80" t="s">
        <v>0</v>
      </c>
      <c r="L155" s="80" t="s">
        <v>0</v>
      </c>
      <c r="M155" s="5" t="e">
        <v>#N/A</v>
      </c>
      <c r="N155" s="5" t="e">
        <v>#N/A</v>
      </c>
      <c r="O155" s="5" t="e">
        <v>#N/A</v>
      </c>
      <c r="P155" s="5" t="s">
        <v>12</v>
      </c>
      <c r="Q155" s="5" t="s">
        <v>29</v>
      </c>
      <c r="R155" s="61" t="s">
        <v>99</v>
      </c>
      <c r="S155" s="62" t="s">
        <v>68</v>
      </c>
      <c r="T155" s="5" t="s">
        <v>36</v>
      </c>
      <c r="U155" s="5" t="s">
        <v>41</v>
      </c>
      <c r="V155" s="5" t="s">
        <v>89</v>
      </c>
      <c r="W155" s="5" t="s">
        <v>908</v>
      </c>
      <c r="X155" s="5" t="s">
        <v>113</v>
      </c>
      <c r="Y155" s="5" t="s">
        <v>0</v>
      </c>
      <c r="Z155" s="5" t="s">
        <v>58</v>
      </c>
      <c r="AA155" s="5"/>
      <c r="AB155" s="5"/>
      <c r="AC155" s="5"/>
      <c r="AD155" s="5"/>
      <c r="AE155" s="5"/>
      <c r="AF155" s="5"/>
      <c r="AG155" s="5"/>
      <c r="AH155" s="5"/>
      <c r="AI155" s="5" t="s">
        <v>905</v>
      </c>
      <c r="AJ155" s="80">
        <v>1</v>
      </c>
      <c r="AK155" s="80">
        <v>3</v>
      </c>
      <c r="AL155" s="80">
        <v>2</v>
      </c>
      <c r="AM155" s="80">
        <v>3</v>
      </c>
      <c r="AN155" s="80">
        <v>4</v>
      </c>
      <c r="AO155" s="80">
        <v>4</v>
      </c>
      <c r="AP155" s="80">
        <v>3</v>
      </c>
      <c r="AQ155" s="80">
        <v>3</v>
      </c>
      <c r="AR155" s="80">
        <v>1</v>
      </c>
      <c r="AS155" s="5" t="s">
        <v>462</v>
      </c>
      <c r="AT155" s="5"/>
      <c r="AU155" s="5"/>
      <c r="AV155" s="5"/>
      <c r="AW155" s="5"/>
      <c r="AX155" s="5"/>
      <c r="AY155" s="5" t="s">
        <v>20</v>
      </c>
    </row>
    <row r="156" spans="1:51" ht="27.95" customHeight="1">
      <c r="A156">
        <v>11529516937</v>
      </c>
      <c r="B156" s="1" t="s">
        <v>0</v>
      </c>
      <c r="C156" s="13" t="e">
        <v>#VALUE!</v>
      </c>
      <c r="D156" s="1" t="s">
        <v>467</v>
      </c>
      <c r="E156" s="5" t="s">
        <v>33</v>
      </c>
      <c r="F156" s="80" t="s">
        <v>0</v>
      </c>
      <c r="G156" s="80" t="s">
        <v>0</v>
      </c>
      <c r="H156" s="80" t="s">
        <v>1</v>
      </c>
      <c r="I156" s="80" t="s">
        <v>0</v>
      </c>
      <c r="J156" s="80" t="s">
        <v>0</v>
      </c>
      <c r="K156" s="80" t="s">
        <v>0</v>
      </c>
      <c r="L156" s="80" t="s">
        <v>0</v>
      </c>
      <c r="M156" s="5" t="e">
        <v>#N/A</v>
      </c>
      <c r="N156" s="5" t="e">
        <v>#N/A</v>
      </c>
      <c r="O156" s="5" t="e">
        <v>#N/A</v>
      </c>
      <c r="P156" s="5" t="e">
        <v>#N/A</v>
      </c>
      <c r="Q156" s="5" t="e">
        <v>#VALUE!</v>
      </c>
      <c r="R156" s="61" t="e">
        <v>#VALUE!</v>
      </c>
      <c r="S156" s="62" t="e">
        <v>#N/A</v>
      </c>
      <c r="T156" s="5" t="e">
        <v>#N/A</v>
      </c>
      <c r="U156" s="5" t="e">
        <v>#N/A</v>
      </c>
      <c r="V156" s="5" t="e">
        <v>#N/A</v>
      </c>
      <c r="W156" s="5" t="e">
        <v>#N/A</v>
      </c>
      <c r="X156" s="5" t="e">
        <v>#N/A</v>
      </c>
      <c r="Y156" s="5" t="s">
        <v>0</v>
      </c>
      <c r="Z156" s="5" t="s">
        <v>45</v>
      </c>
      <c r="AA156" s="5"/>
      <c r="AB156" s="5"/>
      <c r="AC156" s="5"/>
      <c r="AD156" s="5"/>
      <c r="AE156" s="5"/>
      <c r="AF156" s="5"/>
      <c r="AG156" s="5"/>
      <c r="AH156" s="5"/>
      <c r="AI156" s="5" t="s">
        <v>905</v>
      </c>
      <c r="AJ156" s="80" t="e">
        <v>#VALUE!</v>
      </c>
      <c r="AK156" s="80" t="e">
        <v>#VALUE!</v>
      </c>
      <c r="AL156" s="80" t="e">
        <v>#VALUE!</v>
      </c>
      <c r="AM156" s="80" t="e">
        <v>#N/A</v>
      </c>
      <c r="AN156" s="80" t="e">
        <v>#N/A</v>
      </c>
      <c r="AO156" s="80" t="e">
        <v>#N/A</v>
      </c>
      <c r="AP156" s="80" t="e">
        <v>#N/A</v>
      </c>
      <c r="AQ156" s="80" t="e">
        <v>#N/A</v>
      </c>
      <c r="AR156" s="80" t="e">
        <v>#N/A</v>
      </c>
      <c r="AS156" s="5"/>
      <c r="AT156" s="5"/>
      <c r="AU156" s="5"/>
      <c r="AV156" s="5"/>
      <c r="AW156" s="5"/>
      <c r="AX156" s="5"/>
      <c r="AY156" s="5" t="s">
        <v>20</v>
      </c>
    </row>
    <row r="157" spans="1:51" ht="27.95" customHeight="1">
      <c r="A157">
        <v>11529514443</v>
      </c>
      <c r="B157" s="1" t="s">
        <v>0</v>
      </c>
      <c r="C157" s="13" t="e">
        <v>#VALUE!</v>
      </c>
      <c r="D157" s="1" t="e">
        <v>#VALUE!</v>
      </c>
      <c r="E157" s="5" t="s">
        <v>14</v>
      </c>
      <c r="F157" s="80" t="s">
        <v>0</v>
      </c>
      <c r="G157" s="80" t="s">
        <v>0</v>
      </c>
      <c r="H157" s="80" t="s">
        <v>1</v>
      </c>
      <c r="I157" s="80" t="s">
        <v>0</v>
      </c>
      <c r="J157" s="80" t="s">
        <v>0</v>
      </c>
      <c r="K157" s="80" t="s">
        <v>0</v>
      </c>
      <c r="L157" s="80" t="s">
        <v>0</v>
      </c>
      <c r="M157" s="5" t="e">
        <v>#N/A</v>
      </c>
      <c r="N157" s="5" t="e">
        <v>#N/A</v>
      </c>
      <c r="O157" s="5" t="e">
        <v>#N/A</v>
      </c>
      <c r="P157" s="5" t="e">
        <v>#N/A</v>
      </c>
      <c r="Q157" s="5" t="e">
        <v>#VALUE!</v>
      </c>
      <c r="R157" s="61" t="e">
        <v>#VALUE!</v>
      </c>
      <c r="S157" s="62" t="e">
        <v>#N/A</v>
      </c>
      <c r="T157" s="5" t="e">
        <v>#N/A</v>
      </c>
      <c r="U157" s="5" t="e">
        <v>#N/A</v>
      </c>
      <c r="V157" s="5" t="e">
        <v>#N/A</v>
      </c>
      <c r="W157" s="5" t="e">
        <v>#N/A</v>
      </c>
      <c r="X157" s="5" t="e">
        <v>#N/A</v>
      </c>
      <c r="Y157" s="5" t="s">
        <v>0</v>
      </c>
      <c r="Z157" s="5" t="e">
        <v>#N/A</v>
      </c>
      <c r="AA157" s="5"/>
      <c r="AB157" s="5"/>
      <c r="AC157" s="5"/>
      <c r="AD157" s="5"/>
      <c r="AE157" s="5"/>
      <c r="AF157" s="5"/>
      <c r="AG157" s="5"/>
      <c r="AH157" s="5"/>
      <c r="AI157" s="5" t="s">
        <v>905</v>
      </c>
      <c r="AJ157" s="80" t="e">
        <v>#VALUE!</v>
      </c>
      <c r="AK157" s="80" t="e">
        <v>#VALUE!</v>
      </c>
      <c r="AL157" s="80" t="e">
        <v>#VALUE!</v>
      </c>
      <c r="AM157" s="80" t="e">
        <v>#N/A</v>
      </c>
      <c r="AN157" s="80" t="e">
        <v>#N/A</v>
      </c>
      <c r="AO157" s="80" t="e">
        <v>#N/A</v>
      </c>
      <c r="AP157" s="80" t="e">
        <v>#N/A</v>
      </c>
      <c r="AQ157" s="80" t="e">
        <v>#N/A</v>
      </c>
      <c r="AR157" s="80" t="e">
        <v>#N/A</v>
      </c>
      <c r="AS157" s="5"/>
      <c r="AT157" s="5"/>
      <c r="AU157" s="5"/>
      <c r="AV157" s="5"/>
      <c r="AW157" s="5"/>
      <c r="AX157" s="5"/>
      <c r="AY157" s="5" t="s">
        <v>20</v>
      </c>
    </row>
    <row r="158" spans="1:51" ht="80.099999999999994" customHeight="1">
      <c r="A158">
        <v>11529511279</v>
      </c>
      <c r="B158" s="5" t="s">
        <v>646</v>
      </c>
      <c r="C158" s="13" t="s">
        <v>80</v>
      </c>
      <c r="D158" s="1" t="s">
        <v>468</v>
      </c>
      <c r="E158" s="5" t="s">
        <v>14</v>
      </c>
      <c r="F158" s="80" t="s">
        <v>0</v>
      </c>
      <c r="G158" s="80" t="s">
        <v>0</v>
      </c>
      <c r="H158" s="80" t="s">
        <v>1</v>
      </c>
      <c r="I158" s="80" t="s">
        <v>0</v>
      </c>
      <c r="J158" s="80" t="s">
        <v>0</v>
      </c>
      <c r="K158" s="80" t="s">
        <v>0</v>
      </c>
      <c r="L158" s="80" t="s">
        <v>0</v>
      </c>
      <c r="M158" s="5" t="s">
        <v>10</v>
      </c>
      <c r="N158" s="5" t="e">
        <v>#N/A</v>
      </c>
      <c r="O158" s="5" t="e">
        <v>#N/A</v>
      </c>
      <c r="P158" s="5" t="e">
        <v>#N/A</v>
      </c>
      <c r="Q158" s="5" t="s">
        <v>76</v>
      </c>
      <c r="R158" s="61" t="s">
        <v>28</v>
      </c>
      <c r="S158" s="62" t="s">
        <v>68</v>
      </c>
      <c r="T158" s="5" t="s">
        <v>36</v>
      </c>
      <c r="U158" s="5" t="s">
        <v>41</v>
      </c>
      <c r="V158" s="5" t="s">
        <v>26</v>
      </c>
      <c r="W158" s="5" t="s">
        <v>907</v>
      </c>
      <c r="X158" s="5" t="s">
        <v>81</v>
      </c>
      <c r="Y158" s="5" t="s">
        <v>140</v>
      </c>
      <c r="Z158" s="5" t="s">
        <v>67</v>
      </c>
      <c r="AA158" s="5" t="s">
        <v>512</v>
      </c>
      <c r="AB158" s="5" t="s">
        <v>549</v>
      </c>
      <c r="AC158" s="5"/>
      <c r="AD158" s="5" t="s">
        <v>589</v>
      </c>
      <c r="AE158" s="5"/>
      <c r="AF158" s="5"/>
      <c r="AG158" s="5"/>
      <c r="AH158" s="5"/>
      <c r="AI158" s="5" t="s">
        <v>905</v>
      </c>
      <c r="AJ158" s="80">
        <v>4</v>
      </c>
      <c r="AK158" s="80">
        <v>4</v>
      </c>
      <c r="AL158" s="80">
        <v>4</v>
      </c>
      <c r="AM158" s="80">
        <v>3</v>
      </c>
      <c r="AN158" s="80">
        <v>4</v>
      </c>
      <c r="AO158" s="80">
        <v>4</v>
      </c>
      <c r="AP158" s="80">
        <v>4</v>
      </c>
      <c r="AQ158" s="80">
        <v>4</v>
      </c>
      <c r="AR158" s="80">
        <v>3</v>
      </c>
      <c r="AS158" s="5" t="s">
        <v>1054</v>
      </c>
      <c r="AT158" s="5"/>
      <c r="AU158" s="5" t="s">
        <v>856</v>
      </c>
      <c r="AV158" s="5" t="s">
        <v>462</v>
      </c>
      <c r="AW158" s="5" t="s">
        <v>39</v>
      </c>
      <c r="AX158" s="5"/>
      <c r="AY158" s="5" t="s">
        <v>903</v>
      </c>
    </row>
    <row r="159" spans="1:51" ht="27.95" customHeight="1">
      <c r="A159">
        <v>11529508777</v>
      </c>
      <c r="B159" s="1" t="s">
        <v>0</v>
      </c>
      <c r="C159" s="13" t="s">
        <v>72</v>
      </c>
      <c r="D159" s="1" t="s">
        <v>468</v>
      </c>
      <c r="E159" s="5" t="s">
        <v>33</v>
      </c>
      <c r="F159" s="80" t="s">
        <v>0</v>
      </c>
      <c r="G159" s="80" t="s">
        <v>0</v>
      </c>
      <c r="H159" s="80" t="s">
        <v>1</v>
      </c>
      <c r="I159" s="80" t="s">
        <v>0</v>
      </c>
      <c r="J159" s="80" t="s">
        <v>0</v>
      </c>
      <c r="K159" s="80" t="s">
        <v>0</v>
      </c>
      <c r="L159" s="80" t="s">
        <v>0</v>
      </c>
      <c r="M159" s="5" t="s">
        <v>10</v>
      </c>
      <c r="N159" s="5" t="e">
        <v>#N/A</v>
      </c>
      <c r="O159" s="5" t="e">
        <v>#N/A</v>
      </c>
      <c r="P159" s="5" t="s">
        <v>12</v>
      </c>
      <c r="Q159" s="5" t="s">
        <v>29</v>
      </c>
      <c r="R159" s="61" t="s">
        <v>28</v>
      </c>
      <c r="S159" s="62" t="e">
        <v>#N/A</v>
      </c>
      <c r="T159" s="5" t="s">
        <v>36</v>
      </c>
      <c r="U159" s="5" t="s">
        <v>34</v>
      </c>
      <c r="V159" s="5" t="s">
        <v>26</v>
      </c>
      <c r="W159" s="5" t="s">
        <v>379</v>
      </c>
      <c r="X159" s="5" t="s">
        <v>66</v>
      </c>
      <c r="Y159" s="5" t="s">
        <v>0</v>
      </c>
      <c r="Z159" s="5" t="s">
        <v>119</v>
      </c>
      <c r="AA159" s="5" t="s">
        <v>481</v>
      </c>
      <c r="AB159" s="5"/>
      <c r="AC159" s="5"/>
      <c r="AD159" s="5"/>
      <c r="AE159" s="5"/>
      <c r="AF159" s="5"/>
      <c r="AG159" s="5"/>
      <c r="AH159" s="5"/>
      <c r="AI159" s="5" t="s">
        <v>905</v>
      </c>
      <c r="AJ159" s="80">
        <v>5</v>
      </c>
      <c r="AK159" s="80">
        <v>3</v>
      </c>
      <c r="AL159" s="80">
        <v>4</v>
      </c>
      <c r="AM159" s="80" t="e">
        <v>#N/A</v>
      </c>
      <c r="AN159" s="80">
        <v>4</v>
      </c>
      <c r="AO159" s="80">
        <v>5</v>
      </c>
      <c r="AP159" s="80">
        <v>4</v>
      </c>
      <c r="AQ159" s="80">
        <v>5</v>
      </c>
      <c r="AR159" s="80">
        <v>5</v>
      </c>
      <c r="AS159" s="5" t="s">
        <v>1056</v>
      </c>
      <c r="AT159" s="5" t="s">
        <v>797</v>
      </c>
      <c r="AU159" s="5"/>
      <c r="AV159" s="5"/>
      <c r="AW159" s="5"/>
      <c r="AX159" s="5"/>
      <c r="AY159" s="5" t="s">
        <v>20</v>
      </c>
    </row>
    <row r="160" spans="1:51" ht="27.95" customHeight="1">
      <c r="A160">
        <v>11529506573</v>
      </c>
      <c r="B160" s="1" t="s">
        <v>0</v>
      </c>
      <c r="C160" s="13" t="e">
        <v>#VALUE!</v>
      </c>
      <c r="D160" s="1" t="e">
        <v>#VALUE!</v>
      </c>
      <c r="E160" s="5" t="e">
        <v>#N/A</v>
      </c>
      <c r="F160" s="80" t="s">
        <v>0</v>
      </c>
      <c r="G160" s="80" t="s">
        <v>0</v>
      </c>
      <c r="H160" s="80" t="s">
        <v>0</v>
      </c>
      <c r="I160" s="80" t="s">
        <v>0</v>
      </c>
      <c r="J160" s="80" t="s">
        <v>0</v>
      </c>
      <c r="K160" s="80" t="s">
        <v>0</v>
      </c>
      <c r="L160" s="80" t="s">
        <v>0</v>
      </c>
      <c r="M160" s="5" t="e">
        <v>#N/A</v>
      </c>
      <c r="N160" s="5" t="e">
        <v>#N/A</v>
      </c>
      <c r="O160" s="5" t="e">
        <v>#N/A</v>
      </c>
      <c r="P160" s="5" t="e">
        <v>#N/A</v>
      </c>
      <c r="Q160" s="5" t="e">
        <v>#VALUE!</v>
      </c>
      <c r="R160" s="61" t="e">
        <v>#VALUE!</v>
      </c>
      <c r="S160" s="62" t="e">
        <v>#N/A</v>
      </c>
      <c r="T160" s="5" t="e">
        <v>#N/A</v>
      </c>
      <c r="U160" s="5" t="e">
        <v>#N/A</v>
      </c>
      <c r="V160" s="5" t="e">
        <v>#N/A</v>
      </c>
      <c r="W160" s="5" t="e">
        <v>#N/A</v>
      </c>
      <c r="X160" s="5" t="e">
        <v>#N/A</v>
      </c>
      <c r="Y160" s="5" t="s">
        <v>0</v>
      </c>
      <c r="Z160" s="5" t="e">
        <v>#N/A</v>
      </c>
      <c r="AA160" s="5"/>
      <c r="AB160" s="5"/>
      <c r="AC160" s="5"/>
      <c r="AD160" s="5"/>
      <c r="AE160" s="5"/>
      <c r="AF160" s="5"/>
      <c r="AG160" s="5"/>
      <c r="AH160" s="5"/>
      <c r="AI160" s="5" t="s">
        <v>905</v>
      </c>
      <c r="AJ160" s="80" t="e">
        <v>#VALUE!</v>
      </c>
      <c r="AK160" s="80" t="e">
        <v>#VALUE!</v>
      </c>
      <c r="AL160" s="80" t="e">
        <v>#VALUE!</v>
      </c>
      <c r="AM160" s="80" t="e">
        <v>#N/A</v>
      </c>
      <c r="AN160" s="80" t="e">
        <v>#N/A</v>
      </c>
      <c r="AO160" s="80" t="e">
        <v>#N/A</v>
      </c>
      <c r="AP160" s="80" t="e">
        <v>#N/A</v>
      </c>
      <c r="AQ160" s="80" t="e">
        <v>#N/A</v>
      </c>
      <c r="AR160" s="80" t="e">
        <v>#N/A</v>
      </c>
      <c r="AS160" s="5"/>
      <c r="AT160" s="5"/>
      <c r="AU160" s="5"/>
      <c r="AV160" s="5"/>
      <c r="AW160" s="5"/>
      <c r="AX160" s="5"/>
      <c r="AY160" s="5" t="s">
        <v>20</v>
      </c>
    </row>
    <row r="161" spans="1:51" ht="27.95" customHeight="1">
      <c r="B161" s="1"/>
      <c r="C161" s="13"/>
      <c r="D161" s="1"/>
      <c r="E161" s="5"/>
      <c r="M161" s="5"/>
      <c r="N161" s="5"/>
      <c r="O161" s="5"/>
      <c r="P161" s="5"/>
      <c r="Q161" s="5"/>
      <c r="R161" s="61"/>
      <c r="S161" s="62"/>
      <c r="T161" s="5"/>
      <c r="U161" s="5"/>
      <c r="V161" s="5"/>
      <c r="W161" s="5"/>
      <c r="X161" s="5"/>
      <c r="Y161" s="5"/>
      <c r="Z161" s="5"/>
      <c r="AA161" s="5"/>
      <c r="AB161" s="5"/>
      <c r="AC161" s="5"/>
      <c r="AD161" s="5"/>
      <c r="AE161" s="5"/>
      <c r="AF161" s="5"/>
      <c r="AG161" s="5"/>
      <c r="AH161" s="5"/>
      <c r="AI161" s="5"/>
      <c r="AJ161" s="80"/>
      <c r="AK161" s="80"/>
      <c r="AL161" s="80"/>
      <c r="AM161" s="80"/>
      <c r="AN161" s="80"/>
      <c r="AO161" s="80"/>
      <c r="AP161" s="80"/>
      <c r="AQ161" s="80"/>
      <c r="AR161" s="80"/>
      <c r="AS161" s="5"/>
      <c r="AT161" s="5"/>
      <c r="AU161" s="5"/>
      <c r="AV161" s="5"/>
      <c r="AW161" s="5"/>
      <c r="AX161" s="5"/>
      <c r="AY161" s="5"/>
    </row>
    <row r="162" spans="1:51" ht="39" customHeight="1">
      <c r="B162" s="1"/>
      <c r="C162" s="13"/>
      <c r="D162" s="1"/>
      <c r="E162" s="5"/>
      <c r="M162" s="5"/>
      <c r="N162" s="5"/>
      <c r="O162" s="5"/>
      <c r="P162" s="5"/>
      <c r="Q162" s="5"/>
      <c r="R162" s="61"/>
      <c r="S162" s="62"/>
      <c r="T162" s="5"/>
      <c r="U162" s="5"/>
      <c r="V162" s="5"/>
      <c r="W162" s="5"/>
      <c r="X162" s="5"/>
      <c r="Y162" s="5"/>
      <c r="Z162" s="5"/>
      <c r="AA162" s="5"/>
      <c r="AB162" s="5"/>
      <c r="AC162" s="5"/>
      <c r="AD162" s="5"/>
      <c r="AE162" s="5"/>
      <c r="AF162" s="5"/>
      <c r="AG162" s="5"/>
      <c r="AH162" s="5"/>
      <c r="AI162" s="5"/>
      <c r="AJ162" s="80"/>
      <c r="AK162" s="80"/>
      <c r="AL162" s="80"/>
      <c r="AM162" s="80"/>
      <c r="AN162" s="80"/>
      <c r="AO162" s="80"/>
      <c r="AP162" s="80"/>
      <c r="AQ162" s="80"/>
      <c r="AR162" s="80"/>
      <c r="AS162" s="5"/>
      <c r="AT162" s="5"/>
      <c r="AU162" s="5"/>
      <c r="AV162" s="5"/>
      <c r="AW162" s="5"/>
      <c r="AX162" s="5"/>
      <c r="AY162" s="5"/>
    </row>
    <row r="163" spans="1:51" ht="27.95" customHeight="1">
      <c r="A163">
        <v>11529474725</v>
      </c>
      <c r="B163" s="1" t="s">
        <v>0</v>
      </c>
      <c r="C163" s="13" t="s">
        <v>80</v>
      </c>
      <c r="D163" s="1" t="s">
        <v>465</v>
      </c>
      <c r="E163" s="5" t="s">
        <v>14</v>
      </c>
      <c r="F163" s="80" t="s">
        <v>0</v>
      </c>
      <c r="G163" s="80" t="s">
        <v>0</v>
      </c>
      <c r="H163" s="80" t="s">
        <v>1</v>
      </c>
      <c r="I163" s="80" t="s">
        <v>0</v>
      </c>
      <c r="J163" s="80" t="s">
        <v>0</v>
      </c>
      <c r="K163" s="80" t="s">
        <v>0</v>
      </c>
      <c r="L163" s="80" t="s">
        <v>0</v>
      </c>
      <c r="M163" s="5" t="e">
        <v>#N/A</v>
      </c>
      <c r="N163" s="5" t="e">
        <v>#N/A</v>
      </c>
      <c r="O163" s="5" t="e">
        <v>#N/A</v>
      </c>
      <c r="P163" s="5" t="s">
        <v>12</v>
      </c>
      <c r="Q163" s="5" t="s">
        <v>97</v>
      </c>
      <c r="R163" s="61" t="s">
        <v>28</v>
      </c>
      <c r="S163" s="62" t="e">
        <v>#N/A</v>
      </c>
      <c r="T163" s="5" t="s">
        <v>62</v>
      </c>
      <c r="U163" s="5" t="s">
        <v>34</v>
      </c>
      <c r="V163" s="5" t="s">
        <v>64</v>
      </c>
      <c r="W163" s="5" t="s">
        <v>379</v>
      </c>
      <c r="X163" s="5" t="s">
        <v>108</v>
      </c>
      <c r="Y163" s="5" t="s">
        <v>0</v>
      </c>
      <c r="Z163" s="5" t="s">
        <v>13</v>
      </c>
      <c r="AA163" s="5" t="s">
        <v>515</v>
      </c>
      <c r="AB163" s="5" t="s">
        <v>198</v>
      </c>
      <c r="AC163" s="5" t="s">
        <v>52</v>
      </c>
      <c r="AD163" s="5" t="s">
        <v>588</v>
      </c>
      <c r="AE163" s="5"/>
      <c r="AF163" s="5"/>
      <c r="AG163" s="5"/>
      <c r="AH163" s="5"/>
      <c r="AI163" s="5" t="s">
        <v>905</v>
      </c>
      <c r="AJ163" s="80">
        <v>4</v>
      </c>
      <c r="AK163" s="80">
        <v>2</v>
      </c>
      <c r="AL163" s="80">
        <v>4</v>
      </c>
      <c r="AM163" s="80" t="e">
        <v>#N/A</v>
      </c>
      <c r="AN163" s="80">
        <v>5</v>
      </c>
      <c r="AO163" s="80">
        <v>5</v>
      </c>
      <c r="AP163" s="80">
        <v>5</v>
      </c>
      <c r="AQ163" s="80">
        <v>5</v>
      </c>
      <c r="AR163" s="80">
        <v>4</v>
      </c>
      <c r="AS163" s="5" t="s">
        <v>1058</v>
      </c>
      <c r="AT163" s="5" t="s">
        <v>797</v>
      </c>
      <c r="AU163" s="5" t="s">
        <v>869</v>
      </c>
      <c r="AV163" s="5"/>
      <c r="AW163" s="5"/>
      <c r="AX163" s="5"/>
      <c r="AY163" s="5" t="s">
        <v>20</v>
      </c>
    </row>
    <row r="164" spans="1:51" ht="27.95" customHeight="1">
      <c r="A164">
        <v>11529460054</v>
      </c>
      <c r="B164" s="5" t="s">
        <v>646</v>
      </c>
      <c r="C164" s="13" t="s">
        <v>72</v>
      </c>
      <c r="D164" s="1" t="s">
        <v>465</v>
      </c>
      <c r="E164" s="5" t="s">
        <v>33</v>
      </c>
      <c r="F164" s="80" t="s">
        <v>648</v>
      </c>
      <c r="G164" s="80" t="s">
        <v>0</v>
      </c>
      <c r="H164" s="80" t="s">
        <v>0</v>
      </c>
      <c r="I164" s="80" t="s">
        <v>0</v>
      </c>
      <c r="J164" s="80" t="s">
        <v>0</v>
      </c>
      <c r="K164" s="80" t="s">
        <v>0</v>
      </c>
      <c r="L164" s="80" t="s">
        <v>0</v>
      </c>
      <c r="M164" s="5" t="s">
        <v>10</v>
      </c>
      <c r="N164" s="5" t="e">
        <v>#N/A</v>
      </c>
      <c r="O164" s="5" t="e">
        <v>#N/A</v>
      </c>
      <c r="P164" s="5" t="e">
        <v>#N/A</v>
      </c>
      <c r="Q164" s="5" t="s">
        <v>76</v>
      </c>
      <c r="R164" s="61" t="s">
        <v>28</v>
      </c>
      <c r="S164" s="62" t="e">
        <v>#N/A</v>
      </c>
      <c r="T164" s="5" t="s">
        <v>834</v>
      </c>
      <c r="U164" s="5" t="s">
        <v>34</v>
      </c>
      <c r="V164" s="5" t="s">
        <v>89</v>
      </c>
      <c r="W164" s="5" t="s">
        <v>907</v>
      </c>
      <c r="X164" s="5" t="s">
        <v>108</v>
      </c>
      <c r="Y164" s="5" t="s">
        <v>141</v>
      </c>
      <c r="Z164" s="5" t="s">
        <v>67</v>
      </c>
      <c r="AA164" s="5" t="s">
        <v>481</v>
      </c>
      <c r="AB164" s="5"/>
      <c r="AC164" s="5"/>
      <c r="AD164" s="5"/>
      <c r="AE164" s="5"/>
      <c r="AF164" s="5"/>
      <c r="AG164" s="5"/>
      <c r="AH164" s="5" t="s">
        <v>1046</v>
      </c>
      <c r="AI164" s="5" t="s">
        <v>905</v>
      </c>
      <c r="AJ164" s="80">
        <v>5</v>
      </c>
      <c r="AK164" s="80">
        <v>4</v>
      </c>
      <c r="AL164" s="80">
        <v>4</v>
      </c>
      <c r="AM164" s="80" t="e">
        <v>#N/A</v>
      </c>
      <c r="AN164" s="80">
        <v>5</v>
      </c>
      <c r="AO164" s="80">
        <v>5</v>
      </c>
      <c r="AP164" s="80">
        <v>3</v>
      </c>
      <c r="AQ164" s="80">
        <v>4</v>
      </c>
      <c r="AR164" s="80">
        <v>4</v>
      </c>
      <c r="AS164" s="5"/>
      <c r="AT164" s="5"/>
      <c r="AU164" s="5"/>
      <c r="AV164" s="5"/>
      <c r="AW164" s="5"/>
      <c r="AX164" s="5"/>
      <c r="AY164" s="5" t="s">
        <v>903</v>
      </c>
    </row>
    <row r="165" spans="1:51" ht="27.95" customHeight="1">
      <c r="A165">
        <v>11529418517</v>
      </c>
      <c r="B165" s="1" t="s">
        <v>15</v>
      </c>
      <c r="C165" s="13" t="s">
        <v>72</v>
      </c>
      <c r="D165" s="1" t="s">
        <v>469</v>
      </c>
      <c r="E165" s="5" t="s">
        <v>14</v>
      </c>
      <c r="F165" s="80" t="s">
        <v>0</v>
      </c>
      <c r="G165" s="80" t="s">
        <v>0</v>
      </c>
      <c r="H165" s="80" t="s">
        <v>1</v>
      </c>
      <c r="I165" s="80" t="s">
        <v>0</v>
      </c>
      <c r="J165" s="80" t="s">
        <v>0</v>
      </c>
      <c r="K165" s="80" t="s">
        <v>0</v>
      </c>
      <c r="L165" s="80" t="s">
        <v>0</v>
      </c>
      <c r="M165" s="5" t="e">
        <v>#N/A</v>
      </c>
      <c r="N165" s="5" t="e">
        <v>#N/A</v>
      </c>
      <c r="O165" s="5" t="e">
        <v>#N/A</v>
      </c>
      <c r="P165" s="5" t="e">
        <v>#N/A</v>
      </c>
      <c r="Q165" s="5" t="e">
        <v>#VALUE!</v>
      </c>
      <c r="R165" s="61" t="s">
        <v>75</v>
      </c>
      <c r="S165" s="62" t="s">
        <v>34</v>
      </c>
      <c r="T165" s="5" t="s">
        <v>37</v>
      </c>
      <c r="U165" s="5" t="s">
        <v>37</v>
      </c>
      <c r="V165" s="5" t="s">
        <v>89</v>
      </c>
      <c r="W165" s="5" t="s">
        <v>908</v>
      </c>
      <c r="X165" s="5" t="e">
        <v>#N/A</v>
      </c>
      <c r="Y165" s="5" t="s">
        <v>0</v>
      </c>
      <c r="Z165" s="5" t="s">
        <v>21</v>
      </c>
      <c r="AA165" s="5"/>
      <c r="AB165" s="5"/>
      <c r="AC165" s="5"/>
      <c r="AD165" s="5"/>
      <c r="AE165" s="5"/>
      <c r="AF165" s="5"/>
      <c r="AG165" s="5"/>
      <c r="AH165" s="5"/>
      <c r="AI165" s="5" t="s">
        <v>905</v>
      </c>
      <c r="AJ165" s="80">
        <v>5</v>
      </c>
      <c r="AK165" s="80" t="e">
        <v>#VALUE!</v>
      </c>
      <c r="AL165" s="80">
        <v>3</v>
      </c>
      <c r="AM165" s="80">
        <v>5</v>
      </c>
      <c r="AN165" s="80">
        <v>3</v>
      </c>
      <c r="AO165" s="80">
        <v>3</v>
      </c>
      <c r="AP165" s="80">
        <v>3</v>
      </c>
      <c r="AQ165" s="80">
        <v>3</v>
      </c>
      <c r="AR165" s="80" t="e">
        <v>#N/A</v>
      </c>
      <c r="AS165" s="5" t="s">
        <v>1051</v>
      </c>
      <c r="AT165" s="67" t="s">
        <v>850</v>
      </c>
      <c r="AU165" s="5"/>
      <c r="AV165" s="5"/>
      <c r="AW165" s="5"/>
      <c r="AX165" s="5"/>
      <c r="AY165" s="5" t="s">
        <v>904</v>
      </c>
    </row>
    <row r="166" spans="1:51" ht="27.95" customHeight="1">
      <c r="A166">
        <v>11529408778</v>
      </c>
      <c r="B166" s="1" t="s">
        <v>15</v>
      </c>
      <c r="C166" s="13" t="s">
        <v>61</v>
      </c>
      <c r="D166" s="1" t="s">
        <v>469</v>
      </c>
      <c r="E166" s="5" t="s">
        <v>14</v>
      </c>
      <c r="F166" s="80" t="s">
        <v>0</v>
      </c>
      <c r="G166" s="80" t="s">
        <v>0</v>
      </c>
      <c r="H166" s="80" t="s">
        <v>1</v>
      </c>
      <c r="I166" s="80" t="s">
        <v>0</v>
      </c>
      <c r="J166" s="80" t="s">
        <v>0</v>
      </c>
      <c r="K166" s="80" t="s">
        <v>0</v>
      </c>
      <c r="L166" s="80" t="s">
        <v>0</v>
      </c>
      <c r="M166" s="5" t="e">
        <v>#N/A</v>
      </c>
      <c r="N166" s="5" t="e">
        <v>#N/A</v>
      </c>
      <c r="O166" s="5" t="e">
        <v>#N/A</v>
      </c>
      <c r="P166" s="5" t="e">
        <v>#N/A</v>
      </c>
      <c r="Q166" s="5" t="e">
        <v>#VALUE!</v>
      </c>
      <c r="R166" s="61" t="e">
        <v>#VALUE!</v>
      </c>
      <c r="S166" s="62" t="e">
        <v>#N/A</v>
      </c>
      <c r="T166" s="5" t="s">
        <v>24</v>
      </c>
      <c r="U166" s="5" t="s">
        <v>37</v>
      </c>
      <c r="V166" s="5" t="s">
        <v>54</v>
      </c>
      <c r="W166" s="5" t="s">
        <v>908</v>
      </c>
      <c r="X166" s="5" t="e">
        <v>#N/A</v>
      </c>
      <c r="Y166" s="5" t="s">
        <v>0</v>
      </c>
      <c r="Z166" s="5" t="s">
        <v>13</v>
      </c>
      <c r="AA166" s="5" t="s">
        <v>462</v>
      </c>
      <c r="AB166" s="5"/>
      <c r="AC166" s="5"/>
      <c r="AD166" s="5"/>
      <c r="AE166" s="5"/>
      <c r="AF166" s="5"/>
      <c r="AG166" s="5"/>
      <c r="AH166" s="5"/>
      <c r="AI166" s="5" t="s">
        <v>905</v>
      </c>
      <c r="AJ166" s="80">
        <v>3</v>
      </c>
      <c r="AK166" s="80" t="e">
        <v>#VALUE!</v>
      </c>
      <c r="AL166" s="80" t="e">
        <v>#VALUE!</v>
      </c>
      <c r="AM166" s="80" t="e">
        <v>#N/A</v>
      </c>
      <c r="AN166" s="80">
        <v>2</v>
      </c>
      <c r="AO166" s="80">
        <v>3</v>
      </c>
      <c r="AP166" s="80">
        <v>0</v>
      </c>
      <c r="AQ166" s="80">
        <v>3</v>
      </c>
      <c r="AR166" s="80" t="e">
        <v>#N/A</v>
      </c>
      <c r="AS166" s="5"/>
      <c r="AT166" s="5"/>
      <c r="AU166" s="5"/>
      <c r="AV166" s="5"/>
      <c r="AW166" s="5"/>
      <c r="AX166" s="5"/>
      <c r="AY166" s="5" t="s">
        <v>904</v>
      </c>
    </row>
    <row r="167" spans="1:51" ht="27.95" customHeight="1">
      <c r="B167" s="1"/>
      <c r="C167" s="13"/>
      <c r="D167" s="1"/>
      <c r="E167" s="5"/>
      <c r="M167" s="5"/>
      <c r="N167" s="5"/>
      <c r="O167" s="5"/>
      <c r="P167" s="5"/>
      <c r="Q167" s="5"/>
      <c r="R167" s="61"/>
      <c r="S167" s="62"/>
      <c r="T167" s="5"/>
      <c r="U167" s="5"/>
      <c r="V167" s="5"/>
      <c r="W167" s="5"/>
      <c r="X167" s="5"/>
      <c r="Y167" s="5"/>
      <c r="Z167" s="5"/>
      <c r="AA167" s="5"/>
      <c r="AB167" s="5"/>
      <c r="AC167" s="5"/>
      <c r="AD167" s="5"/>
      <c r="AE167" s="5"/>
      <c r="AF167" s="5"/>
      <c r="AG167" s="5"/>
      <c r="AH167" s="5"/>
      <c r="AI167" s="5"/>
      <c r="AJ167" s="80"/>
      <c r="AK167" s="80"/>
      <c r="AL167" s="80"/>
      <c r="AM167" s="80"/>
      <c r="AN167" s="80"/>
      <c r="AO167" s="80"/>
      <c r="AP167" s="80"/>
      <c r="AQ167" s="80"/>
      <c r="AR167" s="80"/>
      <c r="AS167" s="5"/>
      <c r="AT167" s="5"/>
      <c r="AU167" s="5"/>
      <c r="AV167" s="5"/>
      <c r="AW167" s="5"/>
      <c r="AX167" s="5"/>
      <c r="AY167" s="5"/>
    </row>
    <row r="168" spans="1:51" ht="27.95" customHeight="1">
      <c r="B168" s="1"/>
      <c r="C168" s="13"/>
      <c r="D168" s="1"/>
      <c r="E168" s="5"/>
      <c r="M168" s="5"/>
      <c r="N168" s="5"/>
      <c r="O168" s="5"/>
      <c r="P168" s="5"/>
      <c r="Q168" s="5"/>
      <c r="R168" s="61"/>
      <c r="S168" s="62"/>
      <c r="T168" s="5"/>
      <c r="U168" s="5"/>
      <c r="V168" s="5"/>
      <c r="W168" s="5"/>
      <c r="X168" s="5"/>
      <c r="Y168" s="5"/>
      <c r="Z168" s="5"/>
      <c r="AA168" s="5"/>
      <c r="AB168" s="5"/>
      <c r="AC168" s="5"/>
      <c r="AD168" s="5"/>
      <c r="AE168" s="5"/>
      <c r="AF168" s="5"/>
      <c r="AG168" s="5"/>
      <c r="AH168" s="5"/>
      <c r="AI168" s="5"/>
      <c r="AJ168" s="80"/>
      <c r="AK168" s="80"/>
      <c r="AL168" s="80"/>
      <c r="AM168" s="80"/>
      <c r="AN168" s="80"/>
      <c r="AO168" s="80"/>
      <c r="AP168" s="80"/>
      <c r="AQ168" s="80"/>
      <c r="AR168" s="80"/>
      <c r="AS168" s="5"/>
      <c r="AT168" s="5"/>
      <c r="AU168" s="5"/>
      <c r="AV168" s="5"/>
      <c r="AW168" s="5"/>
      <c r="AX168" s="5"/>
      <c r="AY168" s="5"/>
    </row>
    <row r="169" spans="1:51" ht="27.95" customHeight="1">
      <c r="B169" s="1"/>
      <c r="C169" s="13"/>
      <c r="D169" s="1"/>
      <c r="E169" s="5"/>
      <c r="M169" s="5"/>
      <c r="N169" s="5"/>
      <c r="O169" s="5"/>
      <c r="P169" s="5"/>
      <c r="Q169" s="5"/>
      <c r="R169" s="61"/>
      <c r="S169" s="62"/>
      <c r="T169" s="5"/>
      <c r="U169" s="5"/>
      <c r="V169" s="5"/>
      <c r="W169" s="5"/>
      <c r="X169" s="5"/>
      <c r="Y169" s="5"/>
      <c r="Z169" s="5"/>
      <c r="AA169" s="5"/>
      <c r="AB169" s="5"/>
      <c r="AC169" s="5"/>
      <c r="AD169" s="5"/>
      <c r="AE169" s="5"/>
      <c r="AF169" s="5"/>
      <c r="AG169" s="5"/>
      <c r="AH169" s="5"/>
      <c r="AI169" s="5"/>
      <c r="AJ169" s="80"/>
      <c r="AK169" s="80"/>
      <c r="AL169" s="80"/>
      <c r="AM169" s="80"/>
      <c r="AN169" s="80"/>
      <c r="AO169" s="80"/>
      <c r="AP169" s="80"/>
      <c r="AQ169" s="80"/>
      <c r="AR169" s="80"/>
      <c r="AS169" s="5"/>
      <c r="AT169" s="5"/>
      <c r="AU169" s="5"/>
      <c r="AV169" s="5"/>
      <c r="AW169" s="5"/>
      <c r="AX169" s="5"/>
      <c r="AY169" s="5"/>
    </row>
    <row r="170" spans="1:51" ht="27.95" customHeight="1">
      <c r="A170">
        <v>11529360550</v>
      </c>
      <c r="B170" s="1" t="s">
        <v>15</v>
      </c>
      <c r="C170" s="13" t="e">
        <v>#VALUE!</v>
      </c>
      <c r="D170" s="1" t="e">
        <v>#VALUE!</v>
      </c>
      <c r="E170" s="5" t="e">
        <v>#N/A</v>
      </c>
      <c r="F170" s="80" t="s">
        <v>0</v>
      </c>
      <c r="G170" s="80" t="s">
        <v>0</v>
      </c>
      <c r="H170" s="80" t="s">
        <v>0</v>
      </c>
      <c r="I170" s="80" t="s">
        <v>0</v>
      </c>
      <c r="J170" s="80" t="s">
        <v>0</v>
      </c>
      <c r="K170" s="80" t="s">
        <v>0</v>
      </c>
      <c r="L170" s="80" t="s">
        <v>0</v>
      </c>
      <c r="M170" s="5" t="e">
        <v>#N/A</v>
      </c>
      <c r="N170" s="5" t="e">
        <v>#N/A</v>
      </c>
      <c r="O170" s="5" t="e">
        <v>#N/A</v>
      </c>
      <c r="P170" s="5" t="e">
        <v>#N/A</v>
      </c>
      <c r="Q170" s="5" t="e">
        <v>#VALUE!</v>
      </c>
      <c r="R170" s="61" t="e">
        <v>#VALUE!</v>
      </c>
      <c r="S170" s="62" t="e">
        <v>#N/A</v>
      </c>
      <c r="T170" s="5" t="e">
        <v>#N/A</v>
      </c>
      <c r="U170" s="5" t="e">
        <v>#N/A</v>
      </c>
      <c r="V170" s="5" t="e">
        <v>#N/A</v>
      </c>
      <c r="W170" s="5" t="e">
        <v>#N/A</v>
      </c>
      <c r="X170" s="5" t="e">
        <v>#N/A</v>
      </c>
      <c r="Y170" s="5" t="s">
        <v>0</v>
      </c>
      <c r="Z170" s="5" t="e">
        <v>#N/A</v>
      </c>
      <c r="AA170" s="5"/>
      <c r="AB170" s="5"/>
      <c r="AC170" s="5"/>
      <c r="AD170" s="5"/>
      <c r="AE170" s="5"/>
      <c r="AF170" s="5"/>
      <c r="AG170" s="5"/>
      <c r="AH170" s="5"/>
      <c r="AI170" s="5" t="s">
        <v>905</v>
      </c>
      <c r="AJ170" s="80" t="e">
        <v>#VALUE!</v>
      </c>
      <c r="AK170" s="80" t="e">
        <v>#VALUE!</v>
      </c>
      <c r="AL170" s="80" t="e">
        <v>#VALUE!</v>
      </c>
      <c r="AM170" s="80" t="e">
        <v>#N/A</v>
      </c>
      <c r="AN170" s="80" t="e">
        <v>#N/A</v>
      </c>
      <c r="AO170" s="80" t="e">
        <v>#N/A</v>
      </c>
      <c r="AP170" s="80" t="e">
        <v>#N/A</v>
      </c>
      <c r="AQ170" s="80" t="e">
        <v>#N/A</v>
      </c>
      <c r="AR170" s="80" t="e">
        <v>#N/A</v>
      </c>
      <c r="AS170" s="5"/>
      <c r="AT170" s="5"/>
      <c r="AU170" s="5"/>
      <c r="AV170" s="5"/>
      <c r="AW170" s="5"/>
      <c r="AX170" s="5"/>
      <c r="AY170" s="5" t="s">
        <v>904</v>
      </c>
    </row>
    <row r="171" spans="1:51" ht="27.95" customHeight="1">
      <c r="A171">
        <v>11529327387</v>
      </c>
      <c r="B171" s="1" t="s">
        <v>15</v>
      </c>
      <c r="C171" s="13" t="e">
        <v>#VALUE!</v>
      </c>
      <c r="D171" s="1" t="s">
        <v>465</v>
      </c>
      <c r="E171" s="5" t="s">
        <v>33</v>
      </c>
      <c r="F171" s="80" t="s">
        <v>0</v>
      </c>
      <c r="G171" s="80" t="s">
        <v>0</v>
      </c>
      <c r="H171" s="80" t="s">
        <v>0</v>
      </c>
      <c r="I171" s="80" t="s">
        <v>0</v>
      </c>
      <c r="J171" s="80" t="s">
        <v>0</v>
      </c>
      <c r="K171" s="80" t="s">
        <v>0</v>
      </c>
      <c r="L171" s="80" t="s">
        <v>0</v>
      </c>
      <c r="M171" s="5" t="e">
        <v>#N/A</v>
      </c>
      <c r="N171" s="5" t="e">
        <v>#N/A</v>
      </c>
      <c r="O171" s="5" t="e">
        <v>#N/A</v>
      </c>
      <c r="P171" s="5" t="e">
        <v>#N/A</v>
      </c>
      <c r="Q171" s="5" t="e">
        <v>#VALUE!</v>
      </c>
      <c r="R171" s="61" t="e">
        <v>#VALUE!</v>
      </c>
      <c r="S171" s="62" t="e">
        <v>#N/A</v>
      </c>
      <c r="T171" s="5" t="e">
        <v>#N/A</v>
      </c>
      <c r="U171" s="5" t="e">
        <v>#N/A</v>
      </c>
      <c r="V171" s="5" t="e">
        <v>#N/A</v>
      </c>
      <c r="W171" s="5" t="e">
        <v>#N/A</v>
      </c>
      <c r="X171" s="5" t="e">
        <v>#N/A</v>
      </c>
      <c r="Y171" s="5" t="s">
        <v>0</v>
      </c>
      <c r="Z171" s="5" t="e">
        <v>#N/A</v>
      </c>
      <c r="AA171" s="5"/>
      <c r="AB171" s="5"/>
      <c r="AC171" s="5"/>
      <c r="AD171" s="5"/>
      <c r="AE171" s="5"/>
      <c r="AF171" s="5"/>
      <c r="AG171" s="5"/>
      <c r="AH171" s="5"/>
      <c r="AI171" s="5" t="s">
        <v>905</v>
      </c>
      <c r="AJ171" s="80" t="e">
        <v>#VALUE!</v>
      </c>
      <c r="AK171" s="80" t="e">
        <v>#VALUE!</v>
      </c>
      <c r="AL171" s="80" t="e">
        <v>#VALUE!</v>
      </c>
      <c r="AM171" s="80" t="e">
        <v>#N/A</v>
      </c>
      <c r="AN171" s="80" t="e">
        <v>#N/A</v>
      </c>
      <c r="AO171" s="80" t="e">
        <v>#N/A</v>
      </c>
      <c r="AP171" s="80" t="e">
        <v>#N/A</v>
      </c>
      <c r="AQ171" s="80" t="e">
        <v>#N/A</v>
      </c>
      <c r="AR171" s="80" t="e">
        <v>#N/A</v>
      </c>
      <c r="AS171" s="5"/>
      <c r="AT171" s="5"/>
      <c r="AU171" s="5"/>
      <c r="AV171" s="5"/>
      <c r="AW171" s="5"/>
      <c r="AX171" s="5"/>
      <c r="AY171" s="5" t="s">
        <v>904</v>
      </c>
    </row>
    <row r="172" spans="1:51" ht="27.95" customHeight="1">
      <c r="A172">
        <v>11529313752</v>
      </c>
      <c r="B172" s="5" t="s">
        <v>646</v>
      </c>
      <c r="C172" s="13" t="s">
        <v>72</v>
      </c>
      <c r="D172" s="1" t="s">
        <v>468</v>
      </c>
      <c r="E172" s="5" t="s">
        <v>14</v>
      </c>
      <c r="F172" s="80" t="s">
        <v>0</v>
      </c>
      <c r="G172" s="80" t="s">
        <v>0</v>
      </c>
      <c r="H172" s="80" t="s">
        <v>1</v>
      </c>
      <c r="I172" s="80" t="s">
        <v>0</v>
      </c>
      <c r="J172" s="80" t="s">
        <v>0</v>
      </c>
      <c r="K172" s="80" t="s">
        <v>0</v>
      </c>
      <c r="L172" s="80" t="s">
        <v>0</v>
      </c>
      <c r="M172" s="5" t="e">
        <v>#N/A</v>
      </c>
      <c r="N172" s="5" t="s">
        <v>649</v>
      </c>
      <c r="O172" s="5" t="e">
        <v>#N/A</v>
      </c>
      <c r="P172" s="5" t="e">
        <v>#N/A</v>
      </c>
      <c r="Q172" s="5" t="s">
        <v>91</v>
      </c>
      <c r="R172" s="61" t="s">
        <v>90</v>
      </c>
      <c r="S172" s="62" t="e">
        <v>#N/A</v>
      </c>
      <c r="T172" s="5" t="s">
        <v>834</v>
      </c>
      <c r="U172" s="5" t="s">
        <v>34</v>
      </c>
      <c r="V172" s="5" t="s">
        <v>54</v>
      </c>
      <c r="W172" s="5" t="s">
        <v>907</v>
      </c>
      <c r="X172" s="5" t="s">
        <v>66</v>
      </c>
      <c r="Y172" s="5" t="s">
        <v>0</v>
      </c>
      <c r="Z172" s="5" t="s">
        <v>49</v>
      </c>
      <c r="AA172" s="5"/>
      <c r="AB172" s="5"/>
      <c r="AC172" s="5"/>
      <c r="AD172" s="5"/>
      <c r="AE172" s="5"/>
      <c r="AF172" s="5"/>
      <c r="AG172" s="5"/>
      <c r="AH172" s="5"/>
      <c r="AI172" s="5" t="s">
        <v>905</v>
      </c>
      <c r="AJ172" s="80">
        <v>5</v>
      </c>
      <c r="AK172" s="80">
        <v>5</v>
      </c>
      <c r="AL172" s="80">
        <v>5</v>
      </c>
      <c r="AM172" s="80" t="e">
        <v>#N/A</v>
      </c>
      <c r="AN172" s="80">
        <v>5</v>
      </c>
      <c r="AO172" s="80">
        <v>5</v>
      </c>
      <c r="AP172" s="80">
        <v>0</v>
      </c>
      <c r="AQ172" s="80">
        <v>4</v>
      </c>
      <c r="AR172" s="80">
        <v>5</v>
      </c>
      <c r="AS172" s="5" t="s">
        <v>1065</v>
      </c>
      <c r="AT172" s="5"/>
      <c r="AU172" s="5"/>
      <c r="AV172" s="5" t="s">
        <v>873</v>
      </c>
      <c r="AW172" s="5"/>
      <c r="AX172" s="5"/>
      <c r="AY172" s="5" t="s">
        <v>903</v>
      </c>
    </row>
    <row r="173" spans="1:51" ht="81" customHeight="1">
      <c r="A173">
        <v>11529282993</v>
      </c>
      <c r="B173" s="1" t="s">
        <v>0</v>
      </c>
      <c r="C173" s="13" t="s">
        <v>72</v>
      </c>
      <c r="D173" s="1" t="s">
        <v>470</v>
      </c>
      <c r="E173" s="5" t="s">
        <v>14</v>
      </c>
      <c r="F173" s="80" t="s">
        <v>0</v>
      </c>
      <c r="G173" s="80" t="s">
        <v>0</v>
      </c>
      <c r="H173" s="80" t="s">
        <v>1</v>
      </c>
      <c r="I173" s="80" t="s">
        <v>0</v>
      </c>
      <c r="J173" s="80" t="s">
        <v>0</v>
      </c>
      <c r="K173" s="80" t="s">
        <v>0</v>
      </c>
      <c r="L173" s="80" t="s">
        <v>0</v>
      </c>
      <c r="M173" s="5" t="s">
        <v>10</v>
      </c>
      <c r="N173" s="5" t="e">
        <v>#N/A</v>
      </c>
      <c r="O173" s="5" t="e">
        <v>#N/A</v>
      </c>
      <c r="P173" s="5" t="e">
        <v>#N/A</v>
      </c>
      <c r="Q173" s="5" t="s">
        <v>29</v>
      </c>
      <c r="R173" s="61" t="s">
        <v>28</v>
      </c>
      <c r="S173" s="62" t="e">
        <v>#N/A</v>
      </c>
      <c r="T173" s="5" t="s">
        <v>62</v>
      </c>
      <c r="U173" s="5" t="s">
        <v>37</v>
      </c>
      <c r="V173" s="5" t="s">
        <v>74</v>
      </c>
      <c r="W173" s="5" t="s">
        <v>909</v>
      </c>
      <c r="X173" s="5" t="s">
        <v>108</v>
      </c>
      <c r="Y173" s="5" t="s">
        <v>143</v>
      </c>
      <c r="Z173" s="5" t="s">
        <v>21</v>
      </c>
      <c r="AA173" s="5"/>
      <c r="AB173" s="5"/>
      <c r="AC173" s="5"/>
      <c r="AD173" s="5"/>
      <c r="AE173" s="5"/>
      <c r="AF173" s="5" t="s">
        <v>621</v>
      </c>
      <c r="AG173" s="5" t="s">
        <v>633</v>
      </c>
      <c r="AH173" s="5" t="s">
        <v>639</v>
      </c>
      <c r="AI173" s="5" t="s">
        <v>905</v>
      </c>
      <c r="AJ173" s="5">
        <v>5</v>
      </c>
      <c r="AK173" s="5">
        <v>3</v>
      </c>
      <c r="AL173" s="97">
        <v>4</v>
      </c>
      <c r="AM173" s="97" t="e">
        <v>#N/A</v>
      </c>
      <c r="AN173" s="5">
        <v>5</v>
      </c>
      <c r="AO173" s="5">
        <v>3</v>
      </c>
      <c r="AP173" s="5">
        <v>2</v>
      </c>
      <c r="AQ173" s="5">
        <v>1</v>
      </c>
      <c r="AR173" s="5">
        <v>4</v>
      </c>
      <c r="AS173" s="5" t="s">
        <v>1060</v>
      </c>
      <c r="AT173" s="5" t="s">
        <v>788</v>
      </c>
      <c r="AU173" s="5"/>
      <c r="AV173" s="5"/>
      <c r="AW173" s="5"/>
      <c r="AX173" s="5"/>
      <c r="AY173" s="5" t="s">
        <v>20</v>
      </c>
    </row>
    <row r="174" spans="1:51" ht="69.95" customHeight="1">
      <c r="A174">
        <v>11529203892</v>
      </c>
      <c r="B174" s="5" t="s">
        <v>646</v>
      </c>
      <c r="C174" s="13" t="s">
        <v>72</v>
      </c>
      <c r="D174" s="1" t="s">
        <v>467</v>
      </c>
      <c r="E174" s="5" t="s">
        <v>14</v>
      </c>
      <c r="F174" s="80" t="s">
        <v>0</v>
      </c>
      <c r="G174" s="80" t="s">
        <v>0</v>
      </c>
      <c r="H174" s="80" t="s">
        <v>0</v>
      </c>
      <c r="I174" s="80" t="s">
        <v>0</v>
      </c>
      <c r="J174" s="80" t="s">
        <v>0</v>
      </c>
      <c r="K174" s="80" t="s">
        <v>0</v>
      </c>
      <c r="L174" s="80" t="s">
        <v>144</v>
      </c>
      <c r="M174" s="5" t="s">
        <v>10</v>
      </c>
      <c r="N174" s="5" t="s">
        <v>649</v>
      </c>
      <c r="O174" s="5" t="s">
        <v>11</v>
      </c>
      <c r="P174" s="5" t="s">
        <v>12</v>
      </c>
      <c r="Q174" s="5" t="s">
        <v>91</v>
      </c>
      <c r="R174" s="61" t="s">
        <v>90</v>
      </c>
      <c r="S174" s="62" t="e">
        <v>#N/A</v>
      </c>
      <c r="T174" s="5" t="s">
        <v>834</v>
      </c>
      <c r="U174" s="5" t="s">
        <v>34</v>
      </c>
      <c r="V174" s="5" t="s">
        <v>64</v>
      </c>
      <c r="W174" s="5" t="s">
        <v>379</v>
      </c>
      <c r="X174" s="5" t="s">
        <v>113</v>
      </c>
      <c r="Y174" s="5" t="s">
        <v>145</v>
      </c>
      <c r="Z174" s="5" t="s">
        <v>45</v>
      </c>
      <c r="AA174" s="5" t="s">
        <v>481</v>
      </c>
      <c r="AB174" s="5" t="s">
        <v>547</v>
      </c>
      <c r="AC174" s="5"/>
      <c r="AD174" s="5" t="s">
        <v>583</v>
      </c>
      <c r="AE174" s="5"/>
      <c r="AF174" s="5"/>
      <c r="AG174" s="5"/>
      <c r="AH174" s="5" t="s">
        <v>643</v>
      </c>
      <c r="AI174" s="5" t="s">
        <v>905</v>
      </c>
      <c r="AJ174" s="80">
        <v>5</v>
      </c>
      <c r="AK174" s="80">
        <v>5</v>
      </c>
      <c r="AL174" s="80">
        <v>5</v>
      </c>
      <c r="AM174" s="80" t="e">
        <v>#N/A</v>
      </c>
      <c r="AN174" s="80">
        <v>5</v>
      </c>
      <c r="AO174" s="80">
        <v>5</v>
      </c>
      <c r="AP174" s="80">
        <v>5</v>
      </c>
      <c r="AQ174" s="80">
        <v>5</v>
      </c>
      <c r="AR174" s="80">
        <v>1</v>
      </c>
      <c r="AS174" s="5"/>
      <c r="AT174" s="5" t="s">
        <v>797</v>
      </c>
      <c r="AU174" s="5"/>
      <c r="AV174" s="5"/>
      <c r="AW174" s="5" t="s">
        <v>39</v>
      </c>
      <c r="AX174" s="5"/>
      <c r="AY174" s="5" t="s">
        <v>903</v>
      </c>
    </row>
    <row r="175" spans="1:51" ht="27.95" customHeight="1">
      <c r="B175" s="1"/>
      <c r="C175" s="13"/>
      <c r="D175" s="1"/>
      <c r="E175" s="5"/>
      <c r="M175" s="5"/>
      <c r="N175" s="5"/>
      <c r="O175" s="5"/>
      <c r="P175" s="5"/>
      <c r="Q175" s="5"/>
      <c r="R175" s="61"/>
      <c r="S175" s="62"/>
      <c r="T175" s="5"/>
      <c r="U175" s="5"/>
      <c r="V175" s="5"/>
      <c r="W175" s="5"/>
      <c r="X175" s="5"/>
      <c r="Y175" s="5"/>
      <c r="Z175" s="5"/>
      <c r="AA175" s="5"/>
      <c r="AB175" s="5"/>
      <c r="AC175" s="5"/>
      <c r="AD175" s="5"/>
      <c r="AE175" s="5"/>
      <c r="AF175" s="5"/>
      <c r="AG175" s="5"/>
      <c r="AH175" s="5"/>
      <c r="AI175" s="5"/>
      <c r="AJ175" s="80"/>
      <c r="AK175" s="80"/>
      <c r="AL175" s="80"/>
      <c r="AM175" s="80"/>
      <c r="AN175" s="80"/>
      <c r="AO175" s="80"/>
      <c r="AP175" s="80"/>
      <c r="AQ175" s="80"/>
      <c r="AR175" s="80"/>
      <c r="AS175" s="5"/>
      <c r="AT175" s="5"/>
      <c r="AU175" s="5"/>
      <c r="AV175" s="5"/>
      <c r="AW175" s="5"/>
      <c r="AX175" s="5"/>
      <c r="AY175" s="5"/>
    </row>
    <row r="176" spans="1:51" ht="27.95" customHeight="1">
      <c r="A176">
        <v>11529182016</v>
      </c>
      <c r="B176" s="1" t="s">
        <v>15</v>
      </c>
      <c r="C176" s="13" t="s">
        <v>80</v>
      </c>
      <c r="D176" s="1" t="s">
        <v>468</v>
      </c>
      <c r="E176" s="5" t="s">
        <v>14</v>
      </c>
      <c r="F176" s="80" t="s">
        <v>0</v>
      </c>
      <c r="G176" s="80" t="s">
        <v>0</v>
      </c>
      <c r="H176" s="80" t="s">
        <v>1</v>
      </c>
      <c r="I176" s="80" t="s">
        <v>0</v>
      </c>
      <c r="J176" s="80" t="s">
        <v>0</v>
      </c>
      <c r="K176" s="80" t="s">
        <v>0</v>
      </c>
      <c r="L176" s="80" t="s">
        <v>0</v>
      </c>
      <c r="M176" s="5" t="e">
        <v>#N/A</v>
      </c>
      <c r="N176" s="5" t="e">
        <v>#N/A</v>
      </c>
      <c r="O176" s="5" t="e">
        <v>#N/A</v>
      </c>
      <c r="P176" s="5" t="e">
        <v>#N/A</v>
      </c>
      <c r="Q176" s="5" t="e">
        <v>#VALUE!</v>
      </c>
      <c r="R176" s="61" t="s">
        <v>28</v>
      </c>
      <c r="S176" s="62" t="s">
        <v>68</v>
      </c>
      <c r="T176" s="5" t="s">
        <v>36</v>
      </c>
      <c r="U176" s="5" t="s">
        <v>37</v>
      </c>
      <c r="V176" s="5" t="s">
        <v>54</v>
      </c>
      <c r="W176" s="5" t="s">
        <v>908</v>
      </c>
      <c r="X176" s="5" t="e">
        <v>#N/A</v>
      </c>
      <c r="Y176" s="5" t="s">
        <v>0</v>
      </c>
      <c r="Z176" s="5" t="s">
        <v>21</v>
      </c>
      <c r="AA176" s="5" t="s">
        <v>820</v>
      </c>
      <c r="AB176" s="5"/>
      <c r="AC176" s="5"/>
      <c r="AD176" s="5"/>
      <c r="AE176" s="5"/>
      <c r="AF176" s="5"/>
      <c r="AG176" s="5"/>
      <c r="AH176" s="5"/>
      <c r="AI176" s="5" t="s">
        <v>905</v>
      </c>
      <c r="AJ176" s="80">
        <v>4</v>
      </c>
      <c r="AK176" s="80" t="e">
        <v>#VALUE!</v>
      </c>
      <c r="AL176" s="80">
        <v>4</v>
      </c>
      <c r="AM176" s="80">
        <v>3</v>
      </c>
      <c r="AN176" s="80">
        <v>4</v>
      </c>
      <c r="AO176" s="80">
        <v>3</v>
      </c>
      <c r="AP176" s="80">
        <v>0</v>
      </c>
      <c r="AQ176" s="80">
        <v>3</v>
      </c>
      <c r="AR176" s="80" t="e">
        <v>#N/A</v>
      </c>
      <c r="AS176" s="5" t="s">
        <v>1051</v>
      </c>
      <c r="AT176" s="5"/>
      <c r="AU176" s="5"/>
      <c r="AV176" s="5"/>
      <c r="AW176" s="5"/>
      <c r="AX176" s="5"/>
      <c r="AY176" s="5" t="s">
        <v>904</v>
      </c>
    </row>
    <row r="177" spans="1:51" ht="27.95" customHeight="1">
      <c r="B177" s="1"/>
      <c r="C177" s="13"/>
      <c r="D177" s="1"/>
      <c r="E177" s="5"/>
      <c r="M177" s="5"/>
      <c r="N177" s="5"/>
      <c r="O177" s="5"/>
      <c r="P177" s="5"/>
      <c r="Q177" s="5"/>
      <c r="R177" s="61"/>
      <c r="S177" s="62"/>
      <c r="T177" s="5"/>
      <c r="U177" s="5"/>
      <c r="V177" s="5"/>
      <c r="W177" s="5"/>
      <c r="X177" s="5"/>
      <c r="Y177" s="5"/>
      <c r="Z177" s="5"/>
      <c r="AA177" s="5"/>
      <c r="AB177" s="5"/>
      <c r="AC177" s="5"/>
      <c r="AD177" s="5"/>
      <c r="AE177" s="5"/>
      <c r="AF177" s="5"/>
      <c r="AG177" s="5"/>
      <c r="AH177" s="5"/>
      <c r="AI177" s="5"/>
      <c r="AJ177" s="80"/>
      <c r="AK177" s="80"/>
      <c r="AL177" s="80"/>
      <c r="AM177" s="80"/>
      <c r="AN177" s="80"/>
      <c r="AO177" s="80"/>
      <c r="AP177" s="80"/>
      <c r="AQ177" s="80"/>
      <c r="AR177" s="80"/>
      <c r="AS177" s="5"/>
      <c r="AT177" s="5"/>
      <c r="AU177" s="5"/>
      <c r="AV177" s="5"/>
      <c r="AW177" s="5"/>
      <c r="AX177" s="5"/>
      <c r="AY177" s="5"/>
    </row>
    <row r="178" spans="1:51" ht="27.95" customHeight="1">
      <c r="A178">
        <v>11529089697</v>
      </c>
      <c r="B178" s="5" t="s">
        <v>646</v>
      </c>
      <c r="C178" s="13" t="s">
        <v>23</v>
      </c>
      <c r="D178" s="1" t="s">
        <v>478</v>
      </c>
      <c r="E178" s="5" t="s">
        <v>33</v>
      </c>
      <c r="F178" s="80" t="s">
        <v>0</v>
      </c>
      <c r="G178" s="80" t="s">
        <v>0</v>
      </c>
      <c r="H178" s="80" t="s">
        <v>1</v>
      </c>
      <c r="I178" s="80" t="s">
        <v>0</v>
      </c>
      <c r="J178" s="80" t="s">
        <v>0</v>
      </c>
      <c r="K178" s="80" t="s">
        <v>0</v>
      </c>
      <c r="L178" s="80" t="s">
        <v>0</v>
      </c>
      <c r="M178" s="5" t="s">
        <v>10</v>
      </c>
      <c r="N178" s="5" t="e">
        <v>#N/A</v>
      </c>
      <c r="O178" s="5" t="e">
        <v>#N/A</v>
      </c>
      <c r="P178" s="5" t="e">
        <v>#N/A</v>
      </c>
      <c r="Q178" s="5" t="e">
        <v>#VALUE!</v>
      </c>
      <c r="R178" s="61" t="e">
        <v>#VALUE!</v>
      </c>
      <c r="S178" s="62" t="e">
        <v>#N/A</v>
      </c>
      <c r="T178" s="5" t="s">
        <v>834</v>
      </c>
      <c r="U178" s="5" t="s">
        <v>41</v>
      </c>
      <c r="V178" s="5" t="s">
        <v>95</v>
      </c>
      <c r="W178" s="5" t="s">
        <v>908</v>
      </c>
      <c r="X178" s="5" t="e">
        <v>#N/A</v>
      </c>
      <c r="Y178" s="5" t="s">
        <v>0</v>
      </c>
      <c r="Z178" s="5" t="s">
        <v>86</v>
      </c>
      <c r="AA178" s="5"/>
      <c r="AB178" s="5"/>
      <c r="AC178" s="5"/>
      <c r="AD178" s="5"/>
      <c r="AE178" s="5"/>
      <c r="AF178" s="5"/>
      <c r="AG178" s="5"/>
      <c r="AH178" s="5"/>
      <c r="AI178" s="5" t="s">
        <v>905</v>
      </c>
      <c r="AJ178" s="80">
        <v>2</v>
      </c>
      <c r="AK178" s="80" t="e">
        <v>#VALUE!</v>
      </c>
      <c r="AL178" s="80" t="e">
        <v>#VALUE!</v>
      </c>
      <c r="AM178" s="80" t="e">
        <v>#N/A</v>
      </c>
      <c r="AN178" s="80">
        <v>5</v>
      </c>
      <c r="AO178" s="80">
        <v>4</v>
      </c>
      <c r="AP178" s="80">
        <v>1</v>
      </c>
      <c r="AQ178" s="80">
        <v>3</v>
      </c>
      <c r="AR178" s="80" t="e">
        <v>#N/A</v>
      </c>
      <c r="AS178" s="5"/>
      <c r="AT178" s="5"/>
      <c r="AU178" s="5"/>
      <c r="AV178" s="5"/>
      <c r="AW178" s="5"/>
      <c r="AX178" s="5"/>
      <c r="AY178" s="5" t="s">
        <v>903</v>
      </c>
    </row>
    <row r="179" spans="1:51" ht="27.95" customHeight="1">
      <c r="B179" s="1"/>
      <c r="C179" s="13"/>
      <c r="D179" s="1"/>
      <c r="E179" s="5"/>
      <c r="M179" s="5"/>
      <c r="N179" s="5"/>
      <c r="O179" s="5"/>
      <c r="P179" s="5"/>
      <c r="Q179" s="5"/>
      <c r="R179" s="61"/>
      <c r="S179" s="62"/>
      <c r="T179" s="5"/>
      <c r="U179" s="5"/>
      <c r="V179" s="5"/>
      <c r="W179" s="5"/>
      <c r="X179" s="5"/>
      <c r="Y179" s="5"/>
      <c r="Z179" s="5"/>
      <c r="AA179" s="5"/>
      <c r="AB179" s="5"/>
      <c r="AC179" s="5"/>
      <c r="AD179" s="5"/>
      <c r="AE179" s="5"/>
      <c r="AF179" s="5"/>
      <c r="AG179" s="5"/>
      <c r="AH179" s="5"/>
      <c r="AI179" s="5"/>
      <c r="AJ179" s="80"/>
      <c r="AK179" s="80"/>
      <c r="AL179" s="80"/>
      <c r="AM179" s="80"/>
      <c r="AN179" s="80"/>
      <c r="AO179" s="80"/>
      <c r="AP179" s="80"/>
      <c r="AQ179" s="80"/>
      <c r="AR179" s="80"/>
      <c r="AS179" s="5"/>
      <c r="AT179" s="5"/>
      <c r="AU179" s="5"/>
      <c r="AV179" s="5"/>
      <c r="AW179" s="5"/>
      <c r="AX179" s="5"/>
      <c r="AY179" s="5"/>
    </row>
    <row r="180" spans="1:51" ht="27.95" customHeight="1">
      <c r="B180" s="1"/>
      <c r="C180" s="13"/>
      <c r="D180" s="1"/>
      <c r="E180" s="5"/>
      <c r="M180" s="5"/>
      <c r="N180" s="5"/>
      <c r="O180" s="5"/>
      <c r="P180" s="5"/>
      <c r="Q180" s="5"/>
      <c r="R180" s="61"/>
      <c r="S180" s="62"/>
      <c r="T180" s="5"/>
      <c r="U180" s="5"/>
      <c r="V180" s="5"/>
      <c r="W180" s="5"/>
      <c r="X180" s="5"/>
      <c r="Y180" s="5"/>
      <c r="Z180" s="5"/>
      <c r="AA180" s="5"/>
      <c r="AB180" s="5"/>
      <c r="AC180" s="5"/>
      <c r="AD180" s="5"/>
      <c r="AE180" s="5"/>
      <c r="AF180" s="5"/>
      <c r="AG180" s="5"/>
      <c r="AH180" s="5"/>
      <c r="AI180" s="5"/>
      <c r="AJ180" s="80"/>
      <c r="AK180" s="80"/>
      <c r="AL180" s="80"/>
      <c r="AM180" s="80"/>
      <c r="AN180" s="80"/>
      <c r="AO180" s="80"/>
      <c r="AP180" s="80"/>
      <c r="AQ180" s="80"/>
      <c r="AR180" s="80"/>
      <c r="AS180" s="5"/>
      <c r="AT180" s="5"/>
      <c r="AU180" s="5"/>
      <c r="AV180" s="5"/>
      <c r="AW180" s="5"/>
      <c r="AX180" s="5"/>
      <c r="AY180" s="5"/>
    </row>
    <row r="181" spans="1:51" ht="27.95" customHeight="1">
      <c r="A181">
        <v>11529049830</v>
      </c>
      <c r="B181" s="5" t="s">
        <v>646</v>
      </c>
      <c r="C181" s="13" t="s">
        <v>72</v>
      </c>
      <c r="D181" s="1" t="s">
        <v>469</v>
      </c>
      <c r="E181" s="5" t="s">
        <v>14</v>
      </c>
      <c r="F181" s="80" t="s">
        <v>0</v>
      </c>
      <c r="G181" s="80" t="s">
        <v>0</v>
      </c>
      <c r="H181" s="80" t="s">
        <v>1</v>
      </c>
      <c r="I181" s="80" t="s">
        <v>0</v>
      </c>
      <c r="J181" s="80" t="s">
        <v>0</v>
      </c>
      <c r="K181" s="80" t="s">
        <v>0</v>
      </c>
      <c r="L181" s="80" t="s">
        <v>0</v>
      </c>
      <c r="M181" s="5" t="e">
        <v>#N/A</v>
      </c>
      <c r="N181" s="5" t="s">
        <v>649</v>
      </c>
      <c r="O181" s="5" t="e">
        <v>#N/A</v>
      </c>
      <c r="P181" s="5" t="e">
        <v>#N/A</v>
      </c>
      <c r="Q181" s="5" t="e">
        <v>#VALUE!</v>
      </c>
      <c r="R181" s="61" t="e">
        <v>#VALUE!</v>
      </c>
      <c r="S181" s="62" t="e">
        <v>#N/A</v>
      </c>
      <c r="T181" s="5" t="s">
        <v>834</v>
      </c>
      <c r="U181" s="5" t="s">
        <v>34</v>
      </c>
      <c r="V181" s="5" t="s">
        <v>74</v>
      </c>
      <c r="W181" s="5" t="s">
        <v>907</v>
      </c>
      <c r="X181" s="5" t="e">
        <v>#N/A</v>
      </c>
      <c r="Y181" s="5" t="s">
        <v>0</v>
      </c>
      <c r="Z181" s="5" t="s">
        <v>49</v>
      </c>
      <c r="AA181" s="5"/>
      <c r="AB181" s="5"/>
      <c r="AC181" s="5"/>
      <c r="AD181" s="5"/>
      <c r="AE181" s="5"/>
      <c r="AF181" s="5"/>
      <c r="AG181" s="5"/>
      <c r="AH181" s="5"/>
      <c r="AI181" s="5" t="s">
        <v>905</v>
      </c>
      <c r="AJ181" s="80">
        <v>5</v>
      </c>
      <c r="AK181" s="80" t="e">
        <v>#VALUE!</v>
      </c>
      <c r="AL181" s="80" t="e">
        <v>#VALUE!</v>
      </c>
      <c r="AM181" s="80" t="e">
        <v>#N/A</v>
      </c>
      <c r="AN181" s="80">
        <v>5</v>
      </c>
      <c r="AO181" s="80">
        <v>5</v>
      </c>
      <c r="AP181" s="80">
        <v>2</v>
      </c>
      <c r="AQ181" s="80">
        <v>4</v>
      </c>
      <c r="AR181" s="80" t="e">
        <v>#N/A</v>
      </c>
      <c r="AS181" s="5"/>
      <c r="AT181" s="5"/>
      <c r="AU181" s="5"/>
      <c r="AV181" s="5"/>
      <c r="AW181" s="5"/>
      <c r="AX181" s="5"/>
      <c r="AY181" s="5" t="s">
        <v>903</v>
      </c>
    </row>
    <row r="182" spans="1:51" ht="27.95" customHeight="1">
      <c r="A182">
        <v>11528905950</v>
      </c>
      <c r="B182" s="1" t="s">
        <v>0</v>
      </c>
      <c r="C182" s="13" t="e">
        <v>#VALUE!</v>
      </c>
      <c r="D182" s="1" t="e">
        <v>#VALUE!</v>
      </c>
      <c r="E182" s="5" t="e">
        <v>#N/A</v>
      </c>
      <c r="F182" s="80" t="s">
        <v>0</v>
      </c>
      <c r="G182" s="80" t="s">
        <v>0</v>
      </c>
      <c r="H182" s="80" t="s">
        <v>0</v>
      </c>
      <c r="I182" s="80" t="s">
        <v>0</v>
      </c>
      <c r="J182" s="80" t="s">
        <v>0</v>
      </c>
      <c r="K182" s="80" t="s">
        <v>0</v>
      </c>
      <c r="L182" s="80" t="s">
        <v>0</v>
      </c>
      <c r="M182" s="5" t="e">
        <v>#N/A</v>
      </c>
      <c r="N182" s="5" t="e">
        <v>#N/A</v>
      </c>
      <c r="O182" s="5" t="e">
        <v>#N/A</v>
      </c>
      <c r="P182" s="5" t="e">
        <v>#N/A</v>
      </c>
      <c r="Q182" s="5" t="e">
        <v>#VALUE!</v>
      </c>
      <c r="R182" s="61" t="e">
        <v>#VALUE!</v>
      </c>
      <c r="S182" s="62" t="e">
        <v>#N/A</v>
      </c>
      <c r="T182" s="5" t="e">
        <v>#N/A</v>
      </c>
      <c r="U182" s="5" t="e">
        <v>#N/A</v>
      </c>
      <c r="V182" s="5" t="e">
        <v>#N/A</v>
      </c>
      <c r="W182" s="5" t="e">
        <v>#N/A</v>
      </c>
      <c r="X182" s="5" t="e">
        <v>#N/A</v>
      </c>
      <c r="Y182" s="5" t="s">
        <v>0</v>
      </c>
      <c r="Z182" s="5" t="e">
        <v>#N/A</v>
      </c>
      <c r="AA182" s="5"/>
      <c r="AB182" s="5"/>
      <c r="AC182" s="5"/>
      <c r="AD182" s="5"/>
      <c r="AE182" s="5"/>
      <c r="AF182" s="5"/>
      <c r="AG182" s="5"/>
      <c r="AH182" s="5"/>
      <c r="AI182" s="5" t="s">
        <v>905</v>
      </c>
      <c r="AJ182" s="80" t="e">
        <v>#VALUE!</v>
      </c>
      <c r="AK182" s="80" t="e">
        <v>#VALUE!</v>
      </c>
      <c r="AL182" s="80" t="e">
        <v>#VALUE!</v>
      </c>
      <c r="AM182" s="80" t="e">
        <v>#N/A</v>
      </c>
      <c r="AN182" s="80" t="e">
        <v>#N/A</v>
      </c>
      <c r="AO182" s="80" t="e">
        <v>#N/A</v>
      </c>
      <c r="AP182" s="80" t="e">
        <v>#N/A</v>
      </c>
      <c r="AQ182" s="80" t="e">
        <v>#N/A</v>
      </c>
      <c r="AR182" s="80" t="e">
        <v>#N/A</v>
      </c>
      <c r="AS182" s="5"/>
      <c r="AT182" s="5"/>
      <c r="AU182" s="5"/>
      <c r="AV182" s="5"/>
      <c r="AW182" s="5"/>
      <c r="AX182" s="5"/>
      <c r="AY182" s="5" t="s">
        <v>20</v>
      </c>
    </row>
    <row r="183" spans="1:51" ht="27.95" customHeight="1">
      <c r="A183">
        <v>11528904606</v>
      </c>
      <c r="B183" s="5" t="s">
        <v>646</v>
      </c>
      <c r="C183" s="13" t="s">
        <v>61</v>
      </c>
      <c r="D183" s="1" t="s">
        <v>473</v>
      </c>
      <c r="E183" s="5" t="s">
        <v>14</v>
      </c>
      <c r="F183" s="80" t="s">
        <v>0</v>
      </c>
      <c r="G183" s="80" t="s">
        <v>0</v>
      </c>
      <c r="H183" s="80" t="s">
        <v>1</v>
      </c>
      <c r="I183" s="80" t="s">
        <v>0</v>
      </c>
      <c r="J183" s="80" t="s">
        <v>0</v>
      </c>
      <c r="K183" s="80" t="s">
        <v>0</v>
      </c>
      <c r="L183" s="80" t="s">
        <v>0</v>
      </c>
      <c r="M183" s="5" t="s">
        <v>10</v>
      </c>
      <c r="N183" s="5" t="e">
        <v>#N/A</v>
      </c>
      <c r="O183" s="5" t="e">
        <v>#N/A</v>
      </c>
      <c r="P183" s="5" t="e">
        <v>#N/A</v>
      </c>
      <c r="Q183" s="5" t="s">
        <v>76</v>
      </c>
      <c r="R183" s="61" t="s">
        <v>75</v>
      </c>
      <c r="S183" s="62" t="e">
        <v>#N/A</v>
      </c>
      <c r="T183" s="5" t="s">
        <v>36</v>
      </c>
      <c r="U183" s="5" t="s">
        <v>37</v>
      </c>
      <c r="V183" s="5" t="s">
        <v>89</v>
      </c>
      <c r="W183" s="5" t="s">
        <v>907</v>
      </c>
      <c r="X183" s="5" t="s">
        <v>30</v>
      </c>
      <c r="Y183" s="5" t="s">
        <v>0</v>
      </c>
      <c r="Z183" s="5" t="s">
        <v>146</v>
      </c>
      <c r="AA183" s="5"/>
      <c r="AB183" s="5"/>
      <c r="AC183" s="5"/>
      <c r="AD183" s="5"/>
      <c r="AE183" s="5"/>
      <c r="AF183" s="5"/>
      <c r="AG183" s="5"/>
      <c r="AH183" s="5"/>
      <c r="AI183" s="5" t="s">
        <v>905</v>
      </c>
      <c r="AJ183" s="80">
        <v>3</v>
      </c>
      <c r="AK183" s="80">
        <v>4</v>
      </c>
      <c r="AL183" s="80">
        <v>3</v>
      </c>
      <c r="AM183" s="80" t="e">
        <v>#N/A</v>
      </c>
      <c r="AN183" s="80">
        <v>4</v>
      </c>
      <c r="AO183" s="80">
        <v>3</v>
      </c>
      <c r="AP183" s="80">
        <v>3</v>
      </c>
      <c r="AQ183" s="80">
        <v>4</v>
      </c>
      <c r="AR183" s="80">
        <v>2</v>
      </c>
      <c r="AS183" s="5"/>
      <c r="AT183" s="5"/>
      <c r="AU183" s="5"/>
      <c r="AV183" s="5"/>
      <c r="AW183" s="5"/>
      <c r="AX183" s="5"/>
      <c r="AY183" s="5" t="s">
        <v>903</v>
      </c>
    </row>
    <row r="184" spans="1:51" ht="27.95" customHeight="1">
      <c r="A184">
        <v>11528674963</v>
      </c>
      <c r="B184" s="1" t="s">
        <v>15</v>
      </c>
      <c r="C184" s="13" t="s">
        <v>80</v>
      </c>
      <c r="D184" s="1" t="s">
        <v>468</v>
      </c>
      <c r="E184" s="5" t="s">
        <v>33</v>
      </c>
      <c r="F184" s="80" t="s">
        <v>0</v>
      </c>
      <c r="G184" s="80" t="s">
        <v>0</v>
      </c>
      <c r="H184" s="80" t="s">
        <v>1</v>
      </c>
      <c r="I184" s="80" t="s">
        <v>0</v>
      </c>
      <c r="J184" s="80" t="s">
        <v>0</v>
      </c>
      <c r="K184" s="80" t="s">
        <v>0</v>
      </c>
      <c r="L184" s="80" t="s">
        <v>0</v>
      </c>
      <c r="M184" s="5" t="e">
        <v>#N/A</v>
      </c>
      <c r="N184" s="5" t="e">
        <v>#N/A</v>
      </c>
      <c r="O184" s="5" t="e">
        <v>#N/A</v>
      </c>
      <c r="P184" s="5" t="e">
        <v>#N/A</v>
      </c>
      <c r="Q184" s="5" t="e">
        <v>#VALUE!</v>
      </c>
      <c r="R184" s="61" t="e">
        <v>#VALUE!</v>
      </c>
      <c r="S184" s="62" t="e">
        <v>#N/A</v>
      </c>
      <c r="T184" s="5" t="e">
        <v>#N/A</v>
      </c>
      <c r="U184" s="5" t="e">
        <v>#N/A</v>
      </c>
      <c r="V184" s="5" t="e">
        <v>#N/A</v>
      </c>
      <c r="W184" s="5" t="e">
        <v>#N/A</v>
      </c>
      <c r="X184" s="5" t="e">
        <v>#N/A</v>
      </c>
      <c r="Y184" s="5" t="s">
        <v>0</v>
      </c>
      <c r="Z184" s="5" t="s">
        <v>49</v>
      </c>
      <c r="AA184" s="5"/>
      <c r="AB184" s="5"/>
      <c r="AC184" s="5"/>
      <c r="AD184" s="5"/>
      <c r="AE184" s="5"/>
      <c r="AF184" s="5"/>
      <c r="AG184" s="5"/>
      <c r="AH184" s="5"/>
      <c r="AI184" s="5" t="s">
        <v>905</v>
      </c>
      <c r="AJ184" s="80">
        <v>4</v>
      </c>
      <c r="AK184" s="80" t="e">
        <v>#VALUE!</v>
      </c>
      <c r="AL184" s="80" t="e">
        <v>#VALUE!</v>
      </c>
      <c r="AM184" s="80" t="e">
        <v>#N/A</v>
      </c>
      <c r="AN184" s="80" t="e">
        <v>#N/A</v>
      </c>
      <c r="AO184" s="80" t="e">
        <v>#N/A</v>
      </c>
      <c r="AP184" s="80" t="e">
        <v>#N/A</v>
      </c>
      <c r="AQ184" s="80" t="e">
        <v>#N/A</v>
      </c>
      <c r="AR184" s="80" t="e">
        <v>#N/A</v>
      </c>
      <c r="AS184" s="5"/>
      <c r="AT184" s="5"/>
      <c r="AU184" s="5"/>
      <c r="AV184" s="5"/>
      <c r="AW184" s="5"/>
      <c r="AX184" s="5"/>
      <c r="AY184" s="5" t="s">
        <v>904</v>
      </c>
    </row>
    <row r="185" spans="1:51" ht="27.95" customHeight="1">
      <c r="A185">
        <v>11528633471</v>
      </c>
      <c r="B185" s="5" t="s">
        <v>646</v>
      </c>
      <c r="C185" s="13" t="s">
        <v>72</v>
      </c>
      <c r="D185" s="1" t="s">
        <v>466</v>
      </c>
      <c r="E185" s="5" t="s">
        <v>14</v>
      </c>
      <c r="F185" s="80" t="s">
        <v>0</v>
      </c>
      <c r="G185" s="80" t="s">
        <v>0</v>
      </c>
      <c r="H185" s="80" t="s">
        <v>1</v>
      </c>
      <c r="I185" s="80" t="s">
        <v>0</v>
      </c>
      <c r="J185" s="80" t="s">
        <v>0</v>
      </c>
      <c r="K185" s="80" t="s">
        <v>0</v>
      </c>
      <c r="L185" s="80" t="s">
        <v>0</v>
      </c>
      <c r="M185" s="5" t="s">
        <v>10</v>
      </c>
      <c r="N185" s="5" t="e">
        <v>#N/A</v>
      </c>
      <c r="O185" s="5" t="e">
        <v>#N/A</v>
      </c>
      <c r="P185" s="5" t="e">
        <v>#N/A</v>
      </c>
      <c r="Q185" s="5" t="e">
        <v>#VALUE!</v>
      </c>
      <c r="R185" s="61" t="s">
        <v>90</v>
      </c>
      <c r="S185" s="62" t="e">
        <v>#N/A</v>
      </c>
      <c r="T185" s="5" t="s">
        <v>36</v>
      </c>
      <c r="U185" s="5" t="s">
        <v>34</v>
      </c>
      <c r="V185" s="5" t="s">
        <v>54</v>
      </c>
      <c r="W185" s="5" t="s">
        <v>379</v>
      </c>
      <c r="X185" s="5" t="s">
        <v>66</v>
      </c>
      <c r="Y185" s="5" t="s">
        <v>147</v>
      </c>
      <c r="Z185" s="5" t="s">
        <v>49</v>
      </c>
      <c r="AA185" s="5" t="s">
        <v>480</v>
      </c>
      <c r="AB185" s="5"/>
      <c r="AC185" s="5"/>
      <c r="AD185" s="5"/>
      <c r="AE185" s="5"/>
      <c r="AF185" s="5"/>
      <c r="AG185" s="5"/>
      <c r="AH185" s="5" t="s">
        <v>1047</v>
      </c>
      <c r="AI185" s="5" t="s">
        <v>905</v>
      </c>
      <c r="AJ185" s="80">
        <v>5</v>
      </c>
      <c r="AK185" s="80" t="e">
        <v>#VALUE!</v>
      </c>
      <c r="AL185" s="80">
        <v>5</v>
      </c>
      <c r="AM185" s="80" t="e">
        <v>#N/A</v>
      </c>
      <c r="AN185" s="80">
        <v>4</v>
      </c>
      <c r="AO185" s="80">
        <v>5</v>
      </c>
      <c r="AP185" s="80">
        <v>0</v>
      </c>
      <c r="AQ185" s="80">
        <v>5</v>
      </c>
      <c r="AR185" s="80">
        <v>5</v>
      </c>
      <c r="AS185" s="5" t="s">
        <v>1055</v>
      </c>
      <c r="AT185" s="5" t="s">
        <v>849</v>
      </c>
      <c r="AU185" s="5"/>
      <c r="AV185" s="5"/>
      <c r="AW185" s="5" t="s">
        <v>39</v>
      </c>
      <c r="AX185" s="5"/>
      <c r="AY185" s="5" t="s">
        <v>903</v>
      </c>
    </row>
    <row r="186" spans="1:51" ht="54" customHeight="1">
      <c r="A186">
        <v>11527840877</v>
      </c>
      <c r="B186" s="5" t="s">
        <v>646</v>
      </c>
      <c r="C186" s="13" t="s">
        <v>61</v>
      </c>
      <c r="D186" s="1" t="s">
        <v>468</v>
      </c>
      <c r="E186" s="5" t="s">
        <v>14</v>
      </c>
      <c r="F186" s="80" t="s">
        <v>0</v>
      </c>
      <c r="G186" s="80" t="s">
        <v>0</v>
      </c>
      <c r="H186" s="80" t="s">
        <v>1</v>
      </c>
      <c r="I186" s="80" t="s">
        <v>0</v>
      </c>
      <c r="J186" s="80" t="s">
        <v>0</v>
      </c>
      <c r="K186" s="80" t="s">
        <v>0</v>
      </c>
      <c r="L186" s="80" t="s">
        <v>0</v>
      </c>
      <c r="M186" s="5" t="s">
        <v>10</v>
      </c>
      <c r="N186" s="5" t="e">
        <v>#N/A</v>
      </c>
      <c r="O186" s="5" t="e">
        <v>#N/A</v>
      </c>
      <c r="P186" s="5" t="e">
        <v>#N/A</v>
      </c>
      <c r="Q186" s="5" t="s">
        <v>29</v>
      </c>
      <c r="R186" s="61" t="s">
        <v>99</v>
      </c>
      <c r="S186" s="62" t="e">
        <v>#N/A</v>
      </c>
      <c r="T186" s="5" t="s">
        <v>834</v>
      </c>
      <c r="U186" s="5" t="s">
        <v>41</v>
      </c>
      <c r="V186" s="5" t="s">
        <v>95</v>
      </c>
      <c r="W186" s="5" t="s">
        <v>979</v>
      </c>
      <c r="X186" s="5" t="s">
        <v>108</v>
      </c>
      <c r="Y186" s="5" t="s">
        <v>148</v>
      </c>
      <c r="Z186" s="5" t="s">
        <v>13</v>
      </c>
      <c r="AA186" s="5" t="s">
        <v>518</v>
      </c>
      <c r="AB186" s="5"/>
      <c r="AC186" s="5" t="s">
        <v>572</v>
      </c>
      <c r="AD186" s="5" t="s">
        <v>585</v>
      </c>
      <c r="AE186" s="5"/>
      <c r="AF186" s="5"/>
      <c r="AG186" s="5" t="s">
        <v>814</v>
      </c>
      <c r="AH186" s="5" t="s">
        <v>1046</v>
      </c>
      <c r="AI186" s="5" t="s">
        <v>905</v>
      </c>
      <c r="AJ186" s="80">
        <v>3</v>
      </c>
      <c r="AK186" s="80">
        <v>3</v>
      </c>
      <c r="AL186" s="80">
        <v>2</v>
      </c>
      <c r="AM186" s="80" t="e">
        <v>#N/A</v>
      </c>
      <c r="AN186" s="80">
        <v>5</v>
      </c>
      <c r="AO186" s="80">
        <v>4</v>
      </c>
      <c r="AP186" s="80">
        <v>1</v>
      </c>
      <c r="AQ186" s="80">
        <v>2</v>
      </c>
      <c r="AR186" s="80">
        <v>4</v>
      </c>
      <c r="AS186" s="5" t="s">
        <v>1060</v>
      </c>
      <c r="AT186" s="5"/>
      <c r="AU186" s="5"/>
      <c r="AV186" s="5"/>
      <c r="AW186" s="5"/>
      <c r="AX186" s="5"/>
      <c r="AY186" s="5" t="s">
        <v>903</v>
      </c>
    </row>
    <row r="187" spans="1:51" ht="27.95" customHeight="1">
      <c r="B187" s="1"/>
      <c r="C187" s="13"/>
      <c r="D187" s="1"/>
      <c r="E187" s="5"/>
      <c r="M187" s="5"/>
      <c r="N187" s="5"/>
      <c r="O187" s="5"/>
      <c r="P187" s="5"/>
      <c r="Q187" s="5"/>
      <c r="R187" s="61"/>
      <c r="S187" s="62"/>
      <c r="T187" s="5"/>
      <c r="U187" s="5"/>
      <c r="V187" s="5"/>
      <c r="W187" s="5"/>
      <c r="X187" s="5"/>
      <c r="Y187" s="5"/>
      <c r="Z187" s="5"/>
      <c r="AA187" s="5"/>
      <c r="AB187" s="5"/>
      <c r="AC187" s="5"/>
      <c r="AD187" s="5"/>
      <c r="AE187" s="5"/>
      <c r="AF187" s="5"/>
      <c r="AG187" s="5"/>
      <c r="AH187" s="5"/>
      <c r="AI187" s="5"/>
      <c r="AJ187" s="80"/>
      <c r="AK187" s="80"/>
      <c r="AL187" s="80"/>
      <c r="AM187" s="80"/>
      <c r="AN187" s="80"/>
      <c r="AO187" s="80"/>
      <c r="AP187" s="80"/>
      <c r="AQ187" s="80"/>
      <c r="AR187" s="80"/>
      <c r="AS187" s="5"/>
      <c r="AT187" s="5"/>
      <c r="AU187" s="5"/>
      <c r="AV187" s="5"/>
      <c r="AW187" s="5"/>
      <c r="AX187" s="5"/>
      <c r="AY187" s="5"/>
    </row>
    <row r="188" spans="1:51" ht="27.95" customHeight="1">
      <c r="A188">
        <v>11527472598</v>
      </c>
      <c r="B188" s="5" t="s">
        <v>646</v>
      </c>
      <c r="C188" s="13" t="s">
        <v>72</v>
      </c>
      <c r="D188" s="1" t="s">
        <v>467</v>
      </c>
      <c r="E188" s="5" t="s">
        <v>14</v>
      </c>
      <c r="F188" s="80" t="s">
        <v>0</v>
      </c>
      <c r="G188" s="80" t="s">
        <v>0</v>
      </c>
      <c r="H188" s="80" t="s">
        <v>1</v>
      </c>
      <c r="I188" s="80" t="s">
        <v>0</v>
      </c>
      <c r="J188" s="80" t="s">
        <v>0</v>
      </c>
      <c r="K188" s="80" t="s">
        <v>0</v>
      </c>
      <c r="L188" s="80" t="s">
        <v>0</v>
      </c>
      <c r="M188" s="5" t="e">
        <v>#N/A</v>
      </c>
      <c r="N188" s="5" t="s">
        <v>649</v>
      </c>
      <c r="O188" s="5" t="e">
        <v>#N/A</v>
      </c>
      <c r="P188" s="5" t="e">
        <v>#N/A</v>
      </c>
      <c r="Q188" s="5" t="s">
        <v>91</v>
      </c>
      <c r="R188" s="61" t="s">
        <v>75</v>
      </c>
      <c r="S188" s="62" t="e">
        <v>#N/A</v>
      </c>
      <c r="T188" s="5" t="s">
        <v>834</v>
      </c>
      <c r="U188" s="5" t="s">
        <v>34</v>
      </c>
      <c r="V188" s="5" t="s">
        <v>26</v>
      </c>
      <c r="W188" s="5" t="s">
        <v>907</v>
      </c>
      <c r="X188" s="5" t="s">
        <v>108</v>
      </c>
      <c r="Y188" s="5" t="s">
        <v>0</v>
      </c>
      <c r="Z188" s="5" t="s">
        <v>21</v>
      </c>
      <c r="AA188" s="5" t="s">
        <v>515</v>
      </c>
      <c r="AB188" s="5"/>
      <c r="AC188" s="5"/>
      <c r="AD188" s="5"/>
      <c r="AE188" s="5"/>
      <c r="AF188" s="5"/>
      <c r="AG188" s="5"/>
      <c r="AH188" s="5"/>
      <c r="AI188" s="5" t="s">
        <v>905</v>
      </c>
      <c r="AJ188" s="80">
        <v>5</v>
      </c>
      <c r="AK188" s="80">
        <v>5</v>
      </c>
      <c r="AL188" s="80">
        <v>3</v>
      </c>
      <c r="AM188" s="80" t="e">
        <v>#N/A</v>
      </c>
      <c r="AN188" s="80">
        <v>5</v>
      </c>
      <c r="AO188" s="80">
        <v>5</v>
      </c>
      <c r="AP188" s="80">
        <v>4</v>
      </c>
      <c r="AQ188" s="80">
        <v>4</v>
      </c>
      <c r="AR188" s="80">
        <v>4</v>
      </c>
      <c r="AS188" s="5" t="s">
        <v>149</v>
      </c>
      <c r="AT188" s="5" t="s">
        <v>797</v>
      </c>
      <c r="AU188" s="5" t="s">
        <v>567</v>
      </c>
      <c r="AV188" s="5"/>
      <c r="AW188" s="5"/>
      <c r="AX188" s="5"/>
      <c r="AY188" s="5" t="s">
        <v>903</v>
      </c>
    </row>
    <row r="189" spans="1:51" ht="27.95" customHeight="1">
      <c r="A189">
        <v>11526790643</v>
      </c>
      <c r="B189" s="5" t="s">
        <v>646</v>
      </c>
      <c r="C189" s="13" t="s">
        <v>80</v>
      </c>
      <c r="D189" s="1" t="s">
        <v>466</v>
      </c>
      <c r="E189" s="5" t="s">
        <v>14</v>
      </c>
      <c r="F189" s="80" t="s">
        <v>0</v>
      </c>
      <c r="G189" s="80" t="s">
        <v>0</v>
      </c>
      <c r="H189" s="80" t="s">
        <v>1</v>
      </c>
      <c r="I189" s="80" t="s">
        <v>0</v>
      </c>
      <c r="J189" s="80" t="s">
        <v>0</v>
      </c>
      <c r="K189" s="80" t="s">
        <v>0</v>
      </c>
      <c r="L189" s="80" t="s">
        <v>0</v>
      </c>
      <c r="M189" s="5" t="s">
        <v>10</v>
      </c>
      <c r="N189" s="5" t="e">
        <v>#N/A</v>
      </c>
      <c r="O189" s="5" t="e">
        <v>#N/A</v>
      </c>
      <c r="P189" s="5" t="e">
        <v>#N/A</v>
      </c>
      <c r="Q189" s="5" t="s">
        <v>76</v>
      </c>
      <c r="R189" s="61" t="s">
        <v>28</v>
      </c>
      <c r="S189" s="62" t="e">
        <v>#N/A</v>
      </c>
      <c r="T189" s="5" t="s">
        <v>36</v>
      </c>
      <c r="U189" s="5" t="s">
        <v>34</v>
      </c>
      <c r="V189" s="5" t="s">
        <v>54</v>
      </c>
      <c r="W189" s="5" t="s">
        <v>907</v>
      </c>
      <c r="X189" s="5" t="s">
        <v>66</v>
      </c>
      <c r="Y189" s="5" t="s">
        <v>0</v>
      </c>
      <c r="Z189" s="5" t="s">
        <v>13</v>
      </c>
      <c r="AA189" s="5" t="s">
        <v>519</v>
      </c>
      <c r="AB189" s="5"/>
      <c r="AC189" s="5"/>
      <c r="AD189" s="5"/>
      <c r="AE189" s="5"/>
      <c r="AF189" s="5"/>
      <c r="AG189" s="5" t="s">
        <v>634</v>
      </c>
      <c r="AH189" s="5"/>
      <c r="AI189" s="5" t="s">
        <v>905</v>
      </c>
      <c r="AJ189" s="80">
        <v>4</v>
      </c>
      <c r="AK189" s="80">
        <v>4</v>
      </c>
      <c r="AL189" s="80">
        <v>4</v>
      </c>
      <c r="AM189" s="80" t="e">
        <v>#N/A</v>
      </c>
      <c r="AN189" s="80">
        <v>4</v>
      </c>
      <c r="AO189" s="80">
        <v>5</v>
      </c>
      <c r="AP189" s="80">
        <v>0</v>
      </c>
      <c r="AQ189" s="80">
        <v>4</v>
      </c>
      <c r="AR189" s="80">
        <v>5</v>
      </c>
      <c r="AS189" s="5" t="s">
        <v>1065</v>
      </c>
      <c r="AT189" s="5" t="s">
        <v>797</v>
      </c>
      <c r="AU189" s="5" t="s">
        <v>856</v>
      </c>
      <c r="AV189" s="5" t="s">
        <v>890</v>
      </c>
      <c r="AW189" s="5" t="s">
        <v>39</v>
      </c>
      <c r="AX189" s="5"/>
      <c r="AY189" s="5" t="s">
        <v>903</v>
      </c>
    </row>
    <row r="190" spans="1:51" ht="27.95" customHeight="1">
      <c r="A190">
        <v>11526787297</v>
      </c>
      <c r="B190" s="5" t="s">
        <v>646</v>
      </c>
      <c r="C190" s="13" t="s">
        <v>80</v>
      </c>
      <c r="D190" s="1" t="e">
        <v>#VALUE!</v>
      </c>
      <c r="E190" s="5" t="s">
        <v>33</v>
      </c>
      <c r="F190" s="80" t="s">
        <v>0</v>
      </c>
      <c r="G190" s="80" t="s">
        <v>2</v>
      </c>
      <c r="H190" s="80" t="s">
        <v>0</v>
      </c>
      <c r="I190" s="80" t="s">
        <v>0</v>
      </c>
      <c r="J190" s="80" t="s">
        <v>0</v>
      </c>
      <c r="K190" s="80" t="s">
        <v>0</v>
      </c>
      <c r="L190" s="80" t="s">
        <v>0</v>
      </c>
      <c r="M190" s="5" t="e">
        <v>#N/A</v>
      </c>
      <c r="N190" s="5" t="s">
        <v>649</v>
      </c>
      <c r="O190" s="5" t="e">
        <v>#N/A</v>
      </c>
      <c r="P190" s="5" t="e">
        <v>#N/A</v>
      </c>
      <c r="Q190" s="5" t="s">
        <v>29</v>
      </c>
      <c r="R190" s="61" t="s">
        <v>28</v>
      </c>
      <c r="S190" s="62" t="s">
        <v>68</v>
      </c>
      <c r="T190" s="5" t="s">
        <v>36</v>
      </c>
      <c r="U190" s="5" t="s">
        <v>37</v>
      </c>
      <c r="V190" s="5" t="s">
        <v>26</v>
      </c>
      <c r="W190" s="5" t="s">
        <v>908</v>
      </c>
      <c r="X190" s="5" t="s">
        <v>108</v>
      </c>
      <c r="Y190" s="5" t="s">
        <v>0</v>
      </c>
      <c r="Z190" s="5" t="s">
        <v>49</v>
      </c>
      <c r="AA190" s="5"/>
      <c r="AB190" s="5" t="s">
        <v>550</v>
      </c>
      <c r="AC190" s="5"/>
      <c r="AD190" s="5"/>
      <c r="AE190" s="5"/>
      <c r="AF190" s="5"/>
      <c r="AG190" s="5"/>
      <c r="AH190" s="5"/>
      <c r="AI190" s="5" t="s">
        <v>905</v>
      </c>
      <c r="AJ190" s="80">
        <v>4</v>
      </c>
      <c r="AK190" s="80">
        <v>3</v>
      </c>
      <c r="AL190" s="80">
        <v>4</v>
      </c>
      <c r="AM190" s="80">
        <v>3</v>
      </c>
      <c r="AN190" s="80">
        <v>4</v>
      </c>
      <c r="AO190" s="80">
        <v>3</v>
      </c>
      <c r="AP190" s="80">
        <v>4</v>
      </c>
      <c r="AQ190" s="80">
        <v>3</v>
      </c>
      <c r="AR190" s="80">
        <v>4</v>
      </c>
      <c r="AS190" s="5" t="s">
        <v>1060</v>
      </c>
      <c r="AT190" s="5" t="s">
        <v>849</v>
      </c>
      <c r="AU190" s="5"/>
      <c r="AV190" s="5"/>
      <c r="AW190" s="5"/>
      <c r="AX190" s="5"/>
      <c r="AY190" s="5" t="s">
        <v>903</v>
      </c>
    </row>
    <row r="191" spans="1:51" ht="63" customHeight="1">
      <c r="A191">
        <v>11526717399</v>
      </c>
      <c r="B191" s="5" t="s">
        <v>646</v>
      </c>
      <c r="C191" s="13" t="s">
        <v>23</v>
      </c>
      <c r="D191" s="1" t="s">
        <v>465</v>
      </c>
      <c r="E191" s="5" t="s">
        <v>33</v>
      </c>
      <c r="F191" s="80" t="s">
        <v>0</v>
      </c>
      <c r="G191" s="80" t="s">
        <v>0</v>
      </c>
      <c r="H191" s="80" t="s">
        <v>0</v>
      </c>
      <c r="I191" s="80" t="s">
        <v>0</v>
      </c>
      <c r="J191" s="80" t="s">
        <v>0</v>
      </c>
      <c r="K191" s="80" t="s">
        <v>0</v>
      </c>
      <c r="L191" s="80" t="s">
        <v>110</v>
      </c>
      <c r="M191" s="5" t="s">
        <v>10</v>
      </c>
      <c r="N191" s="5" t="e">
        <v>#N/A</v>
      </c>
      <c r="O191" s="5" t="e">
        <v>#N/A</v>
      </c>
      <c r="P191" s="5" t="s">
        <v>12</v>
      </c>
      <c r="Q191" s="5" t="s">
        <v>97</v>
      </c>
      <c r="R191" s="61" t="s">
        <v>99</v>
      </c>
      <c r="S191" s="62" t="e">
        <v>#N/A</v>
      </c>
      <c r="T191" s="5" t="s">
        <v>37</v>
      </c>
      <c r="U191" s="5" t="s">
        <v>37</v>
      </c>
      <c r="V191" s="5" t="s">
        <v>95</v>
      </c>
      <c r="W191" s="5" t="s">
        <v>979</v>
      </c>
      <c r="X191" s="5" t="s">
        <v>30</v>
      </c>
      <c r="Y191" s="5" t="s">
        <v>150</v>
      </c>
      <c r="Z191" s="5" t="s">
        <v>21</v>
      </c>
      <c r="AA191" s="5" t="s">
        <v>462</v>
      </c>
      <c r="AB191" s="5" t="s">
        <v>78</v>
      </c>
      <c r="AC191" s="5" t="s">
        <v>572</v>
      </c>
      <c r="AD191" s="5" t="s">
        <v>585</v>
      </c>
      <c r="AE191" s="5"/>
      <c r="AF191" s="5"/>
      <c r="AG191" s="5" t="s">
        <v>633</v>
      </c>
      <c r="AH191" s="5" t="s">
        <v>804</v>
      </c>
      <c r="AI191" s="5" t="s">
        <v>905</v>
      </c>
      <c r="AJ191" s="80">
        <v>2</v>
      </c>
      <c r="AK191" s="80">
        <v>2</v>
      </c>
      <c r="AL191" s="80">
        <v>2</v>
      </c>
      <c r="AM191" s="80" t="e">
        <v>#N/A</v>
      </c>
      <c r="AN191" s="80">
        <v>3</v>
      </c>
      <c r="AO191" s="80">
        <v>3</v>
      </c>
      <c r="AP191" s="80">
        <v>1</v>
      </c>
      <c r="AQ191" s="80">
        <v>2</v>
      </c>
      <c r="AR191" s="80">
        <v>2</v>
      </c>
      <c r="AS191" s="5"/>
      <c r="AT191" s="5"/>
      <c r="AU191" s="5"/>
      <c r="AV191" s="67" t="s">
        <v>884</v>
      </c>
      <c r="AW191" s="5" t="s">
        <v>1079</v>
      </c>
      <c r="AX191" s="142"/>
      <c r="AY191" s="5" t="s">
        <v>903</v>
      </c>
    </row>
    <row r="192" spans="1:51" ht="45.95" customHeight="1">
      <c r="A192">
        <v>11526555935</v>
      </c>
      <c r="B192" s="5" t="s">
        <v>646</v>
      </c>
      <c r="C192" s="13" t="s">
        <v>80</v>
      </c>
      <c r="D192" s="1" t="s">
        <v>472</v>
      </c>
      <c r="E192" s="5" t="s">
        <v>14</v>
      </c>
      <c r="F192" s="80" t="s">
        <v>0</v>
      </c>
      <c r="G192" s="80" t="s">
        <v>0</v>
      </c>
      <c r="H192" s="80" t="s">
        <v>1</v>
      </c>
      <c r="I192" s="80" t="s">
        <v>0</v>
      </c>
      <c r="J192" s="80" t="s">
        <v>0</v>
      </c>
      <c r="K192" s="80" t="s">
        <v>0</v>
      </c>
      <c r="L192" s="80" t="s">
        <v>0</v>
      </c>
      <c r="M192" s="5" t="s">
        <v>10</v>
      </c>
      <c r="N192" s="5" t="e">
        <v>#N/A</v>
      </c>
      <c r="O192" s="5" t="e">
        <v>#N/A</v>
      </c>
      <c r="P192" s="5" t="e">
        <v>#N/A</v>
      </c>
      <c r="Q192" s="5" t="s">
        <v>29</v>
      </c>
      <c r="R192" s="61" t="s">
        <v>226</v>
      </c>
      <c r="S192" s="62" t="e">
        <v>#N/A</v>
      </c>
      <c r="T192" s="5" t="s">
        <v>36</v>
      </c>
      <c r="U192" s="5" t="s">
        <v>41</v>
      </c>
      <c r="V192" s="5" t="s">
        <v>26</v>
      </c>
      <c r="W192" s="5" t="s">
        <v>979</v>
      </c>
      <c r="X192" s="5" t="s">
        <v>108</v>
      </c>
      <c r="Y192" s="5" t="s">
        <v>0</v>
      </c>
      <c r="Z192" s="5" t="s">
        <v>21</v>
      </c>
      <c r="AA192" s="5"/>
      <c r="AB192" s="5"/>
      <c r="AC192" s="5"/>
      <c r="AD192" s="5"/>
      <c r="AE192" s="5"/>
      <c r="AF192" s="5"/>
      <c r="AG192" s="5" t="s">
        <v>633</v>
      </c>
      <c r="AH192" s="5"/>
      <c r="AI192" s="5" t="s">
        <v>905</v>
      </c>
      <c r="AJ192" s="80">
        <v>4</v>
      </c>
      <c r="AK192" s="80">
        <v>3</v>
      </c>
      <c r="AL192" s="80">
        <v>1</v>
      </c>
      <c r="AM192" s="80" t="e">
        <v>#N/A</v>
      </c>
      <c r="AN192" s="80">
        <v>4</v>
      </c>
      <c r="AO192" s="80">
        <v>4</v>
      </c>
      <c r="AP192" s="80">
        <v>4</v>
      </c>
      <c r="AQ192" s="80">
        <v>2</v>
      </c>
      <c r="AR192" s="80">
        <v>4</v>
      </c>
      <c r="AS192" s="5" t="s">
        <v>1053</v>
      </c>
      <c r="AT192" s="5" t="s">
        <v>787</v>
      </c>
      <c r="AU192" s="5"/>
      <c r="AV192" s="5" t="s">
        <v>874</v>
      </c>
      <c r="AW192" s="5"/>
      <c r="AX192" s="5"/>
      <c r="AY192" s="5" t="s">
        <v>903</v>
      </c>
    </row>
    <row r="193" spans="1:51" ht="27.95" customHeight="1">
      <c r="A193">
        <v>11526541863</v>
      </c>
      <c r="B193" s="5" t="s">
        <v>646</v>
      </c>
      <c r="C193" s="13" t="s">
        <v>72</v>
      </c>
      <c r="D193" s="1" t="s">
        <v>471</v>
      </c>
      <c r="E193" s="5" t="s">
        <v>14</v>
      </c>
      <c r="F193" s="80" t="s">
        <v>0</v>
      </c>
      <c r="G193" s="80" t="s">
        <v>0</v>
      </c>
      <c r="H193" s="80" t="s">
        <v>0</v>
      </c>
      <c r="I193" s="80" t="s">
        <v>0</v>
      </c>
      <c r="J193" s="80" t="s">
        <v>0</v>
      </c>
      <c r="K193" s="80" t="s">
        <v>0</v>
      </c>
      <c r="L193" s="80" t="s">
        <v>151</v>
      </c>
      <c r="M193" s="5" t="e">
        <v>#N/A</v>
      </c>
      <c r="N193" s="5" t="s">
        <v>649</v>
      </c>
      <c r="O193" s="5" t="e">
        <v>#N/A</v>
      </c>
      <c r="P193" s="5" t="e">
        <v>#N/A</v>
      </c>
      <c r="Q193" s="5" t="s">
        <v>29</v>
      </c>
      <c r="R193" s="61" t="s">
        <v>28</v>
      </c>
      <c r="S193" s="62" t="e">
        <v>#N/A</v>
      </c>
      <c r="T193" s="5" t="s">
        <v>834</v>
      </c>
      <c r="U193" s="5" t="s">
        <v>34</v>
      </c>
      <c r="V193" s="5" t="s">
        <v>26</v>
      </c>
      <c r="W193" s="5" t="s">
        <v>907</v>
      </c>
      <c r="X193" s="5" t="s">
        <v>81</v>
      </c>
      <c r="Y193" s="5" t="s">
        <v>152</v>
      </c>
      <c r="Z193" s="5" t="s">
        <v>49</v>
      </c>
      <c r="AA193" s="5"/>
      <c r="AB193" s="5" t="s">
        <v>52</v>
      </c>
      <c r="AC193" s="5"/>
      <c r="AD193" s="5"/>
      <c r="AE193" s="5"/>
      <c r="AF193" s="5"/>
      <c r="AG193" s="5"/>
      <c r="AH193" s="5"/>
      <c r="AI193" s="5" t="s">
        <v>905</v>
      </c>
      <c r="AJ193" s="80">
        <v>5</v>
      </c>
      <c r="AK193" s="80">
        <v>3</v>
      </c>
      <c r="AL193" s="80">
        <v>4</v>
      </c>
      <c r="AM193" s="80" t="e">
        <v>#N/A</v>
      </c>
      <c r="AN193" s="80">
        <v>5</v>
      </c>
      <c r="AO193" s="80">
        <v>5</v>
      </c>
      <c r="AP193" s="80">
        <v>4</v>
      </c>
      <c r="AQ193" s="80">
        <v>4</v>
      </c>
      <c r="AR193" s="80">
        <v>3</v>
      </c>
      <c r="AS193" s="5"/>
      <c r="AT193" s="5"/>
      <c r="AU193" s="5"/>
      <c r="AV193" s="5"/>
      <c r="AW193" s="5"/>
      <c r="AX193" s="5"/>
      <c r="AY193" s="5" t="s">
        <v>903</v>
      </c>
    </row>
    <row r="194" spans="1:51" ht="27.95" customHeight="1">
      <c r="A194">
        <v>11526487304</v>
      </c>
      <c r="B194" s="5" t="s">
        <v>646</v>
      </c>
      <c r="C194" s="13" t="e">
        <v>#VALUE!</v>
      </c>
      <c r="D194" s="1" t="s">
        <v>469</v>
      </c>
      <c r="E194" s="5" t="s">
        <v>14</v>
      </c>
      <c r="F194" s="80" t="s">
        <v>0</v>
      </c>
      <c r="G194" s="80" t="s">
        <v>0</v>
      </c>
      <c r="H194" s="80" t="s">
        <v>1</v>
      </c>
      <c r="I194" s="80" t="s">
        <v>0</v>
      </c>
      <c r="J194" s="80" t="s">
        <v>0</v>
      </c>
      <c r="K194" s="80" t="s">
        <v>0</v>
      </c>
      <c r="L194" s="80" t="s">
        <v>0</v>
      </c>
      <c r="M194" s="5" t="e">
        <v>#N/A</v>
      </c>
      <c r="N194" s="5" t="s">
        <v>649</v>
      </c>
      <c r="O194" s="5" t="e">
        <v>#N/A</v>
      </c>
      <c r="P194" s="5" t="e">
        <v>#N/A</v>
      </c>
      <c r="Q194" s="5" t="e">
        <v>#VALUE!</v>
      </c>
      <c r="R194" s="61" t="e">
        <v>#VALUE!</v>
      </c>
      <c r="S194" s="62" t="e">
        <v>#N/A</v>
      </c>
      <c r="T194" s="5" t="e">
        <v>#N/A</v>
      </c>
      <c r="U194" s="5" t="e">
        <v>#N/A</v>
      </c>
      <c r="V194" s="5" t="e">
        <v>#N/A</v>
      </c>
      <c r="W194" s="5" t="e">
        <v>#N/A</v>
      </c>
      <c r="X194" s="5" t="e">
        <v>#N/A</v>
      </c>
      <c r="Y194" s="5" t="s">
        <v>0</v>
      </c>
      <c r="Z194" s="5" t="s">
        <v>21</v>
      </c>
      <c r="AA194" s="5"/>
      <c r="AB194" s="5"/>
      <c r="AC194" s="5"/>
      <c r="AD194" s="5"/>
      <c r="AE194" s="5"/>
      <c r="AF194" s="5"/>
      <c r="AG194" s="5"/>
      <c r="AH194" s="5"/>
      <c r="AI194" s="5" t="s">
        <v>905</v>
      </c>
      <c r="AJ194" s="80" t="e">
        <v>#VALUE!</v>
      </c>
      <c r="AK194" s="80" t="e">
        <v>#VALUE!</v>
      </c>
      <c r="AL194" s="80" t="e">
        <v>#VALUE!</v>
      </c>
      <c r="AM194" s="80" t="e">
        <v>#N/A</v>
      </c>
      <c r="AN194" s="80" t="e">
        <v>#N/A</v>
      </c>
      <c r="AO194" s="80" t="e">
        <v>#N/A</v>
      </c>
      <c r="AP194" s="80" t="e">
        <v>#N/A</v>
      </c>
      <c r="AQ194" s="80" t="e">
        <v>#N/A</v>
      </c>
      <c r="AR194" s="80" t="e">
        <v>#N/A</v>
      </c>
      <c r="AS194" s="5"/>
      <c r="AT194" s="5"/>
      <c r="AU194" s="5"/>
      <c r="AV194" s="5"/>
      <c r="AW194" s="5"/>
      <c r="AX194" s="5"/>
      <c r="AY194" s="5" t="s">
        <v>903</v>
      </c>
    </row>
    <row r="195" spans="1:51" ht="27.95" customHeight="1">
      <c r="A195">
        <v>11526460476</v>
      </c>
      <c r="B195" s="5" t="s">
        <v>646</v>
      </c>
      <c r="C195" s="13" t="e">
        <v>#VALUE!</v>
      </c>
      <c r="D195" s="1" t="e">
        <v>#VALUE!</v>
      </c>
      <c r="E195" s="5" t="e">
        <v>#N/A</v>
      </c>
      <c r="F195" s="80" t="s">
        <v>0</v>
      </c>
      <c r="G195" s="80" t="s">
        <v>0</v>
      </c>
      <c r="H195" s="80" t="s">
        <v>0</v>
      </c>
      <c r="I195" s="80" t="s">
        <v>0</v>
      </c>
      <c r="J195" s="80" t="s">
        <v>0</v>
      </c>
      <c r="K195" s="80" t="s">
        <v>0</v>
      </c>
      <c r="L195" s="80" t="s">
        <v>0</v>
      </c>
      <c r="M195" s="5" t="e">
        <v>#N/A</v>
      </c>
      <c r="N195" s="5" t="e">
        <v>#N/A</v>
      </c>
      <c r="O195" s="5" t="e">
        <v>#N/A</v>
      </c>
      <c r="P195" s="5" t="e">
        <v>#N/A</v>
      </c>
      <c r="Q195" s="5" t="e">
        <v>#VALUE!</v>
      </c>
      <c r="R195" s="61" t="e">
        <v>#VALUE!</v>
      </c>
      <c r="S195" s="62" t="e">
        <v>#N/A</v>
      </c>
      <c r="T195" s="5" t="e">
        <v>#N/A</v>
      </c>
      <c r="U195" s="5" t="e">
        <v>#N/A</v>
      </c>
      <c r="V195" s="5" t="e">
        <v>#N/A</v>
      </c>
      <c r="W195" s="5" t="e">
        <v>#N/A</v>
      </c>
      <c r="X195" s="5" t="e">
        <v>#N/A</v>
      </c>
      <c r="Y195" s="5" t="s">
        <v>0</v>
      </c>
      <c r="Z195" s="5" t="e">
        <v>#N/A</v>
      </c>
      <c r="AA195" s="5"/>
      <c r="AB195" s="5"/>
      <c r="AC195" s="5"/>
      <c r="AD195" s="5"/>
      <c r="AE195" s="5"/>
      <c r="AF195" s="5"/>
      <c r="AG195" s="5"/>
      <c r="AH195" s="5"/>
      <c r="AI195" s="5" t="s">
        <v>905</v>
      </c>
      <c r="AJ195" s="80" t="e">
        <v>#VALUE!</v>
      </c>
      <c r="AK195" s="80" t="e">
        <v>#VALUE!</v>
      </c>
      <c r="AL195" s="80" t="e">
        <v>#VALUE!</v>
      </c>
      <c r="AM195" s="80" t="e">
        <v>#N/A</v>
      </c>
      <c r="AN195" s="80" t="e">
        <v>#N/A</v>
      </c>
      <c r="AO195" s="80" t="e">
        <v>#N/A</v>
      </c>
      <c r="AP195" s="80" t="e">
        <v>#N/A</v>
      </c>
      <c r="AQ195" s="80" t="e">
        <v>#N/A</v>
      </c>
      <c r="AR195" s="80" t="e">
        <v>#N/A</v>
      </c>
      <c r="AS195" s="5"/>
      <c r="AT195" s="5"/>
      <c r="AU195" s="5"/>
      <c r="AV195" s="5"/>
      <c r="AW195" s="5"/>
      <c r="AX195" s="5"/>
      <c r="AY195" s="5" t="s">
        <v>903</v>
      </c>
    </row>
    <row r="196" spans="1:51" ht="27.95" customHeight="1">
      <c r="B196" s="1"/>
      <c r="C196" s="13"/>
      <c r="D196" s="1"/>
      <c r="E196" s="5"/>
      <c r="M196" s="5"/>
      <c r="N196" s="5"/>
      <c r="O196" s="5"/>
      <c r="P196" s="5"/>
      <c r="Q196" s="5"/>
      <c r="R196" s="61"/>
      <c r="S196" s="62"/>
      <c r="T196" s="5"/>
      <c r="U196" s="5"/>
      <c r="V196" s="5"/>
      <c r="W196" s="5"/>
      <c r="X196" s="5"/>
      <c r="Y196" s="5"/>
      <c r="Z196" s="5"/>
      <c r="AA196" s="5"/>
      <c r="AB196" s="5"/>
      <c r="AC196" s="5"/>
      <c r="AD196" s="5"/>
      <c r="AE196" s="5"/>
      <c r="AF196" s="5"/>
      <c r="AG196" s="5"/>
      <c r="AH196" s="5"/>
      <c r="AI196" s="5"/>
      <c r="AJ196" s="80"/>
      <c r="AK196" s="80"/>
      <c r="AL196" s="80"/>
      <c r="AM196" s="80"/>
      <c r="AN196" s="80"/>
      <c r="AO196" s="80"/>
      <c r="AP196" s="80"/>
      <c r="AQ196" s="80"/>
      <c r="AR196" s="80"/>
      <c r="AS196" s="5"/>
      <c r="AT196" s="5"/>
      <c r="AU196" s="5"/>
      <c r="AV196" s="5"/>
      <c r="AW196" s="5"/>
      <c r="AX196" s="5"/>
      <c r="AY196" s="5"/>
    </row>
    <row r="197" spans="1:51" ht="81" customHeight="1">
      <c r="A197">
        <v>11526377350</v>
      </c>
      <c r="B197" s="5" t="s">
        <v>646</v>
      </c>
      <c r="C197" s="13" t="s">
        <v>80</v>
      </c>
      <c r="D197" s="1" t="s">
        <v>465</v>
      </c>
      <c r="E197" s="5" t="s">
        <v>14</v>
      </c>
      <c r="F197" s="80" t="s">
        <v>0</v>
      </c>
      <c r="G197" s="80" t="s">
        <v>0</v>
      </c>
      <c r="H197" s="80" t="s">
        <v>1</v>
      </c>
      <c r="I197" s="80" t="s">
        <v>0</v>
      </c>
      <c r="J197" s="80" t="s">
        <v>0</v>
      </c>
      <c r="K197" s="80" t="s">
        <v>0</v>
      </c>
      <c r="L197" s="80" t="s">
        <v>0</v>
      </c>
      <c r="M197" s="5" t="s">
        <v>10</v>
      </c>
      <c r="N197" s="5" t="e">
        <v>#N/A</v>
      </c>
      <c r="O197" s="5" t="s">
        <v>11</v>
      </c>
      <c r="P197" s="5" t="e">
        <v>#N/A</v>
      </c>
      <c r="Q197" s="5" t="s">
        <v>29</v>
      </c>
      <c r="R197" s="61" t="s">
        <v>99</v>
      </c>
      <c r="S197" s="62" t="e">
        <v>#N/A</v>
      </c>
      <c r="T197" s="5" t="s">
        <v>36</v>
      </c>
      <c r="U197" s="5" t="s">
        <v>34</v>
      </c>
      <c r="V197" s="5" t="s">
        <v>89</v>
      </c>
      <c r="W197" s="5" t="s">
        <v>907</v>
      </c>
      <c r="X197" s="5" t="s">
        <v>66</v>
      </c>
      <c r="Y197" s="5" t="s">
        <v>153</v>
      </c>
      <c r="Z197" s="5" t="s">
        <v>49</v>
      </c>
      <c r="AA197" s="5" t="s">
        <v>511</v>
      </c>
      <c r="AB197" s="5" t="s">
        <v>462</v>
      </c>
      <c r="AC197" s="5" t="s">
        <v>830</v>
      </c>
      <c r="AD197" s="5"/>
      <c r="AE197" s="5"/>
      <c r="AF197" s="5"/>
      <c r="AG197" s="5"/>
      <c r="AH197" s="5" t="s">
        <v>1047</v>
      </c>
      <c r="AI197" s="5" t="s">
        <v>905</v>
      </c>
      <c r="AJ197" s="80">
        <v>4</v>
      </c>
      <c r="AK197" s="80">
        <v>3</v>
      </c>
      <c r="AL197" s="80">
        <v>2</v>
      </c>
      <c r="AM197" s="80" t="e">
        <v>#N/A</v>
      </c>
      <c r="AN197" s="80">
        <v>4</v>
      </c>
      <c r="AO197" s="80">
        <v>5</v>
      </c>
      <c r="AP197" s="80">
        <v>3</v>
      </c>
      <c r="AQ197" s="80">
        <v>4</v>
      </c>
      <c r="AR197" s="80">
        <v>5</v>
      </c>
      <c r="AS197" s="5" t="s">
        <v>1056</v>
      </c>
      <c r="AT197" s="5" t="s">
        <v>849</v>
      </c>
      <c r="AU197" s="5"/>
      <c r="AV197" s="5"/>
      <c r="AW197" s="5" t="s">
        <v>39</v>
      </c>
      <c r="AX197" s="5"/>
      <c r="AY197" s="5" t="s">
        <v>903</v>
      </c>
    </row>
    <row r="198" spans="1:51" ht="27.95" customHeight="1">
      <c r="A198">
        <v>11526369734</v>
      </c>
      <c r="B198" s="1" t="s">
        <v>15</v>
      </c>
      <c r="C198" s="13" t="s">
        <v>61</v>
      </c>
      <c r="D198" s="1" t="s">
        <v>467</v>
      </c>
      <c r="E198" s="5" t="s">
        <v>14</v>
      </c>
      <c r="F198" s="80" t="s">
        <v>0</v>
      </c>
      <c r="G198" s="80" t="s">
        <v>0</v>
      </c>
      <c r="H198" s="80" t="s">
        <v>1</v>
      </c>
      <c r="I198" s="80" t="s">
        <v>0</v>
      </c>
      <c r="J198" s="80" t="s">
        <v>0</v>
      </c>
      <c r="K198" s="80" t="s">
        <v>0</v>
      </c>
      <c r="L198" s="80" t="s">
        <v>0</v>
      </c>
      <c r="M198" s="5" t="e">
        <v>#N/A</v>
      </c>
      <c r="N198" s="5" t="e">
        <v>#N/A</v>
      </c>
      <c r="O198" s="5" t="e">
        <v>#N/A</v>
      </c>
      <c r="P198" s="5" t="e">
        <v>#N/A</v>
      </c>
      <c r="Q198" s="5" t="e">
        <v>#VALUE!</v>
      </c>
      <c r="R198" s="61" t="s">
        <v>75</v>
      </c>
      <c r="S198" s="62" t="s">
        <v>92</v>
      </c>
      <c r="T198" s="5" t="s">
        <v>37</v>
      </c>
      <c r="U198" s="5" t="s">
        <v>87</v>
      </c>
      <c r="V198" s="5" t="s">
        <v>95</v>
      </c>
      <c r="W198" s="5" t="s">
        <v>907</v>
      </c>
      <c r="X198" s="5" t="e">
        <v>#N/A</v>
      </c>
      <c r="Y198" s="5" t="s">
        <v>0</v>
      </c>
      <c r="Z198" s="5" t="s">
        <v>86</v>
      </c>
      <c r="AA198" s="5"/>
      <c r="AB198" s="5"/>
      <c r="AC198" s="5"/>
      <c r="AD198" s="5"/>
      <c r="AE198" s="5"/>
      <c r="AF198" s="5"/>
      <c r="AG198" s="5"/>
      <c r="AH198" s="5"/>
      <c r="AI198" s="5" t="s">
        <v>905</v>
      </c>
      <c r="AJ198" s="80">
        <v>3</v>
      </c>
      <c r="AK198" s="80" t="e">
        <v>#VALUE!</v>
      </c>
      <c r="AL198" s="80">
        <v>3</v>
      </c>
      <c r="AM198" s="80">
        <v>2</v>
      </c>
      <c r="AN198" s="80">
        <v>3</v>
      </c>
      <c r="AO198" s="80">
        <v>1</v>
      </c>
      <c r="AP198" s="80">
        <v>1</v>
      </c>
      <c r="AQ198" s="80">
        <v>4</v>
      </c>
      <c r="AR198" s="80" t="e">
        <v>#N/A</v>
      </c>
      <c r="AS198" s="5"/>
      <c r="AT198" s="5"/>
      <c r="AU198" s="5"/>
      <c r="AV198" s="5"/>
      <c r="AW198" s="5"/>
      <c r="AX198" s="5"/>
      <c r="AY198" s="5" t="s">
        <v>904</v>
      </c>
    </row>
    <row r="199" spans="1:51" ht="27.95" customHeight="1">
      <c r="B199" s="1"/>
      <c r="C199" s="13"/>
      <c r="D199" s="1"/>
      <c r="E199" s="5"/>
      <c r="M199" s="5"/>
      <c r="N199" s="5"/>
      <c r="O199" s="5"/>
      <c r="P199" s="5"/>
      <c r="Q199" s="5"/>
      <c r="R199" s="61"/>
      <c r="S199" s="62"/>
      <c r="T199" s="5"/>
      <c r="U199" s="5"/>
      <c r="V199" s="5"/>
      <c r="W199" s="5"/>
      <c r="X199" s="5"/>
      <c r="Y199" s="5"/>
      <c r="Z199" s="5"/>
      <c r="AA199" s="5"/>
      <c r="AB199" s="5"/>
      <c r="AC199" s="5"/>
      <c r="AD199" s="5"/>
      <c r="AE199" s="5"/>
      <c r="AF199" s="5"/>
      <c r="AG199" s="5"/>
      <c r="AH199" s="5"/>
      <c r="AI199" s="5"/>
      <c r="AJ199" s="80"/>
      <c r="AK199" s="80"/>
      <c r="AL199" s="80"/>
      <c r="AM199" s="80"/>
      <c r="AN199" s="80"/>
      <c r="AO199" s="80"/>
      <c r="AP199" s="80"/>
      <c r="AQ199" s="80"/>
      <c r="AR199" s="80"/>
      <c r="AS199" s="5"/>
      <c r="AT199" s="5"/>
      <c r="AU199" s="5"/>
      <c r="AV199" s="5"/>
      <c r="AW199" s="5"/>
      <c r="AX199" s="5"/>
      <c r="AY199" s="5"/>
    </row>
    <row r="200" spans="1:51" ht="27.95" customHeight="1">
      <c r="A200">
        <v>11526195101</v>
      </c>
      <c r="B200" s="5" t="s">
        <v>646</v>
      </c>
      <c r="C200" s="13" t="s">
        <v>72</v>
      </c>
      <c r="D200" s="1" t="s">
        <v>465</v>
      </c>
      <c r="E200" s="5" t="s">
        <v>14</v>
      </c>
      <c r="F200" s="80" t="s">
        <v>0</v>
      </c>
      <c r="G200" s="80" t="s">
        <v>0</v>
      </c>
      <c r="H200" s="80" t="s">
        <v>1</v>
      </c>
      <c r="I200" s="80" t="s">
        <v>0</v>
      </c>
      <c r="J200" s="80" t="s">
        <v>0</v>
      </c>
      <c r="K200" s="80" t="s">
        <v>0</v>
      </c>
      <c r="L200" s="80" t="s">
        <v>0</v>
      </c>
      <c r="M200" s="5" t="s">
        <v>10</v>
      </c>
      <c r="N200" s="5" t="e">
        <v>#N/A</v>
      </c>
      <c r="O200" s="5" t="e">
        <v>#N/A</v>
      </c>
      <c r="P200" s="5" t="e">
        <v>#N/A</v>
      </c>
      <c r="Q200" s="5" t="s">
        <v>91</v>
      </c>
      <c r="R200" s="61" t="s">
        <v>90</v>
      </c>
      <c r="S200" s="62" t="e">
        <v>#N/A</v>
      </c>
      <c r="T200" s="5" t="s">
        <v>834</v>
      </c>
      <c r="U200" s="5" t="s">
        <v>34</v>
      </c>
      <c r="V200" s="5" t="s">
        <v>54</v>
      </c>
      <c r="W200" s="5" t="s">
        <v>908</v>
      </c>
      <c r="X200" s="5" t="s">
        <v>66</v>
      </c>
      <c r="Y200" s="5" t="s">
        <v>0</v>
      </c>
      <c r="Z200" s="5" t="s">
        <v>49</v>
      </c>
      <c r="AA200" s="5"/>
      <c r="AB200" s="5" t="s">
        <v>462</v>
      </c>
      <c r="AC200" s="5"/>
      <c r="AD200" s="5" t="s">
        <v>596</v>
      </c>
      <c r="AE200" s="5"/>
      <c r="AF200" s="5"/>
      <c r="AG200" s="5"/>
      <c r="AH200" s="5"/>
      <c r="AI200" s="5" t="s">
        <v>905</v>
      </c>
      <c r="AJ200" s="80">
        <v>5</v>
      </c>
      <c r="AK200" s="80">
        <v>5</v>
      </c>
      <c r="AL200" s="80">
        <v>5</v>
      </c>
      <c r="AM200" s="80" t="e">
        <v>#N/A</v>
      </c>
      <c r="AN200" s="80">
        <v>5</v>
      </c>
      <c r="AO200" s="80">
        <v>5</v>
      </c>
      <c r="AP200" s="80">
        <v>0</v>
      </c>
      <c r="AQ200" s="80">
        <v>3</v>
      </c>
      <c r="AR200" s="80">
        <v>5</v>
      </c>
      <c r="AS200" s="5" t="s">
        <v>1057</v>
      </c>
      <c r="AT200" s="5" t="s">
        <v>842</v>
      </c>
      <c r="AU200" s="5"/>
      <c r="AV200" s="5" t="s">
        <v>898</v>
      </c>
      <c r="AW200" s="5"/>
      <c r="AX200" s="5"/>
      <c r="AY200" s="5" t="s">
        <v>903</v>
      </c>
    </row>
    <row r="201" spans="1:51" ht="27.95" customHeight="1">
      <c r="A201">
        <v>11526171433</v>
      </c>
      <c r="B201" s="1" t="s">
        <v>0</v>
      </c>
      <c r="C201" s="13" t="e">
        <v>#VALUE!</v>
      </c>
      <c r="D201" s="1" t="e">
        <v>#VALUE!</v>
      </c>
      <c r="E201" s="5" t="e">
        <v>#N/A</v>
      </c>
      <c r="F201" s="80" t="s">
        <v>0</v>
      </c>
      <c r="G201" s="80" t="s">
        <v>0</v>
      </c>
      <c r="H201" s="80" t="s">
        <v>0</v>
      </c>
      <c r="I201" s="80" t="s">
        <v>0</v>
      </c>
      <c r="J201" s="80" t="s">
        <v>0</v>
      </c>
      <c r="K201" s="80" t="s">
        <v>0</v>
      </c>
      <c r="L201" s="80" t="s">
        <v>0</v>
      </c>
      <c r="M201" s="5" t="e">
        <v>#N/A</v>
      </c>
      <c r="N201" s="5" t="e">
        <v>#N/A</v>
      </c>
      <c r="O201" s="5" t="e">
        <v>#N/A</v>
      </c>
      <c r="P201" s="5" t="e">
        <v>#N/A</v>
      </c>
      <c r="Q201" s="5" t="e">
        <v>#VALUE!</v>
      </c>
      <c r="R201" s="61" t="e">
        <v>#VALUE!</v>
      </c>
      <c r="S201" s="62" t="e">
        <v>#N/A</v>
      </c>
      <c r="T201" s="5" t="e">
        <v>#N/A</v>
      </c>
      <c r="U201" s="5" t="e">
        <v>#N/A</v>
      </c>
      <c r="V201" s="5" t="e">
        <v>#N/A</v>
      </c>
      <c r="W201" s="5" t="e">
        <v>#N/A</v>
      </c>
      <c r="X201" s="5" t="e">
        <v>#N/A</v>
      </c>
      <c r="Y201" s="5" t="s">
        <v>0</v>
      </c>
      <c r="Z201" s="5" t="e">
        <v>#N/A</v>
      </c>
      <c r="AA201" s="5"/>
      <c r="AB201" s="5"/>
      <c r="AC201" s="5"/>
      <c r="AD201" s="5"/>
      <c r="AE201" s="5"/>
      <c r="AF201" s="5"/>
      <c r="AG201" s="5"/>
      <c r="AH201" s="5"/>
      <c r="AI201" s="5" t="s">
        <v>905</v>
      </c>
      <c r="AJ201" s="80" t="e">
        <v>#VALUE!</v>
      </c>
      <c r="AK201" s="80" t="e">
        <v>#VALUE!</v>
      </c>
      <c r="AL201" s="80" t="e">
        <v>#VALUE!</v>
      </c>
      <c r="AM201" s="80" t="e">
        <v>#N/A</v>
      </c>
      <c r="AN201" s="80" t="e">
        <v>#N/A</v>
      </c>
      <c r="AO201" s="80" t="e">
        <v>#N/A</v>
      </c>
      <c r="AP201" s="80" t="e">
        <v>#N/A</v>
      </c>
      <c r="AQ201" s="80" t="e">
        <v>#N/A</v>
      </c>
      <c r="AR201" s="80" t="e">
        <v>#N/A</v>
      </c>
      <c r="AS201" s="5"/>
      <c r="AT201" s="5"/>
      <c r="AU201" s="5"/>
      <c r="AV201" s="5"/>
      <c r="AW201" s="5"/>
      <c r="AX201" s="5"/>
      <c r="AY201" s="5" t="s">
        <v>20</v>
      </c>
    </row>
    <row r="202" spans="1:51" ht="27.95" customHeight="1">
      <c r="A202">
        <v>11526113136</v>
      </c>
      <c r="B202" s="1" t="s">
        <v>15</v>
      </c>
      <c r="C202" s="13" t="s">
        <v>72</v>
      </c>
      <c r="D202" s="1" t="s">
        <v>468</v>
      </c>
      <c r="E202" s="5" t="s">
        <v>14</v>
      </c>
      <c r="F202" s="80" t="s">
        <v>648</v>
      </c>
      <c r="G202" s="80" t="s">
        <v>0</v>
      </c>
      <c r="H202" s="80" t="s">
        <v>1</v>
      </c>
      <c r="I202" s="80" t="s">
        <v>0</v>
      </c>
      <c r="J202" s="80" t="s">
        <v>0</v>
      </c>
      <c r="K202" s="80" t="s">
        <v>0</v>
      </c>
      <c r="L202" s="80" t="s">
        <v>0</v>
      </c>
      <c r="M202" s="5" t="e">
        <v>#N/A</v>
      </c>
      <c r="N202" s="5" t="e">
        <v>#N/A</v>
      </c>
      <c r="O202" s="5" t="e">
        <v>#N/A</v>
      </c>
      <c r="P202" s="5" t="e">
        <v>#N/A</v>
      </c>
      <c r="Q202" s="5" t="e">
        <v>#VALUE!</v>
      </c>
      <c r="R202" s="61" t="s">
        <v>90</v>
      </c>
      <c r="S202" s="62" t="s">
        <v>43</v>
      </c>
      <c r="T202" s="5" t="s">
        <v>834</v>
      </c>
      <c r="U202" s="5" t="s">
        <v>92</v>
      </c>
      <c r="V202" s="5" t="s">
        <v>64</v>
      </c>
      <c r="W202" s="5" t="s">
        <v>379</v>
      </c>
      <c r="X202" s="5" t="e">
        <v>#N/A</v>
      </c>
      <c r="Y202" s="5" t="s">
        <v>0</v>
      </c>
      <c r="Z202" s="5" t="s">
        <v>49</v>
      </c>
      <c r="AA202" s="5"/>
      <c r="AB202" s="5"/>
      <c r="AC202" s="5"/>
      <c r="AD202" s="5"/>
      <c r="AE202" s="5"/>
      <c r="AF202" s="5"/>
      <c r="AG202" s="5"/>
      <c r="AH202" s="5"/>
      <c r="AI202" s="5" t="s">
        <v>905</v>
      </c>
      <c r="AJ202" s="80">
        <v>5</v>
      </c>
      <c r="AK202" s="80" t="e">
        <v>#VALUE!</v>
      </c>
      <c r="AL202" s="80">
        <v>5</v>
      </c>
      <c r="AM202" s="80">
        <v>4</v>
      </c>
      <c r="AN202" s="80">
        <v>5</v>
      </c>
      <c r="AO202" s="80">
        <v>2</v>
      </c>
      <c r="AP202" s="80">
        <v>5</v>
      </c>
      <c r="AQ202" s="80">
        <v>5</v>
      </c>
      <c r="AR202" s="80" t="e">
        <v>#N/A</v>
      </c>
      <c r="AS202" s="5"/>
      <c r="AT202" s="5"/>
      <c r="AU202" s="5"/>
      <c r="AV202" s="5"/>
      <c r="AW202" s="5"/>
      <c r="AX202" s="5"/>
      <c r="AY202" s="5" t="s">
        <v>904</v>
      </c>
    </row>
    <row r="203" spans="1:51" ht="27.95" customHeight="1">
      <c r="A203">
        <v>11526099090</v>
      </c>
      <c r="B203" s="1" t="s">
        <v>15</v>
      </c>
      <c r="C203" s="13" t="e">
        <v>#VALUE!</v>
      </c>
      <c r="D203" s="1" t="s">
        <v>469</v>
      </c>
      <c r="E203" s="5" t="s">
        <v>14</v>
      </c>
      <c r="F203" s="80" t="s">
        <v>648</v>
      </c>
      <c r="G203" s="80" t="s">
        <v>0</v>
      </c>
      <c r="H203" s="80" t="s">
        <v>0</v>
      </c>
      <c r="I203" s="80" t="s">
        <v>0</v>
      </c>
      <c r="J203" s="80" t="s">
        <v>0</v>
      </c>
      <c r="K203" s="80" t="s">
        <v>0</v>
      </c>
      <c r="L203" s="80" t="s">
        <v>0</v>
      </c>
      <c r="M203" s="5" t="e">
        <v>#N/A</v>
      </c>
      <c r="N203" s="5" t="e">
        <v>#N/A</v>
      </c>
      <c r="O203" s="5" t="e">
        <v>#N/A</v>
      </c>
      <c r="P203" s="5" t="e">
        <v>#N/A</v>
      </c>
      <c r="Q203" s="5" t="e">
        <v>#VALUE!</v>
      </c>
      <c r="R203" s="61" t="e">
        <v>#VALUE!</v>
      </c>
      <c r="S203" s="62" t="e">
        <v>#N/A</v>
      </c>
      <c r="T203" s="5" t="e">
        <v>#N/A</v>
      </c>
      <c r="U203" s="5" t="e">
        <v>#N/A</v>
      </c>
      <c r="V203" s="5" t="e">
        <v>#N/A</v>
      </c>
      <c r="W203" s="5" t="e">
        <v>#N/A</v>
      </c>
      <c r="X203" s="5" t="e">
        <v>#N/A</v>
      </c>
      <c r="Y203" s="5" t="s">
        <v>0</v>
      </c>
      <c r="Z203" s="5" t="s">
        <v>45</v>
      </c>
      <c r="AA203" s="5"/>
      <c r="AB203" s="5"/>
      <c r="AC203" s="5"/>
      <c r="AD203" s="5"/>
      <c r="AE203" s="5"/>
      <c r="AF203" s="5"/>
      <c r="AG203" s="5"/>
      <c r="AH203" s="5"/>
      <c r="AI203" s="5" t="s">
        <v>905</v>
      </c>
      <c r="AJ203" s="80" t="e">
        <v>#VALUE!</v>
      </c>
      <c r="AK203" s="80" t="e">
        <v>#VALUE!</v>
      </c>
      <c r="AL203" s="80" t="e">
        <v>#VALUE!</v>
      </c>
      <c r="AM203" s="80" t="e">
        <v>#N/A</v>
      </c>
      <c r="AN203" s="80" t="e">
        <v>#N/A</v>
      </c>
      <c r="AO203" s="80" t="e">
        <v>#N/A</v>
      </c>
      <c r="AP203" s="80" t="e">
        <v>#N/A</v>
      </c>
      <c r="AQ203" s="80" t="e">
        <v>#N/A</v>
      </c>
      <c r="AR203" s="80" t="e">
        <v>#N/A</v>
      </c>
      <c r="AS203" s="5"/>
      <c r="AT203" s="5"/>
      <c r="AU203" s="5"/>
      <c r="AV203" s="5"/>
      <c r="AW203" s="5"/>
      <c r="AX203" s="5"/>
      <c r="AY203" s="5" t="s">
        <v>904</v>
      </c>
    </row>
    <row r="204" spans="1:51" ht="27.95" customHeight="1">
      <c r="B204" s="1"/>
      <c r="C204" s="13"/>
      <c r="D204" s="1"/>
      <c r="E204" s="5"/>
      <c r="M204" s="5"/>
      <c r="N204" s="5"/>
      <c r="O204" s="5"/>
      <c r="P204" s="5"/>
      <c r="Q204" s="5"/>
      <c r="R204" s="61"/>
      <c r="S204" s="62"/>
      <c r="T204" s="5"/>
      <c r="U204" s="5"/>
      <c r="V204" s="5"/>
      <c r="W204" s="5"/>
      <c r="X204" s="5"/>
      <c r="Y204" s="5"/>
      <c r="Z204" s="5"/>
      <c r="AA204" s="5"/>
      <c r="AB204" s="5"/>
      <c r="AC204" s="5"/>
      <c r="AD204" s="5"/>
      <c r="AE204" s="5"/>
      <c r="AF204" s="5"/>
      <c r="AG204" s="5"/>
      <c r="AH204" s="5"/>
      <c r="AI204" s="5"/>
      <c r="AJ204" s="80"/>
      <c r="AK204" s="80"/>
      <c r="AL204" s="80"/>
      <c r="AM204" s="80"/>
      <c r="AN204" s="80"/>
      <c r="AO204" s="80"/>
      <c r="AP204" s="80"/>
      <c r="AQ204" s="80"/>
      <c r="AR204" s="80"/>
      <c r="AS204" s="5"/>
      <c r="AT204" s="5"/>
      <c r="AU204" s="5"/>
      <c r="AV204" s="5"/>
      <c r="AW204" s="5"/>
      <c r="AX204" s="5"/>
      <c r="AY204" s="5"/>
    </row>
    <row r="205" spans="1:51" ht="27.95" customHeight="1">
      <c r="A205">
        <v>11526080922</v>
      </c>
      <c r="B205" s="1" t="s">
        <v>15</v>
      </c>
      <c r="C205" s="13" t="s">
        <v>61</v>
      </c>
      <c r="D205" s="1" t="s">
        <v>467</v>
      </c>
      <c r="E205" s="5" t="s">
        <v>14</v>
      </c>
      <c r="F205" s="80" t="s">
        <v>0</v>
      </c>
      <c r="G205" s="80" t="s">
        <v>0</v>
      </c>
      <c r="H205" s="80" t="s">
        <v>1</v>
      </c>
      <c r="I205" s="80" t="s">
        <v>0</v>
      </c>
      <c r="J205" s="80" t="s">
        <v>0</v>
      </c>
      <c r="K205" s="80" t="s">
        <v>0</v>
      </c>
      <c r="L205" s="80" t="s">
        <v>0</v>
      </c>
      <c r="M205" s="5" t="e">
        <v>#N/A</v>
      </c>
      <c r="N205" s="5" t="e">
        <v>#N/A</v>
      </c>
      <c r="O205" s="5" t="e">
        <v>#N/A</v>
      </c>
      <c r="P205" s="5" t="e">
        <v>#N/A</v>
      </c>
      <c r="Q205" s="5" t="e">
        <v>#VALUE!</v>
      </c>
      <c r="R205" s="61" t="s">
        <v>28</v>
      </c>
      <c r="S205" s="62" t="s">
        <v>43</v>
      </c>
      <c r="T205" s="5" t="s">
        <v>37</v>
      </c>
      <c r="U205" s="5" t="s">
        <v>37</v>
      </c>
      <c r="V205" s="5" t="s">
        <v>89</v>
      </c>
      <c r="W205" s="5" t="s">
        <v>907</v>
      </c>
      <c r="X205" s="5" t="e">
        <v>#N/A</v>
      </c>
      <c r="Y205" s="5" t="s">
        <v>0</v>
      </c>
      <c r="Z205" s="5" t="s">
        <v>58</v>
      </c>
      <c r="AA205" s="3" t="s">
        <v>521</v>
      </c>
      <c r="AB205" s="5"/>
      <c r="AC205" s="5"/>
      <c r="AD205" s="5"/>
      <c r="AE205" s="5"/>
      <c r="AF205" s="5"/>
      <c r="AG205" s="5"/>
      <c r="AH205" s="5"/>
      <c r="AI205" s="5" t="s">
        <v>905</v>
      </c>
      <c r="AJ205" s="80">
        <v>3</v>
      </c>
      <c r="AK205" s="80" t="e">
        <v>#VALUE!</v>
      </c>
      <c r="AL205" s="80">
        <v>4</v>
      </c>
      <c r="AM205" s="80">
        <v>4</v>
      </c>
      <c r="AN205" s="80">
        <v>3</v>
      </c>
      <c r="AO205" s="80">
        <v>3</v>
      </c>
      <c r="AP205" s="80">
        <v>3</v>
      </c>
      <c r="AQ205" s="80">
        <v>4</v>
      </c>
      <c r="AR205" s="80" t="e">
        <v>#N/A</v>
      </c>
      <c r="AS205" s="5" t="s">
        <v>1059</v>
      </c>
      <c r="AT205" s="5" t="s">
        <v>842</v>
      </c>
      <c r="AU205" s="5"/>
      <c r="AV205" s="5"/>
      <c r="AW205" s="5"/>
      <c r="AX205" s="5"/>
      <c r="AY205" s="5" t="s">
        <v>904</v>
      </c>
    </row>
    <row r="206" spans="1:51" ht="27.95" customHeight="1">
      <c r="B206" s="1"/>
      <c r="C206" s="13"/>
      <c r="D206" s="1"/>
      <c r="E206" s="5"/>
      <c r="M206" s="5"/>
      <c r="N206" s="5"/>
      <c r="O206" s="5"/>
      <c r="P206" s="5"/>
      <c r="Q206" s="5"/>
      <c r="R206" s="61"/>
      <c r="S206" s="62"/>
      <c r="T206" s="5"/>
      <c r="U206" s="5"/>
      <c r="V206" s="5"/>
      <c r="W206" s="5"/>
      <c r="X206" s="5"/>
      <c r="Y206" s="5"/>
      <c r="Z206" s="5"/>
      <c r="AA206" s="5"/>
      <c r="AB206" s="5"/>
      <c r="AC206" s="5"/>
      <c r="AD206" s="5"/>
      <c r="AE206" s="5"/>
      <c r="AF206" s="5"/>
      <c r="AG206" s="5"/>
      <c r="AH206" s="5"/>
      <c r="AI206" s="5"/>
      <c r="AJ206" s="80"/>
      <c r="AK206" s="80"/>
      <c r="AL206" s="80"/>
      <c r="AM206" s="80"/>
      <c r="AN206" s="80"/>
      <c r="AO206" s="80"/>
      <c r="AP206" s="80"/>
      <c r="AQ206" s="80"/>
      <c r="AR206" s="80"/>
      <c r="AS206" s="5"/>
      <c r="AT206" s="5"/>
      <c r="AU206" s="5"/>
      <c r="AV206" s="5"/>
      <c r="AW206" s="5"/>
      <c r="AX206" s="5"/>
      <c r="AY206" s="5"/>
    </row>
    <row r="207" spans="1:51" ht="27.95" customHeight="1">
      <c r="A207">
        <v>11526062300</v>
      </c>
      <c r="B207" s="1" t="s">
        <v>15</v>
      </c>
      <c r="C207" s="13" t="s">
        <v>61</v>
      </c>
      <c r="D207" s="1" t="s">
        <v>467</v>
      </c>
      <c r="E207" s="5" t="s">
        <v>14</v>
      </c>
      <c r="F207" s="80" t="s">
        <v>0</v>
      </c>
      <c r="G207" s="80" t="s">
        <v>0</v>
      </c>
      <c r="H207" s="80" t="s">
        <v>1</v>
      </c>
      <c r="I207" s="80" t="s">
        <v>0</v>
      </c>
      <c r="J207" s="80" t="s">
        <v>0</v>
      </c>
      <c r="K207" s="80" t="s">
        <v>0</v>
      </c>
      <c r="L207" s="80" t="s">
        <v>0</v>
      </c>
      <c r="M207" s="5" t="e">
        <v>#N/A</v>
      </c>
      <c r="N207" s="5" t="e">
        <v>#N/A</v>
      </c>
      <c r="O207" s="5" t="e">
        <v>#N/A</v>
      </c>
      <c r="P207" s="5" t="e">
        <v>#N/A</v>
      </c>
      <c r="Q207" s="5" t="e">
        <v>#VALUE!</v>
      </c>
      <c r="R207" s="61" t="e">
        <v>#VALUE!</v>
      </c>
      <c r="S207" s="62" t="e">
        <v>#N/A</v>
      </c>
      <c r="T207" s="5" t="s">
        <v>37</v>
      </c>
      <c r="U207" s="5" t="s">
        <v>92</v>
      </c>
      <c r="V207" s="5" t="s">
        <v>89</v>
      </c>
      <c r="W207" s="5" t="s">
        <v>907</v>
      </c>
      <c r="X207" s="5" t="e">
        <v>#N/A</v>
      </c>
      <c r="Y207" s="5" t="s">
        <v>0</v>
      </c>
      <c r="Z207" s="5" t="s">
        <v>58</v>
      </c>
      <c r="AA207" s="3" t="s">
        <v>521</v>
      </c>
      <c r="AB207" s="5"/>
      <c r="AC207" s="5"/>
      <c r="AD207" s="5"/>
      <c r="AE207" s="5"/>
      <c r="AF207" s="5"/>
      <c r="AG207" s="5"/>
      <c r="AH207" s="5"/>
      <c r="AI207" s="5" t="s">
        <v>905</v>
      </c>
      <c r="AJ207" s="80">
        <v>3</v>
      </c>
      <c r="AK207" s="80" t="e">
        <v>#VALUE!</v>
      </c>
      <c r="AL207" s="80" t="e">
        <v>#VALUE!</v>
      </c>
      <c r="AM207" s="80" t="e">
        <v>#N/A</v>
      </c>
      <c r="AN207" s="80">
        <v>3</v>
      </c>
      <c r="AO207" s="80">
        <v>2</v>
      </c>
      <c r="AP207" s="80">
        <v>3</v>
      </c>
      <c r="AQ207" s="80">
        <v>4</v>
      </c>
      <c r="AR207" s="80" t="e">
        <v>#N/A</v>
      </c>
      <c r="AS207" s="5"/>
      <c r="AT207" s="5"/>
      <c r="AU207" s="5"/>
      <c r="AV207" s="5"/>
      <c r="AW207" s="5"/>
      <c r="AX207" s="5"/>
      <c r="AY207" s="5" t="s">
        <v>904</v>
      </c>
    </row>
    <row r="208" spans="1:51" ht="77.099999999999994" customHeight="1">
      <c r="A208">
        <v>11526049637</v>
      </c>
      <c r="B208" s="5" t="s">
        <v>646</v>
      </c>
      <c r="C208" s="13" t="s">
        <v>80</v>
      </c>
      <c r="D208" s="1" t="s">
        <v>469</v>
      </c>
      <c r="E208" s="5" t="s">
        <v>14</v>
      </c>
      <c r="F208" s="80" t="s">
        <v>0</v>
      </c>
      <c r="G208" s="80" t="s">
        <v>0</v>
      </c>
      <c r="H208" s="80" t="s">
        <v>1</v>
      </c>
      <c r="I208" s="80" t="s">
        <v>0</v>
      </c>
      <c r="J208" s="80" t="s">
        <v>0</v>
      </c>
      <c r="K208" s="80" t="s">
        <v>0</v>
      </c>
      <c r="L208" s="80" t="s">
        <v>0</v>
      </c>
      <c r="M208" s="5" t="s">
        <v>10</v>
      </c>
      <c r="N208" s="5" t="e">
        <v>#N/A</v>
      </c>
      <c r="O208" s="5" t="e">
        <v>#N/A</v>
      </c>
      <c r="P208" s="5" t="s">
        <v>12</v>
      </c>
      <c r="Q208" s="5" t="s">
        <v>76</v>
      </c>
      <c r="R208" s="61" t="s">
        <v>28</v>
      </c>
      <c r="S208" s="62" t="e">
        <v>#N/A</v>
      </c>
      <c r="T208" s="5" t="s">
        <v>834</v>
      </c>
      <c r="U208" s="5" t="s">
        <v>34</v>
      </c>
      <c r="V208" s="5" t="s">
        <v>89</v>
      </c>
      <c r="W208" s="5" t="s">
        <v>907</v>
      </c>
      <c r="X208" s="5" t="s">
        <v>66</v>
      </c>
      <c r="Y208" s="5" t="s">
        <v>154</v>
      </c>
      <c r="Z208" s="5" t="s">
        <v>13</v>
      </c>
      <c r="AA208" s="5" t="s">
        <v>481</v>
      </c>
      <c r="AB208" s="5" t="s">
        <v>78</v>
      </c>
      <c r="AC208" s="5"/>
      <c r="AD208" s="5" t="s">
        <v>583</v>
      </c>
      <c r="AE208" s="5" t="s">
        <v>595</v>
      </c>
      <c r="AF208" s="5"/>
      <c r="AG208" s="5"/>
      <c r="AH208" s="5" t="s">
        <v>1047</v>
      </c>
      <c r="AI208" s="5" t="s">
        <v>905</v>
      </c>
      <c r="AJ208" s="80">
        <v>4</v>
      </c>
      <c r="AK208" s="80">
        <v>4</v>
      </c>
      <c r="AL208" s="80">
        <v>4</v>
      </c>
      <c r="AM208" s="80" t="e">
        <v>#N/A</v>
      </c>
      <c r="AN208" s="80">
        <v>5</v>
      </c>
      <c r="AO208" s="80">
        <v>5</v>
      </c>
      <c r="AP208" s="80">
        <v>3</v>
      </c>
      <c r="AQ208" s="80">
        <v>4</v>
      </c>
      <c r="AR208" s="80">
        <v>5</v>
      </c>
      <c r="AS208" s="5" t="s">
        <v>1060</v>
      </c>
      <c r="AT208" s="5" t="s">
        <v>797</v>
      </c>
      <c r="AU208" s="5"/>
      <c r="AV208" s="5" t="s">
        <v>872</v>
      </c>
      <c r="AW208" s="5"/>
      <c r="AX208" s="5"/>
      <c r="AY208" s="5" t="s">
        <v>903</v>
      </c>
    </row>
    <row r="209" spans="1:51" ht="45" customHeight="1">
      <c r="A209">
        <v>11526012174</v>
      </c>
      <c r="B209" s="5" t="s">
        <v>646</v>
      </c>
      <c r="C209" s="13" t="s">
        <v>72</v>
      </c>
      <c r="D209" s="1" t="s">
        <v>474</v>
      </c>
      <c r="E209" s="5" t="s">
        <v>33</v>
      </c>
      <c r="F209" s="80" t="s">
        <v>0</v>
      </c>
      <c r="G209" s="80" t="s">
        <v>0</v>
      </c>
      <c r="H209" s="80" t="s">
        <v>1</v>
      </c>
      <c r="I209" s="80" t="s">
        <v>0</v>
      </c>
      <c r="J209" s="80" t="s">
        <v>0</v>
      </c>
      <c r="K209" s="80" t="s">
        <v>0</v>
      </c>
      <c r="L209" s="80" t="s">
        <v>0</v>
      </c>
      <c r="M209" s="5" t="s">
        <v>10</v>
      </c>
      <c r="N209" s="5" t="e">
        <v>#N/A</v>
      </c>
      <c r="O209" s="5" t="e">
        <v>#N/A</v>
      </c>
      <c r="P209" s="5" t="e">
        <v>#N/A</v>
      </c>
      <c r="Q209" s="5" t="s">
        <v>91</v>
      </c>
      <c r="R209" s="61" t="s">
        <v>75</v>
      </c>
      <c r="S209" s="62" t="e">
        <v>#N/A</v>
      </c>
      <c r="T209" s="5" t="s">
        <v>36</v>
      </c>
      <c r="U209" s="5" t="s">
        <v>41</v>
      </c>
      <c r="V209" s="5" t="s">
        <v>26</v>
      </c>
      <c r="W209" s="5" t="s">
        <v>379</v>
      </c>
      <c r="X209" s="5" t="s">
        <v>108</v>
      </c>
      <c r="Y209" s="5" t="s">
        <v>0</v>
      </c>
      <c r="Z209" s="5" t="s">
        <v>13</v>
      </c>
      <c r="AA209" s="5"/>
      <c r="AB209" s="5"/>
      <c r="AC209" s="5"/>
      <c r="AD209" s="5"/>
      <c r="AE209" s="5"/>
      <c r="AF209" s="5"/>
      <c r="AG209" s="5"/>
      <c r="AH209" s="5"/>
      <c r="AI209" s="5" t="s">
        <v>905</v>
      </c>
      <c r="AJ209" s="80">
        <v>5</v>
      </c>
      <c r="AK209" s="80">
        <v>5</v>
      </c>
      <c r="AL209" s="80">
        <v>3</v>
      </c>
      <c r="AM209" s="80" t="e">
        <v>#N/A</v>
      </c>
      <c r="AN209" s="80">
        <v>4</v>
      </c>
      <c r="AO209" s="80">
        <v>4</v>
      </c>
      <c r="AP209" s="80">
        <v>4</v>
      </c>
      <c r="AQ209" s="80">
        <v>5</v>
      </c>
      <c r="AR209" s="80">
        <v>4</v>
      </c>
      <c r="AS209" s="5" t="s">
        <v>783</v>
      </c>
      <c r="AT209" s="5" t="s">
        <v>797</v>
      </c>
      <c r="AU209" s="5" t="s">
        <v>567</v>
      </c>
      <c r="AV209" s="5"/>
      <c r="AW209" s="5"/>
      <c r="AX209" s="5"/>
      <c r="AY209" s="5" t="s">
        <v>903</v>
      </c>
    </row>
    <row r="210" spans="1:51" ht="27.95" customHeight="1">
      <c r="B210" s="1"/>
      <c r="C210" s="13"/>
      <c r="D210" s="1"/>
      <c r="E210" s="5"/>
      <c r="M210" s="5"/>
      <c r="N210" s="5"/>
      <c r="O210" s="5"/>
      <c r="P210" s="5"/>
      <c r="Q210" s="5"/>
      <c r="R210" s="61"/>
      <c r="S210" s="62"/>
      <c r="T210" s="5"/>
      <c r="U210" s="5"/>
      <c r="V210" s="5"/>
      <c r="W210" s="5"/>
      <c r="X210" s="5"/>
      <c r="Y210" s="5"/>
      <c r="Z210" s="5"/>
      <c r="AA210" s="5"/>
      <c r="AB210" s="5"/>
      <c r="AC210" s="5"/>
      <c r="AD210" s="5"/>
      <c r="AE210" s="5"/>
      <c r="AF210" s="5"/>
      <c r="AG210" s="5"/>
      <c r="AH210" s="5"/>
      <c r="AI210" s="5"/>
      <c r="AJ210" s="80"/>
      <c r="AK210" s="80"/>
      <c r="AL210" s="80"/>
      <c r="AM210" s="80"/>
      <c r="AN210" s="80"/>
      <c r="AO210" s="80"/>
      <c r="AP210" s="80"/>
      <c r="AQ210" s="80"/>
      <c r="AR210" s="80"/>
      <c r="AS210" s="5"/>
      <c r="AT210" s="5"/>
      <c r="AU210" s="5"/>
      <c r="AV210" s="5"/>
      <c r="AW210" s="5"/>
      <c r="AX210" s="5"/>
      <c r="AY210" s="5"/>
    </row>
    <row r="211" spans="1:51" ht="27.95" customHeight="1">
      <c r="A211">
        <v>11525992012</v>
      </c>
      <c r="B211" s="1" t="s">
        <v>0</v>
      </c>
      <c r="C211" s="13" t="e">
        <v>#VALUE!</v>
      </c>
      <c r="D211" s="1" t="e">
        <v>#VALUE!</v>
      </c>
      <c r="E211" s="5" t="e">
        <v>#N/A</v>
      </c>
      <c r="F211" s="80" t="s">
        <v>0</v>
      </c>
      <c r="G211" s="80" t="s">
        <v>0</v>
      </c>
      <c r="H211" s="80" t="s">
        <v>0</v>
      </c>
      <c r="I211" s="80" t="s">
        <v>0</v>
      </c>
      <c r="J211" s="80" t="s">
        <v>0</v>
      </c>
      <c r="K211" s="80" t="s">
        <v>0</v>
      </c>
      <c r="L211" s="80" t="s">
        <v>0</v>
      </c>
      <c r="M211" s="5" t="e">
        <v>#N/A</v>
      </c>
      <c r="N211" s="5" t="e">
        <v>#N/A</v>
      </c>
      <c r="O211" s="5" t="e">
        <v>#N/A</v>
      </c>
      <c r="P211" s="5" t="e">
        <v>#N/A</v>
      </c>
      <c r="Q211" s="5" t="e">
        <v>#VALUE!</v>
      </c>
      <c r="R211" s="61" t="e">
        <v>#VALUE!</v>
      </c>
      <c r="S211" s="62" t="e">
        <v>#N/A</v>
      </c>
      <c r="T211" s="5" t="e">
        <v>#N/A</v>
      </c>
      <c r="U211" s="5" t="e">
        <v>#N/A</v>
      </c>
      <c r="V211" s="5" t="e">
        <v>#N/A</v>
      </c>
      <c r="W211" s="5" t="e">
        <v>#N/A</v>
      </c>
      <c r="X211" s="5" t="e">
        <v>#N/A</v>
      </c>
      <c r="Y211" s="5" t="s">
        <v>0</v>
      </c>
      <c r="Z211" s="5" t="e">
        <v>#N/A</v>
      </c>
      <c r="AA211" s="5"/>
      <c r="AB211" s="5"/>
      <c r="AC211" s="5"/>
      <c r="AD211" s="5"/>
      <c r="AE211" s="5"/>
      <c r="AF211" s="5"/>
      <c r="AG211" s="5"/>
      <c r="AH211" s="5"/>
      <c r="AI211" s="5" t="s">
        <v>905</v>
      </c>
      <c r="AJ211" s="80" t="e">
        <v>#VALUE!</v>
      </c>
      <c r="AK211" s="80" t="e">
        <v>#VALUE!</v>
      </c>
      <c r="AL211" s="80" t="e">
        <v>#VALUE!</v>
      </c>
      <c r="AM211" s="80" t="e">
        <v>#N/A</v>
      </c>
      <c r="AN211" s="80" t="e">
        <v>#N/A</v>
      </c>
      <c r="AO211" s="80" t="e">
        <v>#N/A</v>
      </c>
      <c r="AP211" s="80" t="e">
        <v>#N/A</v>
      </c>
      <c r="AQ211" s="80" t="e">
        <v>#N/A</v>
      </c>
      <c r="AR211" s="80" t="e">
        <v>#N/A</v>
      </c>
      <c r="AS211" s="5"/>
      <c r="AT211" s="5"/>
      <c r="AU211" s="5"/>
      <c r="AV211" s="5"/>
      <c r="AW211" s="5"/>
      <c r="AX211" s="5"/>
      <c r="AY211" s="5" t="s">
        <v>20</v>
      </c>
    </row>
    <row r="212" spans="1:51" ht="27.95" customHeight="1">
      <c r="A212">
        <v>11525988175</v>
      </c>
      <c r="B212" s="1" t="s">
        <v>15</v>
      </c>
      <c r="C212" s="13" t="s">
        <v>61</v>
      </c>
      <c r="D212" s="1" t="e">
        <v>#VALUE!</v>
      </c>
      <c r="E212" s="5" t="s">
        <v>14</v>
      </c>
      <c r="F212" s="80" t="s">
        <v>0</v>
      </c>
      <c r="G212" s="80" t="s">
        <v>0</v>
      </c>
      <c r="H212" s="80" t="s">
        <v>1</v>
      </c>
      <c r="I212" s="80" t="s">
        <v>0</v>
      </c>
      <c r="J212" s="80" t="s">
        <v>0</v>
      </c>
      <c r="K212" s="80" t="s">
        <v>0</v>
      </c>
      <c r="L212" s="80" t="s">
        <v>0</v>
      </c>
      <c r="M212" s="5" t="e">
        <v>#N/A</v>
      </c>
      <c r="N212" s="5" t="e">
        <v>#N/A</v>
      </c>
      <c r="O212" s="5" t="e">
        <v>#N/A</v>
      </c>
      <c r="P212" s="5" t="e">
        <v>#N/A</v>
      </c>
      <c r="Q212" s="5" t="e">
        <v>#VALUE!</v>
      </c>
      <c r="R212" s="61" t="e">
        <v>#VALUE!</v>
      </c>
      <c r="S212" s="62" t="e">
        <v>#N/A</v>
      </c>
      <c r="T212" s="5" t="s">
        <v>37</v>
      </c>
      <c r="U212" s="5" t="s">
        <v>37</v>
      </c>
      <c r="V212" s="5" t="s">
        <v>89</v>
      </c>
      <c r="W212" s="5" t="s">
        <v>908</v>
      </c>
      <c r="X212" s="5" t="e">
        <v>#N/A</v>
      </c>
      <c r="Y212" s="5" t="s">
        <v>0</v>
      </c>
      <c r="Z212" s="5" t="s">
        <v>49</v>
      </c>
      <c r="AA212" s="5" t="s">
        <v>822</v>
      </c>
      <c r="AB212" s="5"/>
      <c r="AC212" s="5"/>
      <c r="AD212" s="5"/>
      <c r="AE212" s="5"/>
      <c r="AF212" s="5"/>
      <c r="AG212" s="5"/>
      <c r="AH212" s="5"/>
      <c r="AI212" s="5" t="s">
        <v>905</v>
      </c>
      <c r="AJ212" s="80">
        <v>3</v>
      </c>
      <c r="AK212" s="80" t="e">
        <v>#VALUE!</v>
      </c>
      <c r="AL212" s="80" t="e">
        <v>#VALUE!</v>
      </c>
      <c r="AM212" s="80" t="e">
        <v>#N/A</v>
      </c>
      <c r="AN212" s="80">
        <v>3</v>
      </c>
      <c r="AO212" s="80">
        <v>3</v>
      </c>
      <c r="AP212" s="80">
        <v>3</v>
      </c>
      <c r="AQ212" s="80">
        <v>3</v>
      </c>
      <c r="AR212" s="80" t="e">
        <v>#N/A</v>
      </c>
      <c r="AS212" s="5"/>
      <c r="AT212" s="5"/>
      <c r="AU212" s="5"/>
      <c r="AV212" s="5"/>
      <c r="AW212" s="5"/>
      <c r="AX212" s="5"/>
      <c r="AY212" s="5" t="s">
        <v>904</v>
      </c>
    </row>
    <row r="213" spans="1:51" ht="27.95" customHeight="1">
      <c r="A213">
        <v>11525986474</v>
      </c>
      <c r="B213" s="5" t="s">
        <v>646</v>
      </c>
      <c r="C213" s="13" t="s">
        <v>72</v>
      </c>
      <c r="D213" s="1" t="s">
        <v>478</v>
      </c>
      <c r="E213" s="5" t="s">
        <v>14</v>
      </c>
      <c r="F213" s="80" t="s">
        <v>0</v>
      </c>
      <c r="G213" s="80" t="s">
        <v>0</v>
      </c>
      <c r="H213" s="80" t="s">
        <v>1</v>
      </c>
      <c r="I213" s="80" t="s">
        <v>0</v>
      </c>
      <c r="J213" s="80" t="s">
        <v>0</v>
      </c>
      <c r="K213" s="80" t="s">
        <v>0</v>
      </c>
      <c r="L213" s="80" t="s">
        <v>0</v>
      </c>
      <c r="M213" s="5" t="s">
        <v>10</v>
      </c>
      <c r="N213" s="5" t="e">
        <v>#N/A</v>
      </c>
      <c r="O213" s="5" t="e">
        <v>#N/A</v>
      </c>
      <c r="P213" s="5" t="s">
        <v>12</v>
      </c>
      <c r="Q213" s="5" t="s">
        <v>76</v>
      </c>
      <c r="R213" s="61" t="s">
        <v>75</v>
      </c>
      <c r="S213" s="62" t="e">
        <v>#N/A</v>
      </c>
      <c r="T213" s="5" t="s">
        <v>24</v>
      </c>
      <c r="U213" s="5" t="s">
        <v>37</v>
      </c>
      <c r="V213" s="5" t="s">
        <v>26</v>
      </c>
      <c r="W213" s="5" t="s">
        <v>907</v>
      </c>
      <c r="X213" s="5" t="s">
        <v>108</v>
      </c>
      <c r="Y213" s="5" t="s">
        <v>0</v>
      </c>
      <c r="Z213" s="5" t="s">
        <v>98</v>
      </c>
      <c r="AA213" s="5"/>
      <c r="AB213" s="5"/>
      <c r="AC213" s="5"/>
      <c r="AD213" s="5"/>
      <c r="AE213" s="5"/>
      <c r="AF213" s="5"/>
      <c r="AG213" s="5"/>
      <c r="AH213" s="5"/>
      <c r="AI213" s="5" t="s">
        <v>905</v>
      </c>
      <c r="AJ213" s="80">
        <v>5</v>
      </c>
      <c r="AK213" s="80">
        <v>4</v>
      </c>
      <c r="AL213" s="80">
        <v>3</v>
      </c>
      <c r="AM213" s="80" t="e">
        <v>#N/A</v>
      </c>
      <c r="AN213" s="80">
        <v>2</v>
      </c>
      <c r="AO213" s="80">
        <v>3</v>
      </c>
      <c r="AP213" s="80">
        <v>4</v>
      </c>
      <c r="AQ213" s="80">
        <v>4</v>
      </c>
      <c r="AR213" s="80">
        <v>4</v>
      </c>
      <c r="AS213" s="5" t="s">
        <v>1057</v>
      </c>
      <c r="AT213" s="5" t="s">
        <v>838</v>
      </c>
      <c r="AU213" s="5"/>
      <c r="AV213" s="5"/>
      <c r="AW213" s="5"/>
      <c r="AX213" s="5"/>
      <c r="AY213" s="5" t="s">
        <v>903</v>
      </c>
    </row>
    <row r="214" spans="1:51" ht="60.95" customHeight="1">
      <c r="A214">
        <v>11525978989</v>
      </c>
      <c r="B214" s="5" t="s">
        <v>646</v>
      </c>
      <c r="C214" s="13" t="s">
        <v>72</v>
      </c>
      <c r="D214" s="1" t="s">
        <v>468</v>
      </c>
      <c r="E214" s="5" t="s">
        <v>155</v>
      </c>
      <c r="F214" s="80" t="s">
        <v>0</v>
      </c>
      <c r="G214" s="80" t="s">
        <v>0</v>
      </c>
      <c r="H214" s="80" t="s">
        <v>0</v>
      </c>
      <c r="I214" s="80" t="s">
        <v>0</v>
      </c>
      <c r="J214" s="80" t="s">
        <v>0</v>
      </c>
      <c r="K214" s="80" t="s">
        <v>0</v>
      </c>
      <c r="L214" s="80" t="s">
        <v>156</v>
      </c>
      <c r="M214" s="5" t="s">
        <v>10</v>
      </c>
      <c r="N214" s="5" t="e">
        <v>#N/A</v>
      </c>
      <c r="O214" s="5" t="e">
        <v>#N/A</v>
      </c>
      <c r="P214" s="5" t="e">
        <v>#N/A</v>
      </c>
      <c r="Q214" s="5" t="s">
        <v>97</v>
      </c>
      <c r="R214" s="61" t="s">
        <v>28</v>
      </c>
      <c r="S214" s="62" t="s">
        <v>92</v>
      </c>
      <c r="T214" s="5" t="s">
        <v>36</v>
      </c>
      <c r="U214" s="5" t="s">
        <v>37</v>
      </c>
      <c r="V214" s="5" t="s">
        <v>89</v>
      </c>
      <c r="W214" s="5" t="s">
        <v>979</v>
      </c>
      <c r="X214" s="5" t="s">
        <v>66</v>
      </c>
      <c r="Y214" s="5" t="s">
        <v>157</v>
      </c>
      <c r="Z214" s="5" t="s">
        <v>21</v>
      </c>
      <c r="AA214" s="5" t="s">
        <v>514</v>
      </c>
      <c r="AB214" s="5" t="s">
        <v>550</v>
      </c>
      <c r="AC214" s="5"/>
      <c r="AD214" s="5" t="s">
        <v>583</v>
      </c>
      <c r="AE214" s="5"/>
      <c r="AF214" s="5"/>
      <c r="AG214" s="5" t="s">
        <v>633</v>
      </c>
      <c r="AH214" s="5" t="s">
        <v>1047</v>
      </c>
      <c r="AI214" s="5" t="s">
        <v>905</v>
      </c>
      <c r="AJ214" s="80">
        <v>5</v>
      </c>
      <c r="AK214" s="80">
        <v>2</v>
      </c>
      <c r="AL214" s="80">
        <v>4</v>
      </c>
      <c r="AM214" s="80">
        <v>2</v>
      </c>
      <c r="AN214" s="80">
        <v>4</v>
      </c>
      <c r="AO214" s="80">
        <v>3</v>
      </c>
      <c r="AP214" s="80">
        <v>3</v>
      </c>
      <c r="AQ214" s="80">
        <v>2</v>
      </c>
      <c r="AR214" s="80">
        <v>5</v>
      </c>
      <c r="AS214" s="5" t="s">
        <v>1060</v>
      </c>
      <c r="AT214" s="5" t="s">
        <v>787</v>
      </c>
      <c r="AU214" s="5"/>
      <c r="AV214" s="5"/>
      <c r="AW214" s="5" t="s">
        <v>1095</v>
      </c>
      <c r="AX214" s="5"/>
      <c r="AY214" s="5" t="s">
        <v>903</v>
      </c>
    </row>
    <row r="215" spans="1:51" ht="27.95" customHeight="1">
      <c r="B215" s="1"/>
      <c r="C215" s="13"/>
      <c r="D215" s="1"/>
      <c r="E215" s="5"/>
      <c r="M215" s="5"/>
      <c r="N215" s="5"/>
      <c r="O215" s="5"/>
      <c r="P215" s="5"/>
      <c r="Q215" s="5"/>
      <c r="R215" s="61"/>
      <c r="S215" s="62"/>
      <c r="T215" s="5"/>
      <c r="U215" s="5"/>
      <c r="V215" s="5"/>
      <c r="W215" s="5"/>
      <c r="X215" s="5"/>
      <c r="Y215" s="5"/>
      <c r="Z215" s="5"/>
      <c r="AA215" s="5"/>
      <c r="AB215" s="5"/>
      <c r="AC215" s="5"/>
      <c r="AD215" s="5"/>
      <c r="AE215" s="5"/>
      <c r="AF215" s="5"/>
      <c r="AG215" s="5"/>
      <c r="AH215" s="5"/>
      <c r="AI215" s="5"/>
      <c r="AJ215" s="80"/>
      <c r="AK215" s="80"/>
      <c r="AL215" s="80"/>
      <c r="AM215" s="80"/>
      <c r="AN215" s="80"/>
      <c r="AO215" s="80"/>
      <c r="AP215" s="80"/>
      <c r="AQ215" s="80"/>
      <c r="AR215" s="80"/>
      <c r="AS215" s="5"/>
      <c r="AT215" s="5"/>
      <c r="AU215" s="5"/>
      <c r="AV215" s="5"/>
      <c r="AW215" s="5"/>
      <c r="AX215" s="5"/>
      <c r="AY215" s="5"/>
    </row>
    <row r="216" spans="1:51" ht="27.95" customHeight="1">
      <c r="A216">
        <v>11525972393</v>
      </c>
      <c r="B216" s="1" t="s">
        <v>0</v>
      </c>
      <c r="C216" s="13" t="e">
        <v>#VALUE!</v>
      </c>
      <c r="D216" s="1" t="e">
        <v>#VALUE!</v>
      </c>
      <c r="E216" s="5" t="e">
        <v>#N/A</v>
      </c>
      <c r="F216" s="80" t="s">
        <v>0</v>
      </c>
      <c r="G216" s="80" t="s">
        <v>0</v>
      </c>
      <c r="H216" s="80" t="s">
        <v>0</v>
      </c>
      <c r="I216" s="80" t="s">
        <v>0</v>
      </c>
      <c r="J216" s="80" t="s">
        <v>0</v>
      </c>
      <c r="K216" s="80" t="s">
        <v>0</v>
      </c>
      <c r="L216" s="80" t="s">
        <v>0</v>
      </c>
      <c r="M216" s="5" t="e">
        <v>#N/A</v>
      </c>
      <c r="N216" s="5" t="e">
        <v>#N/A</v>
      </c>
      <c r="O216" s="5" t="e">
        <v>#N/A</v>
      </c>
      <c r="P216" s="5" t="e">
        <v>#N/A</v>
      </c>
      <c r="Q216" s="5" t="e">
        <v>#VALUE!</v>
      </c>
      <c r="R216" s="61" t="e">
        <v>#VALUE!</v>
      </c>
      <c r="S216" s="62" t="e">
        <v>#N/A</v>
      </c>
      <c r="T216" s="5" t="e">
        <v>#N/A</v>
      </c>
      <c r="U216" s="5" t="e">
        <v>#N/A</v>
      </c>
      <c r="V216" s="5" t="e">
        <v>#N/A</v>
      </c>
      <c r="W216" s="5" t="e">
        <v>#N/A</v>
      </c>
      <c r="X216" s="5" t="e">
        <v>#N/A</v>
      </c>
      <c r="Y216" s="5" t="s">
        <v>0</v>
      </c>
      <c r="Z216" s="5" t="e">
        <v>#N/A</v>
      </c>
      <c r="AA216" s="5"/>
      <c r="AB216" s="5"/>
      <c r="AC216" s="5"/>
      <c r="AD216" s="5"/>
      <c r="AE216" s="5"/>
      <c r="AF216" s="5"/>
      <c r="AG216" s="5"/>
      <c r="AH216" s="5"/>
      <c r="AI216" s="5" t="s">
        <v>905</v>
      </c>
      <c r="AJ216" s="80" t="e">
        <v>#VALUE!</v>
      </c>
      <c r="AK216" s="80" t="e">
        <v>#VALUE!</v>
      </c>
      <c r="AL216" s="80" t="e">
        <v>#VALUE!</v>
      </c>
      <c r="AM216" s="80" t="e">
        <v>#N/A</v>
      </c>
      <c r="AN216" s="80" t="e">
        <v>#N/A</v>
      </c>
      <c r="AO216" s="80" t="e">
        <v>#N/A</v>
      </c>
      <c r="AP216" s="80" t="e">
        <v>#N/A</v>
      </c>
      <c r="AQ216" s="80" t="e">
        <v>#N/A</v>
      </c>
      <c r="AR216" s="80" t="e">
        <v>#N/A</v>
      </c>
      <c r="AS216" s="5"/>
      <c r="AT216" s="5"/>
      <c r="AU216" s="5"/>
      <c r="AV216" s="5"/>
      <c r="AW216" s="5"/>
      <c r="AX216" s="5"/>
      <c r="AY216" s="5" t="s">
        <v>20</v>
      </c>
    </row>
    <row r="217" spans="1:51" ht="27.95" customHeight="1">
      <c r="A217">
        <v>11525957368</v>
      </c>
      <c r="B217" s="1" t="s">
        <v>0</v>
      </c>
      <c r="C217" s="13" t="e">
        <v>#VALUE!</v>
      </c>
      <c r="D217" s="1" t="e">
        <v>#VALUE!</v>
      </c>
      <c r="E217" s="5" t="e">
        <v>#N/A</v>
      </c>
      <c r="F217" s="80" t="s">
        <v>0</v>
      </c>
      <c r="G217" s="80" t="s">
        <v>0</v>
      </c>
      <c r="H217" s="80" t="s">
        <v>0</v>
      </c>
      <c r="I217" s="80" t="s">
        <v>0</v>
      </c>
      <c r="J217" s="80" t="s">
        <v>0</v>
      </c>
      <c r="K217" s="80" t="s">
        <v>0</v>
      </c>
      <c r="L217" s="80" t="s">
        <v>0</v>
      </c>
      <c r="M217" s="5" t="e">
        <v>#N/A</v>
      </c>
      <c r="N217" s="5" t="e">
        <v>#N/A</v>
      </c>
      <c r="O217" s="5" t="e">
        <v>#N/A</v>
      </c>
      <c r="P217" s="5" t="e">
        <v>#N/A</v>
      </c>
      <c r="Q217" s="5" t="e">
        <v>#VALUE!</v>
      </c>
      <c r="R217" s="61" t="e">
        <v>#VALUE!</v>
      </c>
      <c r="S217" s="62" t="e">
        <v>#N/A</v>
      </c>
      <c r="T217" s="5" t="e">
        <v>#N/A</v>
      </c>
      <c r="U217" s="5" t="e">
        <v>#N/A</v>
      </c>
      <c r="V217" s="5" t="e">
        <v>#N/A</v>
      </c>
      <c r="W217" s="5" t="e">
        <v>#N/A</v>
      </c>
      <c r="X217" s="5" t="e">
        <v>#N/A</v>
      </c>
      <c r="Y217" s="5" t="s">
        <v>0</v>
      </c>
      <c r="Z217" s="5" t="e">
        <v>#N/A</v>
      </c>
      <c r="AA217" s="5"/>
      <c r="AB217" s="5"/>
      <c r="AC217" s="5"/>
      <c r="AD217" s="5"/>
      <c r="AE217" s="5"/>
      <c r="AF217" s="5"/>
      <c r="AG217" s="5"/>
      <c r="AH217" s="5"/>
      <c r="AI217" s="5" t="s">
        <v>905</v>
      </c>
      <c r="AJ217" s="80" t="e">
        <v>#VALUE!</v>
      </c>
      <c r="AK217" s="80" t="e">
        <v>#VALUE!</v>
      </c>
      <c r="AL217" s="80" t="e">
        <v>#VALUE!</v>
      </c>
      <c r="AM217" s="80" t="e">
        <v>#N/A</v>
      </c>
      <c r="AN217" s="80" t="e">
        <v>#N/A</v>
      </c>
      <c r="AO217" s="80" t="e">
        <v>#N/A</v>
      </c>
      <c r="AP217" s="80" t="e">
        <v>#N/A</v>
      </c>
      <c r="AQ217" s="80" t="e">
        <v>#N/A</v>
      </c>
      <c r="AR217" s="80" t="e">
        <v>#N/A</v>
      </c>
      <c r="AS217" s="5"/>
      <c r="AT217" s="5"/>
      <c r="AU217" s="5"/>
      <c r="AV217" s="5"/>
      <c r="AW217" s="5"/>
      <c r="AX217" s="5"/>
      <c r="AY217" s="5" t="s">
        <v>20</v>
      </c>
    </row>
    <row r="218" spans="1:51" ht="27.95" customHeight="1">
      <c r="A218">
        <v>11525925192</v>
      </c>
      <c r="B218" s="5" t="s">
        <v>646</v>
      </c>
      <c r="C218" s="13" t="s">
        <v>80</v>
      </c>
      <c r="D218" s="1" t="s">
        <v>468</v>
      </c>
      <c r="E218" s="5" t="s">
        <v>33</v>
      </c>
      <c r="F218" s="80" t="s">
        <v>0</v>
      </c>
      <c r="G218" s="80" t="s">
        <v>0</v>
      </c>
      <c r="H218" s="80" t="s">
        <v>1</v>
      </c>
      <c r="I218" s="80" t="s">
        <v>0</v>
      </c>
      <c r="J218" s="80" t="s">
        <v>0</v>
      </c>
      <c r="K218" s="80" t="s">
        <v>0</v>
      </c>
      <c r="L218" s="80" t="s">
        <v>0</v>
      </c>
      <c r="M218" s="5" t="s">
        <v>10</v>
      </c>
      <c r="N218" s="5" t="e">
        <v>#N/A</v>
      </c>
      <c r="O218" s="5" t="e">
        <v>#N/A</v>
      </c>
      <c r="P218" s="5" t="e">
        <v>#N/A</v>
      </c>
      <c r="Q218" s="5" t="s">
        <v>76</v>
      </c>
      <c r="R218" s="61" t="s">
        <v>75</v>
      </c>
      <c r="S218" s="62" t="s">
        <v>43</v>
      </c>
      <c r="T218" s="5" t="s">
        <v>834</v>
      </c>
      <c r="U218" s="5" t="s">
        <v>37</v>
      </c>
      <c r="V218" s="5" t="s">
        <v>26</v>
      </c>
      <c r="W218" s="5" t="s">
        <v>379</v>
      </c>
      <c r="X218" s="5" t="s">
        <v>81</v>
      </c>
      <c r="Y218" s="5" t="s">
        <v>0</v>
      </c>
      <c r="Z218" s="5" t="s">
        <v>67</v>
      </c>
      <c r="AA218" s="5"/>
      <c r="AB218" s="5" t="s">
        <v>462</v>
      </c>
      <c r="AC218" s="5"/>
      <c r="AD218" s="5" t="s">
        <v>290</v>
      </c>
      <c r="AE218" s="5"/>
      <c r="AF218" s="5"/>
      <c r="AG218" s="5"/>
      <c r="AH218" s="5"/>
      <c r="AI218" s="5" t="s">
        <v>905</v>
      </c>
      <c r="AJ218" s="80">
        <v>4</v>
      </c>
      <c r="AK218" s="80">
        <v>4</v>
      </c>
      <c r="AL218" s="80">
        <v>3</v>
      </c>
      <c r="AM218" s="80">
        <v>4</v>
      </c>
      <c r="AN218" s="80">
        <v>5</v>
      </c>
      <c r="AO218" s="80">
        <v>3</v>
      </c>
      <c r="AP218" s="80">
        <v>4</v>
      </c>
      <c r="AQ218" s="80">
        <v>5</v>
      </c>
      <c r="AR218" s="80">
        <v>3</v>
      </c>
      <c r="AS218" s="5" t="s">
        <v>1060</v>
      </c>
      <c r="AT218" s="5" t="s">
        <v>850</v>
      </c>
      <c r="AU218" s="5"/>
      <c r="AV218" s="5"/>
      <c r="AW218" s="5"/>
      <c r="AX218" s="5"/>
      <c r="AY218" s="5" t="s">
        <v>903</v>
      </c>
    </row>
    <row r="219" spans="1:51" ht="78.95" customHeight="1">
      <c r="A219">
        <v>11525920138</v>
      </c>
      <c r="B219" s="5" t="s">
        <v>646</v>
      </c>
      <c r="C219" s="13" t="s">
        <v>72</v>
      </c>
      <c r="D219" s="1" t="s">
        <v>465</v>
      </c>
      <c r="E219" s="5" t="s">
        <v>14</v>
      </c>
      <c r="F219" s="80" t="s">
        <v>0</v>
      </c>
      <c r="G219" s="80" t="s">
        <v>0</v>
      </c>
      <c r="H219" s="80" t="s">
        <v>1</v>
      </c>
      <c r="I219" s="80" t="s">
        <v>0</v>
      </c>
      <c r="J219" s="80" t="s">
        <v>0</v>
      </c>
      <c r="K219" s="80" t="s">
        <v>0</v>
      </c>
      <c r="L219" s="80" t="s">
        <v>0</v>
      </c>
      <c r="M219" s="5" t="e">
        <v>#N/A</v>
      </c>
      <c r="N219" s="5" t="s">
        <v>649</v>
      </c>
      <c r="O219" s="5" t="e">
        <v>#N/A</v>
      </c>
      <c r="P219" s="5" t="e">
        <v>#N/A</v>
      </c>
      <c r="Q219" s="5" t="s">
        <v>76</v>
      </c>
      <c r="R219" s="61" t="s">
        <v>90</v>
      </c>
      <c r="S219" s="62" t="e">
        <v>#N/A</v>
      </c>
      <c r="T219" s="5" t="s">
        <v>834</v>
      </c>
      <c r="U219" s="5" t="s">
        <v>41</v>
      </c>
      <c r="V219" s="5" t="s">
        <v>54</v>
      </c>
      <c r="W219" s="5" t="s">
        <v>907</v>
      </c>
      <c r="X219" s="5" t="s">
        <v>108</v>
      </c>
      <c r="Y219" s="5" t="s">
        <v>158</v>
      </c>
      <c r="Z219" s="5" t="s">
        <v>126</v>
      </c>
      <c r="AA219" s="5" t="s">
        <v>517</v>
      </c>
      <c r="AB219" s="5"/>
      <c r="AC219" s="5"/>
      <c r="AD219" s="5"/>
      <c r="AE219" s="5"/>
      <c r="AF219" s="5"/>
      <c r="AG219" s="5"/>
      <c r="AH219" s="5" t="s">
        <v>643</v>
      </c>
      <c r="AI219" s="5" t="s">
        <v>905</v>
      </c>
      <c r="AJ219" s="80">
        <v>5</v>
      </c>
      <c r="AK219" s="80">
        <v>4</v>
      </c>
      <c r="AL219" s="80">
        <v>5</v>
      </c>
      <c r="AM219" s="80" t="e">
        <v>#N/A</v>
      </c>
      <c r="AN219" s="80">
        <v>5</v>
      </c>
      <c r="AO219" s="80">
        <v>4</v>
      </c>
      <c r="AP219" s="80">
        <v>0</v>
      </c>
      <c r="AQ219" s="80">
        <v>4</v>
      </c>
      <c r="AR219" s="80">
        <v>4</v>
      </c>
      <c r="AS219" s="5"/>
      <c r="AT219" s="5" t="s">
        <v>838</v>
      </c>
      <c r="AU219" s="5"/>
      <c r="AV219" s="5" t="s">
        <v>873</v>
      </c>
      <c r="AW219" s="5" t="s">
        <v>39</v>
      </c>
      <c r="AX219" s="5"/>
      <c r="AY219" s="5" t="s">
        <v>903</v>
      </c>
    </row>
    <row r="220" spans="1:51" ht="27.95" customHeight="1">
      <c r="A220">
        <v>11525915338</v>
      </c>
      <c r="B220" s="1" t="s">
        <v>0</v>
      </c>
      <c r="C220" s="13" t="s">
        <v>72</v>
      </c>
      <c r="D220" s="1" t="s">
        <v>467</v>
      </c>
      <c r="E220" s="5" t="s">
        <v>14</v>
      </c>
      <c r="F220" s="80" t="s">
        <v>648</v>
      </c>
      <c r="G220" s="80" t="s">
        <v>0</v>
      </c>
      <c r="H220" s="80" t="s">
        <v>0</v>
      </c>
      <c r="I220" s="80" t="s">
        <v>0</v>
      </c>
      <c r="J220" s="80" t="s">
        <v>0</v>
      </c>
      <c r="K220" s="80" t="s">
        <v>0</v>
      </c>
      <c r="L220" s="80" t="s">
        <v>0</v>
      </c>
      <c r="M220" s="5" t="s">
        <v>10</v>
      </c>
      <c r="N220" s="5" t="e">
        <v>#N/A</v>
      </c>
      <c r="O220" s="5" t="e">
        <v>#N/A</v>
      </c>
      <c r="P220" s="5" t="s">
        <v>12</v>
      </c>
      <c r="Q220" s="5" t="s">
        <v>97</v>
      </c>
      <c r="R220" s="61" t="s">
        <v>75</v>
      </c>
      <c r="S220" s="62" t="e">
        <v>#N/A</v>
      </c>
      <c r="T220" s="5" t="s">
        <v>24</v>
      </c>
      <c r="U220" s="5" t="s">
        <v>37</v>
      </c>
      <c r="V220" s="5" t="s">
        <v>95</v>
      </c>
      <c r="W220" s="5" t="s">
        <v>908</v>
      </c>
      <c r="X220" s="5" t="s">
        <v>81</v>
      </c>
      <c r="Y220" s="5" t="s">
        <v>0</v>
      </c>
      <c r="Z220" s="5" t="s">
        <v>111</v>
      </c>
      <c r="AA220" s="5"/>
      <c r="AB220" s="5"/>
      <c r="AC220" s="5"/>
      <c r="AD220" s="5"/>
      <c r="AE220" s="5"/>
      <c r="AF220" s="5"/>
      <c r="AG220" s="5"/>
      <c r="AH220" s="5"/>
      <c r="AI220" s="5" t="s">
        <v>905</v>
      </c>
      <c r="AJ220" s="80">
        <v>5</v>
      </c>
      <c r="AK220" s="80">
        <v>2</v>
      </c>
      <c r="AL220" s="80">
        <v>3</v>
      </c>
      <c r="AM220" s="80" t="e">
        <v>#N/A</v>
      </c>
      <c r="AN220" s="80">
        <v>2</v>
      </c>
      <c r="AO220" s="80">
        <v>3</v>
      </c>
      <c r="AP220" s="80">
        <v>1</v>
      </c>
      <c r="AQ220" s="80">
        <v>3</v>
      </c>
      <c r="AR220" s="80">
        <v>3</v>
      </c>
      <c r="AS220" s="5" t="s">
        <v>462</v>
      </c>
      <c r="AT220" s="5"/>
      <c r="AU220" s="5"/>
      <c r="AV220" s="5"/>
      <c r="AW220" s="5"/>
      <c r="AX220" s="5"/>
      <c r="AY220" s="5" t="s">
        <v>20</v>
      </c>
    </row>
    <row r="221" spans="1:51" ht="27.95" customHeight="1">
      <c r="A221">
        <v>11525907517</v>
      </c>
      <c r="B221" s="1" t="s">
        <v>0</v>
      </c>
      <c r="C221" s="13" t="s">
        <v>80</v>
      </c>
      <c r="D221" s="1" t="e">
        <v>#VALUE!</v>
      </c>
      <c r="E221" s="5" t="s">
        <v>33</v>
      </c>
      <c r="F221" s="80" t="s">
        <v>0</v>
      </c>
      <c r="G221" s="80" t="s">
        <v>0</v>
      </c>
      <c r="H221" s="80" t="s">
        <v>1</v>
      </c>
      <c r="I221" s="80" t="s">
        <v>0</v>
      </c>
      <c r="J221" s="80" t="s">
        <v>0</v>
      </c>
      <c r="K221" s="80" t="s">
        <v>0</v>
      </c>
      <c r="L221" s="80" t="s">
        <v>0</v>
      </c>
      <c r="M221" s="5" t="s">
        <v>10</v>
      </c>
      <c r="N221" s="5" t="e">
        <v>#N/A</v>
      </c>
      <c r="O221" s="5" t="e">
        <v>#N/A</v>
      </c>
      <c r="P221" s="5" t="e">
        <v>#N/A</v>
      </c>
      <c r="Q221" s="5" t="e">
        <v>#VALUE!</v>
      </c>
      <c r="R221" s="61" t="e">
        <v>#VALUE!</v>
      </c>
      <c r="S221" s="62" t="e">
        <v>#N/A</v>
      </c>
      <c r="T221" s="5" t="e">
        <v>#N/A</v>
      </c>
      <c r="U221" s="5" t="e">
        <v>#N/A</v>
      </c>
      <c r="V221" s="5" t="e">
        <v>#N/A</v>
      </c>
      <c r="W221" s="5" t="e">
        <v>#N/A</v>
      </c>
      <c r="X221" s="5" t="e">
        <v>#N/A</v>
      </c>
      <c r="Y221" s="5" t="s">
        <v>0</v>
      </c>
      <c r="Z221" s="5" t="s">
        <v>49</v>
      </c>
      <c r="AA221" s="5"/>
      <c r="AB221" s="5"/>
      <c r="AC221" s="5"/>
      <c r="AD221" s="5"/>
      <c r="AE221" s="5"/>
      <c r="AF221" s="5"/>
      <c r="AG221" s="5"/>
      <c r="AH221" s="5"/>
      <c r="AI221" s="5" t="s">
        <v>905</v>
      </c>
      <c r="AJ221" s="80">
        <v>4</v>
      </c>
      <c r="AK221" s="80" t="e">
        <v>#VALUE!</v>
      </c>
      <c r="AL221" s="80" t="e">
        <v>#VALUE!</v>
      </c>
      <c r="AM221" s="80" t="e">
        <v>#N/A</v>
      </c>
      <c r="AN221" s="80" t="e">
        <v>#N/A</v>
      </c>
      <c r="AO221" s="80" t="e">
        <v>#N/A</v>
      </c>
      <c r="AP221" s="80" t="e">
        <v>#N/A</v>
      </c>
      <c r="AQ221" s="80" t="e">
        <v>#N/A</v>
      </c>
      <c r="AR221" s="80" t="e">
        <v>#N/A</v>
      </c>
      <c r="AS221" s="5"/>
      <c r="AT221" s="5"/>
      <c r="AU221" s="5"/>
      <c r="AV221" s="5"/>
      <c r="AW221" s="5"/>
      <c r="AX221" s="5"/>
      <c r="AY221" s="5" t="s">
        <v>20</v>
      </c>
    </row>
    <row r="222" spans="1:51" ht="27.95" customHeight="1">
      <c r="A222">
        <v>11525905907</v>
      </c>
      <c r="B222" s="1" t="s">
        <v>0</v>
      </c>
      <c r="C222" s="13" t="e">
        <v>#VALUE!</v>
      </c>
      <c r="D222" s="1" t="e">
        <v>#VALUE!</v>
      </c>
      <c r="E222" s="5" t="e">
        <v>#N/A</v>
      </c>
      <c r="F222" s="80" t="s">
        <v>0</v>
      </c>
      <c r="G222" s="80" t="s">
        <v>0</v>
      </c>
      <c r="H222" s="80" t="s">
        <v>0</v>
      </c>
      <c r="I222" s="80" t="s">
        <v>0</v>
      </c>
      <c r="J222" s="80" t="s">
        <v>0</v>
      </c>
      <c r="K222" s="80" t="s">
        <v>0</v>
      </c>
      <c r="L222" s="80" t="s">
        <v>0</v>
      </c>
      <c r="M222" s="5" t="e">
        <v>#N/A</v>
      </c>
      <c r="N222" s="5" t="e">
        <v>#N/A</v>
      </c>
      <c r="O222" s="5" t="e">
        <v>#N/A</v>
      </c>
      <c r="P222" s="5" t="e">
        <v>#N/A</v>
      </c>
      <c r="Q222" s="5" t="e">
        <v>#VALUE!</v>
      </c>
      <c r="R222" s="61" t="e">
        <v>#VALUE!</v>
      </c>
      <c r="S222" s="62" t="e">
        <v>#N/A</v>
      </c>
      <c r="T222" s="5" t="e">
        <v>#N/A</v>
      </c>
      <c r="U222" s="5" t="e">
        <v>#N/A</v>
      </c>
      <c r="V222" s="5" t="e">
        <v>#N/A</v>
      </c>
      <c r="W222" s="5" t="e">
        <v>#N/A</v>
      </c>
      <c r="X222" s="5" t="e">
        <v>#N/A</v>
      </c>
      <c r="Y222" s="5" t="s">
        <v>0</v>
      </c>
      <c r="Z222" s="5" t="e">
        <v>#N/A</v>
      </c>
      <c r="AA222" s="5"/>
      <c r="AB222" s="5"/>
      <c r="AC222" s="5"/>
      <c r="AD222" s="5"/>
      <c r="AE222" s="5"/>
      <c r="AF222" s="5"/>
      <c r="AG222" s="5"/>
      <c r="AH222" s="5"/>
      <c r="AI222" s="5" t="s">
        <v>905</v>
      </c>
      <c r="AJ222" s="80" t="e">
        <v>#VALUE!</v>
      </c>
      <c r="AK222" s="80" t="e">
        <v>#VALUE!</v>
      </c>
      <c r="AL222" s="80" t="e">
        <v>#VALUE!</v>
      </c>
      <c r="AM222" s="80" t="e">
        <v>#N/A</v>
      </c>
      <c r="AN222" s="80" t="e">
        <v>#N/A</v>
      </c>
      <c r="AO222" s="80" t="e">
        <v>#N/A</v>
      </c>
      <c r="AP222" s="80" t="e">
        <v>#N/A</v>
      </c>
      <c r="AQ222" s="80" t="e">
        <v>#N/A</v>
      </c>
      <c r="AR222" s="80" t="e">
        <v>#N/A</v>
      </c>
      <c r="AS222" s="5"/>
      <c r="AT222" s="5"/>
      <c r="AU222" s="5"/>
      <c r="AV222" s="5"/>
      <c r="AW222" s="5"/>
      <c r="AX222" s="5"/>
      <c r="AY222" s="5" t="s">
        <v>20</v>
      </c>
    </row>
    <row r="223" spans="1:51" ht="5.0999999999999996" customHeight="1">
      <c r="A223">
        <v>11525900288</v>
      </c>
      <c r="B223" s="1" t="s">
        <v>15</v>
      </c>
      <c r="C223" s="13" t="s">
        <v>72</v>
      </c>
      <c r="D223" s="1" t="s">
        <v>471</v>
      </c>
      <c r="E223" s="5" t="s">
        <v>14</v>
      </c>
      <c r="F223" s="80" t="s">
        <v>0</v>
      </c>
      <c r="G223" s="80" t="s">
        <v>0</v>
      </c>
      <c r="H223" s="80" t="s">
        <v>1</v>
      </c>
      <c r="I223" s="80" t="s">
        <v>0</v>
      </c>
      <c r="J223" s="80" t="s">
        <v>0</v>
      </c>
      <c r="K223" s="80" t="s">
        <v>0</v>
      </c>
      <c r="L223" s="80" t="s">
        <v>0</v>
      </c>
      <c r="M223" s="5" t="e">
        <v>#N/A</v>
      </c>
      <c r="N223" s="5" t="e">
        <v>#N/A</v>
      </c>
      <c r="O223" s="5" t="e">
        <v>#N/A</v>
      </c>
      <c r="P223" s="5" t="e">
        <v>#N/A</v>
      </c>
      <c r="Q223" s="5" t="e">
        <v>#VALUE!</v>
      </c>
      <c r="R223" s="61" t="s">
        <v>90</v>
      </c>
      <c r="S223" s="62" t="s">
        <v>43</v>
      </c>
      <c r="T223" s="5" t="s">
        <v>36</v>
      </c>
      <c r="U223" s="5" t="s">
        <v>41</v>
      </c>
      <c r="V223" s="5" t="s">
        <v>54</v>
      </c>
      <c r="W223" s="5" t="s">
        <v>379</v>
      </c>
      <c r="X223" s="5" t="e">
        <v>#N/A</v>
      </c>
      <c r="Y223" s="5" t="s">
        <v>0</v>
      </c>
      <c r="Z223" s="5" t="s">
        <v>49</v>
      </c>
      <c r="AA223" s="5"/>
      <c r="AB223" s="5"/>
      <c r="AC223" s="5"/>
      <c r="AD223" s="5"/>
      <c r="AE223" s="5"/>
      <c r="AF223" s="5"/>
      <c r="AG223" s="5"/>
      <c r="AH223" s="5"/>
      <c r="AI223" s="5" t="s">
        <v>905</v>
      </c>
      <c r="AJ223" s="80">
        <v>5</v>
      </c>
      <c r="AK223" s="80" t="e">
        <v>#VALUE!</v>
      </c>
      <c r="AL223" s="80">
        <v>5</v>
      </c>
      <c r="AM223" s="80">
        <v>4</v>
      </c>
      <c r="AN223" s="80">
        <v>4</v>
      </c>
      <c r="AO223" s="80">
        <v>4</v>
      </c>
      <c r="AP223" s="80">
        <v>0</v>
      </c>
      <c r="AQ223" s="80">
        <v>5</v>
      </c>
      <c r="AR223" s="80" t="e">
        <v>#N/A</v>
      </c>
      <c r="AS223" s="5" t="s">
        <v>1059</v>
      </c>
      <c r="AT223" s="5"/>
      <c r="AU223" s="5"/>
      <c r="AV223" s="5"/>
      <c r="AW223" s="5"/>
      <c r="AX223" s="5"/>
      <c r="AY223" s="5" t="s">
        <v>904</v>
      </c>
    </row>
    <row r="224" spans="1:51" ht="27.95" customHeight="1">
      <c r="A224">
        <v>11525894431</v>
      </c>
      <c r="B224" s="1" t="s">
        <v>15</v>
      </c>
      <c r="C224" s="13" t="s">
        <v>80</v>
      </c>
      <c r="D224" s="1" t="s">
        <v>465</v>
      </c>
      <c r="E224" s="5" t="s">
        <v>14</v>
      </c>
      <c r="F224" s="80" t="s">
        <v>0</v>
      </c>
      <c r="G224" s="80" t="s">
        <v>0</v>
      </c>
      <c r="H224" s="80" t="s">
        <v>0</v>
      </c>
      <c r="I224" s="80" t="s">
        <v>0</v>
      </c>
      <c r="J224" s="80" t="s">
        <v>0</v>
      </c>
      <c r="K224" s="80" t="s">
        <v>0</v>
      </c>
      <c r="L224" s="80" t="s">
        <v>159</v>
      </c>
      <c r="M224" s="5" t="e">
        <v>#N/A</v>
      </c>
      <c r="N224" s="5" t="e">
        <v>#N/A</v>
      </c>
      <c r="O224" s="5" t="e">
        <v>#N/A</v>
      </c>
      <c r="P224" s="5" t="e">
        <v>#N/A</v>
      </c>
      <c r="Q224" s="5" t="e">
        <v>#VALUE!</v>
      </c>
      <c r="R224" s="61" t="s">
        <v>99</v>
      </c>
      <c r="S224" s="62" t="s">
        <v>68</v>
      </c>
      <c r="T224" s="5" t="s">
        <v>36</v>
      </c>
      <c r="U224" s="5" t="s">
        <v>41</v>
      </c>
      <c r="V224" s="5" t="s">
        <v>74</v>
      </c>
      <c r="W224" s="5" t="s">
        <v>907</v>
      </c>
      <c r="X224" s="5" t="e">
        <v>#N/A</v>
      </c>
      <c r="Y224" s="5" t="s">
        <v>0</v>
      </c>
      <c r="Z224" s="5" t="s">
        <v>67</v>
      </c>
      <c r="AA224" s="5"/>
      <c r="AB224" s="5"/>
      <c r="AC224" s="5"/>
      <c r="AD224" s="5"/>
      <c r="AE224" s="5"/>
      <c r="AF224" s="5" t="s">
        <v>622</v>
      </c>
      <c r="AG224" s="5"/>
      <c r="AH224" s="5"/>
      <c r="AI224" s="5" t="s">
        <v>905</v>
      </c>
      <c r="AJ224" s="5">
        <v>4</v>
      </c>
      <c r="AK224" s="5" t="e">
        <v>#VALUE!</v>
      </c>
      <c r="AL224" s="97">
        <v>2</v>
      </c>
      <c r="AM224" s="97">
        <v>3</v>
      </c>
      <c r="AN224" s="5">
        <v>4</v>
      </c>
      <c r="AO224" s="5">
        <v>4</v>
      </c>
      <c r="AP224" s="5">
        <v>2</v>
      </c>
      <c r="AQ224" s="5">
        <v>4</v>
      </c>
      <c r="AR224" s="5" t="e">
        <v>#N/A</v>
      </c>
      <c r="AS224" s="5" t="s">
        <v>1060</v>
      </c>
      <c r="AT224" s="5"/>
      <c r="AU224" s="5"/>
      <c r="AV224" s="5"/>
      <c r="AW224" s="5"/>
      <c r="AX224" s="5"/>
      <c r="AY224" s="5" t="s">
        <v>904</v>
      </c>
    </row>
    <row r="225" spans="1:51" ht="27.95" customHeight="1">
      <c r="A225">
        <v>11525892577</v>
      </c>
      <c r="B225" s="1" t="s">
        <v>0</v>
      </c>
      <c r="C225" s="13" t="e">
        <v>#VALUE!</v>
      </c>
      <c r="D225" s="1" t="e">
        <v>#VALUE!</v>
      </c>
      <c r="E225" s="5" t="e">
        <v>#N/A</v>
      </c>
      <c r="F225" s="80" t="s">
        <v>0</v>
      </c>
      <c r="G225" s="80" t="s">
        <v>0</v>
      </c>
      <c r="H225" s="80" t="s">
        <v>0</v>
      </c>
      <c r="I225" s="80" t="s">
        <v>0</v>
      </c>
      <c r="J225" s="80" t="s">
        <v>0</v>
      </c>
      <c r="K225" s="80" t="s">
        <v>0</v>
      </c>
      <c r="L225" s="80" t="s">
        <v>0</v>
      </c>
      <c r="M225" s="5" t="e">
        <v>#N/A</v>
      </c>
      <c r="N225" s="5" t="e">
        <v>#N/A</v>
      </c>
      <c r="O225" s="5" t="e">
        <v>#N/A</v>
      </c>
      <c r="P225" s="5" t="e">
        <v>#N/A</v>
      </c>
      <c r="Q225" s="5" t="e">
        <v>#VALUE!</v>
      </c>
      <c r="R225" s="61" t="e">
        <v>#VALUE!</v>
      </c>
      <c r="S225" s="62" t="e">
        <v>#N/A</v>
      </c>
      <c r="T225" s="5" t="e">
        <v>#N/A</v>
      </c>
      <c r="U225" s="5" t="e">
        <v>#N/A</v>
      </c>
      <c r="V225" s="5" t="e">
        <v>#N/A</v>
      </c>
      <c r="W225" s="5" t="e">
        <v>#N/A</v>
      </c>
      <c r="X225" s="5" t="e">
        <v>#N/A</v>
      </c>
      <c r="Y225" s="5" t="s">
        <v>0</v>
      </c>
      <c r="Z225" s="5" t="e">
        <v>#N/A</v>
      </c>
      <c r="AA225" s="5"/>
      <c r="AB225" s="5"/>
      <c r="AC225" s="5"/>
      <c r="AD225" s="5"/>
      <c r="AE225" s="5"/>
      <c r="AF225" s="5"/>
      <c r="AG225" s="5"/>
      <c r="AH225" s="5"/>
      <c r="AI225" s="5" t="s">
        <v>905</v>
      </c>
      <c r="AJ225" s="80" t="e">
        <v>#VALUE!</v>
      </c>
      <c r="AK225" s="80" t="e">
        <v>#VALUE!</v>
      </c>
      <c r="AL225" s="80" t="e">
        <v>#VALUE!</v>
      </c>
      <c r="AM225" s="80" t="e">
        <v>#N/A</v>
      </c>
      <c r="AN225" s="80" t="e">
        <v>#N/A</v>
      </c>
      <c r="AO225" s="80" t="e">
        <v>#N/A</v>
      </c>
      <c r="AP225" s="80" t="e">
        <v>#N/A</v>
      </c>
      <c r="AQ225" s="80" t="e">
        <v>#N/A</v>
      </c>
      <c r="AR225" s="80" t="e">
        <v>#N/A</v>
      </c>
      <c r="AS225" s="5"/>
      <c r="AT225" s="5"/>
      <c r="AU225" s="5"/>
      <c r="AV225" s="5"/>
      <c r="AW225" s="5"/>
      <c r="AX225" s="5"/>
      <c r="AY225" s="5" t="s">
        <v>20</v>
      </c>
    </row>
    <row r="226" spans="1:51" ht="27.95" customHeight="1">
      <c r="A226">
        <v>11525863632</v>
      </c>
      <c r="B226" s="1" t="s">
        <v>0</v>
      </c>
      <c r="C226" s="13" t="s">
        <v>72</v>
      </c>
      <c r="D226" s="1" t="s">
        <v>470</v>
      </c>
      <c r="E226" s="5" t="s">
        <v>14</v>
      </c>
      <c r="F226" s="80" t="s">
        <v>0</v>
      </c>
      <c r="G226" s="80" t="s">
        <v>0</v>
      </c>
      <c r="H226" s="80" t="s">
        <v>1</v>
      </c>
      <c r="I226" s="80" t="s">
        <v>0</v>
      </c>
      <c r="J226" s="80" t="s">
        <v>0</v>
      </c>
      <c r="K226" s="80" t="s">
        <v>0</v>
      </c>
      <c r="L226" s="80" t="s">
        <v>0</v>
      </c>
      <c r="M226" s="5" t="s">
        <v>10</v>
      </c>
      <c r="N226" s="5" t="e">
        <v>#N/A</v>
      </c>
      <c r="O226" s="5" t="e">
        <v>#N/A</v>
      </c>
      <c r="P226" s="5" t="s">
        <v>12</v>
      </c>
      <c r="Q226" s="5" t="s">
        <v>91</v>
      </c>
      <c r="R226" s="61" t="s">
        <v>90</v>
      </c>
      <c r="S226" s="62" t="e">
        <v>#N/A</v>
      </c>
      <c r="T226" s="5" t="s">
        <v>36</v>
      </c>
      <c r="U226" s="5" t="s">
        <v>37</v>
      </c>
      <c r="V226" s="5" t="s">
        <v>89</v>
      </c>
      <c r="W226" s="5" t="s">
        <v>379</v>
      </c>
      <c r="X226" s="5" t="s">
        <v>66</v>
      </c>
      <c r="Y226" s="5" t="s">
        <v>0</v>
      </c>
      <c r="Z226" s="5" t="s">
        <v>49</v>
      </c>
      <c r="AA226" s="5"/>
      <c r="AB226" s="5"/>
      <c r="AC226" s="5"/>
      <c r="AD226" s="5"/>
      <c r="AE226" s="5"/>
      <c r="AF226" s="5"/>
      <c r="AG226" s="5"/>
      <c r="AH226" s="5"/>
      <c r="AI226" s="5" t="s">
        <v>905</v>
      </c>
      <c r="AJ226" s="80">
        <v>5</v>
      </c>
      <c r="AK226" s="80">
        <v>5</v>
      </c>
      <c r="AL226" s="80">
        <v>5</v>
      </c>
      <c r="AM226" s="80" t="e">
        <v>#N/A</v>
      </c>
      <c r="AN226" s="80">
        <v>4</v>
      </c>
      <c r="AO226" s="80">
        <v>3</v>
      </c>
      <c r="AP226" s="80">
        <v>3</v>
      </c>
      <c r="AQ226" s="80">
        <v>5</v>
      </c>
      <c r="AR226" s="80">
        <v>5</v>
      </c>
      <c r="AS226" s="5" t="s">
        <v>1060</v>
      </c>
      <c r="AT226" s="5" t="s">
        <v>787</v>
      </c>
      <c r="AU226" s="5" t="s">
        <v>462</v>
      </c>
      <c r="AV226" s="5"/>
      <c r="AW226" s="5"/>
      <c r="AX226" s="5"/>
      <c r="AY226" s="5" t="s">
        <v>20</v>
      </c>
    </row>
    <row r="227" spans="1:51" ht="69" customHeight="1">
      <c r="A227">
        <v>11525837754</v>
      </c>
      <c r="B227" s="1" t="s">
        <v>15</v>
      </c>
      <c r="C227" s="13" t="s">
        <v>80</v>
      </c>
      <c r="D227" s="1" t="s">
        <v>470</v>
      </c>
      <c r="E227" s="5" t="s">
        <v>14</v>
      </c>
      <c r="F227" s="80" t="s">
        <v>0</v>
      </c>
      <c r="G227" s="80" t="s">
        <v>0</v>
      </c>
      <c r="H227" s="80" t="s">
        <v>1</v>
      </c>
      <c r="I227" s="80" t="s">
        <v>0</v>
      </c>
      <c r="J227" s="80" t="s">
        <v>0</v>
      </c>
      <c r="K227" s="80" t="s">
        <v>0</v>
      </c>
      <c r="L227" s="80" t="s">
        <v>0</v>
      </c>
      <c r="M227" s="5" t="e">
        <v>#N/A</v>
      </c>
      <c r="N227" s="5" t="e">
        <v>#N/A</v>
      </c>
      <c r="O227" s="5" t="e">
        <v>#N/A</v>
      </c>
      <c r="P227" s="5" t="e">
        <v>#N/A</v>
      </c>
      <c r="Q227" s="5" t="e">
        <v>#VALUE!</v>
      </c>
      <c r="R227" s="61" t="s">
        <v>75</v>
      </c>
      <c r="S227" s="62" t="s">
        <v>92</v>
      </c>
      <c r="T227" s="5" t="s">
        <v>37</v>
      </c>
      <c r="U227" s="5" t="s">
        <v>41</v>
      </c>
      <c r="V227" s="5" t="s">
        <v>74</v>
      </c>
      <c r="W227" s="5" t="s">
        <v>907</v>
      </c>
      <c r="X227" s="5" t="e">
        <v>#N/A</v>
      </c>
      <c r="Y227" s="5" t="s">
        <v>0</v>
      </c>
      <c r="Z227" s="5" t="s">
        <v>67</v>
      </c>
      <c r="AA227" s="5" t="s">
        <v>820</v>
      </c>
      <c r="AB227" s="5"/>
      <c r="AC227" s="5"/>
      <c r="AD227" s="5"/>
      <c r="AE227" s="5"/>
      <c r="AF227" s="5"/>
      <c r="AG227" s="5"/>
      <c r="AH227" s="5"/>
      <c r="AI227" s="5" t="s">
        <v>905</v>
      </c>
      <c r="AJ227" s="5">
        <v>4</v>
      </c>
      <c r="AK227" s="5" t="e">
        <v>#VALUE!</v>
      </c>
      <c r="AL227" s="97">
        <v>3</v>
      </c>
      <c r="AM227" s="97">
        <v>2</v>
      </c>
      <c r="AN227" s="5">
        <v>3</v>
      </c>
      <c r="AO227" s="5">
        <v>4</v>
      </c>
      <c r="AP227" s="5">
        <v>2</v>
      </c>
      <c r="AQ227" s="5">
        <v>4</v>
      </c>
      <c r="AR227" s="5" t="e">
        <v>#N/A</v>
      </c>
      <c r="AS227" s="5" t="s">
        <v>1060</v>
      </c>
      <c r="AT227" s="5" t="s">
        <v>849</v>
      </c>
      <c r="AU227" s="5" t="s">
        <v>567</v>
      </c>
      <c r="AV227" s="5"/>
      <c r="AW227" s="5"/>
      <c r="AX227" s="5"/>
      <c r="AY227" s="5" t="s">
        <v>904</v>
      </c>
    </row>
    <row r="228" spans="1:51" ht="27.95" customHeight="1">
      <c r="A228">
        <v>11525781970</v>
      </c>
      <c r="B228" s="1" t="s">
        <v>0</v>
      </c>
      <c r="C228" s="13" t="s">
        <v>72</v>
      </c>
      <c r="D228" s="1" t="s">
        <v>471</v>
      </c>
      <c r="E228" s="5" t="s">
        <v>33</v>
      </c>
      <c r="F228" s="80" t="s">
        <v>0</v>
      </c>
      <c r="G228" s="80" t="s">
        <v>0</v>
      </c>
      <c r="H228" s="80" t="s">
        <v>1</v>
      </c>
      <c r="I228" s="80" t="s">
        <v>0</v>
      </c>
      <c r="J228" s="80" t="s">
        <v>0</v>
      </c>
      <c r="K228" s="80" t="s">
        <v>0</v>
      </c>
      <c r="L228" s="80" t="s">
        <v>0</v>
      </c>
      <c r="M228" s="5" t="s">
        <v>10</v>
      </c>
      <c r="N228" s="5" t="e">
        <v>#N/A</v>
      </c>
      <c r="O228" s="5" t="e">
        <v>#N/A</v>
      </c>
      <c r="P228" s="5" t="e">
        <v>#N/A</v>
      </c>
      <c r="Q228" s="5" t="s">
        <v>76</v>
      </c>
      <c r="R228" s="61" t="s">
        <v>75</v>
      </c>
      <c r="S228" s="62" t="e">
        <v>#N/A</v>
      </c>
      <c r="T228" s="5" t="s">
        <v>36</v>
      </c>
      <c r="U228" s="5" t="s">
        <v>34</v>
      </c>
      <c r="V228" s="5" t="s">
        <v>74</v>
      </c>
      <c r="W228" s="5" t="s">
        <v>908</v>
      </c>
      <c r="X228" s="5" t="s">
        <v>30</v>
      </c>
      <c r="Y228" s="5" t="s">
        <v>0</v>
      </c>
      <c r="Z228" s="5" t="s">
        <v>67</v>
      </c>
      <c r="AA228" s="5"/>
      <c r="AB228" s="5"/>
      <c r="AC228" s="5"/>
      <c r="AD228" s="5"/>
      <c r="AE228" s="5"/>
      <c r="AF228" s="5"/>
      <c r="AG228" s="5"/>
      <c r="AH228" s="5"/>
      <c r="AI228" s="5" t="s">
        <v>905</v>
      </c>
      <c r="AJ228" s="5">
        <v>5</v>
      </c>
      <c r="AK228" s="5">
        <v>4</v>
      </c>
      <c r="AL228" s="97">
        <v>3</v>
      </c>
      <c r="AM228" s="97" t="e">
        <v>#N/A</v>
      </c>
      <c r="AN228" s="5">
        <v>4</v>
      </c>
      <c r="AO228" s="5">
        <v>5</v>
      </c>
      <c r="AP228" s="5">
        <v>2</v>
      </c>
      <c r="AQ228" s="5">
        <v>3</v>
      </c>
      <c r="AR228" s="5">
        <v>2</v>
      </c>
      <c r="AS228" s="5"/>
      <c r="AT228" s="5" t="s">
        <v>788</v>
      </c>
      <c r="AU228" s="5"/>
      <c r="AV228" s="5"/>
      <c r="AW228" s="5"/>
      <c r="AX228" s="5"/>
      <c r="AY228" s="5" t="s">
        <v>20</v>
      </c>
    </row>
    <row r="229" spans="1:51" ht="27.95" customHeight="1">
      <c r="B229" s="1"/>
      <c r="C229" s="13"/>
      <c r="D229" s="1"/>
      <c r="E229" s="5"/>
      <c r="M229" s="5"/>
      <c r="N229" s="5"/>
      <c r="O229" s="5"/>
      <c r="P229" s="5"/>
      <c r="Q229" s="5"/>
      <c r="R229" s="61"/>
      <c r="S229" s="62"/>
      <c r="T229" s="5"/>
      <c r="U229" s="5"/>
      <c r="V229" s="5"/>
      <c r="W229" s="5"/>
      <c r="X229" s="5"/>
      <c r="Y229" s="5"/>
      <c r="Z229" s="5"/>
      <c r="AA229" s="5"/>
      <c r="AB229" s="5"/>
      <c r="AC229" s="5"/>
      <c r="AD229" s="5"/>
      <c r="AE229" s="5"/>
      <c r="AF229" s="5"/>
      <c r="AG229" s="5"/>
      <c r="AH229" s="5"/>
      <c r="AI229" s="5"/>
      <c r="AJ229" s="80"/>
      <c r="AK229" s="80"/>
      <c r="AL229" s="80"/>
      <c r="AM229" s="80"/>
      <c r="AN229" s="80"/>
      <c r="AO229" s="80"/>
      <c r="AP229" s="80"/>
      <c r="AQ229" s="80"/>
      <c r="AR229" s="80"/>
      <c r="AS229" s="5"/>
      <c r="AT229" s="5"/>
      <c r="AU229" s="5"/>
      <c r="AV229" s="5"/>
      <c r="AW229" s="5"/>
      <c r="AX229" s="5"/>
      <c r="AY229" s="5"/>
    </row>
    <row r="230" spans="1:51" ht="27.95" customHeight="1">
      <c r="A230">
        <v>11525731211</v>
      </c>
      <c r="B230" s="5" t="s">
        <v>646</v>
      </c>
      <c r="C230" s="13" t="s">
        <v>80</v>
      </c>
      <c r="D230" s="1" t="s">
        <v>467</v>
      </c>
      <c r="E230" s="5" t="s">
        <v>14</v>
      </c>
      <c r="F230" s="80" t="s">
        <v>0</v>
      </c>
      <c r="G230" s="80" t="s">
        <v>0</v>
      </c>
      <c r="H230" s="80" t="s">
        <v>1</v>
      </c>
      <c r="I230" s="80" t="s">
        <v>0</v>
      </c>
      <c r="J230" s="80" t="s">
        <v>0</v>
      </c>
      <c r="K230" s="80" t="s">
        <v>0</v>
      </c>
      <c r="L230" s="80" t="s">
        <v>0</v>
      </c>
      <c r="M230" s="5" t="e">
        <v>#N/A</v>
      </c>
      <c r="N230" s="5" t="e">
        <v>#N/A</v>
      </c>
      <c r="O230" s="5" t="e">
        <v>#N/A</v>
      </c>
      <c r="P230" s="5" t="e">
        <v>#N/A</v>
      </c>
      <c r="Q230" s="5" t="e">
        <v>#VALUE!</v>
      </c>
      <c r="R230" s="61" t="e">
        <v>#VALUE!</v>
      </c>
      <c r="S230" s="62" t="s">
        <v>122</v>
      </c>
      <c r="T230" s="5" t="s">
        <v>36</v>
      </c>
      <c r="U230" s="5" t="s">
        <v>34</v>
      </c>
      <c r="V230" s="5" t="s">
        <v>89</v>
      </c>
      <c r="W230" s="5" t="s">
        <v>907</v>
      </c>
      <c r="X230" s="5" t="e">
        <v>#N/A</v>
      </c>
      <c r="Y230" s="5" t="s">
        <v>0</v>
      </c>
      <c r="Z230" s="5" t="s">
        <v>35</v>
      </c>
      <c r="AA230" s="5"/>
      <c r="AB230" s="5"/>
      <c r="AC230" s="5"/>
      <c r="AD230" s="5"/>
      <c r="AE230" s="5"/>
      <c r="AF230" s="5"/>
      <c r="AG230" s="5"/>
      <c r="AH230" s="5"/>
      <c r="AI230" s="5" t="s">
        <v>905</v>
      </c>
      <c r="AJ230" s="80">
        <v>4</v>
      </c>
      <c r="AK230" s="80" t="e">
        <v>#VALUE!</v>
      </c>
      <c r="AL230" s="80" t="e">
        <v>#VALUE!</v>
      </c>
      <c r="AM230" s="80">
        <v>1</v>
      </c>
      <c r="AN230" s="80">
        <v>4</v>
      </c>
      <c r="AO230" s="80">
        <v>5</v>
      </c>
      <c r="AP230" s="80">
        <v>3</v>
      </c>
      <c r="AQ230" s="80">
        <v>4</v>
      </c>
      <c r="AR230" s="80" t="e">
        <v>#N/A</v>
      </c>
      <c r="AS230" s="5"/>
      <c r="AT230" s="5"/>
      <c r="AU230" s="5"/>
      <c r="AV230" s="5"/>
      <c r="AW230" s="5"/>
      <c r="AX230" s="5"/>
      <c r="AY230" s="5" t="s">
        <v>903</v>
      </c>
    </row>
    <row r="231" spans="1:51" ht="27.95" customHeight="1">
      <c r="A231">
        <v>11525678334</v>
      </c>
      <c r="B231" s="1" t="s">
        <v>0</v>
      </c>
      <c r="C231" s="13" t="e">
        <v>#VALUE!</v>
      </c>
      <c r="D231" s="1" t="e">
        <v>#VALUE!</v>
      </c>
      <c r="E231" s="5" t="s">
        <v>33</v>
      </c>
      <c r="F231" s="80" t="s">
        <v>0</v>
      </c>
      <c r="G231" s="80" t="s">
        <v>0</v>
      </c>
      <c r="H231" s="80" t="s">
        <v>1</v>
      </c>
      <c r="I231" s="80" t="s">
        <v>0</v>
      </c>
      <c r="J231" s="80" t="s">
        <v>0</v>
      </c>
      <c r="K231" s="80" t="s">
        <v>0</v>
      </c>
      <c r="L231" s="80" t="s">
        <v>0</v>
      </c>
      <c r="M231" s="5" t="e">
        <v>#N/A</v>
      </c>
      <c r="N231" s="5" t="e">
        <v>#N/A</v>
      </c>
      <c r="O231" s="5" t="s">
        <v>11</v>
      </c>
      <c r="P231" s="5" t="e">
        <v>#N/A</v>
      </c>
      <c r="Q231" s="5" t="e">
        <v>#VALUE!</v>
      </c>
      <c r="R231" s="61" t="e">
        <v>#VALUE!</v>
      </c>
      <c r="S231" s="62" t="e">
        <v>#N/A</v>
      </c>
      <c r="T231" s="5" t="e">
        <v>#N/A</v>
      </c>
      <c r="U231" s="5" t="e">
        <v>#N/A</v>
      </c>
      <c r="V231" s="5" t="e">
        <v>#N/A</v>
      </c>
      <c r="W231" s="5" t="e">
        <v>#N/A</v>
      </c>
      <c r="X231" s="5" t="e">
        <v>#N/A</v>
      </c>
      <c r="Y231" s="5" t="s">
        <v>0</v>
      </c>
      <c r="Z231" s="5" t="s">
        <v>49</v>
      </c>
      <c r="AA231" s="5"/>
      <c r="AB231" s="5"/>
      <c r="AC231" s="5"/>
      <c r="AD231" s="5"/>
      <c r="AE231" s="5"/>
      <c r="AF231" s="5"/>
      <c r="AG231" s="5"/>
      <c r="AH231" s="5"/>
      <c r="AI231" s="5" t="s">
        <v>905</v>
      </c>
      <c r="AJ231" s="80" t="e">
        <v>#VALUE!</v>
      </c>
      <c r="AK231" s="80" t="e">
        <v>#VALUE!</v>
      </c>
      <c r="AL231" s="80" t="e">
        <v>#VALUE!</v>
      </c>
      <c r="AM231" s="80" t="e">
        <v>#N/A</v>
      </c>
      <c r="AN231" s="80" t="e">
        <v>#N/A</v>
      </c>
      <c r="AO231" s="80" t="e">
        <v>#N/A</v>
      </c>
      <c r="AP231" s="80" t="e">
        <v>#N/A</v>
      </c>
      <c r="AQ231" s="80" t="e">
        <v>#N/A</v>
      </c>
      <c r="AR231" s="80" t="e">
        <v>#N/A</v>
      </c>
      <c r="AS231" s="5"/>
      <c r="AT231" s="5"/>
      <c r="AU231" s="5"/>
      <c r="AV231" s="5"/>
      <c r="AW231" s="5"/>
      <c r="AX231" s="5"/>
      <c r="AY231" s="5" t="s">
        <v>20</v>
      </c>
    </row>
    <row r="232" spans="1:51" ht="27.95" customHeight="1">
      <c r="A232">
        <v>11525666595</v>
      </c>
      <c r="B232" s="5" t="s">
        <v>646</v>
      </c>
      <c r="C232" s="13" t="s">
        <v>23</v>
      </c>
      <c r="D232" s="1" t="s">
        <v>478</v>
      </c>
      <c r="E232" s="5" t="s">
        <v>14</v>
      </c>
      <c r="F232" s="80" t="s">
        <v>0</v>
      </c>
      <c r="G232" s="80" t="s">
        <v>0</v>
      </c>
      <c r="H232" s="80" t="s">
        <v>1</v>
      </c>
      <c r="I232" s="80" t="s">
        <v>0</v>
      </c>
      <c r="J232" s="80" t="s">
        <v>0</v>
      </c>
      <c r="K232" s="80" t="s">
        <v>0</v>
      </c>
      <c r="L232" s="80" t="s">
        <v>0</v>
      </c>
      <c r="M232" s="5" t="s">
        <v>10</v>
      </c>
      <c r="N232" s="5" t="e">
        <v>#N/A</v>
      </c>
      <c r="O232" s="5" t="e">
        <v>#N/A</v>
      </c>
      <c r="P232" s="5" t="e">
        <v>#N/A</v>
      </c>
      <c r="Q232" s="5" t="s">
        <v>76</v>
      </c>
      <c r="R232" s="61" t="s">
        <v>28</v>
      </c>
      <c r="S232" s="62" t="s">
        <v>34</v>
      </c>
      <c r="T232" s="5" t="s">
        <v>24</v>
      </c>
      <c r="U232" s="5" t="s">
        <v>34</v>
      </c>
      <c r="V232" s="5" t="s">
        <v>64</v>
      </c>
      <c r="W232" s="5" t="s">
        <v>379</v>
      </c>
      <c r="X232" s="5" t="s">
        <v>66</v>
      </c>
      <c r="Y232" s="5" t="s">
        <v>0</v>
      </c>
      <c r="Z232" s="5" t="s">
        <v>49</v>
      </c>
      <c r="AA232" s="5"/>
      <c r="AB232" s="5"/>
      <c r="AC232" s="5"/>
      <c r="AD232" s="5"/>
      <c r="AE232" s="5"/>
      <c r="AF232" s="5"/>
      <c r="AG232" s="5"/>
      <c r="AH232" s="5"/>
      <c r="AI232" s="5" t="s">
        <v>905</v>
      </c>
      <c r="AJ232" s="80">
        <v>2</v>
      </c>
      <c r="AK232" s="80">
        <v>4</v>
      </c>
      <c r="AL232" s="80">
        <v>4</v>
      </c>
      <c r="AM232" s="80">
        <v>5</v>
      </c>
      <c r="AN232" s="80">
        <v>2</v>
      </c>
      <c r="AO232" s="80">
        <v>5</v>
      </c>
      <c r="AP232" s="80">
        <v>5</v>
      </c>
      <c r="AQ232" s="80">
        <v>5</v>
      </c>
      <c r="AR232" s="80">
        <v>5</v>
      </c>
      <c r="AS232" s="5"/>
      <c r="AT232" s="5"/>
      <c r="AU232" s="5"/>
      <c r="AV232" s="5"/>
      <c r="AW232" s="5"/>
      <c r="AX232" s="5"/>
      <c r="AY232" s="5" t="s">
        <v>903</v>
      </c>
    </row>
    <row r="233" spans="1:51" ht="27.95" customHeight="1">
      <c r="A233">
        <v>11525651090</v>
      </c>
      <c r="B233" s="5" t="s">
        <v>646</v>
      </c>
      <c r="C233" s="13" t="s">
        <v>80</v>
      </c>
      <c r="D233" s="1" t="s">
        <v>466</v>
      </c>
      <c r="E233" s="5" t="s">
        <v>33</v>
      </c>
      <c r="F233" s="80" t="s">
        <v>0</v>
      </c>
      <c r="G233" s="80" t="s">
        <v>0</v>
      </c>
      <c r="H233" s="80" t="s">
        <v>1</v>
      </c>
      <c r="I233" s="80" t="s">
        <v>0</v>
      </c>
      <c r="J233" s="80" t="s">
        <v>0</v>
      </c>
      <c r="K233" s="80" t="s">
        <v>0</v>
      </c>
      <c r="L233" s="80" t="s">
        <v>0</v>
      </c>
      <c r="M233" s="5" t="s">
        <v>10</v>
      </c>
      <c r="N233" s="5" t="e">
        <v>#N/A</v>
      </c>
      <c r="O233" s="5" t="e">
        <v>#N/A</v>
      </c>
      <c r="P233" s="5" t="e">
        <v>#N/A</v>
      </c>
      <c r="Q233" s="5" t="s">
        <v>29</v>
      </c>
      <c r="R233" s="61" t="s">
        <v>28</v>
      </c>
      <c r="S233" s="62" t="e">
        <v>#N/A</v>
      </c>
      <c r="T233" s="5" t="s">
        <v>834</v>
      </c>
      <c r="U233" s="5" t="s">
        <v>41</v>
      </c>
      <c r="V233" s="5" t="s">
        <v>74</v>
      </c>
      <c r="W233" s="5" t="s">
        <v>979</v>
      </c>
      <c r="X233" s="5" t="s">
        <v>81</v>
      </c>
      <c r="Y233" s="5" t="s">
        <v>0</v>
      </c>
      <c r="Z233" s="5" t="s">
        <v>35</v>
      </c>
      <c r="AA233" s="5" t="s">
        <v>518</v>
      </c>
      <c r="AB233" s="5" t="s">
        <v>462</v>
      </c>
      <c r="AC233" s="5"/>
      <c r="AD233" s="5" t="s">
        <v>597</v>
      </c>
      <c r="AE233" s="5"/>
      <c r="AF233" s="5"/>
      <c r="AG233" s="5"/>
      <c r="AH233" s="5"/>
      <c r="AI233" s="5" t="s">
        <v>905</v>
      </c>
      <c r="AJ233" s="80">
        <v>4</v>
      </c>
      <c r="AK233" s="80">
        <v>3</v>
      </c>
      <c r="AL233" s="80">
        <v>4</v>
      </c>
      <c r="AM233" s="80" t="e">
        <v>#N/A</v>
      </c>
      <c r="AN233" s="80">
        <v>5</v>
      </c>
      <c r="AO233" s="80">
        <v>4</v>
      </c>
      <c r="AP233" s="80">
        <v>2</v>
      </c>
      <c r="AQ233" s="80">
        <v>2</v>
      </c>
      <c r="AR233" s="80">
        <v>3</v>
      </c>
      <c r="AS233" s="5" t="s">
        <v>1060</v>
      </c>
      <c r="AT233" s="3" t="s">
        <v>787</v>
      </c>
      <c r="AU233" s="67" t="s">
        <v>567</v>
      </c>
      <c r="AV233" s="5"/>
      <c r="AW233" s="5"/>
      <c r="AX233" s="5"/>
      <c r="AY233" s="5" t="s">
        <v>903</v>
      </c>
    </row>
    <row r="234" spans="1:51" ht="54" customHeight="1">
      <c r="A234">
        <v>11525625176</v>
      </c>
      <c r="B234" s="1" t="s">
        <v>0</v>
      </c>
      <c r="C234" s="13" t="s">
        <v>72</v>
      </c>
      <c r="D234" s="1" t="s">
        <v>478</v>
      </c>
      <c r="E234" s="5" t="s">
        <v>14</v>
      </c>
      <c r="F234" s="80" t="s">
        <v>0</v>
      </c>
      <c r="G234" s="80" t="s">
        <v>0</v>
      </c>
      <c r="H234" s="80" t="s">
        <v>1</v>
      </c>
      <c r="I234" s="80" t="s">
        <v>0</v>
      </c>
      <c r="J234" s="80" t="s">
        <v>0</v>
      </c>
      <c r="K234" s="80" t="s">
        <v>0</v>
      </c>
      <c r="L234" s="80" t="s">
        <v>0</v>
      </c>
      <c r="M234" s="5" t="s">
        <v>10</v>
      </c>
      <c r="N234" s="5" t="e">
        <v>#N/A</v>
      </c>
      <c r="O234" s="5" t="s">
        <v>11</v>
      </c>
      <c r="P234" s="5" t="s">
        <v>12</v>
      </c>
      <c r="Q234" s="5" t="s">
        <v>29</v>
      </c>
      <c r="R234" s="61" t="s">
        <v>75</v>
      </c>
      <c r="S234" s="62" t="e">
        <v>#N/A</v>
      </c>
      <c r="T234" s="5" t="s">
        <v>37</v>
      </c>
      <c r="U234" s="5" t="s">
        <v>92</v>
      </c>
      <c r="V234" s="5" t="s">
        <v>64</v>
      </c>
      <c r="W234" s="5" t="s">
        <v>908</v>
      </c>
      <c r="X234" s="5" t="s">
        <v>66</v>
      </c>
      <c r="Y234" s="5" t="s">
        <v>160</v>
      </c>
      <c r="Z234" s="5" t="s">
        <v>86</v>
      </c>
      <c r="AA234" s="5" t="s">
        <v>480</v>
      </c>
      <c r="AB234" s="5"/>
      <c r="AC234" s="5"/>
      <c r="AD234" s="5"/>
      <c r="AE234" s="5"/>
      <c r="AF234" s="5"/>
      <c r="AG234" s="5"/>
      <c r="AH234" s="5" t="s">
        <v>1047</v>
      </c>
      <c r="AI234" s="5" t="s">
        <v>905</v>
      </c>
      <c r="AJ234" s="80">
        <v>5</v>
      </c>
      <c r="AK234" s="80">
        <v>3</v>
      </c>
      <c r="AL234" s="80">
        <v>3</v>
      </c>
      <c r="AM234" s="80" t="e">
        <v>#N/A</v>
      </c>
      <c r="AN234" s="80">
        <v>3</v>
      </c>
      <c r="AO234" s="80">
        <v>2</v>
      </c>
      <c r="AP234" s="80">
        <v>5</v>
      </c>
      <c r="AQ234" s="80">
        <v>3</v>
      </c>
      <c r="AR234" s="80">
        <v>5</v>
      </c>
      <c r="AS234" s="5" t="s">
        <v>786</v>
      </c>
      <c r="AT234" s="5"/>
      <c r="AU234" s="5"/>
      <c r="AV234" s="5"/>
      <c r="AW234" s="5"/>
      <c r="AX234" s="5"/>
      <c r="AY234" s="5" t="s">
        <v>20</v>
      </c>
    </row>
    <row r="235" spans="1:51" ht="27.95" customHeight="1">
      <c r="A235">
        <v>11525622270</v>
      </c>
      <c r="B235" s="1" t="s">
        <v>0</v>
      </c>
      <c r="C235" s="13" t="e">
        <v>#VALUE!</v>
      </c>
      <c r="D235" s="1" t="e">
        <v>#VALUE!</v>
      </c>
      <c r="E235" s="5" t="e">
        <v>#N/A</v>
      </c>
      <c r="F235" s="80" t="s">
        <v>0</v>
      </c>
      <c r="G235" s="80" t="s">
        <v>0</v>
      </c>
      <c r="H235" s="80" t="s">
        <v>0</v>
      </c>
      <c r="I235" s="80" t="s">
        <v>0</v>
      </c>
      <c r="J235" s="80" t="s">
        <v>0</v>
      </c>
      <c r="K235" s="80" t="s">
        <v>0</v>
      </c>
      <c r="L235" s="80" t="s">
        <v>0</v>
      </c>
      <c r="M235" s="5" t="e">
        <v>#N/A</v>
      </c>
      <c r="N235" s="5" t="e">
        <v>#N/A</v>
      </c>
      <c r="O235" s="5" t="e">
        <v>#N/A</v>
      </c>
      <c r="P235" s="5" t="e">
        <v>#N/A</v>
      </c>
      <c r="Q235" s="5" t="e">
        <v>#VALUE!</v>
      </c>
      <c r="R235" s="61" t="e">
        <v>#VALUE!</v>
      </c>
      <c r="S235" s="62" t="e">
        <v>#N/A</v>
      </c>
      <c r="T235" s="5" t="e">
        <v>#N/A</v>
      </c>
      <c r="U235" s="5" t="e">
        <v>#N/A</v>
      </c>
      <c r="V235" s="5" t="e">
        <v>#N/A</v>
      </c>
      <c r="W235" s="5" t="e">
        <v>#N/A</v>
      </c>
      <c r="X235" s="5" t="e">
        <v>#N/A</v>
      </c>
      <c r="Y235" s="5" t="s">
        <v>0</v>
      </c>
      <c r="Z235" s="5" t="e">
        <v>#N/A</v>
      </c>
      <c r="AA235" s="5"/>
      <c r="AB235" s="5"/>
      <c r="AC235" s="5"/>
      <c r="AD235" s="5"/>
      <c r="AE235" s="5"/>
      <c r="AF235" s="5"/>
      <c r="AG235" s="5"/>
      <c r="AH235" s="5"/>
      <c r="AI235" s="5" t="s">
        <v>905</v>
      </c>
      <c r="AJ235" s="80" t="e">
        <v>#VALUE!</v>
      </c>
      <c r="AK235" s="80" t="e">
        <v>#VALUE!</v>
      </c>
      <c r="AL235" s="80" t="e">
        <v>#VALUE!</v>
      </c>
      <c r="AM235" s="80" t="e">
        <v>#N/A</v>
      </c>
      <c r="AN235" s="80" t="e">
        <v>#N/A</v>
      </c>
      <c r="AO235" s="80" t="e">
        <v>#N/A</v>
      </c>
      <c r="AP235" s="80" t="e">
        <v>#N/A</v>
      </c>
      <c r="AQ235" s="80" t="e">
        <v>#N/A</v>
      </c>
      <c r="AR235" s="80" t="e">
        <v>#N/A</v>
      </c>
      <c r="AS235" s="5"/>
      <c r="AT235" s="5"/>
      <c r="AU235" s="5"/>
      <c r="AV235" s="5"/>
      <c r="AW235" s="5"/>
      <c r="AX235" s="5"/>
      <c r="AY235" s="5" t="s">
        <v>20</v>
      </c>
    </row>
    <row r="236" spans="1:51" ht="27.95" customHeight="1">
      <c r="A236">
        <v>11525596283</v>
      </c>
      <c r="B236" s="1" t="s">
        <v>0</v>
      </c>
      <c r="C236" s="13" t="s">
        <v>72</v>
      </c>
      <c r="D236" s="1" t="e">
        <v>#VALUE!</v>
      </c>
      <c r="E236" s="5" t="s">
        <v>33</v>
      </c>
      <c r="F236" s="80" t="s">
        <v>0</v>
      </c>
      <c r="G236" s="80" t="s">
        <v>0</v>
      </c>
      <c r="H236" s="80" t="s">
        <v>1</v>
      </c>
      <c r="I236" s="80" t="s">
        <v>0</v>
      </c>
      <c r="J236" s="80" t="s">
        <v>0</v>
      </c>
      <c r="K236" s="80" t="s">
        <v>0</v>
      </c>
      <c r="L236" s="80" t="s">
        <v>0</v>
      </c>
      <c r="M236" s="5" t="s">
        <v>10</v>
      </c>
      <c r="N236" s="5" t="e">
        <v>#N/A</v>
      </c>
      <c r="O236" s="5" t="e">
        <v>#N/A</v>
      </c>
      <c r="P236" s="5" t="s">
        <v>12</v>
      </c>
      <c r="Q236" s="5" t="e">
        <v>#VALUE!</v>
      </c>
      <c r="R236" s="61" t="e">
        <v>#VALUE!</v>
      </c>
      <c r="S236" s="62" t="e">
        <v>#N/A</v>
      </c>
      <c r="T236" s="5" t="s">
        <v>36</v>
      </c>
      <c r="U236" s="5" t="s">
        <v>41</v>
      </c>
      <c r="V236" s="5" t="s">
        <v>95</v>
      </c>
      <c r="W236" s="5" t="e">
        <v>#N/A</v>
      </c>
      <c r="X236" s="5" t="e">
        <v>#N/A</v>
      </c>
      <c r="Y236" s="5" t="s">
        <v>0</v>
      </c>
      <c r="Z236" s="5" t="s">
        <v>45</v>
      </c>
      <c r="AA236" s="5"/>
      <c r="AB236" s="5"/>
      <c r="AC236" s="5"/>
      <c r="AD236" s="5"/>
      <c r="AE236" s="5"/>
      <c r="AF236" s="5"/>
      <c r="AG236" s="5"/>
      <c r="AH236" s="5"/>
      <c r="AI236" s="5" t="s">
        <v>905</v>
      </c>
      <c r="AJ236" s="80">
        <v>5</v>
      </c>
      <c r="AK236" s="80" t="e">
        <v>#VALUE!</v>
      </c>
      <c r="AL236" s="80" t="e">
        <v>#VALUE!</v>
      </c>
      <c r="AM236" s="80" t="e">
        <v>#N/A</v>
      </c>
      <c r="AN236" s="80">
        <v>4</v>
      </c>
      <c r="AO236" s="80">
        <v>4</v>
      </c>
      <c r="AP236" s="80">
        <v>1</v>
      </c>
      <c r="AQ236" s="80" t="e">
        <v>#N/A</v>
      </c>
      <c r="AR236" s="80" t="e">
        <v>#N/A</v>
      </c>
      <c r="AS236" s="5"/>
      <c r="AT236" s="5"/>
      <c r="AU236" s="5"/>
      <c r="AV236" s="5"/>
      <c r="AW236" s="5"/>
      <c r="AX236" s="5"/>
      <c r="AY236" s="5" t="s">
        <v>20</v>
      </c>
    </row>
    <row r="237" spans="1:51" ht="27.95" customHeight="1">
      <c r="A237">
        <v>11525501131</v>
      </c>
      <c r="B237" s="1" t="s">
        <v>0</v>
      </c>
      <c r="C237" s="13" t="s">
        <v>72</v>
      </c>
      <c r="D237" s="1" t="s">
        <v>468</v>
      </c>
      <c r="E237" s="5" t="s">
        <v>33</v>
      </c>
      <c r="F237" s="80" t="s">
        <v>0</v>
      </c>
      <c r="G237" s="80" t="s">
        <v>2</v>
      </c>
      <c r="H237" s="80" t="s">
        <v>0</v>
      </c>
      <c r="I237" s="80" t="s">
        <v>0</v>
      </c>
      <c r="J237" s="80" t="s">
        <v>0</v>
      </c>
      <c r="K237" s="80" t="s">
        <v>0</v>
      </c>
      <c r="L237" s="80" t="s">
        <v>0</v>
      </c>
      <c r="M237" s="5" t="s">
        <v>10</v>
      </c>
      <c r="N237" s="5" t="e">
        <v>#N/A</v>
      </c>
      <c r="O237" s="5" t="e">
        <v>#N/A</v>
      </c>
      <c r="P237" s="5" t="s">
        <v>12</v>
      </c>
      <c r="Q237" s="5" t="s">
        <v>76</v>
      </c>
      <c r="R237" s="61" t="s">
        <v>90</v>
      </c>
      <c r="S237" s="62" t="e">
        <v>#N/A</v>
      </c>
      <c r="T237" s="5" t="s">
        <v>62</v>
      </c>
      <c r="U237" s="5" t="s">
        <v>34</v>
      </c>
      <c r="V237" s="5" t="s">
        <v>89</v>
      </c>
      <c r="W237" s="5" t="s">
        <v>379</v>
      </c>
      <c r="X237" s="5" t="s">
        <v>66</v>
      </c>
      <c r="Y237" s="5" t="s">
        <v>0</v>
      </c>
      <c r="Z237" s="5" t="s">
        <v>49</v>
      </c>
      <c r="AA237" s="5"/>
      <c r="AB237" s="5"/>
      <c r="AC237" s="5"/>
      <c r="AD237" s="5"/>
      <c r="AE237" s="5"/>
      <c r="AF237" s="5"/>
      <c r="AG237" s="5"/>
      <c r="AH237" s="5"/>
      <c r="AI237" s="5" t="s">
        <v>905</v>
      </c>
      <c r="AJ237" s="80">
        <v>5</v>
      </c>
      <c r="AK237" s="80">
        <v>4</v>
      </c>
      <c r="AL237" s="80">
        <v>5</v>
      </c>
      <c r="AM237" s="80" t="e">
        <v>#N/A</v>
      </c>
      <c r="AN237" s="80">
        <v>5</v>
      </c>
      <c r="AO237" s="80">
        <v>5</v>
      </c>
      <c r="AP237" s="80">
        <v>3</v>
      </c>
      <c r="AQ237" s="80">
        <v>5</v>
      </c>
      <c r="AR237" s="80">
        <v>5</v>
      </c>
      <c r="AS237" s="5"/>
      <c r="AT237" s="5"/>
      <c r="AU237" s="5"/>
      <c r="AV237" s="5" t="s">
        <v>873</v>
      </c>
      <c r="AW237" s="5"/>
      <c r="AX237" s="5"/>
      <c r="AY237" s="5" t="s">
        <v>20</v>
      </c>
    </row>
    <row r="238" spans="1:51" ht="27.95" customHeight="1">
      <c r="A238">
        <v>11525492672</v>
      </c>
      <c r="B238" s="5" t="s">
        <v>646</v>
      </c>
      <c r="C238" s="13" t="s">
        <v>61</v>
      </c>
      <c r="D238" s="1" t="s">
        <v>469</v>
      </c>
      <c r="E238" s="5" t="s">
        <v>155</v>
      </c>
      <c r="F238" s="80" t="s">
        <v>0</v>
      </c>
      <c r="G238" s="80" t="s">
        <v>0</v>
      </c>
      <c r="H238" s="80" t="s">
        <v>1</v>
      </c>
      <c r="I238" s="80" t="s">
        <v>0</v>
      </c>
      <c r="J238" s="80" t="s">
        <v>0</v>
      </c>
      <c r="K238" s="80" t="s">
        <v>0</v>
      </c>
      <c r="L238" s="80" t="s">
        <v>0</v>
      </c>
      <c r="M238" s="5" t="s">
        <v>10</v>
      </c>
      <c r="N238" s="5" t="e">
        <v>#N/A</v>
      </c>
      <c r="O238" s="5" t="e">
        <v>#N/A</v>
      </c>
      <c r="P238" s="5" t="s">
        <v>12</v>
      </c>
      <c r="Q238" s="5" t="e">
        <v>#VALUE!</v>
      </c>
      <c r="R238" s="61" t="e">
        <v>#VALUE!</v>
      </c>
      <c r="S238" s="62" t="e">
        <v>#N/A</v>
      </c>
      <c r="T238" s="5" t="s">
        <v>36</v>
      </c>
      <c r="U238" s="5" t="s">
        <v>41</v>
      </c>
      <c r="V238" s="5" t="s">
        <v>74</v>
      </c>
      <c r="W238" s="5" t="s">
        <v>908</v>
      </c>
      <c r="X238" s="5" t="e">
        <v>#N/A</v>
      </c>
      <c r="Y238" s="5" t="s">
        <v>0</v>
      </c>
      <c r="Z238" s="5" t="s">
        <v>49</v>
      </c>
      <c r="AA238" s="5"/>
      <c r="AB238" s="5"/>
      <c r="AC238" s="5"/>
      <c r="AD238" s="5"/>
      <c r="AE238" s="5"/>
      <c r="AF238" s="5"/>
      <c r="AG238" s="5"/>
      <c r="AH238" s="5"/>
      <c r="AI238" s="5" t="s">
        <v>905</v>
      </c>
      <c r="AJ238" s="80">
        <v>3</v>
      </c>
      <c r="AK238" s="80" t="e">
        <v>#VALUE!</v>
      </c>
      <c r="AL238" s="80" t="e">
        <v>#VALUE!</v>
      </c>
      <c r="AM238" s="80" t="e">
        <v>#N/A</v>
      </c>
      <c r="AN238" s="80">
        <v>4</v>
      </c>
      <c r="AO238" s="80">
        <v>4</v>
      </c>
      <c r="AP238" s="80">
        <v>2</v>
      </c>
      <c r="AQ238" s="80">
        <v>3</v>
      </c>
      <c r="AR238" s="80" t="e">
        <v>#N/A</v>
      </c>
      <c r="AS238" s="5"/>
      <c r="AT238" s="5"/>
      <c r="AU238" s="5"/>
      <c r="AV238" s="5" t="s">
        <v>881</v>
      </c>
      <c r="AW238" s="5"/>
      <c r="AX238" s="5"/>
      <c r="AY238" s="5" t="s">
        <v>903</v>
      </c>
    </row>
    <row r="239" spans="1:51" ht="141" customHeight="1">
      <c r="A239">
        <v>11525469563</v>
      </c>
      <c r="B239" s="1" t="s">
        <v>0</v>
      </c>
      <c r="C239" s="13" t="s">
        <v>80</v>
      </c>
      <c r="D239" s="1" t="s">
        <v>469</v>
      </c>
      <c r="E239" s="5" t="s">
        <v>14</v>
      </c>
      <c r="F239" s="80" t="s">
        <v>648</v>
      </c>
      <c r="G239" s="80" t="s">
        <v>0</v>
      </c>
      <c r="H239" s="80" t="s">
        <v>1</v>
      </c>
      <c r="I239" s="80" t="s">
        <v>0</v>
      </c>
      <c r="J239" s="80" t="s">
        <v>0</v>
      </c>
      <c r="K239" s="80" t="s">
        <v>0</v>
      </c>
      <c r="L239" s="80" t="s">
        <v>0</v>
      </c>
      <c r="M239" s="5" t="e">
        <v>#N/A</v>
      </c>
      <c r="N239" s="5" t="e">
        <v>#N/A</v>
      </c>
      <c r="O239" s="5" t="e">
        <v>#N/A</v>
      </c>
      <c r="P239" s="5" t="e">
        <v>#N/A</v>
      </c>
      <c r="Q239" s="5" t="s">
        <v>91</v>
      </c>
      <c r="R239" s="61" t="s">
        <v>90</v>
      </c>
      <c r="S239" s="62" t="e">
        <v>#N/A</v>
      </c>
      <c r="T239" s="5" t="s">
        <v>62</v>
      </c>
      <c r="U239" s="5" t="s">
        <v>37</v>
      </c>
      <c r="V239" s="5" t="s">
        <v>95</v>
      </c>
      <c r="W239" s="5" t="s">
        <v>908</v>
      </c>
      <c r="X239" s="5" t="s">
        <v>81</v>
      </c>
      <c r="Y239" s="5" t="s">
        <v>161</v>
      </c>
      <c r="Z239" s="5" t="s">
        <v>49</v>
      </c>
      <c r="AA239" s="5" t="s">
        <v>529</v>
      </c>
      <c r="AB239" s="5" t="s">
        <v>549</v>
      </c>
      <c r="AC239" s="5" t="s">
        <v>568</v>
      </c>
      <c r="AD239" s="5" t="s">
        <v>583</v>
      </c>
      <c r="AE239" s="5"/>
      <c r="AF239" s="5" t="s">
        <v>622</v>
      </c>
      <c r="AG239" s="5"/>
      <c r="AH239" s="5"/>
      <c r="AI239" s="5" t="s">
        <v>905</v>
      </c>
      <c r="AJ239" s="80">
        <v>4</v>
      </c>
      <c r="AK239" s="80">
        <v>5</v>
      </c>
      <c r="AL239" s="80">
        <v>5</v>
      </c>
      <c r="AM239" s="80" t="e">
        <v>#N/A</v>
      </c>
      <c r="AN239" s="80">
        <v>5</v>
      </c>
      <c r="AO239" s="80">
        <v>3</v>
      </c>
      <c r="AP239" s="80">
        <v>1</v>
      </c>
      <c r="AQ239" s="80">
        <v>3</v>
      </c>
      <c r="AR239" s="80">
        <v>3</v>
      </c>
      <c r="AS239" s="5" t="s">
        <v>1060</v>
      </c>
      <c r="AT239" s="122" t="s">
        <v>848</v>
      </c>
      <c r="AU239" s="5"/>
      <c r="AV239" s="5" t="s">
        <v>872</v>
      </c>
      <c r="AW239" s="5"/>
      <c r="AX239" s="5"/>
      <c r="AY239" s="5" t="s">
        <v>20</v>
      </c>
    </row>
    <row r="240" spans="1:51" ht="27.95" customHeight="1">
      <c r="A240">
        <v>11525467519</v>
      </c>
      <c r="B240" s="5" t="s">
        <v>646</v>
      </c>
      <c r="C240" s="13" t="s">
        <v>72</v>
      </c>
      <c r="D240" s="1" t="s">
        <v>468</v>
      </c>
      <c r="E240" s="5" t="s">
        <v>14</v>
      </c>
      <c r="F240" s="80" t="s">
        <v>0</v>
      </c>
      <c r="G240" s="80" t="s">
        <v>0</v>
      </c>
      <c r="H240" s="80" t="s">
        <v>1</v>
      </c>
      <c r="I240" s="80" t="s">
        <v>0</v>
      </c>
      <c r="J240" s="80" t="s">
        <v>0</v>
      </c>
      <c r="K240" s="80" t="s">
        <v>0</v>
      </c>
      <c r="L240" s="80" t="s">
        <v>0</v>
      </c>
      <c r="M240" s="5" t="e">
        <v>#N/A</v>
      </c>
      <c r="N240" s="5" t="s">
        <v>649</v>
      </c>
      <c r="O240" s="5" t="e">
        <v>#N/A</v>
      </c>
      <c r="P240" s="5" t="e">
        <v>#N/A</v>
      </c>
      <c r="Q240" s="5" t="s">
        <v>91</v>
      </c>
      <c r="R240" s="61" t="s">
        <v>90</v>
      </c>
      <c r="S240" s="62" t="e">
        <v>#N/A</v>
      </c>
      <c r="T240" s="5" t="s">
        <v>834</v>
      </c>
      <c r="U240" s="5" t="s">
        <v>34</v>
      </c>
      <c r="V240" s="5" t="s">
        <v>95</v>
      </c>
      <c r="W240" s="5" t="s">
        <v>379</v>
      </c>
      <c r="X240" s="5" t="s">
        <v>81</v>
      </c>
      <c r="Y240" s="5" t="s">
        <v>162</v>
      </c>
      <c r="Z240" s="5" t="s">
        <v>49</v>
      </c>
      <c r="AA240" s="5" t="s">
        <v>514</v>
      </c>
      <c r="AB240" s="5"/>
      <c r="AC240" s="5"/>
      <c r="AD240" s="5"/>
      <c r="AE240" s="5"/>
      <c r="AF240" s="5"/>
      <c r="AG240" s="5" t="s">
        <v>634</v>
      </c>
      <c r="AH240" s="5"/>
      <c r="AI240" s="5" t="s">
        <v>905</v>
      </c>
      <c r="AJ240" s="80">
        <v>5</v>
      </c>
      <c r="AK240" s="80">
        <v>5</v>
      </c>
      <c r="AL240" s="80">
        <v>5</v>
      </c>
      <c r="AM240" s="80" t="e">
        <v>#N/A</v>
      </c>
      <c r="AN240" s="80">
        <v>5</v>
      </c>
      <c r="AO240" s="80">
        <v>5</v>
      </c>
      <c r="AP240" s="80">
        <v>1</v>
      </c>
      <c r="AQ240" s="80">
        <v>5</v>
      </c>
      <c r="AR240" s="80">
        <v>3</v>
      </c>
      <c r="AS240" s="5"/>
      <c r="AT240" s="5"/>
      <c r="AU240" s="5"/>
      <c r="AV240" s="5"/>
      <c r="AW240" s="5"/>
      <c r="AX240" s="5"/>
      <c r="AY240" s="5" t="s">
        <v>903</v>
      </c>
    </row>
    <row r="241" spans="1:51" ht="27.95" customHeight="1">
      <c r="A241">
        <v>11525459207</v>
      </c>
      <c r="B241" s="1" t="s">
        <v>0</v>
      </c>
      <c r="C241" s="13" t="e">
        <v>#VALUE!</v>
      </c>
      <c r="D241" s="1" t="e">
        <v>#VALUE!</v>
      </c>
      <c r="E241" s="5" t="e">
        <v>#N/A</v>
      </c>
      <c r="F241" s="80" t="s">
        <v>0</v>
      </c>
      <c r="G241" s="80" t="s">
        <v>0</v>
      </c>
      <c r="H241" s="80" t="s">
        <v>0</v>
      </c>
      <c r="I241" s="80" t="s">
        <v>0</v>
      </c>
      <c r="J241" s="80" t="s">
        <v>0</v>
      </c>
      <c r="K241" s="80" t="s">
        <v>0</v>
      </c>
      <c r="L241" s="80" t="s">
        <v>0</v>
      </c>
      <c r="M241" s="5" t="e">
        <v>#N/A</v>
      </c>
      <c r="N241" s="5" t="e">
        <v>#N/A</v>
      </c>
      <c r="O241" s="5" t="e">
        <v>#N/A</v>
      </c>
      <c r="P241" s="5" t="e">
        <v>#N/A</v>
      </c>
      <c r="Q241" s="5" t="e">
        <v>#VALUE!</v>
      </c>
      <c r="R241" s="61" t="e">
        <v>#VALUE!</v>
      </c>
      <c r="S241" s="62" t="e">
        <v>#N/A</v>
      </c>
      <c r="T241" s="5" t="e">
        <v>#N/A</v>
      </c>
      <c r="U241" s="5" t="e">
        <v>#N/A</v>
      </c>
      <c r="V241" s="5" t="e">
        <v>#N/A</v>
      </c>
      <c r="W241" s="5" t="e">
        <v>#N/A</v>
      </c>
      <c r="X241" s="5" t="e">
        <v>#N/A</v>
      </c>
      <c r="Y241" s="5" t="s">
        <v>0</v>
      </c>
      <c r="Z241" s="5" t="e">
        <v>#N/A</v>
      </c>
      <c r="AA241" s="5"/>
      <c r="AB241" s="5"/>
      <c r="AC241" s="5"/>
      <c r="AD241" s="5"/>
      <c r="AE241" s="5"/>
      <c r="AF241" s="5"/>
      <c r="AG241" s="5"/>
      <c r="AH241" s="5"/>
      <c r="AI241" s="5" t="s">
        <v>905</v>
      </c>
      <c r="AJ241" s="80" t="e">
        <v>#VALUE!</v>
      </c>
      <c r="AK241" s="80" t="e">
        <v>#VALUE!</v>
      </c>
      <c r="AL241" s="80" t="e">
        <v>#VALUE!</v>
      </c>
      <c r="AM241" s="80" t="e">
        <v>#N/A</v>
      </c>
      <c r="AN241" s="80" t="e">
        <v>#N/A</v>
      </c>
      <c r="AO241" s="80" t="e">
        <v>#N/A</v>
      </c>
      <c r="AP241" s="80" t="e">
        <v>#N/A</v>
      </c>
      <c r="AQ241" s="80" t="e">
        <v>#N/A</v>
      </c>
      <c r="AR241" s="80" t="e">
        <v>#N/A</v>
      </c>
      <c r="AS241" s="5"/>
      <c r="AT241" s="5"/>
      <c r="AU241" s="5"/>
      <c r="AV241" s="5"/>
      <c r="AW241" s="5"/>
      <c r="AX241" s="5"/>
      <c r="AY241" s="5" t="s">
        <v>20</v>
      </c>
    </row>
    <row r="242" spans="1:51" ht="27.95" customHeight="1">
      <c r="A242">
        <v>11525452827</v>
      </c>
      <c r="B242" s="1" t="s">
        <v>0</v>
      </c>
      <c r="C242" s="13" t="e">
        <v>#VALUE!</v>
      </c>
      <c r="D242" s="1" t="e">
        <v>#VALUE!</v>
      </c>
      <c r="E242" s="5" t="e">
        <v>#N/A</v>
      </c>
      <c r="F242" s="80" t="s">
        <v>0</v>
      </c>
      <c r="G242" s="80" t="s">
        <v>0</v>
      </c>
      <c r="H242" s="80" t="s">
        <v>0</v>
      </c>
      <c r="I242" s="80" t="s">
        <v>0</v>
      </c>
      <c r="J242" s="80" t="s">
        <v>0</v>
      </c>
      <c r="K242" s="80" t="s">
        <v>0</v>
      </c>
      <c r="L242" s="80" t="s">
        <v>0</v>
      </c>
      <c r="M242" s="5" t="e">
        <v>#N/A</v>
      </c>
      <c r="N242" s="5" t="e">
        <v>#N/A</v>
      </c>
      <c r="O242" s="5" t="e">
        <v>#N/A</v>
      </c>
      <c r="P242" s="5" t="e">
        <v>#N/A</v>
      </c>
      <c r="Q242" s="5" t="e">
        <v>#VALUE!</v>
      </c>
      <c r="R242" s="61" t="e">
        <v>#VALUE!</v>
      </c>
      <c r="S242" s="62" t="e">
        <v>#N/A</v>
      </c>
      <c r="T242" s="5" t="e">
        <v>#N/A</v>
      </c>
      <c r="U242" s="5" t="e">
        <v>#N/A</v>
      </c>
      <c r="V242" s="5" t="e">
        <v>#N/A</v>
      </c>
      <c r="W242" s="5" t="e">
        <v>#N/A</v>
      </c>
      <c r="X242" s="5" t="e">
        <v>#N/A</v>
      </c>
      <c r="Y242" s="5" t="s">
        <v>0</v>
      </c>
      <c r="Z242" s="5" t="e">
        <v>#N/A</v>
      </c>
      <c r="AA242" s="5"/>
      <c r="AB242" s="5"/>
      <c r="AC242" s="5"/>
      <c r="AD242" s="5"/>
      <c r="AE242" s="5"/>
      <c r="AF242" s="5"/>
      <c r="AG242" s="5"/>
      <c r="AH242" s="5"/>
      <c r="AI242" s="5" t="s">
        <v>905</v>
      </c>
      <c r="AJ242" s="80" t="e">
        <v>#VALUE!</v>
      </c>
      <c r="AK242" s="80" t="e">
        <v>#VALUE!</v>
      </c>
      <c r="AL242" s="80" t="e">
        <v>#VALUE!</v>
      </c>
      <c r="AM242" s="80" t="e">
        <v>#N/A</v>
      </c>
      <c r="AN242" s="80" t="e">
        <v>#N/A</v>
      </c>
      <c r="AO242" s="80" t="e">
        <v>#N/A</v>
      </c>
      <c r="AP242" s="80" t="e">
        <v>#N/A</v>
      </c>
      <c r="AQ242" s="80" t="e">
        <v>#N/A</v>
      </c>
      <c r="AR242" s="80" t="e">
        <v>#N/A</v>
      </c>
      <c r="AS242" s="5"/>
      <c r="AT242" s="5"/>
      <c r="AU242" s="5"/>
      <c r="AV242" s="5"/>
      <c r="AW242" s="5"/>
      <c r="AX242" s="5"/>
      <c r="AY242" s="5" t="s">
        <v>20</v>
      </c>
    </row>
    <row r="243" spans="1:51" ht="27.95" customHeight="1">
      <c r="A243">
        <v>11525449148</v>
      </c>
      <c r="B243" s="1" t="s">
        <v>0</v>
      </c>
      <c r="C243" s="13" t="e">
        <v>#VALUE!</v>
      </c>
      <c r="D243" s="1" t="e">
        <v>#VALUE!</v>
      </c>
      <c r="E243" s="5" t="e">
        <v>#N/A</v>
      </c>
      <c r="F243" s="80" t="s">
        <v>0</v>
      </c>
      <c r="G243" s="80" t="s">
        <v>0</v>
      </c>
      <c r="H243" s="80" t="s">
        <v>0</v>
      </c>
      <c r="I243" s="80" t="s">
        <v>0</v>
      </c>
      <c r="J243" s="80" t="s">
        <v>0</v>
      </c>
      <c r="K243" s="80" t="s">
        <v>0</v>
      </c>
      <c r="L243" s="80" t="s">
        <v>0</v>
      </c>
      <c r="M243" s="5" t="e">
        <v>#N/A</v>
      </c>
      <c r="N243" s="5" t="e">
        <v>#N/A</v>
      </c>
      <c r="O243" s="5" t="e">
        <v>#N/A</v>
      </c>
      <c r="P243" s="5" t="e">
        <v>#N/A</v>
      </c>
      <c r="Q243" s="5" t="e">
        <v>#VALUE!</v>
      </c>
      <c r="R243" s="61" t="e">
        <v>#VALUE!</v>
      </c>
      <c r="S243" s="62" t="e">
        <v>#N/A</v>
      </c>
      <c r="T243" s="5" t="e">
        <v>#N/A</v>
      </c>
      <c r="U243" s="5" t="e">
        <v>#N/A</v>
      </c>
      <c r="V243" s="5" t="e">
        <v>#N/A</v>
      </c>
      <c r="W243" s="5" t="e">
        <v>#N/A</v>
      </c>
      <c r="X243" s="5" t="e">
        <v>#N/A</v>
      </c>
      <c r="Y243" s="5" t="s">
        <v>0</v>
      </c>
      <c r="Z243" s="5" t="e">
        <v>#N/A</v>
      </c>
      <c r="AA243" s="5"/>
      <c r="AB243" s="5"/>
      <c r="AC243" s="5"/>
      <c r="AD243" s="5"/>
      <c r="AE243" s="5"/>
      <c r="AF243" s="5"/>
      <c r="AG243" s="5"/>
      <c r="AH243" s="5"/>
      <c r="AI243" s="5" t="s">
        <v>905</v>
      </c>
      <c r="AJ243" s="80" t="e">
        <v>#VALUE!</v>
      </c>
      <c r="AK243" s="80" t="e">
        <v>#VALUE!</v>
      </c>
      <c r="AL243" s="80" t="e">
        <v>#VALUE!</v>
      </c>
      <c r="AM243" s="80" t="e">
        <v>#N/A</v>
      </c>
      <c r="AN243" s="80" t="e">
        <v>#N/A</v>
      </c>
      <c r="AO243" s="80" t="e">
        <v>#N/A</v>
      </c>
      <c r="AP243" s="80" t="e">
        <v>#N/A</v>
      </c>
      <c r="AQ243" s="80" t="e">
        <v>#N/A</v>
      </c>
      <c r="AR243" s="80" t="e">
        <v>#N/A</v>
      </c>
      <c r="AS243" s="5"/>
      <c r="AT243" s="5"/>
      <c r="AU243" s="5"/>
      <c r="AV243" s="5"/>
      <c r="AW243" s="5"/>
      <c r="AX243" s="5"/>
      <c r="AY243" s="5" t="s">
        <v>20</v>
      </c>
    </row>
    <row r="244" spans="1:51" ht="27.95" customHeight="1">
      <c r="A244">
        <v>11525427576</v>
      </c>
      <c r="B244" s="1" t="s">
        <v>0</v>
      </c>
      <c r="C244" s="13" t="e">
        <v>#VALUE!</v>
      </c>
      <c r="D244" s="1" t="e">
        <v>#VALUE!</v>
      </c>
      <c r="E244" s="5" t="e">
        <v>#N/A</v>
      </c>
      <c r="F244" s="80" t="s">
        <v>0</v>
      </c>
      <c r="G244" s="80" t="s">
        <v>0</v>
      </c>
      <c r="H244" s="80" t="s">
        <v>0</v>
      </c>
      <c r="I244" s="80" t="s">
        <v>0</v>
      </c>
      <c r="J244" s="80" t="s">
        <v>0</v>
      </c>
      <c r="K244" s="80" t="s">
        <v>0</v>
      </c>
      <c r="L244" s="80" t="s">
        <v>0</v>
      </c>
      <c r="M244" s="5" t="e">
        <v>#N/A</v>
      </c>
      <c r="N244" s="5" t="e">
        <v>#N/A</v>
      </c>
      <c r="O244" s="5" t="e">
        <v>#N/A</v>
      </c>
      <c r="P244" s="5" t="e">
        <v>#N/A</v>
      </c>
      <c r="Q244" s="5" t="e">
        <v>#VALUE!</v>
      </c>
      <c r="R244" s="61" t="e">
        <v>#VALUE!</v>
      </c>
      <c r="S244" s="62" t="e">
        <v>#N/A</v>
      </c>
      <c r="T244" s="5" t="e">
        <v>#N/A</v>
      </c>
      <c r="U244" s="5" t="e">
        <v>#N/A</v>
      </c>
      <c r="V244" s="5" t="e">
        <v>#N/A</v>
      </c>
      <c r="W244" s="5" t="e">
        <v>#N/A</v>
      </c>
      <c r="X244" s="5" t="e">
        <v>#N/A</v>
      </c>
      <c r="Y244" s="5" t="s">
        <v>0</v>
      </c>
      <c r="Z244" s="5" t="e">
        <v>#N/A</v>
      </c>
      <c r="AA244" s="5"/>
      <c r="AB244" s="5"/>
      <c r="AC244" s="5"/>
      <c r="AD244" s="5"/>
      <c r="AE244" s="5"/>
      <c r="AF244" s="5"/>
      <c r="AG244" s="5"/>
      <c r="AH244" s="5"/>
      <c r="AI244" s="5" t="s">
        <v>905</v>
      </c>
      <c r="AJ244" s="80" t="e">
        <v>#VALUE!</v>
      </c>
      <c r="AK244" s="80" t="e">
        <v>#VALUE!</v>
      </c>
      <c r="AL244" s="80" t="e">
        <v>#VALUE!</v>
      </c>
      <c r="AM244" s="80" t="e">
        <v>#N/A</v>
      </c>
      <c r="AN244" s="80" t="e">
        <v>#N/A</v>
      </c>
      <c r="AO244" s="80" t="e">
        <v>#N/A</v>
      </c>
      <c r="AP244" s="80" t="e">
        <v>#N/A</v>
      </c>
      <c r="AQ244" s="80" t="e">
        <v>#N/A</v>
      </c>
      <c r="AR244" s="80" t="e">
        <v>#N/A</v>
      </c>
      <c r="AS244" s="5"/>
      <c r="AT244" s="5"/>
      <c r="AU244" s="5"/>
      <c r="AV244" s="5"/>
      <c r="AW244" s="5"/>
      <c r="AX244" s="5"/>
      <c r="AY244" s="5" t="s">
        <v>20</v>
      </c>
    </row>
    <row r="245" spans="1:51" ht="27.95" customHeight="1">
      <c r="A245">
        <v>11525419415</v>
      </c>
      <c r="B245" s="5" t="s">
        <v>646</v>
      </c>
      <c r="C245" s="13" t="e">
        <v>#VALUE!</v>
      </c>
      <c r="D245" s="1" t="e">
        <v>#VALUE!</v>
      </c>
      <c r="E245" s="5" t="s">
        <v>14</v>
      </c>
      <c r="F245" s="80" t="s">
        <v>0</v>
      </c>
      <c r="G245" s="80" t="s">
        <v>0</v>
      </c>
      <c r="H245" s="80" t="s">
        <v>1</v>
      </c>
      <c r="I245" s="80" t="s">
        <v>0</v>
      </c>
      <c r="J245" s="80" t="s">
        <v>0</v>
      </c>
      <c r="K245" s="80" t="s">
        <v>0</v>
      </c>
      <c r="L245" s="80" t="s">
        <v>0</v>
      </c>
      <c r="M245" s="5" t="e">
        <v>#N/A</v>
      </c>
      <c r="N245" s="5" t="s">
        <v>649</v>
      </c>
      <c r="O245" s="5" t="e">
        <v>#N/A</v>
      </c>
      <c r="P245" s="5" t="e">
        <v>#N/A</v>
      </c>
      <c r="Q245" s="5" t="e">
        <v>#VALUE!</v>
      </c>
      <c r="R245" s="61" t="e">
        <v>#VALUE!</v>
      </c>
      <c r="S245" s="62" t="e">
        <v>#N/A</v>
      </c>
      <c r="T245" s="5" t="e">
        <v>#N/A</v>
      </c>
      <c r="U245" s="5" t="e">
        <v>#N/A</v>
      </c>
      <c r="V245" s="5" t="e">
        <v>#N/A</v>
      </c>
      <c r="W245" s="5" t="e">
        <v>#N/A</v>
      </c>
      <c r="X245" s="5" t="e">
        <v>#N/A</v>
      </c>
      <c r="Y245" s="5" t="s">
        <v>0</v>
      </c>
      <c r="Z245" s="5" t="s">
        <v>49</v>
      </c>
      <c r="AA245" s="5"/>
      <c r="AB245" s="5"/>
      <c r="AC245" s="5"/>
      <c r="AD245" s="5"/>
      <c r="AE245" s="5"/>
      <c r="AF245" s="5"/>
      <c r="AG245" s="5"/>
      <c r="AH245" s="5"/>
      <c r="AI245" s="5" t="s">
        <v>905</v>
      </c>
      <c r="AJ245" s="80" t="e">
        <v>#VALUE!</v>
      </c>
      <c r="AK245" s="80" t="e">
        <v>#VALUE!</v>
      </c>
      <c r="AL245" s="80" t="e">
        <v>#VALUE!</v>
      </c>
      <c r="AM245" s="80" t="e">
        <v>#N/A</v>
      </c>
      <c r="AN245" s="80" t="e">
        <v>#N/A</v>
      </c>
      <c r="AO245" s="80" t="e">
        <v>#N/A</v>
      </c>
      <c r="AP245" s="80" t="e">
        <v>#N/A</v>
      </c>
      <c r="AQ245" s="80" t="e">
        <v>#N/A</v>
      </c>
      <c r="AR245" s="80" t="e">
        <v>#N/A</v>
      </c>
      <c r="AS245" s="5"/>
      <c r="AT245" s="5"/>
      <c r="AU245" s="5"/>
      <c r="AV245" s="5"/>
      <c r="AW245" s="5"/>
      <c r="AX245" s="5"/>
      <c r="AY245" s="5" t="s">
        <v>903</v>
      </c>
    </row>
    <row r="246" spans="1:51" ht="27.95" customHeight="1">
      <c r="A246">
        <v>11525418694</v>
      </c>
      <c r="B246" s="1" t="s">
        <v>0</v>
      </c>
      <c r="C246" s="13" t="s">
        <v>61</v>
      </c>
      <c r="D246" s="1" t="s">
        <v>468</v>
      </c>
      <c r="E246" s="5" t="e">
        <v>#N/A</v>
      </c>
      <c r="F246" s="80" t="s">
        <v>0</v>
      </c>
      <c r="G246" s="80" t="s">
        <v>0</v>
      </c>
      <c r="H246" s="80" t="s">
        <v>1</v>
      </c>
      <c r="I246" s="80" t="s">
        <v>0</v>
      </c>
      <c r="J246" s="80" t="s">
        <v>0</v>
      </c>
      <c r="K246" s="80" t="s">
        <v>0</v>
      </c>
      <c r="L246" s="80" t="s">
        <v>0</v>
      </c>
      <c r="M246" s="5" t="s">
        <v>10</v>
      </c>
      <c r="N246" s="5" t="e">
        <v>#N/A</v>
      </c>
      <c r="O246" s="5" t="s">
        <v>11</v>
      </c>
      <c r="P246" s="5" t="s">
        <v>12</v>
      </c>
      <c r="Q246" s="5" t="s">
        <v>76</v>
      </c>
      <c r="R246" s="61" t="s">
        <v>75</v>
      </c>
      <c r="S246" s="62" t="s">
        <v>68</v>
      </c>
      <c r="T246" s="5" t="s">
        <v>24</v>
      </c>
      <c r="U246" s="5" t="s">
        <v>37</v>
      </c>
      <c r="V246" s="5" t="s">
        <v>95</v>
      </c>
      <c r="W246" s="5" t="s">
        <v>909</v>
      </c>
      <c r="X246" s="5" t="s">
        <v>108</v>
      </c>
      <c r="Y246" s="5" t="s">
        <v>0</v>
      </c>
      <c r="Z246" s="5" t="s">
        <v>58</v>
      </c>
      <c r="AA246" s="5"/>
      <c r="AB246" s="5"/>
      <c r="AC246" s="5"/>
      <c r="AD246" s="5"/>
      <c r="AE246" s="5"/>
      <c r="AF246" s="5"/>
      <c r="AG246" s="5"/>
      <c r="AH246" s="5"/>
      <c r="AI246" s="5" t="s">
        <v>905</v>
      </c>
      <c r="AJ246" s="80">
        <v>3</v>
      </c>
      <c r="AK246" s="80">
        <v>4</v>
      </c>
      <c r="AL246" s="80">
        <v>3</v>
      </c>
      <c r="AM246" s="80">
        <v>3</v>
      </c>
      <c r="AN246" s="80">
        <v>2</v>
      </c>
      <c r="AO246" s="80">
        <v>3</v>
      </c>
      <c r="AP246" s="80">
        <v>1</v>
      </c>
      <c r="AQ246" s="80">
        <v>1</v>
      </c>
      <c r="AR246" s="80">
        <v>4</v>
      </c>
      <c r="AS246" s="5"/>
      <c r="AT246" s="122" t="s">
        <v>848</v>
      </c>
      <c r="AU246" s="5"/>
      <c r="AV246" s="5"/>
      <c r="AW246" s="5"/>
      <c r="AX246" s="5"/>
      <c r="AY246" s="5" t="s">
        <v>20</v>
      </c>
    </row>
    <row r="247" spans="1:51" ht="27.95" customHeight="1">
      <c r="A247">
        <v>11525413951</v>
      </c>
      <c r="B247" s="1" t="s">
        <v>0</v>
      </c>
      <c r="C247" s="13" t="e">
        <v>#VALUE!</v>
      </c>
      <c r="D247" s="1" t="e">
        <v>#VALUE!</v>
      </c>
      <c r="E247" s="5" t="e">
        <v>#N/A</v>
      </c>
      <c r="F247" s="80" t="s">
        <v>0</v>
      </c>
      <c r="G247" s="80" t="s">
        <v>0</v>
      </c>
      <c r="H247" s="80" t="s">
        <v>0</v>
      </c>
      <c r="I247" s="80" t="s">
        <v>0</v>
      </c>
      <c r="J247" s="80" t="s">
        <v>0</v>
      </c>
      <c r="K247" s="80" t="s">
        <v>0</v>
      </c>
      <c r="L247" s="80" t="s">
        <v>0</v>
      </c>
      <c r="M247" s="5" t="e">
        <v>#N/A</v>
      </c>
      <c r="N247" s="5" t="e">
        <v>#N/A</v>
      </c>
      <c r="O247" s="5" t="e">
        <v>#N/A</v>
      </c>
      <c r="P247" s="5" t="e">
        <v>#N/A</v>
      </c>
      <c r="Q247" s="5" t="e">
        <v>#VALUE!</v>
      </c>
      <c r="R247" s="61" t="e">
        <v>#VALUE!</v>
      </c>
      <c r="S247" s="62" t="e">
        <v>#N/A</v>
      </c>
      <c r="T247" s="5" t="e">
        <v>#N/A</v>
      </c>
      <c r="U247" s="5" t="e">
        <v>#N/A</v>
      </c>
      <c r="V247" s="5" t="e">
        <v>#N/A</v>
      </c>
      <c r="W247" s="5" t="e">
        <v>#N/A</v>
      </c>
      <c r="X247" s="5" t="e">
        <v>#N/A</v>
      </c>
      <c r="Y247" s="5" t="s">
        <v>0</v>
      </c>
      <c r="Z247" s="5" t="e">
        <v>#N/A</v>
      </c>
      <c r="AA247" s="5"/>
      <c r="AB247" s="5"/>
      <c r="AC247" s="5"/>
      <c r="AD247" s="5"/>
      <c r="AE247" s="5"/>
      <c r="AF247" s="5"/>
      <c r="AG247" s="5"/>
      <c r="AH247" s="5"/>
      <c r="AI247" s="5" t="s">
        <v>905</v>
      </c>
      <c r="AJ247" s="80" t="e">
        <v>#VALUE!</v>
      </c>
      <c r="AK247" s="80" t="e">
        <v>#VALUE!</v>
      </c>
      <c r="AL247" s="80" t="e">
        <v>#VALUE!</v>
      </c>
      <c r="AM247" s="80" t="e">
        <v>#N/A</v>
      </c>
      <c r="AN247" s="80" t="e">
        <v>#N/A</v>
      </c>
      <c r="AO247" s="80" t="e">
        <v>#N/A</v>
      </c>
      <c r="AP247" s="80" t="e">
        <v>#N/A</v>
      </c>
      <c r="AQ247" s="80" t="e">
        <v>#N/A</v>
      </c>
      <c r="AR247" s="80" t="e">
        <v>#N/A</v>
      </c>
      <c r="AS247" s="5"/>
      <c r="AT247" s="5"/>
      <c r="AU247" s="5"/>
      <c r="AV247" s="5"/>
      <c r="AW247" s="5"/>
      <c r="AX247" s="5"/>
      <c r="AY247" s="5" t="s">
        <v>20</v>
      </c>
    </row>
    <row r="248" spans="1:51" ht="27.95" customHeight="1">
      <c r="A248">
        <v>11525395630</v>
      </c>
      <c r="B248" s="1" t="s">
        <v>0</v>
      </c>
      <c r="C248" s="13" t="e">
        <v>#VALUE!</v>
      </c>
      <c r="D248" s="1" t="e">
        <v>#VALUE!</v>
      </c>
      <c r="E248" s="5" t="e">
        <v>#N/A</v>
      </c>
      <c r="F248" s="80" t="s">
        <v>0</v>
      </c>
      <c r="G248" s="80" t="s">
        <v>0</v>
      </c>
      <c r="H248" s="80" t="s">
        <v>0</v>
      </c>
      <c r="I248" s="80" t="s">
        <v>0</v>
      </c>
      <c r="J248" s="80" t="s">
        <v>0</v>
      </c>
      <c r="K248" s="80" t="s">
        <v>0</v>
      </c>
      <c r="L248" s="80" t="s">
        <v>0</v>
      </c>
      <c r="M248" s="5" t="e">
        <v>#N/A</v>
      </c>
      <c r="N248" s="5" t="e">
        <v>#N/A</v>
      </c>
      <c r="O248" s="5" t="e">
        <v>#N/A</v>
      </c>
      <c r="P248" s="5" t="e">
        <v>#N/A</v>
      </c>
      <c r="Q248" s="5" t="e">
        <v>#VALUE!</v>
      </c>
      <c r="R248" s="61" t="e">
        <v>#VALUE!</v>
      </c>
      <c r="S248" s="62" t="e">
        <v>#N/A</v>
      </c>
      <c r="T248" s="5" t="e">
        <v>#N/A</v>
      </c>
      <c r="U248" s="5" t="e">
        <v>#N/A</v>
      </c>
      <c r="V248" s="5" t="e">
        <v>#N/A</v>
      </c>
      <c r="W248" s="5" t="e">
        <v>#N/A</v>
      </c>
      <c r="X248" s="5" t="e">
        <v>#N/A</v>
      </c>
      <c r="Y248" s="5" t="s">
        <v>0</v>
      </c>
      <c r="Z248" s="5" t="e">
        <v>#N/A</v>
      </c>
      <c r="AA248" s="5"/>
      <c r="AB248" s="5"/>
      <c r="AC248" s="5"/>
      <c r="AD248" s="5"/>
      <c r="AE248" s="5"/>
      <c r="AF248" s="5"/>
      <c r="AG248" s="5"/>
      <c r="AH248" s="5"/>
      <c r="AI248" s="5" t="s">
        <v>905</v>
      </c>
      <c r="AJ248" s="80" t="e">
        <v>#VALUE!</v>
      </c>
      <c r="AK248" s="80" t="e">
        <v>#VALUE!</v>
      </c>
      <c r="AL248" s="80" t="e">
        <v>#VALUE!</v>
      </c>
      <c r="AM248" s="80" t="e">
        <v>#N/A</v>
      </c>
      <c r="AN248" s="80" t="e">
        <v>#N/A</v>
      </c>
      <c r="AO248" s="80" t="e">
        <v>#N/A</v>
      </c>
      <c r="AP248" s="80" t="e">
        <v>#N/A</v>
      </c>
      <c r="AQ248" s="80" t="e">
        <v>#N/A</v>
      </c>
      <c r="AR248" s="80" t="e">
        <v>#N/A</v>
      </c>
      <c r="AS248" s="5"/>
      <c r="AT248" s="5"/>
      <c r="AU248" s="5"/>
      <c r="AV248" s="5"/>
      <c r="AW248" s="5"/>
      <c r="AX248" s="5"/>
      <c r="AY248" s="5" t="s">
        <v>20</v>
      </c>
    </row>
    <row r="249" spans="1:51" ht="27.95" customHeight="1">
      <c r="A249">
        <v>11525385514</v>
      </c>
      <c r="B249" s="5" t="s">
        <v>646</v>
      </c>
      <c r="C249" s="13" t="e">
        <v>#VALUE!</v>
      </c>
      <c r="D249" s="1" t="e">
        <v>#VALUE!</v>
      </c>
      <c r="E249" s="5" t="e">
        <v>#N/A</v>
      </c>
      <c r="F249" s="80" t="s">
        <v>0</v>
      </c>
      <c r="G249" s="80" t="s">
        <v>0</v>
      </c>
      <c r="H249" s="80" t="s">
        <v>0</v>
      </c>
      <c r="I249" s="80" t="s">
        <v>0</v>
      </c>
      <c r="J249" s="80" t="s">
        <v>0</v>
      </c>
      <c r="K249" s="80" t="s">
        <v>0</v>
      </c>
      <c r="L249" s="80" t="s">
        <v>0</v>
      </c>
      <c r="M249" s="5" t="e">
        <v>#N/A</v>
      </c>
      <c r="N249" s="5" t="e">
        <v>#N/A</v>
      </c>
      <c r="O249" s="5" t="e">
        <v>#N/A</v>
      </c>
      <c r="P249" s="5" t="e">
        <v>#N/A</v>
      </c>
      <c r="Q249" s="5" t="e">
        <v>#VALUE!</v>
      </c>
      <c r="R249" s="61" t="e">
        <v>#VALUE!</v>
      </c>
      <c r="S249" s="62" t="e">
        <v>#N/A</v>
      </c>
      <c r="T249" s="5" t="e">
        <v>#N/A</v>
      </c>
      <c r="U249" s="5" t="e">
        <v>#N/A</v>
      </c>
      <c r="V249" s="5" t="e">
        <v>#N/A</v>
      </c>
      <c r="W249" s="5" t="e">
        <v>#N/A</v>
      </c>
      <c r="X249" s="5" t="e">
        <v>#N/A</v>
      </c>
      <c r="Y249" s="5" t="s">
        <v>0</v>
      </c>
      <c r="Z249" s="5" t="e">
        <v>#N/A</v>
      </c>
      <c r="AA249" s="5"/>
      <c r="AB249" s="5"/>
      <c r="AC249" s="5"/>
      <c r="AD249" s="5"/>
      <c r="AE249" s="5"/>
      <c r="AF249" s="5"/>
      <c r="AG249" s="5"/>
      <c r="AH249" s="5"/>
      <c r="AI249" s="5" t="s">
        <v>905</v>
      </c>
      <c r="AJ249" s="80" t="e">
        <v>#VALUE!</v>
      </c>
      <c r="AK249" s="80" t="e">
        <v>#VALUE!</v>
      </c>
      <c r="AL249" s="80" t="e">
        <v>#VALUE!</v>
      </c>
      <c r="AM249" s="80" t="e">
        <v>#N/A</v>
      </c>
      <c r="AN249" s="80" t="e">
        <v>#N/A</v>
      </c>
      <c r="AO249" s="80" t="e">
        <v>#N/A</v>
      </c>
      <c r="AP249" s="80" t="e">
        <v>#N/A</v>
      </c>
      <c r="AQ249" s="80" t="e">
        <v>#N/A</v>
      </c>
      <c r="AR249" s="80" t="e">
        <v>#N/A</v>
      </c>
      <c r="AS249" s="5"/>
      <c r="AT249" s="5"/>
      <c r="AU249" s="5"/>
      <c r="AV249" s="5"/>
      <c r="AW249" s="5"/>
      <c r="AX249" s="5"/>
      <c r="AY249" s="5" t="s">
        <v>903</v>
      </c>
    </row>
    <row r="250" spans="1:51" ht="27.95" customHeight="1">
      <c r="A250">
        <v>11525375377</v>
      </c>
      <c r="B250" s="1" t="s">
        <v>0</v>
      </c>
      <c r="C250" s="13" t="e">
        <v>#VALUE!</v>
      </c>
      <c r="D250" s="1" t="e">
        <v>#VALUE!</v>
      </c>
      <c r="E250" s="5" t="e">
        <v>#N/A</v>
      </c>
      <c r="F250" s="80" t="s">
        <v>0</v>
      </c>
      <c r="G250" s="80" t="s">
        <v>0</v>
      </c>
      <c r="H250" s="80" t="s">
        <v>0</v>
      </c>
      <c r="I250" s="80" t="s">
        <v>0</v>
      </c>
      <c r="J250" s="80" t="s">
        <v>0</v>
      </c>
      <c r="K250" s="80" t="s">
        <v>0</v>
      </c>
      <c r="L250" s="80" t="s">
        <v>0</v>
      </c>
      <c r="M250" s="5" t="e">
        <v>#N/A</v>
      </c>
      <c r="N250" s="5" t="e">
        <v>#N/A</v>
      </c>
      <c r="O250" s="5" t="e">
        <v>#N/A</v>
      </c>
      <c r="P250" s="5" t="e">
        <v>#N/A</v>
      </c>
      <c r="Q250" s="5" t="e">
        <v>#VALUE!</v>
      </c>
      <c r="R250" s="61" t="e">
        <v>#VALUE!</v>
      </c>
      <c r="S250" s="62" t="e">
        <v>#N/A</v>
      </c>
      <c r="T250" s="5" t="e">
        <v>#N/A</v>
      </c>
      <c r="U250" s="5" t="e">
        <v>#N/A</v>
      </c>
      <c r="V250" s="5" t="e">
        <v>#N/A</v>
      </c>
      <c r="W250" s="5" t="e">
        <v>#N/A</v>
      </c>
      <c r="X250" s="5" t="e">
        <v>#N/A</v>
      </c>
      <c r="Y250" s="5" t="s">
        <v>0</v>
      </c>
      <c r="Z250" s="5" t="e">
        <v>#N/A</v>
      </c>
      <c r="AA250" s="5"/>
      <c r="AB250" s="5"/>
      <c r="AC250" s="5"/>
      <c r="AD250" s="5"/>
      <c r="AE250" s="5"/>
      <c r="AF250" s="5"/>
      <c r="AG250" s="5"/>
      <c r="AH250" s="5"/>
      <c r="AI250" s="5" t="s">
        <v>905</v>
      </c>
      <c r="AJ250" s="80" t="e">
        <v>#VALUE!</v>
      </c>
      <c r="AK250" s="80" t="e">
        <v>#VALUE!</v>
      </c>
      <c r="AL250" s="80" t="e">
        <v>#VALUE!</v>
      </c>
      <c r="AM250" s="80" t="e">
        <v>#N/A</v>
      </c>
      <c r="AN250" s="80" t="e">
        <v>#N/A</v>
      </c>
      <c r="AO250" s="80" t="e">
        <v>#N/A</v>
      </c>
      <c r="AP250" s="80" t="e">
        <v>#N/A</v>
      </c>
      <c r="AQ250" s="80" t="e">
        <v>#N/A</v>
      </c>
      <c r="AR250" s="80" t="e">
        <v>#N/A</v>
      </c>
      <c r="AS250" s="5"/>
      <c r="AT250" s="5"/>
      <c r="AU250" s="5"/>
      <c r="AV250" s="5"/>
      <c r="AW250" s="5"/>
      <c r="AX250" s="5"/>
      <c r="AY250" s="5" t="s">
        <v>20</v>
      </c>
    </row>
    <row r="251" spans="1:51" ht="27.95" customHeight="1">
      <c r="A251">
        <v>11525366453</v>
      </c>
      <c r="B251" s="5" t="s">
        <v>646</v>
      </c>
      <c r="C251" s="13" t="s">
        <v>72</v>
      </c>
      <c r="D251" s="1" t="s">
        <v>466</v>
      </c>
      <c r="E251" s="5" t="s">
        <v>14</v>
      </c>
      <c r="F251" s="80" t="s">
        <v>0</v>
      </c>
      <c r="G251" s="80" t="s">
        <v>0</v>
      </c>
      <c r="H251" s="80" t="s">
        <v>1</v>
      </c>
      <c r="I251" s="80" t="s">
        <v>0</v>
      </c>
      <c r="J251" s="80" t="s">
        <v>0</v>
      </c>
      <c r="K251" s="80" t="s">
        <v>0</v>
      </c>
      <c r="L251" s="80" t="s">
        <v>0</v>
      </c>
      <c r="M251" s="5" t="s">
        <v>10</v>
      </c>
      <c r="N251" s="5" t="e">
        <v>#N/A</v>
      </c>
      <c r="O251" s="5" t="e">
        <v>#N/A</v>
      </c>
      <c r="P251" s="5" t="e">
        <v>#N/A</v>
      </c>
      <c r="Q251" s="5" t="s">
        <v>91</v>
      </c>
      <c r="R251" s="61" t="s">
        <v>90</v>
      </c>
      <c r="S251" s="62" t="e">
        <v>#N/A</v>
      </c>
      <c r="T251" s="5" t="s">
        <v>834</v>
      </c>
      <c r="U251" s="5" t="s">
        <v>34</v>
      </c>
      <c r="V251" s="5" t="s">
        <v>64</v>
      </c>
      <c r="W251" s="5" t="s">
        <v>379</v>
      </c>
      <c r="X251" s="5" t="s">
        <v>108</v>
      </c>
      <c r="Y251" s="5" t="s">
        <v>0</v>
      </c>
      <c r="Z251" s="5" t="s">
        <v>98</v>
      </c>
      <c r="AA251" s="5"/>
      <c r="AB251" s="5"/>
      <c r="AC251" s="5"/>
      <c r="AD251" s="5"/>
      <c r="AE251" s="5"/>
      <c r="AF251" s="5"/>
      <c r="AG251" s="5"/>
      <c r="AH251" s="5"/>
      <c r="AI251" s="5" t="s">
        <v>905</v>
      </c>
      <c r="AJ251" s="80">
        <v>5</v>
      </c>
      <c r="AK251" s="80">
        <v>5</v>
      </c>
      <c r="AL251" s="80">
        <v>5</v>
      </c>
      <c r="AM251" s="80" t="e">
        <v>#N/A</v>
      </c>
      <c r="AN251" s="80">
        <v>5</v>
      </c>
      <c r="AO251" s="80">
        <v>5</v>
      </c>
      <c r="AP251" s="80">
        <v>5</v>
      </c>
      <c r="AQ251" s="80">
        <v>5</v>
      </c>
      <c r="AR251" s="80">
        <v>4</v>
      </c>
      <c r="AS251" s="5"/>
      <c r="AT251" s="5"/>
      <c r="AU251" s="5"/>
      <c r="AV251" s="5"/>
      <c r="AW251" s="5"/>
      <c r="AX251" s="5"/>
      <c r="AY251" s="5" t="s">
        <v>903</v>
      </c>
    </row>
    <row r="252" spans="1:51" ht="27.95" customHeight="1">
      <c r="A252">
        <v>11525365742</v>
      </c>
      <c r="B252" s="1" t="s">
        <v>0</v>
      </c>
      <c r="C252" s="13" t="s">
        <v>80</v>
      </c>
      <c r="D252" s="1" t="s">
        <v>469</v>
      </c>
      <c r="E252" s="5" t="s">
        <v>33</v>
      </c>
      <c r="F252" s="80" t="s">
        <v>0</v>
      </c>
      <c r="G252" s="80" t="s">
        <v>0</v>
      </c>
      <c r="H252" s="80" t="s">
        <v>1</v>
      </c>
      <c r="I252" s="80" t="s">
        <v>0</v>
      </c>
      <c r="J252" s="80" t="s">
        <v>0</v>
      </c>
      <c r="K252" s="80" t="s">
        <v>0</v>
      </c>
      <c r="L252" s="80" t="s">
        <v>0</v>
      </c>
      <c r="M252" s="5" t="s">
        <v>10</v>
      </c>
      <c r="N252" s="5" t="e">
        <v>#N/A</v>
      </c>
      <c r="O252" s="5" t="e">
        <v>#N/A</v>
      </c>
      <c r="P252" s="5" t="s">
        <v>12</v>
      </c>
      <c r="Q252" s="5" t="s">
        <v>76</v>
      </c>
      <c r="R252" s="61" t="s">
        <v>75</v>
      </c>
      <c r="S252" s="62" t="e">
        <v>#N/A</v>
      </c>
      <c r="T252" s="5" t="s">
        <v>37</v>
      </c>
      <c r="U252" s="5" t="s">
        <v>41</v>
      </c>
      <c r="V252" s="5" t="s">
        <v>89</v>
      </c>
      <c r="W252" s="5" t="s">
        <v>908</v>
      </c>
      <c r="X252" s="5" t="s">
        <v>108</v>
      </c>
      <c r="Y252" s="5" t="s">
        <v>0</v>
      </c>
      <c r="Z252" s="5" t="s">
        <v>98</v>
      </c>
      <c r="AA252" s="5"/>
      <c r="AB252" s="5"/>
      <c r="AC252" s="5"/>
      <c r="AD252" s="5"/>
      <c r="AE252" s="5"/>
      <c r="AF252" s="5"/>
      <c r="AG252" s="5"/>
      <c r="AH252" s="5"/>
      <c r="AI252" s="5" t="s">
        <v>905</v>
      </c>
      <c r="AJ252" s="80">
        <v>4</v>
      </c>
      <c r="AK252" s="80">
        <v>4</v>
      </c>
      <c r="AL252" s="80">
        <v>3</v>
      </c>
      <c r="AM252" s="80" t="e">
        <v>#N/A</v>
      </c>
      <c r="AN252" s="80">
        <v>3</v>
      </c>
      <c r="AO252" s="80">
        <v>4</v>
      </c>
      <c r="AP252" s="80">
        <v>3</v>
      </c>
      <c r="AQ252" s="80">
        <v>3</v>
      </c>
      <c r="AR252" s="80">
        <v>4</v>
      </c>
      <c r="AS252" s="5" t="s">
        <v>1059</v>
      </c>
      <c r="AT252" s="5"/>
      <c r="AU252" s="5" t="s">
        <v>567</v>
      </c>
      <c r="AV252" s="5"/>
      <c r="AW252" s="5"/>
      <c r="AX252" s="5"/>
      <c r="AY252" s="5" t="s">
        <v>20</v>
      </c>
    </row>
    <row r="253" spans="1:51" ht="27.95" customHeight="1">
      <c r="A253">
        <v>11525354342</v>
      </c>
      <c r="B253" s="1" t="s">
        <v>0</v>
      </c>
      <c r="C253" s="13" t="e">
        <v>#VALUE!</v>
      </c>
      <c r="D253" s="1" t="e">
        <v>#VALUE!</v>
      </c>
      <c r="E253" s="5" t="e">
        <v>#N/A</v>
      </c>
      <c r="F253" s="80" t="s">
        <v>0</v>
      </c>
      <c r="G253" s="80" t="s">
        <v>0</v>
      </c>
      <c r="H253" s="80" t="s">
        <v>0</v>
      </c>
      <c r="I253" s="80" t="s">
        <v>0</v>
      </c>
      <c r="J253" s="80" t="s">
        <v>0</v>
      </c>
      <c r="K253" s="80" t="s">
        <v>0</v>
      </c>
      <c r="L253" s="80" t="s">
        <v>0</v>
      </c>
      <c r="M253" s="5" t="e">
        <v>#N/A</v>
      </c>
      <c r="N253" s="5" t="e">
        <v>#N/A</v>
      </c>
      <c r="O253" s="5" t="e">
        <v>#N/A</v>
      </c>
      <c r="P253" s="5" t="e">
        <v>#N/A</v>
      </c>
      <c r="Q253" s="5" t="e">
        <v>#VALUE!</v>
      </c>
      <c r="R253" s="61" t="e">
        <v>#VALUE!</v>
      </c>
      <c r="S253" s="62" t="e">
        <v>#N/A</v>
      </c>
      <c r="T253" s="5" t="e">
        <v>#N/A</v>
      </c>
      <c r="U253" s="5" t="e">
        <v>#N/A</v>
      </c>
      <c r="V253" s="5" t="e">
        <v>#N/A</v>
      </c>
      <c r="W253" s="5" t="e">
        <v>#N/A</v>
      </c>
      <c r="X253" s="5" t="e">
        <v>#N/A</v>
      </c>
      <c r="Y253" s="5" t="s">
        <v>0</v>
      </c>
      <c r="Z253" s="5" t="e">
        <v>#N/A</v>
      </c>
      <c r="AA253" s="5"/>
      <c r="AB253" s="5"/>
      <c r="AC253" s="5"/>
      <c r="AD253" s="5"/>
      <c r="AE253" s="5"/>
      <c r="AF253" s="5"/>
      <c r="AG253" s="5"/>
      <c r="AH253" s="5"/>
      <c r="AI253" s="5" t="s">
        <v>905</v>
      </c>
      <c r="AJ253" s="80" t="e">
        <v>#VALUE!</v>
      </c>
      <c r="AK253" s="80" t="e">
        <v>#VALUE!</v>
      </c>
      <c r="AL253" s="80" t="e">
        <v>#VALUE!</v>
      </c>
      <c r="AM253" s="80" t="e">
        <v>#N/A</v>
      </c>
      <c r="AN253" s="80" t="e">
        <v>#N/A</v>
      </c>
      <c r="AO253" s="80" t="e">
        <v>#N/A</v>
      </c>
      <c r="AP253" s="80" t="e">
        <v>#N/A</v>
      </c>
      <c r="AQ253" s="80" t="e">
        <v>#N/A</v>
      </c>
      <c r="AR253" s="80" t="e">
        <v>#N/A</v>
      </c>
      <c r="AS253" s="5"/>
      <c r="AT253" s="5"/>
      <c r="AU253" s="5"/>
      <c r="AV253" s="5"/>
      <c r="AW253" s="5"/>
      <c r="AX253" s="5"/>
      <c r="AY253" s="5" t="s">
        <v>20</v>
      </c>
    </row>
    <row r="254" spans="1:51" ht="27.95" customHeight="1">
      <c r="A254">
        <v>11525353704</v>
      </c>
      <c r="B254" s="1" t="s">
        <v>0</v>
      </c>
      <c r="C254" s="13" t="e">
        <v>#VALUE!</v>
      </c>
      <c r="D254" s="1" t="e">
        <v>#VALUE!</v>
      </c>
      <c r="E254" s="5" t="e">
        <v>#N/A</v>
      </c>
      <c r="F254" s="80" t="s">
        <v>0</v>
      </c>
      <c r="G254" s="80" t="s">
        <v>0</v>
      </c>
      <c r="H254" s="80" t="s">
        <v>0</v>
      </c>
      <c r="I254" s="80" t="s">
        <v>0</v>
      </c>
      <c r="J254" s="80" t="s">
        <v>0</v>
      </c>
      <c r="K254" s="80" t="s">
        <v>0</v>
      </c>
      <c r="L254" s="80" t="s">
        <v>0</v>
      </c>
      <c r="M254" s="5" t="e">
        <v>#N/A</v>
      </c>
      <c r="N254" s="5" t="e">
        <v>#N/A</v>
      </c>
      <c r="O254" s="5" t="e">
        <v>#N/A</v>
      </c>
      <c r="P254" s="5" t="e">
        <v>#N/A</v>
      </c>
      <c r="Q254" s="5" t="e">
        <v>#VALUE!</v>
      </c>
      <c r="R254" s="61" t="e">
        <v>#VALUE!</v>
      </c>
      <c r="S254" s="62" t="e">
        <v>#N/A</v>
      </c>
      <c r="T254" s="5" t="e">
        <v>#N/A</v>
      </c>
      <c r="U254" s="5" t="e">
        <v>#N/A</v>
      </c>
      <c r="V254" s="5" t="e">
        <v>#N/A</v>
      </c>
      <c r="W254" s="5" t="e">
        <v>#N/A</v>
      </c>
      <c r="X254" s="5" t="e">
        <v>#N/A</v>
      </c>
      <c r="Y254" s="5" t="s">
        <v>0</v>
      </c>
      <c r="Z254" s="5" t="e">
        <v>#N/A</v>
      </c>
      <c r="AA254" s="5"/>
      <c r="AB254" s="5"/>
      <c r="AC254" s="5"/>
      <c r="AD254" s="5"/>
      <c r="AE254" s="5"/>
      <c r="AF254" s="5"/>
      <c r="AG254" s="5"/>
      <c r="AH254" s="5"/>
      <c r="AI254" s="5" t="s">
        <v>905</v>
      </c>
      <c r="AJ254" s="80" t="e">
        <v>#VALUE!</v>
      </c>
      <c r="AK254" s="80" t="e">
        <v>#VALUE!</v>
      </c>
      <c r="AL254" s="80" t="e">
        <v>#VALUE!</v>
      </c>
      <c r="AM254" s="80" t="e">
        <v>#N/A</v>
      </c>
      <c r="AN254" s="80" t="e">
        <v>#N/A</v>
      </c>
      <c r="AO254" s="80" t="e">
        <v>#N/A</v>
      </c>
      <c r="AP254" s="80" t="e">
        <v>#N/A</v>
      </c>
      <c r="AQ254" s="80" t="e">
        <v>#N/A</v>
      </c>
      <c r="AR254" s="80" t="e">
        <v>#N/A</v>
      </c>
      <c r="AS254" s="5"/>
      <c r="AT254" s="5"/>
      <c r="AU254" s="5"/>
      <c r="AV254" s="5"/>
      <c r="AW254" s="5"/>
      <c r="AX254" s="5"/>
      <c r="AY254" s="5" t="s">
        <v>20</v>
      </c>
    </row>
    <row r="255" spans="1:51" ht="27.95" customHeight="1">
      <c r="A255">
        <v>11525341323</v>
      </c>
      <c r="B255" s="1" t="s">
        <v>0</v>
      </c>
      <c r="C255" s="13" t="e">
        <v>#VALUE!</v>
      </c>
      <c r="D255" s="1" t="e">
        <v>#VALUE!</v>
      </c>
      <c r="E255" s="5" t="e">
        <v>#N/A</v>
      </c>
      <c r="F255" s="80" t="s">
        <v>0</v>
      </c>
      <c r="G255" s="80" t="s">
        <v>0</v>
      </c>
      <c r="H255" s="80" t="s">
        <v>0</v>
      </c>
      <c r="I255" s="80" t="s">
        <v>0</v>
      </c>
      <c r="J255" s="80" t="s">
        <v>0</v>
      </c>
      <c r="K255" s="80" t="s">
        <v>0</v>
      </c>
      <c r="L255" s="80" t="s">
        <v>0</v>
      </c>
      <c r="M255" s="5" t="e">
        <v>#N/A</v>
      </c>
      <c r="N255" s="5" t="e">
        <v>#N/A</v>
      </c>
      <c r="O255" s="5" t="e">
        <v>#N/A</v>
      </c>
      <c r="P255" s="5" t="e">
        <v>#N/A</v>
      </c>
      <c r="Q255" s="5" t="e">
        <v>#VALUE!</v>
      </c>
      <c r="R255" s="61" t="e">
        <v>#VALUE!</v>
      </c>
      <c r="S255" s="62" t="e">
        <v>#N/A</v>
      </c>
      <c r="T255" s="5" t="e">
        <v>#N/A</v>
      </c>
      <c r="U255" s="5" t="e">
        <v>#N/A</v>
      </c>
      <c r="V255" s="5" t="e">
        <v>#N/A</v>
      </c>
      <c r="W255" s="5" t="e">
        <v>#N/A</v>
      </c>
      <c r="X255" s="5" t="e">
        <v>#N/A</v>
      </c>
      <c r="Y255" s="5" t="s">
        <v>0</v>
      </c>
      <c r="Z255" s="5" t="e">
        <v>#N/A</v>
      </c>
      <c r="AA255" s="5"/>
      <c r="AB255" s="5"/>
      <c r="AC255" s="5"/>
      <c r="AD255" s="5"/>
      <c r="AE255" s="5"/>
      <c r="AF255" s="5"/>
      <c r="AG255" s="5"/>
      <c r="AH255" s="5"/>
      <c r="AI255" s="5" t="s">
        <v>905</v>
      </c>
      <c r="AJ255" s="80" t="e">
        <v>#VALUE!</v>
      </c>
      <c r="AK255" s="80" t="e">
        <v>#VALUE!</v>
      </c>
      <c r="AL255" s="80" t="e">
        <v>#VALUE!</v>
      </c>
      <c r="AM255" s="80" t="e">
        <v>#N/A</v>
      </c>
      <c r="AN255" s="80" t="e">
        <v>#N/A</v>
      </c>
      <c r="AO255" s="80" t="e">
        <v>#N/A</v>
      </c>
      <c r="AP255" s="80" t="e">
        <v>#N/A</v>
      </c>
      <c r="AQ255" s="80" t="e">
        <v>#N/A</v>
      </c>
      <c r="AR255" s="80" t="e">
        <v>#N/A</v>
      </c>
      <c r="AS255" s="5"/>
      <c r="AT255" s="5"/>
      <c r="AU255" s="5"/>
      <c r="AV255" s="5"/>
      <c r="AW255" s="5"/>
      <c r="AX255" s="5"/>
      <c r="AY255" s="5" t="s">
        <v>20</v>
      </c>
    </row>
    <row r="256" spans="1:51" ht="27.95" customHeight="1">
      <c r="A256">
        <v>11525331781</v>
      </c>
      <c r="B256" s="1" t="s">
        <v>0</v>
      </c>
      <c r="C256" s="13" t="e">
        <v>#VALUE!</v>
      </c>
      <c r="D256" s="1" t="e">
        <v>#VALUE!</v>
      </c>
      <c r="E256" s="5" t="e">
        <v>#N/A</v>
      </c>
      <c r="F256" s="80" t="s">
        <v>0</v>
      </c>
      <c r="G256" s="80" t="s">
        <v>0</v>
      </c>
      <c r="H256" s="80" t="s">
        <v>0</v>
      </c>
      <c r="I256" s="80" t="s">
        <v>0</v>
      </c>
      <c r="J256" s="80" t="s">
        <v>0</v>
      </c>
      <c r="K256" s="80" t="s">
        <v>0</v>
      </c>
      <c r="L256" s="80" t="s">
        <v>0</v>
      </c>
      <c r="M256" s="5" t="e">
        <v>#N/A</v>
      </c>
      <c r="N256" s="5" t="e">
        <v>#N/A</v>
      </c>
      <c r="O256" s="5" t="e">
        <v>#N/A</v>
      </c>
      <c r="P256" s="5" t="e">
        <v>#N/A</v>
      </c>
      <c r="Q256" s="5" t="e">
        <v>#VALUE!</v>
      </c>
      <c r="R256" s="61" t="e">
        <v>#VALUE!</v>
      </c>
      <c r="S256" s="62" t="e">
        <v>#N/A</v>
      </c>
      <c r="T256" s="5" t="e">
        <v>#N/A</v>
      </c>
      <c r="U256" s="5" t="e">
        <v>#N/A</v>
      </c>
      <c r="V256" s="5" t="e">
        <v>#N/A</v>
      </c>
      <c r="W256" s="5" t="e">
        <v>#N/A</v>
      </c>
      <c r="X256" s="5" t="e">
        <v>#N/A</v>
      </c>
      <c r="Y256" s="5" t="s">
        <v>0</v>
      </c>
      <c r="Z256" s="5" t="e">
        <v>#N/A</v>
      </c>
      <c r="AA256" s="5"/>
      <c r="AB256" s="5"/>
      <c r="AC256" s="5"/>
      <c r="AD256" s="5"/>
      <c r="AE256" s="5"/>
      <c r="AF256" s="5"/>
      <c r="AG256" s="5"/>
      <c r="AH256" s="5"/>
      <c r="AI256" s="5" t="s">
        <v>905</v>
      </c>
      <c r="AJ256" s="80" t="e">
        <v>#VALUE!</v>
      </c>
      <c r="AK256" s="80" t="e">
        <v>#VALUE!</v>
      </c>
      <c r="AL256" s="80" t="e">
        <v>#VALUE!</v>
      </c>
      <c r="AM256" s="80" t="e">
        <v>#N/A</v>
      </c>
      <c r="AN256" s="80" t="e">
        <v>#N/A</v>
      </c>
      <c r="AO256" s="80" t="e">
        <v>#N/A</v>
      </c>
      <c r="AP256" s="80" t="e">
        <v>#N/A</v>
      </c>
      <c r="AQ256" s="80" t="e">
        <v>#N/A</v>
      </c>
      <c r="AR256" s="80" t="e">
        <v>#N/A</v>
      </c>
      <c r="AS256" s="5"/>
      <c r="AT256" s="5"/>
      <c r="AU256" s="5"/>
      <c r="AV256" s="5"/>
      <c r="AW256" s="5"/>
      <c r="AX256" s="5"/>
      <c r="AY256" s="5" t="s">
        <v>20</v>
      </c>
    </row>
    <row r="257" spans="1:51" ht="27.95" customHeight="1">
      <c r="A257">
        <v>11525325482</v>
      </c>
      <c r="B257" s="1" t="s">
        <v>0</v>
      </c>
      <c r="C257" s="13" t="e">
        <v>#VALUE!</v>
      </c>
      <c r="D257" s="1" t="e">
        <v>#VALUE!</v>
      </c>
      <c r="E257" s="5" t="e">
        <v>#N/A</v>
      </c>
      <c r="F257" s="80" t="s">
        <v>0</v>
      </c>
      <c r="G257" s="80" t="s">
        <v>0</v>
      </c>
      <c r="H257" s="80" t="s">
        <v>0</v>
      </c>
      <c r="I257" s="80" t="s">
        <v>0</v>
      </c>
      <c r="J257" s="80" t="s">
        <v>0</v>
      </c>
      <c r="K257" s="80" t="s">
        <v>0</v>
      </c>
      <c r="L257" s="80" t="s">
        <v>0</v>
      </c>
      <c r="M257" s="5" t="e">
        <v>#N/A</v>
      </c>
      <c r="N257" s="5" t="e">
        <v>#N/A</v>
      </c>
      <c r="O257" s="5" t="e">
        <v>#N/A</v>
      </c>
      <c r="P257" s="5" t="e">
        <v>#N/A</v>
      </c>
      <c r="Q257" s="5" t="e">
        <v>#VALUE!</v>
      </c>
      <c r="R257" s="61" t="e">
        <v>#VALUE!</v>
      </c>
      <c r="S257" s="62" t="e">
        <v>#N/A</v>
      </c>
      <c r="T257" s="5" t="e">
        <v>#N/A</v>
      </c>
      <c r="U257" s="5" t="e">
        <v>#N/A</v>
      </c>
      <c r="V257" s="5" t="e">
        <v>#N/A</v>
      </c>
      <c r="W257" s="5" t="e">
        <v>#N/A</v>
      </c>
      <c r="X257" s="5" t="e">
        <v>#N/A</v>
      </c>
      <c r="Y257" s="5" t="s">
        <v>0</v>
      </c>
      <c r="Z257" s="5" t="e">
        <v>#N/A</v>
      </c>
      <c r="AA257" s="5"/>
      <c r="AB257" s="5"/>
      <c r="AC257" s="5"/>
      <c r="AD257" s="5"/>
      <c r="AE257" s="5"/>
      <c r="AF257" s="5"/>
      <c r="AG257" s="5"/>
      <c r="AH257" s="5"/>
      <c r="AI257" s="5" t="s">
        <v>905</v>
      </c>
      <c r="AJ257" s="80" t="e">
        <v>#VALUE!</v>
      </c>
      <c r="AK257" s="80" t="e">
        <v>#VALUE!</v>
      </c>
      <c r="AL257" s="80" t="e">
        <v>#VALUE!</v>
      </c>
      <c r="AM257" s="80" t="e">
        <v>#N/A</v>
      </c>
      <c r="AN257" s="80" t="e">
        <v>#N/A</v>
      </c>
      <c r="AO257" s="80" t="e">
        <v>#N/A</v>
      </c>
      <c r="AP257" s="80" t="e">
        <v>#N/A</v>
      </c>
      <c r="AQ257" s="80" t="e">
        <v>#N/A</v>
      </c>
      <c r="AR257" s="80" t="e">
        <v>#N/A</v>
      </c>
      <c r="AS257" s="5"/>
      <c r="AT257" s="5"/>
      <c r="AU257" s="5"/>
      <c r="AV257" s="5"/>
      <c r="AW257" s="5"/>
      <c r="AX257" s="5"/>
      <c r="AY257" s="5" t="s">
        <v>20</v>
      </c>
    </row>
    <row r="258" spans="1:51" ht="27.95" customHeight="1">
      <c r="A258">
        <v>11525320887</v>
      </c>
      <c r="B258" s="1" t="s">
        <v>0</v>
      </c>
      <c r="C258" s="13" t="e">
        <v>#VALUE!</v>
      </c>
      <c r="D258" s="1" t="e">
        <v>#VALUE!</v>
      </c>
      <c r="E258" s="5" t="e">
        <v>#N/A</v>
      </c>
      <c r="F258" s="80" t="s">
        <v>0</v>
      </c>
      <c r="G258" s="80" t="s">
        <v>0</v>
      </c>
      <c r="H258" s="80" t="s">
        <v>0</v>
      </c>
      <c r="I258" s="80" t="s">
        <v>0</v>
      </c>
      <c r="J258" s="80" t="s">
        <v>0</v>
      </c>
      <c r="K258" s="80" t="s">
        <v>0</v>
      </c>
      <c r="L258" s="80" t="s">
        <v>0</v>
      </c>
      <c r="M258" s="5" t="e">
        <v>#N/A</v>
      </c>
      <c r="N258" s="5" t="e">
        <v>#N/A</v>
      </c>
      <c r="O258" s="5" t="e">
        <v>#N/A</v>
      </c>
      <c r="P258" s="5" t="e">
        <v>#N/A</v>
      </c>
      <c r="Q258" s="5" t="e">
        <v>#VALUE!</v>
      </c>
      <c r="R258" s="61" t="e">
        <v>#VALUE!</v>
      </c>
      <c r="S258" s="62" t="e">
        <v>#N/A</v>
      </c>
      <c r="T258" s="5" t="e">
        <v>#N/A</v>
      </c>
      <c r="U258" s="5" t="e">
        <v>#N/A</v>
      </c>
      <c r="V258" s="5" t="e">
        <v>#N/A</v>
      </c>
      <c r="W258" s="5" t="e">
        <v>#N/A</v>
      </c>
      <c r="X258" s="5" t="e">
        <v>#N/A</v>
      </c>
      <c r="Y258" s="5" t="s">
        <v>0</v>
      </c>
      <c r="Z258" s="5" t="e">
        <v>#N/A</v>
      </c>
      <c r="AA258" s="5"/>
      <c r="AB258" s="5"/>
      <c r="AC258" s="5"/>
      <c r="AD258" s="5"/>
      <c r="AE258" s="5"/>
      <c r="AF258" s="5"/>
      <c r="AG258" s="5"/>
      <c r="AH258" s="5"/>
      <c r="AI258" s="5" t="s">
        <v>905</v>
      </c>
      <c r="AJ258" s="80" t="e">
        <v>#VALUE!</v>
      </c>
      <c r="AK258" s="80" t="e">
        <v>#VALUE!</v>
      </c>
      <c r="AL258" s="80" t="e">
        <v>#VALUE!</v>
      </c>
      <c r="AM258" s="80" t="e">
        <v>#N/A</v>
      </c>
      <c r="AN258" s="80" t="e">
        <v>#N/A</v>
      </c>
      <c r="AO258" s="80" t="e">
        <v>#N/A</v>
      </c>
      <c r="AP258" s="80" t="e">
        <v>#N/A</v>
      </c>
      <c r="AQ258" s="80" t="e">
        <v>#N/A</v>
      </c>
      <c r="AR258" s="80" t="e">
        <v>#N/A</v>
      </c>
      <c r="AS258" s="5"/>
      <c r="AT258" s="5"/>
      <c r="AU258" s="5"/>
      <c r="AV258" s="5"/>
      <c r="AW258" s="5"/>
      <c r="AX258" s="5"/>
      <c r="AY258" s="5" t="s">
        <v>20</v>
      </c>
    </row>
    <row r="259" spans="1:51" ht="27.95" customHeight="1">
      <c r="A259">
        <v>11525320326</v>
      </c>
      <c r="B259" s="5" t="s">
        <v>646</v>
      </c>
      <c r="C259" s="13" t="s">
        <v>72</v>
      </c>
      <c r="D259" s="1" t="s">
        <v>473</v>
      </c>
      <c r="E259" s="5" t="s">
        <v>33</v>
      </c>
      <c r="F259" s="80" t="s">
        <v>0</v>
      </c>
      <c r="G259" s="80" t="s">
        <v>0</v>
      </c>
      <c r="H259" s="80" t="s">
        <v>1</v>
      </c>
      <c r="I259" s="80" t="s">
        <v>0</v>
      </c>
      <c r="J259" s="80" t="s">
        <v>0</v>
      </c>
      <c r="K259" s="80" t="s">
        <v>0</v>
      </c>
      <c r="L259" s="80" t="s">
        <v>0</v>
      </c>
      <c r="M259" s="5" t="s">
        <v>10</v>
      </c>
      <c r="N259" s="5" t="s">
        <v>649</v>
      </c>
      <c r="O259" s="5" t="e">
        <v>#N/A</v>
      </c>
      <c r="P259" s="5" t="e">
        <v>#N/A</v>
      </c>
      <c r="Q259" s="5" t="s">
        <v>91</v>
      </c>
      <c r="R259" s="61" t="s">
        <v>90</v>
      </c>
      <c r="S259" s="62" t="e">
        <v>#N/A</v>
      </c>
      <c r="T259" s="5" t="s">
        <v>834</v>
      </c>
      <c r="U259" s="5" t="s">
        <v>34</v>
      </c>
      <c r="V259" s="5" t="s">
        <v>64</v>
      </c>
      <c r="W259" s="5" t="s">
        <v>907</v>
      </c>
      <c r="X259" s="5" t="s">
        <v>66</v>
      </c>
      <c r="Y259" s="5" t="s">
        <v>0</v>
      </c>
      <c r="Z259" s="5" t="s">
        <v>21</v>
      </c>
      <c r="AA259" s="5"/>
      <c r="AB259" s="5"/>
      <c r="AC259" s="5"/>
      <c r="AD259" s="5"/>
      <c r="AE259" s="5"/>
      <c r="AF259" s="5"/>
      <c r="AG259" s="5"/>
      <c r="AH259" s="5"/>
      <c r="AI259" s="5" t="s">
        <v>905</v>
      </c>
      <c r="AJ259" s="80">
        <v>5</v>
      </c>
      <c r="AK259" s="80">
        <v>5</v>
      </c>
      <c r="AL259" s="80">
        <v>5</v>
      </c>
      <c r="AM259" s="80" t="e">
        <v>#N/A</v>
      </c>
      <c r="AN259" s="80">
        <v>5</v>
      </c>
      <c r="AO259" s="80">
        <v>5</v>
      </c>
      <c r="AP259" s="80">
        <v>5</v>
      </c>
      <c r="AQ259" s="80">
        <v>4</v>
      </c>
      <c r="AR259" s="80">
        <v>5</v>
      </c>
      <c r="AS259" s="5"/>
      <c r="AT259" s="5"/>
      <c r="AU259" s="5"/>
      <c r="AV259" s="5"/>
      <c r="AW259" s="5"/>
      <c r="AX259" s="5"/>
      <c r="AY259" s="5" t="s">
        <v>903</v>
      </c>
    </row>
    <row r="260" spans="1:51" ht="27.95" customHeight="1">
      <c r="A260">
        <v>11525319820</v>
      </c>
      <c r="B260" s="1" t="s">
        <v>0</v>
      </c>
      <c r="C260" s="13" t="e">
        <v>#VALUE!</v>
      </c>
      <c r="D260" s="1" t="e">
        <v>#VALUE!</v>
      </c>
      <c r="E260" s="5" t="e">
        <v>#N/A</v>
      </c>
      <c r="F260" s="80" t="s">
        <v>0</v>
      </c>
      <c r="G260" s="80" t="s">
        <v>0</v>
      </c>
      <c r="H260" s="80" t="s">
        <v>0</v>
      </c>
      <c r="I260" s="80" t="s">
        <v>0</v>
      </c>
      <c r="J260" s="80" t="s">
        <v>0</v>
      </c>
      <c r="K260" s="80" t="s">
        <v>0</v>
      </c>
      <c r="L260" s="80" t="s">
        <v>0</v>
      </c>
      <c r="M260" s="5" t="e">
        <v>#N/A</v>
      </c>
      <c r="N260" s="5" t="e">
        <v>#N/A</v>
      </c>
      <c r="O260" s="5" t="e">
        <v>#N/A</v>
      </c>
      <c r="P260" s="5" t="e">
        <v>#N/A</v>
      </c>
      <c r="Q260" s="5" t="e">
        <v>#VALUE!</v>
      </c>
      <c r="R260" s="61" t="e">
        <v>#VALUE!</v>
      </c>
      <c r="S260" s="62" t="e">
        <v>#N/A</v>
      </c>
      <c r="T260" s="5" t="e">
        <v>#N/A</v>
      </c>
      <c r="U260" s="5" t="e">
        <v>#N/A</v>
      </c>
      <c r="V260" s="5" t="e">
        <v>#N/A</v>
      </c>
      <c r="W260" s="5" t="e">
        <v>#N/A</v>
      </c>
      <c r="X260" s="5" t="e">
        <v>#N/A</v>
      </c>
      <c r="Y260" s="5" t="s">
        <v>0</v>
      </c>
      <c r="Z260" s="5" t="e">
        <v>#N/A</v>
      </c>
      <c r="AA260" s="5"/>
      <c r="AB260" s="5"/>
      <c r="AC260" s="5"/>
      <c r="AD260" s="5"/>
      <c r="AE260" s="5"/>
      <c r="AF260" s="5"/>
      <c r="AG260" s="5"/>
      <c r="AH260" s="5"/>
      <c r="AI260" s="5" t="s">
        <v>905</v>
      </c>
      <c r="AJ260" s="80" t="e">
        <v>#VALUE!</v>
      </c>
      <c r="AK260" s="80" t="e">
        <v>#VALUE!</v>
      </c>
      <c r="AL260" s="80" t="e">
        <v>#VALUE!</v>
      </c>
      <c r="AM260" s="80" t="e">
        <v>#N/A</v>
      </c>
      <c r="AN260" s="80" t="e">
        <v>#N/A</v>
      </c>
      <c r="AO260" s="80" t="e">
        <v>#N/A</v>
      </c>
      <c r="AP260" s="80" t="e">
        <v>#N/A</v>
      </c>
      <c r="AQ260" s="80" t="e">
        <v>#N/A</v>
      </c>
      <c r="AR260" s="80" t="e">
        <v>#N/A</v>
      </c>
      <c r="AS260" s="5"/>
      <c r="AT260" s="5"/>
      <c r="AU260" s="5"/>
      <c r="AV260" s="5"/>
      <c r="AW260" s="5"/>
      <c r="AX260" s="5"/>
      <c r="AY260" s="5" t="s">
        <v>20</v>
      </c>
    </row>
    <row r="261" spans="1:51" ht="27.95" customHeight="1">
      <c r="A261">
        <v>11525318098</v>
      </c>
      <c r="B261" s="1" t="s">
        <v>0</v>
      </c>
      <c r="C261" s="13" t="e">
        <v>#VALUE!</v>
      </c>
      <c r="D261" s="1" t="e">
        <v>#VALUE!</v>
      </c>
      <c r="E261" s="5" t="e">
        <v>#N/A</v>
      </c>
      <c r="F261" s="80" t="s">
        <v>0</v>
      </c>
      <c r="G261" s="80" t="s">
        <v>0</v>
      </c>
      <c r="H261" s="80" t="s">
        <v>0</v>
      </c>
      <c r="I261" s="80" t="s">
        <v>0</v>
      </c>
      <c r="J261" s="80" t="s">
        <v>0</v>
      </c>
      <c r="K261" s="80" t="s">
        <v>0</v>
      </c>
      <c r="L261" s="80" t="s">
        <v>0</v>
      </c>
      <c r="M261" s="5" t="e">
        <v>#N/A</v>
      </c>
      <c r="N261" s="5" t="e">
        <v>#N/A</v>
      </c>
      <c r="O261" s="5" t="e">
        <v>#N/A</v>
      </c>
      <c r="P261" s="5" t="e">
        <v>#N/A</v>
      </c>
      <c r="Q261" s="5" t="e">
        <v>#VALUE!</v>
      </c>
      <c r="R261" s="61" t="e">
        <v>#VALUE!</v>
      </c>
      <c r="S261" s="62" t="e">
        <v>#N/A</v>
      </c>
      <c r="T261" s="5" t="e">
        <v>#N/A</v>
      </c>
      <c r="U261" s="5" t="e">
        <v>#N/A</v>
      </c>
      <c r="V261" s="5" t="e">
        <v>#N/A</v>
      </c>
      <c r="W261" s="5" t="e">
        <v>#N/A</v>
      </c>
      <c r="X261" s="5" t="e">
        <v>#N/A</v>
      </c>
      <c r="Y261" s="5" t="s">
        <v>0</v>
      </c>
      <c r="Z261" s="5" t="e">
        <v>#N/A</v>
      </c>
      <c r="AA261" s="5"/>
      <c r="AB261" s="5"/>
      <c r="AC261" s="5"/>
      <c r="AD261" s="5"/>
      <c r="AE261" s="5"/>
      <c r="AF261" s="5"/>
      <c r="AG261" s="5"/>
      <c r="AH261" s="5"/>
      <c r="AI261" s="5" t="s">
        <v>905</v>
      </c>
      <c r="AJ261" s="80" t="e">
        <v>#VALUE!</v>
      </c>
      <c r="AK261" s="80" t="e">
        <v>#VALUE!</v>
      </c>
      <c r="AL261" s="80" t="e">
        <v>#VALUE!</v>
      </c>
      <c r="AM261" s="80" t="e">
        <v>#N/A</v>
      </c>
      <c r="AN261" s="80" t="e">
        <v>#N/A</v>
      </c>
      <c r="AO261" s="80" t="e">
        <v>#N/A</v>
      </c>
      <c r="AP261" s="80" t="e">
        <v>#N/A</v>
      </c>
      <c r="AQ261" s="80" t="e">
        <v>#N/A</v>
      </c>
      <c r="AR261" s="80" t="e">
        <v>#N/A</v>
      </c>
      <c r="AS261" s="5"/>
      <c r="AT261" s="5"/>
      <c r="AU261" s="5"/>
      <c r="AV261" s="5"/>
      <c r="AW261" s="5"/>
      <c r="AX261" s="5"/>
      <c r="AY261" s="5" t="s">
        <v>20</v>
      </c>
    </row>
    <row r="262" spans="1:51" ht="27.95" customHeight="1">
      <c r="B262" s="1"/>
      <c r="C262" s="13"/>
      <c r="D262" s="1"/>
      <c r="E262" s="5"/>
      <c r="M262" s="5"/>
      <c r="N262" s="5"/>
      <c r="O262" s="5"/>
      <c r="P262" s="5"/>
      <c r="Q262" s="5"/>
      <c r="R262" s="61"/>
      <c r="S262" s="62"/>
      <c r="T262" s="5"/>
      <c r="U262" s="5"/>
      <c r="V262" s="5"/>
      <c r="W262" s="5"/>
      <c r="X262" s="5"/>
      <c r="Y262" s="5"/>
      <c r="Z262" s="5"/>
      <c r="AA262" s="5"/>
      <c r="AB262" s="5"/>
      <c r="AC262" s="5"/>
      <c r="AD262" s="5"/>
      <c r="AE262" s="5"/>
      <c r="AF262" s="5"/>
      <c r="AG262" s="5"/>
      <c r="AH262" s="5"/>
      <c r="AI262" s="5"/>
      <c r="AJ262" s="80"/>
      <c r="AK262" s="80"/>
      <c r="AL262" s="80"/>
      <c r="AM262" s="80"/>
      <c r="AN262" s="80"/>
      <c r="AO262" s="80"/>
      <c r="AP262" s="80"/>
      <c r="AQ262" s="80"/>
      <c r="AR262" s="80"/>
      <c r="AS262" s="5"/>
      <c r="AT262" s="5"/>
      <c r="AU262" s="5"/>
      <c r="AV262" s="5"/>
      <c r="AW262" s="5"/>
      <c r="AX262" s="5"/>
      <c r="AY262" s="5"/>
    </row>
    <row r="263" spans="1:51" ht="27.95" customHeight="1">
      <c r="A263">
        <v>11525313756</v>
      </c>
      <c r="B263" s="1" t="s">
        <v>0</v>
      </c>
      <c r="C263" s="13" t="e">
        <v>#VALUE!</v>
      </c>
      <c r="D263" s="1" t="e">
        <v>#VALUE!</v>
      </c>
      <c r="E263" s="5" t="e">
        <v>#N/A</v>
      </c>
      <c r="F263" s="80" t="s">
        <v>0</v>
      </c>
      <c r="G263" s="80" t="s">
        <v>0</v>
      </c>
      <c r="H263" s="80" t="s">
        <v>0</v>
      </c>
      <c r="I263" s="80" t="s">
        <v>0</v>
      </c>
      <c r="J263" s="80" t="s">
        <v>0</v>
      </c>
      <c r="K263" s="80" t="s">
        <v>0</v>
      </c>
      <c r="L263" s="80" t="s">
        <v>0</v>
      </c>
      <c r="M263" s="5" t="e">
        <v>#N/A</v>
      </c>
      <c r="N263" s="5" t="e">
        <v>#N/A</v>
      </c>
      <c r="O263" s="5" t="e">
        <v>#N/A</v>
      </c>
      <c r="P263" s="5" t="e">
        <v>#N/A</v>
      </c>
      <c r="Q263" s="5" t="e">
        <v>#VALUE!</v>
      </c>
      <c r="R263" s="61" t="e">
        <v>#VALUE!</v>
      </c>
      <c r="S263" s="62" t="e">
        <v>#N/A</v>
      </c>
      <c r="T263" s="5" t="e">
        <v>#N/A</v>
      </c>
      <c r="U263" s="5" t="e">
        <v>#N/A</v>
      </c>
      <c r="V263" s="5" t="e">
        <v>#N/A</v>
      </c>
      <c r="W263" s="5" t="e">
        <v>#N/A</v>
      </c>
      <c r="X263" s="5" t="e">
        <v>#N/A</v>
      </c>
      <c r="Y263" s="5" t="s">
        <v>0</v>
      </c>
      <c r="Z263" s="5" t="e">
        <v>#N/A</v>
      </c>
      <c r="AA263" s="5"/>
      <c r="AB263" s="5"/>
      <c r="AC263" s="5"/>
      <c r="AD263" s="5"/>
      <c r="AE263" s="5"/>
      <c r="AF263" s="5"/>
      <c r="AG263" s="5"/>
      <c r="AH263" s="5"/>
      <c r="AI263" s="5" t="s">
        <v>905</v>
      </c>
      <c r="AJ263" s="80" t="e">
        <v>#VALUE!</v>
      </c>
      <c r="AK263" s="80" t="e">
        <v>#VALUE!</v>
      </c>
      <c r="AL263" s="80" t="e">
        <v>#VALUE!</v>
      </c>
      <c r="AM263" s="80" t="e">
        <v>#N/A</v>
      </c>
      <c r="AN263" s="80" t="e">
        <v>#N/A</v>
      </c>
      <c r="AO263" s="80" t="e">
        <v>#N/A</v>
      </c>
      <c r="AP263" s="80" t="e">
        <v>#N/A</v>
      </c>
      <c r="AQ263" s="80" t="e">
        <v>#N/A</v>
      </c>
      <c r="AR263" s="80" t="e">
        <v>#N/A</v>
      </c>
      <c r="AS263" s="5"/>
      <c r="AT263" s="5"/>
      <c r="AU263" s="5"/>
      <c r="AV263" s="5"/>
      <c r="AW263" s="5"/>
      <c r="AX263" s="5"/>
      <c r="AY263" s="5" t="s">
        <v>20</v>
      </c>
    </row>
    <row r="264" spans="1:51" ht="27.95" customHeight="1">
      <c r="A264">
        <v>11525302635</v>
      </c>
      <c r="B264" s="1" t="s">
        <v>0</v>
      </c>
      <c r="C264" s="13" t="e">
        <v>#VALUE!</v>
      </c>
      <c r="D264" s="1" t="e">
        <v>#VALUE!</v>
      </c>
      <c r="E264" s="5" t="e">
        <v>#N/A</v>
      </c>
      <c r="F264" s="80" t="s">
        <v>0</v>
      </c>
      <c r="G264" s="80" t="s">
        <v>0</v>
      </c>
      <c r="H264" s="80" t="s">
        <v>0</v>
      </c>
      <c r="I264" s="80" t="s">
        <v>0</v>
      </c>
      <c r="J264" s="80" t="s">
        <v>0</v>
      </c>
      <c r="K264" s="80" t="s">
        <v>0</v>
      </c>
      <c r="L264" s="80" t="s">
        <v>0</v>
      </c>
      <c r="M264" s="5" t="e">
        <v>#N/A</v>
      </c>
      <c r="N264" s="5" t="e">
        <v>#N/A</v>
      </c>
      <c r="O264" s="5" t="e">
        <v>#N/A</v>
      </c>
      <c r="P264" s="5" t="e">
        <v>#N/A</v>
      </c>
      <c r="Q264" s="5" t="e">
        <v>#VALUE!</v>
      </c>
      <c r="R264" s="61" t="e">
        <v>#VALUE!</v>
      </c>
      <c r="S264" s="62" t="e">
        <v>#N/A</v>
      </c>
      <c r="T264" s="5" t="e">
        <v>#N/A</v>
      </c>
      <c r="U264" s="5" t="e">
        <v>#N/A</v>
      </c>
      <c r="V264" s="5" t="e">
        <v>#N/A</v>
      </c>
      <c r="W264" s="5" t="e">
        <v>#N/A</v>
      </c>
      <c r="X264" s="5" t="e">
        <v>#N/A</v>
      </c>
      <c r="Y264" s="5" t="s">
        <v>0</v>
      </c>
      <c r="Z264" s="5" t="e">
        <v>#N/A</v>
      </c>
      <c r="AA264" s="5"/>
      <c r="AB264" s="5"/>
      <c r="AC264" s="5"/>
      <c r="AD264" s="5"/>
      <c r="AE264" s="5"/>
      <c r="AF264" s="5"/>
      <c r="AG264" s="5"/>
      <c r="AH264" s="5"/>
      <c r="AI264" s="5" t="s">
        <v>905</v>
      </c>
      <c r="AJ264" s="80" t="e">
        <v>#VALUE!</v>
      </c>
      <c r="AK264" s="80" t="e">
        <v>#VALUE!</v>
      </c>
      <c r="AL264" s="80" t="e">
        <v>#VALUE!</v>
      </c>
      <c r="AM264" s="80" t="e">
        <v>#N/A</v>
      </c>
      <c r="AN264" s="80" t="e">
        <v>#N/A</v>
      </c>
      <c r="AO264" s="80" t="e">
        <v>#N/A</v>
      </c>
      <c r="AP264" s="80" t="e">
        <v>#N/A</v>
      </c>
      <c r="AQ264" s="80" t="e">
        <v>#N/A</v>
      </c>
      <c r="AR264" s="80" t="e">
        <v>#N/A</v>
      </c>
      <c r="AS264" s="5"/>
      <c r="AT264" s="5"/>
      <c r="AU264" s="5"/>
      <c r="AV264" s="5"/>
      <c r="AW264" s="5"/>
      <c r="AX264" s="5"/>
      <c r="AY264" s="5" t="s">
        <v>20</v>
      </c>
    </row>
    <row r="265" spans="1:51" ht="27.95" customHeight="1">
      <c r="A265">
        <v>11525298801</v>
      </c>
      <c r="B265" s="1" t="s">
        <v>0</v>
      </c>
      <c r="C265" s="13" t="e">
        <v>#VALUE!</v>
      </c>
      <c r="D265" s="1" t="e">
        <v>#VALUE!</v>
      </c>
      <c r="E265" s="5" t="e">
        <v>#N/A</v>
      </c>
      <c r="F265" s="80" t="s">
        <v>0</v>
      </c>
      <c r="G265" s="80" t="s">
        <v>0</v>
      </c>
      <c r="H265" s="80" t="s">
        <v>0</v>
      </c>
      <c r="I265" s="80" t="s">
        <v>0</v>
      </c>
      <c r="J265" s="80" t="s">
        <v>0</v>
      </c>
      <c r="K265" s="80" t="s">
        <v>0</v>
      </c>
      <c r="L265" s="80" t="s">
        <v>0</v>
      </c>
      <c r="M265" s="5" t="e">
        <v>#N/A</v>
      </c>
      <c r="N265" s="5" t="e">
        <v>#N/A</v>
      </c>
      <c r="O265" s="5" t="e">
        <v>#N/A</v>
      </c>
      <c r="P265" s="5" t="e">
        <v>#N/A</v>
      </c>
      <c r="Q265" s="5" t="e">
        <v>#VALUE!</v>
      </c>
      <c r="R265" s="61" t="e">
        <v>#VALUE!</v>
      </c>
      <c r="S265" s="62" t="e">
        <v>#N/A</v>
      </c>
      <c r="T265" s="5" t="e">
        <v>#N/A</v>
      </c>
      <c r="U265" s="5" t="e">
        <v>#N/A</v>
      </c>
      <c r="V265" s="5" t="e">
        <v>#N/A</v>
      </c>
      <c r="W265" s="5" t="e">
        <v>#N/A</v>
      </c>
      <c r="X265" s="5" t="e">
        <v>#N/A</v>
      </c>
      <c r="Y265" s="5" t="s">
        <v>0</v>
      </c>
      <c r="Z265" s="5" t="e">
        <v>#N/A</v>
      </c>
      <c r="AA265" s="5"/>
      <c r="AB265" s="5"/>
      <c r="AC265" s="5"/>
      <c r="AD265" s="5"/>
      <c r="AE265" s="5"/>
      <c r="AF265" s="5"/>
      <c r="AG265" s="5"/>
      <c r="AH265" s="5"/>
      <c r="AI265" s="5" t="s">
        <v>905</v>
      </c>
      <c r="AJ265" s="80" t="e">
        <v>#VALUE!</v>
      </c>
      <c r="AK265" s="80" t="e">
        <v>#VALUE!</v>
      </c>
      <c r="AL265" s="80" t="e">
        <v>#VALUE!</v>
      </c>
      <c r="AM265" s="80" t="e">
        <v>#N/A</v>
      </c>
      <c r="AN265" s="80" t="e">
        <v>#N/A</v>
      </c>
      <c r="AO265" s="80" t="e">
        <v>#N/A</v>
      </c>
      <c r="AP265" s="80" t="e">
        <v>#N/A</v>
      </c>
      <c r="AQ265" s="80" t="e">
        <v>#N/A</v>
      </c>
      <c r="AR265" s="80" t="e">
        <v>#N/A</v>
      </c>
      <c r="AS265" s="5"/>
      <c r="AT265" s="5"/>
      <c r="AU265" s="5"/>
      <c r="AV265" s="5"/>
      <c r="AW265" s="5"/>
      <c r="AX265" s="5"/>
      <c r="AY265" s="5" t="s">
        <v>20</v>
      </c>
    </row>
    <row r="266" spans="1:51" ht="27.95" customHeight="1">
      <c r="A266">
        <v>11525288094</v>
      </c>
      <c r="B266" s="1" t="s">
        <v>0</v>
      </c>
      <c r="C266" s="13" t="e">
        <v>#VALUE!</v>
      </c>
      <c r="D266" s="1" t="e">
        <v>#VALUE!</v>
      </c>
      <c r="E266" s="5" t="e">
        <v>#N/A</v>
      </c>
      <c r="F266" s="80" t="s">
        <v>0</v>
      </c>
      <c r="G266" s="80" t="s">
        <v>0</v>
      </c>
      <c r="H266" s="80" t="s">
        <v>0</v>
      </c>
      <c r="I266" s="80" t="s">
        <v>0</v>
      </c>
      <c r="J266" s="80" t="s">
        <v>0</v>
      </c>
      <c r="K266" s="80" t="s">
        <v>0</v>
      </c>
      <c r="L266" s="80" t="s">
        <v>0</v>
      </c>
      <c r="M266" s="5" t="e">
        <v>#N/A</v>
      </c>
      <c r="N266" s="5" t="e">
        <v>#N/A</v>
      </c>
      <c r="O266" s="5" t="e">
        <v>#N/A</v>
      </c>
      <c r="P266" s="5" t="e">
        <v>#N/A</v>
      </c>
      <c r="Q266" s="5" t="e">
        <v>#VALUE!</v>
      </c>
      <c r="R266" s="61" t="e">
        <v>#VALUE!</v>
      </c>
      <c r="S266" s="62" t="e">
        <v>#N/A</v>
      </c>
      <c r="T266" s="5" t="e">
        <v>#N/A</v>
      </c>
      <c r="U266" s="5" t="e">
        <v>#N/A</v>
      </c>
      <c r="V266" s="5" t="e">
        <v>#N/A</v>
      </c>
      <c r="W266" s="5" t="e">
        <v>#N/A</v>
      </c>
      <c r="X266" s="5" t="e">
        <v>#N/A</v>
      </c>
      <c r="Y266" s="5" t="s">
        <v>0</v>
      </c>
      <c r="Z266" s="5" t="e">
        <v>#N/A</v>
      </c>
      <c r="AA266" s="5"/>
      <c r="AB266" s="5"/>
      <c r="AC266" s="5"/>
      <c r="AD266" s="5"/>
      <c r="AE266" s="5"/>
      <c r="AF266" s="5"/>
      <c r="AG266" s="5"/>
      <c r="AH266" s="5"/>
      <c r="AI266" s="5" t="s">
        <v>905</v>
      </c>
      <c r="AJ266" s="80" t="e">
        <v>#VALUE!</v>
      </c>
      <c r="AK266" s="80" t="e">
        <v>#VALUE!</v>
      </c>
      <c r="AL266" s="80" t="e">
        <v>#VALUE!</v>
      </c>
      <c r="AM266" s="80" t="e">
        <v>#N/A</v>
      </c>
      <c r="AN266" s="80" t="e">
        <v>#N/A</v>
      </c>
      <c r="AO266" s="80" t="e">
        <v>#N/A</v>
      </c>
      <c r="AP266" s="80" t="e">
        <v>#N/A</v>
      </c>
      <c r="AQ266" s="80" t="e">
        <v>#N/A</v>
      </c>
      <c r="AR266" s="80" t="e">
        <v>#N/A</v>
      </c>
      <c r="AS266" s="5"/>
      <c r="AT266" s="5"/>
      <c r="AU266" s="5"/>
      <c r="AV266" s="5"/>
      <c r="AW266" s="5"/>
      <c r="AX266" s="5"/>
      <c r="AY266" s="5" t="s">
        <v>20</v>
      </c>
    </row>
    <row r="267" spans="1:51" ht="27.95" customHeight="1">
      <c r="A267">
        <v>11525286976</v>
      </c>
      <c r="B267" s="1" t="s">
        <v>0</v>
      </c>
      <c r="C267" s="13" t="e">
        <v>#VALUE!</v>
      </c>
      <c r="D267" s="1" t="e">
        <v>#VALUE!</v>
      </c>
      <c r="E267" s="5" t="e">
        <v>#N/A</v>
      </c>
      <c r="F267" s="80" t="s">
        <v>0</v>
      </c>
      <c r="G267" s="80" t="s">
        <v>0</v>
      </c>
      <c r="H267" s="80" t="s">
        <v>0</v>
      </c>
      <c r="I267" s="80" t="s">
        <v>0</v>
      </c>
      <c r="J267" s="80" t="s">
        <v>0</v>
      </c>
      <c r="K267" s="80" t="s">
        <v>0</v>
      </c>
      <c r="L267" s="80" t="s">
        <v>0</v>
      </c>
      <c r="M267" s="5" t="e">
        <v>#N/A</v>
      </c>
      <c r="N267" s="5" t="e">
        <v>#N/A</v>
      </c>
      <c r="O267" s="5" t="e">
        <v>#N/A</v>
      </c>
      <c r="P267" s="5" t="e">
        <v>#N/A</v>
      </c>
      <c r="Q267" s="5" t="e">
        <v>#VALUE!</v>
      </c>
      <c r="R267" s="61" t="e">
        <v>#VALUE!</v>
      </c>
      <c r="S267" s="62" t="e">
        <v>#N/A</v>
      </c>
      <c r="T267" s="5" t="e">
        <v>#N/A</v>
      </c>
      <c r="U267" s="5" t="e">
        <v>#N/A</v>
      </c>
      <c r="V267" s="5" t="e">
        <v>#N/A</v>
      </c>
      <c r="W267" s="5" t="e">
        <v>#N/A</v>
      </c>
      <c r="X267" s="5" t="e">
        <v>#N/A</v>
      </c>
      <c r="Y267" s="5" t="s">
        <v>0</v>
      </c>
      <c r="Z267" s="5" t="e">
        <v>#N/A</v>
      </c>
      <c r="AA267" s="5"/>
      <c r="AB267" s="5"/>
      <c r="AC267" s="5"/>
      <c r="AD267" s="5"/>
      <c r="AE267" s="5"/>
      <c r="AF267" s="5"/>
      <c r="AG267" s="5"/>
      <c r="AH267" s="5"/>
      <c r="AI267" s="5" t="s">
        <v>905</v>
      </c>
      <c r="AJ267" s="80" t="e">
        <v>#VALUE!</v>
      </c>
      <c r="AK267" s="80" t="e">
        <v>#VALUE!</v>
      </c>
      <c r="AL267" s="80" t="e">
        <v>#VALUE!</v>
      </c>
      <c r="AM267" s="80" t="e">
        <v>#N/A</v>
      </c>
      <c r="AN267" s="80" t="e">
        <v>#N/A</v>
      </c>
      <c r="AO267" s="80" t="e">
        <v>#N/A</v>
      </c>
      <c r="AP267" s="80" t="e">
        <v>#N/A</v>
      </c>
      <c r="AQ267" s="80" t="e">
        <v>#N/A</v>
      </c>
      <c r="AR267" s="80" t="e">
        <v>#N/A</v>
      </c>
      <c r="AS267" s="5"/>
      <c r="AT267" s="5"/>
      <c r="AU267" s="5"/>
      <c r="AV267" s="5"/>
      <c r="AW267" s="5"/>
      <c r="AX267" s="5"/>
      <c r="AY267" s="5" t="s">
        <v>20</v>
      </c>
    </row>
    <row r="268" spans="1:51" ht="27.95" customHeight="1">
      <c r="A268">
        <v>11525284188</v>
      </c>
      <c r="B268" s="1" t="s">
        <v>0</v>
      </c>
      <c r="C268" s="13" t="e">
        <v>#VALUE!</v>
      </c>
      <c r="D268" s="1" t="e">
        <v>#VALUE!</v>
      </c>
      <c r="E268" s="5" t="e">
        <v>#N/A</v>
      </c>
      <c r="F268" s="80" t="s">
        <v>0</v>
      </c>
      <c r="G268" s="80" t="s">
        <v>0</v>
      </c>
      <c r="H268" s="80" t="s">
        <v>0</v>
      </c>
      <c r="I268" s="80" t="s">
        <v>0</v>
      </c>
      <c r="J268" s="80" t="s">
        <v>0</v>
      </c>
      <c r="K268" s="80" t="s">
        <v>0</v>
      </c>
      <c r="L268" s="80" t="s">
        <v>0</v>
      </c>
      <c r="M268" s="5" t="e">
        <v>#N/A</v>
      </c>
      <c r="N268" s="5" t="e">
        <v>#N/A</v>
      </c>
      <c r="O268" s="5" t="e">
        <v>#N/A</v>
      </c>
      <c r="P268" s="5" t="e">
        <v>#N/A</v>
      </c>
      <c r="Q268" s="5" t="e">
        <v>#VALUE!</v>
      </c>
      <c r="R268" s="61" t="e">
        <v>#VALUE!</v>
      </c>
      <c r="S268" s="62" t="e">
        <v>#N/A</v>
      </c>
      <c r="T268" s="5" t="e">
        <v>#N/A</v>
      </c>
      <c r="U268" s="5" t="e">
        <v>#N/A</v>
      </c>
      <c r="V268" s="5" t="e">
        <v>#N/A</v>
      </c>
      <c r="W268" s="5" t="e">
        <v>#N/A</v>
      </c>
      <c r="X268" s="5" t="e">
        <v>#N/A</v>
      </c>
      <c r="Y268" s="5" t="s">
        <v>0</v>
      </c>
      <c r="Z268" s="5" t="e">
        <v>#N/A</v>
      </c>
      <c r="AA268" s="5"/>
      <c r="AB268" s="5"/>
      <c r="AC268" s="5"/>
      <c r="AD268" s="5"/>
      <c r="AE268" s="5"/>
      <c r="AF268" s="5"/>
      <c r="AG268" s="5"/>
      <c r="AH268" s="5"/>
      <c r="AI268" s="5" t="s">
        <v>905</v>
      </c>
      <c r="AJ268" s="80" t="e">
        <v>#VALUE!</v>
      </c>
      <c r="AK268" s="80" t="e">
        <v>#VALUE!</v>
      </c>
      <c r="AL268" s="80" t="e">
        <v>#VALUE!</v>
      </c>
      <c r="AM268" s="80" t="e">
        <v>#N/A</v>
      </c>
      <c r="AN268" s="80" t="e">
        <v>#N/A</v>
      </c>
      <c r="AO268" s="80" t="e">
        <v>#N/A</v>
      </c>
      <c r="AP268" s="80" t="e">
        <v>#N/A</v>
      </c>
      <c r="AQ268" s="80" t="e">
        <v>#N/A</v>
      </c>
      <c r="AR268" s="80" t="e">
        <v>#N/A</v>
      </c>
      <c r="AS268" s="5"/>
      <c r="AT268" s="5"/>
      <c r="AU268" s="5"/>
      <c r="AV268" s="5"/>
      <c r="AW268" s="5"/>
      <c r="AX268" s="5"/>
      <c r="AY268" s="5" t="s">
        <v>20</v>
      </c>
    </row>
    <row r="269" spans="1:51" ht="57.95" customHeight="1">
      <c r="A269">
        <v>11525282264</v>
      </c>
      <c r="B269" s="5" t="s">
        <v>646</v>
      </c>
      <c r="C269" s="13" t="s">
        <v>72</v>
      </c>
      <c r="D269" s="1" t="s">
        <v>478</v>
      </c>
      <c r="E269" s="5" t="s">
        <v>14</v>
      </c>
      <c r="F269" s="80" t="s">
        <v>0</v>
      </c>
      <c r="G269" s="80" t="s">
        <v>0</v>
      </c>
      <c r="H269" s="80" t="s">
        <v>1</v>
      </c>
      <c r="I269" s="80" t="s">
        <v>0</v>
      </c>
      <c r="J269" s="80" t="s">
        <v>0</v>
      </c>
      <c r="K269" s="80" t="s">
        <v>0</v>
      </c>
      <c r="L269" s="80" t="s">
        <v>0</v>
      </c>
      <c r="M269" s="5" t="e">
        <v>#N/A</v>
      </c>
      <c r="N269" s="5" t="s">
        <v>649</v>
      </c>
      <c r="O269" s="5" t="e">
        <v>#N/A</v>
      </c>
      <c r="P269" s="5" t="e">
        <v>#N/A</v>
      </c>
      <c r="Q269" s="5" t="s">
        <v>29</v>
      </c>
      <c r="R269" s="61" t="s">
        <v>28</v>
      </c>
      <c r="S269" s="62" t="s">
        <v>68</v>
      </c>
      <c r="T269" s="5" t="s">
        <v>834</v>
      </c>
      <c r="U269" s="5" t="s">
        <v>34</v>
      </c>
      <c r="V269" s="5" t="s">
        <v>95</v>
      </c>
      <c r="W269" s="5" t="s">
        <v>379</v>
      </c>
      <c r="X269" s="5" t="s">
        <v>66</v>
      </c>
      <c r="Y269" s="5" t="s">
        <v>164</v>
      </c>
      <c r="Z269" s="5" t="s">
        <v>35</v>
      </c>
      <c r="AA269" s="5" t="s">
        <v>480</v>
      </c>
      <c r="AB269" s="5" t="s">
        <v>554</v>
      </c>
      <c r="AC269" s="5"/>
      <c r="AD269" s="5" t="s">
        <v>588</v>
      </c>
      <c r="AE269" s="5" t="s">
        <v>595</v>
      </c>
      <c r="AF269" s="5"/>
      <c r="AG269" s="5"/>
      <c r="AH269" s="5" t="s">
        <v>1047</v>
      </c>
      <c r="AI269" s="5" t="s">
        <v>905</v>
      </c>
      <c r="AJ269" s="80">
        <v>5</v>
      </c>
      <c r="AK269" s="80">
        <v>3</v>
      </c>
      <c r="AL269" s="80">
        <v>4</v>
      </c>
      <c r="AM269" s="80">
        <v>3</v>
      </c>
      <c r="AN269" s="80">
        <v>5</v>
      </c>
      <c r="AO269" s="80">
        <v>5</v>
      </c>
      <c r="AP269" s="80">
        <v>1</v>
      </c>
      <c r="AQ269" s="80">
        <v>5</v>
      </c>
      <c r="AR269" s="80">
        <v>5</v>
      </c>
      <c r="AS269" s="5" t="s">
        <v>1054</v>
      </c>
      <c r="AT269" s="122" t="s">
        <v>848</v>
      </c>
      <c r="AU269" s="5"/>
      <c r="AV269" s="5"/>
      <c r="AW269" s="5"/>
      <c r="AX269" s="5"/>
      <c r="AY269" s="5" t="s">
        <v>903</v>
      </c>
    </row>
    <row r="270" spans="1:51" ht="27.95" customHeight="1">
      <c r="A270">
        <v>11525278491</v>
      </c>
      <c r="B270" s="1" t="s">
        <v>0</v>
      </c>
      <c r="C270" s="13" t="e">
        <v>#VALUE!</v>
      </c>
      <c r="D270" s="1" t="e">
        <v>#VALUE!</v>
      </c>
      <c r="E270" s="5" t="e">
        <v>#N/A</v>
      </c>
      <c r="F270" s="80" t="s">
        <v>0</v>
      </c>
      <c r="G270" s="80" t="s">
        <v>0</v>
      </c>
      <c r="H270" s="80" t="s">
        <v>0</v>
      </c>
      <c r="I270" s="80" t="s">
        <v>0</v>
      </c>
      <c r="J270" s="80" t="s">
        <v>0</v>
      </c>
      <c r="K270" s="80" t="s">
        <v>0</v>
      </c>
      <c r="L270" s="80" t="s">
        <v>0</v>
      </c>
      <c r="M270" s="5" t="e">
        <v>#N/A</v>
      </c>
      <c r="N270" s="5" t="e">
        <v>#N/A</v>
      </c>
      <c r="O270" s="5" t="e">
        <v>#N/A</v>
      </c>
      <c r="P270" s="5" t="e">
        <v>#N/A</v>
      </c>
      <c r="Q270" s="5" t="e">
        <v>#VALUE!</v>
      </c>
      <c r="R270" s="61" t="e">
        <v>#VALUE!</v>
      </c>
      <c r="S270" s="62" t="e">
        <v>#N/A</v>
      </c>
      <c r="T270" s="5" t="e">
        <v>#N/A</v>
      </c>
      <c r="U270" s="5" t="e">
        <v>#N/A</v>
      </c>
      <c r="V270" s="5" t="e">
        <v>#N/A</v>
      </c>
      <c r="W270" s="5" t="e">
        <v>#N/A</v>
      </c>
      <c r="X270" s="5" t="e">
        <v>#N/A</v>
      </c>
      <c r="Y270" s="5" t="s">
        <v>0</v>
      </c>
      <c r="Z270" s="5" t="e">
        <v>#N/A</v>
      </c>
      <c r="AA270" s="5"/>
      <c r="AB270" s="5"/>
      <c r="AC270" s="5"/>
      <c r="AD270" s="5"/>
      <c r="AE270" s="5"/>
      <c r="AF270" s="5"/>
      <c r="AG270" s="5"/>
      <c r="AH270" s="5"/>
      <c r="AI270" s="5" t="s">
        <v>905</v>
      </c>
      <c r="AJ270" s="80" t="e">
        <v>#VALUE!</v>
      </c>
      <c r="AK270" s="80" t="e">
        <v>#VALUE!</v>
      </c>
      <c r="AL270" s="80" t="e">
        <v>#VALUE!</v>
      </c>
      <c r="AM270" s="80" t="e">
        <v>#N/A</v>
      </c>
      <c r="AN270" s="80" t="e">
        <v>#N/A</v>
      </c>
      <c r="AO270" s="80" t="e">
        <v>#N/A</v>
      </c>
      <c r="AP270" s="80" t="e">
        <v>#N/A</v>
      </c>
      <c r="AQ270" s="80" t="e">
        <v>#N/A</v>
      </c>
      <c r="AR270" s="80" t="e">
        <v>#N/A</v>
      </c>
      <c r="AS270" s="5"/>
      <c r="AT270" s="5"/>
      <c r="AU270" s="5"/>
      <c r="AV270" s="5"/>
      <c r="AW270" s="5"/>
      <c r="AX270" s="5"/>
      <c r="AY270" s="5" t="s">
        <v>20</v>
      </c>
    </row>
    <row r="271" spans="1:51" ht="27.95" customHeight="1">
      <c r="B271" s="1"/>
      <c r="C271" s="13"/>
      <c r="D271" s="1"/>
      <c r="E271" s="5"/>
      <c r="M271" s="5"/>
      <c r="N271" s="5"/>
      <c r="O271" s="5"/>
      <c r="P271" s="5"/>
      <c r="Q271" s="5"/>
      <c r="R271" s="61"/>
      <c r="S271" s="62"/>
      <c r="T271" s="5"/>
      <c r="U271" s="5"/>
      <c r="V271" s="5"/>
      <c r="W271" s="5"/>
      <c r="X271" s="5"/>
      <c r="Y271" s="5"/>
      <c r="Z271" s="5"/>
      <c r="AA271" s="5"/>
      <c r="AB271" s="5"/>
      <c r="AC271" s="5"/>
      <c r="AD271" s="5"/>
      <c r="AE271" s="5"/>
      <c r="AF271" s="5"/>
      <c r="AG271" s="5"/>
      <c r="AH271" s="5"/>
      <c r="AI271" s="5"/>
      <c r="AJ271" s="80"/>
      <c r="AK271" s="80"/>
      <c r="AL271" s="80"/>
      <c r="AM271" s="80"/>
      <c r="AN271" s="80"/>
      <c r="AO271" s="80"/>
      <c r="AP271" s="80"/>
      <c r="AQ271" s="80"/>
      <c r="AR271" s="80"/>
      <c r="AS271" s="5"/>
      <c r="AT271" s="5"/>
      <c r="AU271" s="5"/>
      <c r="AV271" s="5"/>
      <c r="AW271" s="5"/>
      <c r="AX271" s="5"/>
      <c r="AY271" s="5"/>
    </row>
    <row r="272" spans="1:51" ht="27.95" customHeight="1">
      <c r="B272" s="1"/>
      <c r="C272" s="13"/>
      <c r="D272" s="1"/>
      <c r="E272" s="5"/>
      <c r="M272" s="5"/>
      <c r="N272" s="5"/>
      <c r="O272" s="5"/>
      <c r="P272" s="5"/>
      <c r="Q272" s="5"/>
      <c r="R272" s="61"/>
      <c r="S272" s="62"/>
      <c r="T272" s="5"/>
      <c r="U272" s="5"/>
      <c r="V272" s="5"/>
      <c r="W272" s="5"/>
      <c r="X272" s="5"/>
      <c r="Y272" s="5"/>
      <c r="Z272" s="5"/>
      <c r="AA272" s="5"/>
      <c r="AB272" s="5"/>
      <c r="AC272" s="5"/>
      <c r="AD272" s="5"/>
      <c r="AE272" s="5"/>
      <c r="AF272" s="5"/>
      <c r="AG272" s="5"/>
      <c r="AH272" s="5"/>
      <c r="AI272" s="5"/>
      <c r="AJ272" s="80"/>
      <c r="AK272" s="80"/>
      <c r="AL272" s="80"/>
      <c r="AM272" s="80"/>
      <c r="AN272" s="80"/>
      <c r="AO272" s="80"/>
      <c r="AP272" s="80"/>
      <c r="AQ272" s="80"/>
      <c r="AR272" s="80"/>
      <c r="AS272" s="5"/>
      <c r="AT272" s="5"/>
      <c r="AU272" s="5"/>
      <c r="AV272" s="5"/>
      <c r="AW272" s="5"/>
      <c r="AX272" s="5"/>
      <c r="AY272" s="5"/>
    </row>
    <row r="273" spans="1:51" ht="27.95" customHeight="1">
      <c r="B273" s="1"/>
      <c r="C273" s="13"/>
      <c r="D273" s="1"/>
      <c r="E273" s="5"/>
      <c r="M273" s="5"/>
      <c r="N273" s="5"/>
      <c r="O273" s="5"/>
      <c r="P273" s="5"/>
      <c r="Q273" s="5"/>
      <c r="R273" s="61"/>
      <c r="S273" s="62"/>
      <c r="T273" s="5"/>
      <c r="U273" s="5"/>
      <c r="V273" s="5"/>
      <c r="W273" s="5"/>
      <c r="X273" s="5"/>
      <c r="Y273" s="5"/>
      <c r="Z273" s="5"/>
      <c r="AA273" s="5"/>
      <c r="AB273" s="5"/>
      <c r="AC273" s="5"/>
      <c r="AD273" s="5"/>
      <c r="AE273" s="5"/>
      <c r="AF273" s="5"/>
      <c r="AG273" s="5"/>
      <c r="AH273" s="5"/>
      <c r="AI273" s="5"/>
      <c r="AJ273" s="80"/>
      <c r="AK273" s="80"/>
      <c r="AL273" s="80"/>
      <c r="AM273" s="80"/>
      <c r="AN273" s="80"/>
      <c r="AO273" s="80"/>
      <c r="AP273" s="80"/>
      <c r="AQ273" s="80"/>
      <c r="AR273" s="80"/>
      <c r="AS273" s="5"/>
      <c r="AT273" s="5"/>
      <c r="AU273" s="5"/>
      <c r="AV273" s="5"/>
      <c r="AW273" s="5"/>
      <c r="AX273" s="5"/>
      <c r="AY273" s="5"/>
    </row>
    <row r="274" spans="1:51" ht="27.95" customHeight="1">
      <c r="A274">
        <v>11525192909</v>
      </c>
      <c r="B274" s="1" t="s">
        <v>0</v>
      </c>
      <c r="C274" s="13" t="e">
        <v>#VALUE!</v>
      </c>
      <c r="D274" s="1" t="e">
        <v>#VALUE!</v>
      </c>
      <c r="E274" s="5" t="e">
        <v>#N/A</v>
      </c>
      <c r="F274" s="80" t="s">
        <v>0</v>
      </c>
      <c r="G274" s="80" t="s">
        <v>0</v>
      </c>
      <c r="H274" s="80" t="s">
        <v>0</v>
      </c>
      <c r="I274" s="80" t="s">
        <v>0</v>
      </c>
      <c r="J274" s="80" t="s">
        <v>0</v>
      </c>
      <c r="K274" s="80" t="s">
        <v>0</v>
      </c>
      <c r="L274" s="80" t="s">
        <v>0</v>
      </c>
      <c r="M274" s="5" t="e">
        <v>#N/A</v>
      </c>
      <c r="N274" s="5" t="e">
        <v>#N/A</v>
      </c>
      <c r="O274" s="5" t="e">
        <v>#N/A</v>
      </c>
      <c r="P274" s="5" t="e">
        <v>#N/A</v>
      </c>
      <c r="Q274" s="5" t="e">
        <v>#VALUE!</v>
      </c>
      <c r="R274" s="61" t="e">
        <v>#VALUE!</v>
      </c>
      <c r="S274" s="62" t="e">
        <v>#N/A</v>
      </c>
      <c r="T274" s="5" t="e">
        <v>#N/A</v>
      </c>
      <c r="U274" s="5" t="e">
        <v>#N/A</v>
      </c>
      <c r="V274" s="5" t="e">
        <v>#N/A</v>
      </c>
      <c r="W274" s="5" t="e">
        <v>#N/A</v>
      </c>
      <c r="X274" s="5" t="e">
        <v>#N/A</v>
      </c>
      <c r="Y274" s="5" t="s">
        <v>0</v>
      </c>
      <c r="Z274" s="5" t="e">
        <v>#N/A</v>
      </c>
      <c r="AA274" s="5"/>
      <c r="AB274" s="5"/>
      <c r="AC274" s="5"/>
      <c r="AD274" s="5"/>
      <c r="AE274" s="5"/>
      <c r="AF274" s="5"/>
      <c r="AG274" s="5"/>
      <c r="AH274" s="5"/>
      <c r="AI274" s="5" t="s">
        <v>905</v>
      </c>
      <c r="AJ274" s="80" t="e">
        <v>#VALUE!</v>
      </c>
      <c r="AK274" s="80" t="e">
        <v>#VALUE!</v>
      </c>
      <c r="AL274" s="80" t="e">
        <v>#VALUE!</v>
      </c>
      <c r="AM274" s="80" t="e">
        <v>#N/A</v>
      </c>
      <c r="AN274" s="80" t="e">
        <v>#N/A</v>
      </c>
      <c r="AO274" s="80" t="e">
        <v>#N/A</v>
      </c>
      <c r="AP274" s="80" t="e">
        <v>#N/A</v>
      </c>
      <c r="AQ274" s="80" t="e">
        <v>#N/A</v>
      </c>
      <c r="AR274" s="80" t="e">
        <v>#N/A</v>
      </c>
      <c r="AS274" s="5"/>
      <c r="AT274" s="5"/>
      <c r="AU274" s="5"/>
      <c r="AV274" s="5"/>
      <c r="AW274" s="5"/>
      <c r="AX274" s="5"/>
      <c r="AY274" s="5" t="s">
        <v>20</v>
      </c>
    </row>
    <row r="275" spans="1:51" ht="27.95" customHeight="1">
      <c r="B275" s="1"/>
      <c r="C275" s="13"/>
      <c r="D275" s="1"/>
      <c r="E275" s="5"/>
      <c r="M275" s="5"/>
      <c r="N275" s="5"/>
      <c r="O275" s="5"/>
      <c r="P275" s="5"/>
      <c r="Q275" s="5"/>
      <c r="R275" s="61"/>
      <c r="S275" s="62"/>
      <c r="T275" s="5"/>
      <c r="U275" s="5"/>
      <c r="V275" s="5"/>
      <c r="W275" s="5"/>
      <c r="X275" s="5"/>
      <c r="Y275" s="5"/>
      <c r="Z275" s="5"/>
      <c r="AA275" s="5"/>
      <c r="AB275" s="5"/>
      <c r="AC275" s="5"/>
      <c r="AD275" s="5"/>
      <c r="AE275" s="5"/>
      <c r="AF275" s="5"/>
      <c r="AG275" s="5"/>
      <c r="AH275" s="5"/>
      <c r="AI275" s="5"/>
      <c r="AJ275" s="80"/>
      <c r="AK275" s="80"/>
      <c r="AL275" s="80"/>
      <c r="AM275" s="80"/>
      <c r="AN275" s="80"/>
      <c r="AO275" s="80"/>
      <c r="AP275" s="80"/>
      <c r="AQ275" s="80"/>
      <c r="AR275" s="80"/>
      <c r="AS275" s="5"/>
      <c r="AT275" s="5"/>
      <c r="AU275" s="5"/>
      <c r="AV275" s="5"/>
      <c r="AW275" s="5"/>
      <c r="AX275" s="5"/>
      <c r="AY275" s="5"/>
    </row>
    <row r="276" spans="1:51" ht="81" customHeight="1">
      <c r="A276">
        <v>11525113516</v>
      </c>
      <c r="B276" s="1" t="s">
        <v>0</v>
      </c>
      <c r="C276" s="13" t="s">
        <v>72</v>
      </c>
      <c r="D276" s="1" t="s">
        <v>469</v>
      </c>
      <c r="E276" s="5" t="s">
        <v>14</v>
      </c>
      <c r="F276" s="80" t="s">
        <v>0</v>
      </c>
      <c r="G276" s="80" t="s">
        <v>0</v>
      </c>
      <c r="H276" s="80" t="s">
        <v>1</v>
      </c>
      <c r="I276" s="80" t="s">
        <v>0</v>
      </c>
      <c r="J276" s="80" t="s">
        <v>0</v>
      </c>
      <c r="K276" s="80" t="s">
        <v>0</v>
      </c>
      <c r="L276" s="80" t="s">
        <v>0</v>
      </c>
      <c r="M276" s="5" t="s">
        <v>10</v>
      </c>
      <c r="N276" s="5" t="e">
        <v>#N/A</v>
      </c>
      <c r="O276" s="5" t="e">
        <v>#N/A</v>
      </c>
      <c r="P276" s="5" t="e">
        <v>#N/A</v>
      </c>
      <c r="Q276" s="5" t="s">
        <v>91</v>
      </c>
      <c r="R276" s="61" t="s">
        <v>90</v>
      </c>
      <c r="S276" s="62" t="e">
        <v>#N/A</v>
      </c>
      <c r="T276" s="5" t="s">
        <v>62</v>
      </c>
      <c r="U276" s="5" t="s">
        <v>92</v>
      </c>
      <c r="V276" s="5" t="s">
        <v>64</v>
      </c>
      <c r="W276" s="5" t="s">
        <v>379</v>
      </c>
      <c r="X276" s="5" t="s">
        <v>108</v>
      </c>
      <c r="Y276" s="5" t="s">
        <v>165</v>
      </c>
      <c r="Z276" s="5" t="s">
        <v>58</v>
      </c>
      <c r="AA276" s="5" t="s">
        <v>527</v>
      </c>
      <c r="AB276" s="5" t="s">
        <v>554</v>
      </c>
      <c r="AC276" s="5" t="s">
        <v>568</v>
      </c>
      <c r="AD276" s="5" t="s">
        <v>583</v>
      </c>
      <c r="AE276" s="5"/>
      <c r="AF276" s="5"/>
      <c r="AG276" s="5"/>
      <c r="AH276" s="5" t="s">
        <v>565</v>
      </c>
      <c r="AI276" s="5" t="s">
        <v>905</v>
      </c>
      <c r="AJ276" s="80">
        <v>5</v>
      </c>
      <c r="AK276" s="80">
        <v>5</v>
      </c>
      <c r="AL276" s="80">
        <v>5</v>
      </c>
      <c r="AM276" s="80" t="e">
        <v>#N/A</v>
      </c>
      <c r="AN276" s="80">
        <v>5</v>
      </c>
      <c r="AO276" s="80">
        <v>2</v>
      </c>
      <c r="AP276" s="80">
        <v>5</v>
      </c>
      <c r="AQ276" s="80">
        <v>5</v>
      </c>
      <c r="AR276" s="80">
        <v>4</v>
      </c>
      <c r="AS276" s="5"/>
      <c r="AT276" s="5" t="s">
        <v>838</v>
      </c>
      <c r="AU276" s="5"/>
      <c r="AV276" s="5" t="s">
        <v>888</v>
      </c>
      <c r="AW276" s="5"/>
      <c r="AX276" s="5"/>
      <c r="AY276" s="5" t="s">
        <v>20</v>
      </c>
    </row>
    <row r="277" spans="1:51" ht="27.95" customHeight="1">
      <c r="A277">
        <v>11525019884</v>
      </c>
      <c r="B277" s="5" t="s">
        <v>646</v>
      </c>
      <c r="C277" s="13" t="s">
        <v>72</v>
      </c>
      <c r="D277" s="1" t="s">
        <v>478</v>
      </c>
      <c r="E277" s="5" t="s">
        <v>14</v>
      </c>
      <c r="F277" s="80" t="s">
        <v>0</v>
      </c>
      <c r="G277" s="80" t="s">
        <v>0</v>
      </c>
      <c r="H277" s="80" t="s">
        <v>1</v>
      </c>
      <c r="I277" s="80" t="s">
        <v>0</v>
      </c>
      <c r="J277" s="80" t="s">
        <v>0</v>
      </c>
      <c r="K277" s="80" t="s">
        <v>0</v>
      </c>
      <c r="L277" s="80" t="s">
        <v>0</v>
      </c>
      <c r="M277" s="5" t="e">
        <v>#N/A</v>
      </c>
      <c r="N277" s="5" t="s">
        <v>649</v>
      </c>
      <c r="O277" s="5" t="e">
        <v>#N/A</v>
      </c>
      <c r="P277" s="5" t="e">
        <v>#N/A</v>
      </c>
      <c r="Q277" s="5" t="s">
        <v>29</v>
      </c>
      <c r="R277" s="61" t="s">
        <v>99</v>
      </c>
      <c r="S277" s="62" t="e">
        <v>#N/A</v>
      </c>
      <c r="T277" s="5" t="s">
        <v>834</v>
      </c>
      <c r="U277" s="5" t="s">
        <v>34</v>
      </c>
      <c r="V277" s="5" t="s">
        <v>95</v>
      </c>
      <c r="W277" s="5" t="s">
        <v>907</v>
      </c>
      <c r="X277" s="5" t="s">
        <v>81</v>
      </c>
      <c r="Y277" s="5" t="s">
        <v>0</v>
      </c>
      <c r="Z277" s="5" t="s">
        <v>13</v>
      </c>
      <c r="AA277" s="5"/>
      <c r="AB277" s="5"/>
      <c r="AC277" s="5"/>
      <c r="AD277" s="5"/>
      <c r="AE277" s="5"/>
      <c r="AF277" s="5"/>
      <c r="AG277" s="5"/>
      <c r="AH277" s="5"/>
      <c r="AI277" s="5" t="s">
        <v>905</v>
      </c>
      <c r="AJ277" s="80">
        <v>5</v>
      </c>
      <c r="AK277" s="80">
        <v>3</v>
      </c>
      <c r="AL277" s="80">
        <v>2</v>
      </c>
      <c r="AM277" s="80" t="e">
        <v>#N/A</v>
      </c>
      <c r="AN277" s="80">
        <v>5</v>
      </c>
      <c r="AO277" s="80">
        <v>5</v>
      </c>
      <c r="AP277" s="80">
        <v>1</v>
      </c>
      <c r="AQ277" s="80">
        <v>4</v>
      </c>
      <c r="AR277" s="80">
        <v>3</v>
      </c>
      <c r="AS277" s="5"/>
      <c r="AT277" s="5"/>
      <c r="AU277" s="5"/>
      <c r="AV277" s="5"/>
      <c r="AW277" s="5"/>
      <c r="AX277" s="5"/>
      <c r="AY277" s="5" t="s">
        <v>903</v>
      </c>
    </row>
    <row r="278" spans="1:51" ht="27.95" customHeight="1">
      <c r="A278">
        <v>11524902693</v>
      </c>
      <c r="B278" s="1" t="s">
        <v>15</v>
      </c>
      <c r="C278" s="13" t="e">
        <v>#VALUE!</v>
      </c>
      <c r="D278" s="1" t="e">
        <v>#VALUE!</v>
      </c>
      <c r="E278" s="5" t="e">
        <v>#N/A</v>
      </c>
      <c r="F278" s="80" t="s">
        <v>0</v>
      </c>
      <c r="G278" s="80" t="s">
        <v>0</v>
      </c>
      <c r="H278" s="80" t="s">
        <v>0</v>
      </c>
      <c r="I278" s="80" t="s">
        <v>0</v>
      </c>
      <c r="J278" s="80" t="s">
        <v>0</v>
      </c>
      <c r="K278" s="80" t="s">
        <v>0</v>
      </c>
      <c r="L278" s="80" t="s">
        <v>0</v>
      </c>
      <c r="M278" s="5" t="e">
        <v>#N/A</v>
      </c>
      <c r="N278" s="5" t="e">
        <v>#N/A</v>
      </c>
      <c r="O278" s="5" t="e">
        <v>#N/A</v>
      </c>
      <c r="P278" s="5" t="e">
        <v>#N/A</v>
      </c>
      <c r="Q278" s="5" t="e">
        <v>#VALUE!</v>
      </c>
      <c r="R278" s="61" t="e">
        <v>#VALUE!</v>
      </c>
      <c r="S278" s="62" t="e">
        <v>#N/A</v>
      </c>
      <c r="T278" s="5" t="e">
        <v>#N/A</v>
      </c>
      <c r="U278" s="5" t="e">
        <v>#N/A</v>
      </c>
      <c r="V278" s="5" t="e">
        <v>#N/A</v>
      </c>
      <c r="W278" s="5" t="e">
        <v>#N/A</v>
      </c>
      <c r="X278" s="5" t="e">
        <v>#N/A</v>
      </c>
      <c r="Y278" s="5" t="s">
        <v>0</v>
      </c>
      <c r="Z278" s="5" t="e">
        <v>#N/A</v>
      </c>
      <c r="AA278" s="5"/>
      <c r="AB278" s="5"/>
      <c r="AC278" s="5"/>
      <c r="AD278" s="5"/>
      <c r="AE278" s="5"/>
      <c r="AF278" s="5"/>
      <c r="AG278" s="5"/>
      <c r="AH278" s="5"/>
      <c r="AI278" s="5" t="s">
        <v>905</v>
      </c>
      <c r="AJ278" s="80" t="e">
        <v>#VALUE!</v>
      </c>
      <c r="AK278" s="80" t="e">
        <v>#VALUE!</v>
      </c>
      <c r="AL278" s="80" t="e">
        <v>#VALUE!</v>
      </c>
      <c r="AM278" s="80" t="e">
        <v>#N/A</v>
      </c>
      <c r="AN278" s="80" t="e">
        <v>#N/A</v>
      </c>
      <c r="AO278" s="80" t="e">
        <v>#N/A</v>
      </c>
      <c r="AP278" s="80" t="e">
        <v>#N/A</v>
      </c>
      <c r="AQ278" s="80" t="e">
        <v>#N/A</v>
      </c>
      <c r="AR278" s="80" t="e">
        <v>#N/A</v>
      </c>
      <c r="AS278" s="5"/>
      <c r="AT278" s="5"/>
      <c r="AU278" s="5"/>
      <c r="AV278" s="5"/>
      <c r="AW278" s="5"/>
      <c r="AX278" s="5"/>
      <c r="AY278" s="5" t="s">
        <v>904</v>
      </c>
    </row>
    <row r="279" spans="1:51" ht="27.95" customHeight="1">
      <c r="A279">
        <v>11524833837</v>
      </c>
      <c r="B279" s="1" t="s">
        <v>15</v>
      </c>
      <c r="C279" s="13" t="s">
        <v>61</v>
      </c>
      <c r="D279" s="1" t="s">
        <v>469</v>
      </c>
      <c r="E279" s="5" t="s">
        <v>14</v>
      </c>
      <c r="F279" s="80" t="s">
        <v>0</v>
      </c>
      <c r="G279" s="80" t="s">
        <v>0</v>
      </c>
      <c r="H279" s="80" t="s">
        <v>0</v>
      </c>
      <c r="I279" s="80" t="s">
        <v>0</v>
      </c>
      <c r="J279" s="80" t="s">
        <v>0</v>
      </c>
      <c r="K279" s="80" t="s">
        <v>0</v>
      </c>
      <c r="L279" s="80" t="s">
        <v>166</v>
      </c>
      <c r="M279" s="5" t="e">
        <v>#N/A</v>
      </c>
      <c r="N279" s="5" t="e">
        <v>#N/A</v>
      </c>
      <c r="O279" s="5" t="e">
        <v>#N/A</v>
      </c>
      <c r="P279" s="5" t="e">
        <v>#N/A</v>
      </c>
      <c r="Q279" s="5" t="e">
        <v>#VALUE!</v>
      </c>
      <c r="R279" s="61" t="s">
        <v>75</v>
      </c>
      <c r="S279" s="62" t="s">
        <v>68</v>
      </c>
      <c r="T279" s="5" t="s">
        <v>36</v>
      </c>
      <c r="U279" s="5" t="s">
        <v>41</v>
      </c>
      <c r="V279" s="5" t="s">
        <v>54</v>
      </c>
      <c r="W279" s="5" t="s">
        <v>907</v>
      </c>
      <c r="X279" s="5" t="e">
        <v>#N/A</v>
      </c>
      <c r="Y279" s="5" t="s">
        <v>0</v>
      </c>
      <c r="Z279" s="5" t="s">
        <v>35</v>
      </c>
      <c r="AA279" s="5"/>
      <c r="AB279" s="5"/>
      <c r="AC279" s="5"/>
      <c r="AD279" s="5"/>
      <c r="AE279" s="5"/>
      <c r="AF279" s="5"/>
      <c r="AG279" s="5"/>
      <c r="AH279" s="5"/>
      <c r="AI279" s="5" t="s">
        <v>905</v>
      </c>
      <c r="AJ279" s="80">
        <v>3</v>
      </c>
      <c r="AK279" s="80" t="e">
        <v>#VALUE!</v>
      </c>
      <c r="AL279" s="80">
        <v>3</v>
      </c>
      <c r="AM279" s="80">
        <v>3</v>
      </c>
      <c r="AN279" s="80">
        <v>4</v>
      </c>
      <c r="AO279" s="80">
        <v>4</v>
      </c>
      <c r="AP279" s="80">
        <v>0</v>
      </c>
      <c r="AQ279" s="80">
        <v>4</v>
      </c>
      <c r="AR279" s="80" t="e">
        <v>#N/A</v>
      </c>
      <c r="AS279" s="5"/>
      <c r="AT279" s="5" t="s">
        <v>839</v>
      </c>
      <c r="AU279" s="5"/>
      <c r="AV279" s="5"/>
      <c r="AW279" s="5"/>
      <c r="AX279" s="5"/>
      <c r="AY279" s="5" t="s">
        <v>904</v>
      </c>
    </row>
    <row r="280" spans="1:51" ht="27.95" customHeight="1">
      <c r="B280" s="1"/>
      <c r="C280" s="13"/>
      <c r="D280" s="1"/>
      <c r="E280" s="5"/>
      <c r="M280" s="5"/>
      <c r="N280" s="5"/>
      <c r="O280" s="5"/>
      <c r="P280" s="5"/>
      <c r="Q280" s="5"/>
      <c r="R280" s="61"/>
      <c r="S280" s="62"/>
      <c r="T280" s="5"/>
      <c r="U280" s="5"/>
      <c r="V280" s="5"/>
      <c r="W280" s="5"/>
      <c r="X280" s="5"/>
      <c r="Y280" s="5"/>
      <c r="Z280" s="5"/>
      <c r="AA280" s="5"/>
      <c r="AB280" s="5"/>
      <c r="AC280" s="5"/>
      <c r="AD280" s="5"/>
      <c r="AE280" s="5"/>
      <c r="AF280" s="5"/>
      <c r="AG280" s="5"/>
      <c r="AH280" s="5"/>
      <c r="AI280" s="5"/>
      <c r="AJ280" s="80"/>
      <c r="AK280" s="80"/>
      <c r="AL280" s="80"/>
      <c r="AM280" s="80"/>
      <c r="AN280" s="80"/>
      <c r="AO280" s="80"/>
      <c r="AP280" s="80"/>
      <c r="AQ280" s="80"/>
      <c r="AR280" s="80"/>
      <c r="AS280" s="5"/>
      <c r="AT280" s="5"/>
      <c r="AU280" s="5"/>
      <c r="AV280" s="5"/>
      <c r="AW280" s="5"/>
      <c r="AX280" s="5"/>
      <c r="AY280" s="5"/>
    </row>
    <row r="281" spans="1:51" ht="27.95" customHeight="1">
      <c r="A281">
        <v>11524133343</v>
      </c>
      <c r="B281" s="5" t="s">
        <v>646</v>
      </c>
      <c r="C281" s="13" t="s">
        <v>80</v>
      </c>
      <c r="D281" s="1" t="s">
        <v>470</v>
      </c>
      <c r="E281" s="5" t="s">
        <v>14</v>
      </c>
      <c r="F281" s="80" t="s">
        <v>0</v>
      </c>
      <c r="G281" s="80" t="s">
        <v>0</v>
      </c>
      <c r="H281" s="80" t="s">
        <v>1</v>
      </c>
      <c r="I281" s="80" t="s">
        <v>0</v>
      </c>
      <c r="J281" s="80" t="s">
        <v>0</v>
      </c>
      <c r="K281" s="80" t="s">
        <v>0</v>
      </c>
      <c r="L281" s="80" t="s">
        <v>0</v>
      </c>
      <c r="M281" s="5" t="e">
        <v>#N/A</v>
      </c>
      <c r="N281" s="5" t="s">
        <v>649</v>
      </c>
      <c r="O281" s="5" t="e">
        <v>#N/A</v>
      </c>
      <c r="P281" s="5" t="e">
        <v>#N/A</v>
      </c>
      <c r="Q281" s="5" t="s">
        <v>91</v>
      </c>
      <c r="R281" s="61" t="s">
        <v>90</v>
      </c>
      <c r="S281" s="62" t="s">
        <v>68</v>
      </c>
      <c r="T281" s="5" t="s">
        <v>834</v>
      </c>
      <c r="U281" s="5" t="s">
        <v>34</v>
      </c>
      <c r="V281" s="5" t="s">
        <v>26</v>
      </c>
      <c r="W281" s="5" t="s">
        <v>907</v>
      </c>
      <c r="X281" s="5" t="s">
        <v>108</v>
      </c>
      <c r="Y281" s="5" t="s">
        <v>0</v>
      </c>
      <c r="Z281" s="5" t="s">
        <v>21</v>
      </c>
      <c r="AA281" s="5"/>
      <c r="AB281" s="5"/>
      <c r="AC281" s="5"/>
      <c r="AD281" s="5"/>
      <c r="AE281" s="5"/>
      <c r="AF281" s="5"/>
      <c r="AG281" s="5"/>
      <c r="AH281" s="5"/>
      <c r="AI281" s="5" t="s">
        <v>905</v>
      </c>
      <c r="AJ281" s="80">
        <v>4</v>
      </c>
      <c r="AK281" s="80">
        <v>5</v>
      </c>
      <c r="AL281" s="80">
        <v>5</v>
      </c>
      <c r="AM281" s="80">
        <v>3</v>
      </c>
      <c r="AN281" s="80">
        <v>5</v>
      </c>
      <c r="AO281" s="80">
        <v>5</v>
      </c>
      <c r="AP281" s="80">
        <v>4</v>
      </c>
      <c r="AQ281" s="80">
        <v>4</v>
      </c>
      <c r="AR281" s="80">
        <v>4</v>
      </c>
      <c r="AS281" s="5" t="s">
        <v>1060</v>
      </c>
      <c r="AT281" s="5"/>
      <c r="AU281" s="5"/>
      <c r="AV281" s="5"/>
      <c r="AW281" s="5"/>
      <c r="AX281" s="5"/>
      <c r="AY281" s="5" t="s">
        <v>903</v>
      </c>
    </row>
    <row r="282" spans="1:51" ht="27.95" customHeight="1">
      <c r="A282">
        <v>11523239100</v>
      </c>
      <c r="B282" s="5" t="s">
        <v>646</v>
      </c>
      <c r="C282" s="13" t="s">
        <v>72</v>
      </c>
      <c r="D282" s="1" t="s">
        <v>470</v>
      </c>
      <c r="E282" s="5" t="s">
        <v>14</v>
      </c>
      <c r="F282" s="80" t="s">
        <v>648</v>
      </c>
      <c r="G282" s="80" t="s">
        <v>0</v>
      </c>
      <c r="H282" s="80" t="s">
        <v>1</v>
      </c>
      <c r="I282" s="80" t="s">
        <v>0</v>
      </c>
      <c r="J282" s="80" t="s">
        <v>0</v>
      </c>
      <c r="K282" s="80" t="s">
        <v>0</v>
      </c>
      <c r="L282" s="80" t="s">
        <v>0</v>
      </c>
      <c r="M282" s="5" t="e">
        <v>#N/A</v>
      </c>
      <c r="N282" s="5" t="s">
        <v>649</v>
      </c>
      <c r="O282" s="5" t="e">
        <v>#N/A</v>
      </c>
      <c r="P282" s="5" t="s">
        <v>12</v>
      </c>
      <c r="Q282" s="5" t="s">
        <v>29</v>
      </c>
      <c r="R282" s="61" t="s">
        <v>75</v>
      </c>
      <c r="S282" s="62" t="e">
        <v>#N/A</v>
      </c>
      <c r="T282" s="5" t="s">
        <v>834</v>
      </c>
      <c r="U282" s="5" t="s">
        <v>41</v>
      </c>
      <c r="V282" s="5" t="s">
        <v>89</v>
      </c>
      <c r="W282" s="5" t="s">
        <v>907</v>
      </c>
      <c r="X282" s="5" t="s">
        <v>66</v>
      </c>
      <c r="Y282" s="5" t="s">
        <v>168</v>
      </c>
      <c r="Z282" s="5" t="s">
        <v>21</v>
      </c>
      <c r="AA282" s="5" t="s">
        <v>513</v>
      </c>
      <c r="AB282" s="5"/>
      <c r="AC282" s="5"/>
      <c r="AD282" s="5"/>
      <c r="AE282" s="5"/>
      <c r="AF282" s="5"/>
      <c r="AG282" s="5"/>
      <c r="AH282" s="5" t="s">
        <v>1048</v>
      </c>
      <c r="AI282" s="5" t="s">
        <v>905</v>
      </c>
      <c r="AJ282" s="80">
        <v>5</v>
      </c>
      <c r="AK282" s="80">
        <v>3</v>
      </c>
      <c r="AL282" s="80">
        <v>3</v>
      </c>
      <c r="AM282" s="80" t="e">
        <v>#N/A</v>
      </c>
      <c r="AN282" s="80">
        <v>5</v>
      </c>
      <c r="AO282" s="80">
        <v>4</v>
      </c>
      <c r="AP282" s="80">
        <v>3</v>
      </c>
      <c r="AQ282" s="80">
        <v>4</v>
      </c>
      <c r="AR282" s="80">
        <v>5</v>
      </c>
      <c r="AS282" s="5"/>
      <c r="AT282" s="5"/>
      <c r="AU282" s="5"/>
      <c r="AV282" s="5"/>
      <c r="AW282" s="5"/>
      <c r="AX282" s="5"/>
      <c r="AY282" s="5" t="s">
        <v>903</v>
      </c>
    </row>
    <row r="283" spans="1:51" ht="27.95" customHeight="1">
      <c r="A283">
        <v>11523219378</v>
      </c>
      <c r="B283" s="1" t="s">
        <v>0</v>
      </c>
      <c r="C283" s="13" t="e">
        <v>#VALUE!</v>
      </c>
      <c r="D283" s="1" t="e">
        <v>#VALUE!</v>
      </c>
      <c r="E283" s="5" t="e">
        <v>#N/A</v>
      </c>
      <c r="F283" s="80" t="s">
        <v>0</v>
      </c>
      <c r="G283" s="80" t="s">
        <v>0</v>
      </c>
      <c r="H283" s="80" t="s">
        <v>0</v>
      </c>
      <c r="I283" s="80" t="s">
        <v>0</v>
      </c>
      <c r="J283" s="80" t="s">
        <v>0</v>
      </c>
      <c r="K283" s="80" t="s">
        <v>0</v>
      </c>
      <c r="L283" s="80" t="s">
        <v>0</v>
      </c>
      <c r="M283" s="5" t="e">
        <v>#N/A</v>
      </c>
      <c r="N283" s="5" t="e">
        <v>#N/A</v>
      </c>
      <c r="O283" s="5" t="e">
        <v>#N/A</v>
      </c>
      <c r="P283" s="5" t="e">
        <v>#N/A</v>
      </c>
      <c r="Q283" s="5" t="e">
        <v>#VALUE!</v>
      </c>
      <c r="R283" s="61" t="e">
        <v>#VALUE!</v>
      </c>
      <c r="S283" s="62" t="e">
        <v>#N/A</v>
      </c>
      <c r="T283" s="5" t="e">
        <v>#N/A</v>
      </c>
      <c r="U283" s="5" t="e">
        <v>#N/A</v>
      </c>
      <c r="V283" s="5" t="e">
        <v>#N/A</v>
      </c>
      <c r="W283" s="5" t="e">
        <v>#N/A</v>
      </c>
      <c r="X283" s="5" t="e">
        <v>#N/A</v>
      </c>
      <c r="Y283" s="5" t="s">
        <v>0</v>
      </c>
      <c r="Z283" s="5" t="e">
        <v>#N/A</v>
      </c>
      <c r="AA283" s="5"/>
      <c r="AB283" s="5"/>
      <c r="AC283" s="5"/>
      <c r="AD283" s="5"/>
      <c r="AE283" s="5"/>
      <c r="AF283" s="5"/>
      <c r="AG283" s="5"/>
      <c r="AH283" s="5"/>
      <c r="AI283" s="5" t="s">
        <v>905</v>
      </c>
      <c r="AJ283" s="80" t="e">
        <v>#VALUE!</v>
      </c>
      <c r="AK283" s="80" t="e">
        <v>#VALUE!</v>
      </c>
      <c r="AL283" s="80" t="e">
        <v>#VALUE!</v>
      </c>
      <c r="AM283" s="80" t="e">
        <v>#N/A</v>
      </c>
      <c r="AN283" s="80" t="e">
        <v>#N/A</v>
      </c>
      <c r="AO283" s="80" t="e">
        <v>#N/A</v>
      </c>
      <c r="AP283" s="80" t="e">
        <v>#N/A</v>
      </c>
      <c r="AQ283" s="80" t="e">
        <v>#N/A</v>
      </c>
      <c r="AR283" s="80" t="e">
        <v>#N/A</v>
      </c>
      <c r="AS283" s="5"/>
      <c r="AT283" s="5"/>
      <c r="AU283" s="5"/>
      <c r="AV283" s="5"/>
      <c r="AW283" s="5"/>
      <c r="AX283" s="5"/>
      <c r="AY283" s="5" t="s">
        <v>20</v>
      </c>
    </row>
    <row r="284" spans="1:51" ht="27.95" customHeight="1">
      <c r="A284">
        <v>11522961309</v>
      </c>
      <c r="B284" s="5" t="s">
        <v>646</v>
      </c>
      <c r="C284" s="13" t="s">
        <v>72</v>
      </c>
      <c r="D284" s="1" t="s">
        <v>465</v>
      </c>
      <c r="E284" s="5" t="s">
        <v>33</v>
      </c>
      <c r="F284" s="80" t="s">
        <v>0</v>
      </c>
      <c r="G284" s="80" t="s">
        <v>0</v>
      </c>
      <c r="H284" s="80" t="s">
        <v>1</v>
      </c>
      <c r="I284" s="80" t="s">
        <v>0</v>
      </c>
      <c r="J284" s="80" t="s">
        <v>0</v>
      </c>
      <c r="K284" s="80" t="s">
        <v>0</v>
      </c>
      <c r="L284" s="80" t="s">
        <v>0</v>
      </c>
      <c r="M284" s="5" t="e">
        <v>#N/A</v>
      </c>
      <c r="N284" s="5" t="s">
        <v>649</v>
      </c>
      <c r="O284" s="5" t="e">
        <v>#N/A</v>
      </c>
      <c r="P284" s="5" t="e">
        <v>#N/A</v>
      </c>
      <c r="Q284" s="5" t="s">
        <v>29</v>
      </c>
      <c r="R284" s="61" t="s">
        <v>90</v>
      </c>
      <c r="S284" s="62" t="s">
        <v>34</v>
      </c>
      <c r="T284" s="5" t="s">
        <v>834</v>
      </c>
      <c r="U284" s="5" t="s">
        <v>34</v>
      </c>
      <c r="V284" s="5" t="s">
        <v>26</v>
      </c>
      <c r="W284" s="5" t="s">
        <v>908</v>
      </c>
      <c r="X284" s="5" t="s">
        <v>108</v>
      </c>
      <c r="Y284" s="5" t="s">
        <v>16</v>
      </c>
      <c r="Z284" s="5" t="s">
        <v>86</v>
      </c>
      <c r="AA284" s="5" t="s">
        <v>462</v>
      </c>
      <c r="AB284" s="5"/>
      <c r="AC284" s="5"/>
      <c r="AD284" s="5"/>
      <c r="AE284" s="5"/>
      <c r="AF284" s="5"/>
      <c r="AG284" s="5"/>
      <c r="AH284" s="5"/>
      <c r="AI284" s="5" t="s">
        <v>905</v>
      </c>
      <c r="AJ284" s="80">
        <v>5</v>
      </c>
      <c r="AK284" s="80">
        <v>3</v>
      </c>
      <c r="AL284" s="80">
        <v>5</v>
      </c>
      <c r="AM284" s="80">
        <v>5</v>
      </c>
      <c r="AN284" s="80">
        <v>5</v>
      </c>
      <c r="AO284" s="80">
        <v>5</v>
      </c>
      <c r="AP284" s="80">
        <v>4</v>
      </c>
      <c r="AQ284" s="80">
        <v>3</v>
      </c>
      <c r="AR284" s="80">
        <v>4</v>
      </c>
      <c r="AS284" s="5"/>
      <c r="AT284" s="5"/>
      <c r="AU284" s="5"/>
      <c r="AV284" s="5"/>
      <c r="AW284" s="5" t="s">
        <v>39</v>
      </c>
      <c r="AX284" s="5"/>
      <c r="AY284" s="5" t="s">
        <v>903</v>
      </c>
    </row>
    <row r="285" spans="1:51" ht="27.95" customHeight="1">
      <c r="A285">
        <v>11522958840</v>
      </c>
      <c r="B285" s="5" t="s">
        <v>646</v>
      </c>
      <c r="C285" s="13" t="s">
        <v>72</v>
      </c>
      <c r="D285" s="1" t="s">
        <v>469</v>
      </c>
      <c r="E285" s="5" t="s">
        <v>14</v>
      </c>
      <c r="F285" s="80" t="s">
        <v>0</v>
      </c>
      <c r="G285" s="80" t="s">
        <v>0</v>
      </c>
      <c r="H285" s="80" t="s">
        <v>1</v>
      </c>
      <c r="I285" s="80" t="s">
        <v>0</v>
      </c>
      <c r="J285" s="80" t="s">
        <v>0</v>
      </c>
      <c r="K285" s="80" t="s">
        <v>0</v>
      </c>
      <c r="L285" s="80" t="s">
        <v>0</v>
      </c>
      <c r="M285" s="5" t="e">
        <v>#N/A</v>
      </c>
      <c r="N285" s="5" t="s">
        <v>649</v>
      </c>
      <c r="O285" s="5" t="e">
        <v>#N/A</v>
      </c>
      <c r="P285" s="5" t="e">
        <v>#N/A</v>
      </c>
      <c r="Q285" s="5" t="s">
        <v>29</v>
      </c>
      <c r="R285" s="61" t="s">
        <v>75</v>
      </c>
      <c r="S285" s="62" t="s">
        <v>34</v>
      </c>
      <c r="T285" s="5" t="s">
        <v>36</v>
      </c>
      <c r="U285" s="5" t="s">
        <v>41</v>
      </c>
      <c r="V285" s="5" t="s">
        <v>89</v>
      </c>
      <c r="W285" s="5" t="s">
        <v>908</v>
      </c>
      <c r="X285" s="5" t="s">
        <v>66</v>
      </c>
      <c r="Y285" s="5" t="s">
        <v>0</v>
      </c>
      <c r="Z285" s="5" t="s">
        <v>58</v>
      </c>
      <c r="AA285" s="5"/>
      <c r="AB285" s="5"/>
      <c r="AC285" s="5"/>
      <c r="AD285" s="5"/>
      <c r="AE285" s="5"/>
      <c r="AF285" s="5"/>
      <c r="AG285" s="5"/>
      <c r="AH285" s="5"/>
      <c r="AI285" s="5" t="s">
        <v>905</v>
      </c>
      <c r="AJ285" s="80">
        <v>5</v>
      </c>
      <c r="AK285" s="80">
        <v>3</v>
      </c>
      <c r="AL285" s="80">
        <v>3</v>
      </c>
      <c r="AM285" s="80">
        <v>5</v>
      </c>
      <c r="AN285" s="80">
        <v>4</v>
      </c>
      <c r="AO285" s="80">
        <v>4</v>
      </c>
      <c r="AP285" s="80">
        <v>3</v>
      </c>
      <c r="AQ285" s="80">
        <v>3</v>
      </c>
      <c r="AR285" s="80">
        <v>5</v>
      </c>
      <c r="AS285" s="5"/>
      <c r="AT285" s="5" t="s">
        <v>797</v>
      </c>
      <c r="AU285" s="5"/>
      <c r="AV285" s="5"/>
      <c r="AW285" s="5"/>
      <c r="AX285" s="5"/>
      <c r="AY285" s="5" t="s">
        <v>903</v>
      </c>
    </row>
    <row r="286" spans="1:51" ht="27.95" customHeight="1">
      <c r="B286" s="1"/>
      <c r="C286" s="13"/>
      <c r="D286" s="1"/>
      <c r="E286" s="5"/>
      <c r="M286" s="5"/>
      <c r="N286" s="5"/>
      <c r="O286" s="5"/>
      <c r="P286" s="5"/>
      <c r="Q286" s="5"/>
      <c r="R286" s="61"/>
      <c r="S286" s="62"/>
      <c r="T286" s="5"/>
      <c r="U286" s="5"/>
      <c r="V286" s="5"/>
      <c r="W286" s="5"/>
      <c r="X286" s="5"/>
      <c r="Y286" s="5"/>
      <c r="Z286" s="5"/>
      <c r="AA286" s="5"/>
      <c r="AB286" s="5"/>
      <c r="AC286" s="5"/>
      <c r="AD286" s="5"/>
      <c r="AE286" s="5"/>
      <c r="AF286" s="5"/>
      <c r="AG286" s="5"/>
      <c r="AH286" s="5"/>
      <c r="AI286" s="5"/>
      <c r="AJ286" s="80"/>
      <c r="AK286" s="80"/>
      <c r="AL286" s="80"/>
      <c r="AM286" s="80"/>
      <c r="AN286" s="80"/>
      <c r="AO286" s="80"/>
      <c r="AP286" s="80"/>
      <c r="AQ286" s="80"/>
      <c r="AR286" s="80"/>
      <c r="AS286" s="5"/>
      <c r="AT286" s="5"/>
      <c r="AU286" s="5"/>
      <c r="AV286" s="5"/>
      <c r="AW286" s="5"/>
      <c r="AX286" s="5"/>
      <c r="AY286" s="5"/>
    </row>
    <row r="287" spans="1:51" ht="27.95" customHeight="1">
      <c r="A287">
        <v>11522860496</v>
      </c>
      <c r="B287" s="5" t="s">
        <v>646</v>
      </c>
      <c r="C287" s="13" t="s">
        <v>72</v>
      </c>
      <c r="D287" s="1" t="s">
        <v>473</v>
      </c>
      <c r="E287" s="5" t="s">
        <v>14</v>
      </c>
      <c r="F287" s="80" t="s">
        <v>0</v>
      </c>
      <c r="G287" s="80" t="s">
        <v>0</v>
      </c>
      <c r="H287" s="80" t="s">
        <v>1</v>
      </c>
      <c r="I287" s="80" t="s">
        <v>0</v>
      </c>
      <c r="J287" s="80" t="s">
        <v>0</v>
      </c>
      <c r="K287" s="80" t="s">
        <v>0</v>
      </c>
      <c r="L287" s="80" t="s">
        <v>0</v>
      </c>
      <c r="M287" s="5" t="e">
        <v>#N/A</v>
      </c>
      <c r="N287" s="5" t="s">
        <v>649</v>
      </c>
      <c r="O287" s="5" t="e">
        <v>#N/A</v>
      </c>
      <c r="P287" s="5" t="e">
        <v>#N/A</v>
      </c>
      <c r="Q287" s="5" t="s">
        <v>76</v>
      </c>
      <c r="R287" s="61" t="s">
        <v>28</v>
      </c>
      <c r="S287" s="62" t="s">
        <v>68</v>
      </c>
      <c r="T287" s="5" t="s">
        <v>834</v>
      </c>
      <c r="U287" s="5" t="s">
        <v>34</v>
      </c>
      <c r="V287" s="5" t="s">
        <v>89</v>
      </c>
      <c r="W287" s="5" t="s">
        <v>379</v>
      </c>
      <c r="X287" s="5" t="s">
        <v>108</v>
      </c>
      <c r="Y287" s="5" t="s">
        <v>0</v>
      </c>
      <c r="Z287" s="5" t="s">
        <v>21</v>
      </c>
      <c r="AA287" s="5"/>
      <c r="AB287" s="5"/>
      <c r="AC287" s="5"/>
      <c r="AD287" s="5"/>
      <c r="AE287" s="5"/>
      <c r="AF287" s="5"/>
      <c r="AG287" s="5"/>
      <c r="AH287" s="5"/>
      <c r="AI287" s="5" t="s">
        <v>905</v>
      </c>
      <c r="AJ287" s="80">
        <v>5</v>
      </c>
      <c r="AK287" s="80">
        <v>4</v>
      </c>
      <c r="AL287" s="80">
        <v>4</v>
      </c>
      <c r="AM287" s="80">
        <v>3</v>
      </c>
      <c r="AN287" s="80">
        <v>5</v>
      </c>
      <c r="AO287" s="80">
        <v>5</v>
      </c>
      <c r="AP287" s="80">
        <v>3</v>
      </c>
      <c r="AQ287" s="80">
        <v>5</v>
      </c>
      <c r="AR287" s="80">
        <v>4</v>
      </c>
      <c r="AS287" s="5"/>
      <c r="AT287" s="5"/>
      <c r="AU287" s="5"/>
      <c r="AV287" s="5"/>
      <c r="AW287" s="5"/>
      <c r="AX287" s="5"/>
      <c r="AY287" s="5" t="s">
        <v>903</v>
      </c>
    </row>
    <row r="288" spans="1:51" ht="27.95" customHeight="1">
      <c r="A288">
        <v>11522770980</v>
      </c>
      <c r="B288" s="5" t="s">
        <v>646</v>
      </c>
      <c r="C288" s="13" t="s">
        <v>72</v>
      </c>
      <c r="D288" s="1" t="e">
        <v>#VALUE!</v>
      </c>
      <c r="E288" s="5" t="s">
        <v>33</v>
      </c>
      <c r="F288" s="80" t="s">
        <v>0</v>
      </c>
      <c r="G288" s="80" t="s">
        <v>0</v>
      </c>
      <c r="H288" s="80" t="s">
        <v>1</v>
      </c>
      <c r="I288" s="80" t="s">
        <v>0</v>
      </c>
      <c r="J288" s="80" t="s">
        <v>0</v>
      </c>
      <c r="K288" s="80" t="s">
        <v>0</v>
      </c>
      <c r="L288" s="80" t="s">
        <v>0</v>
      </c>
      <c r="M288" s="5" t="s">
        <v>10</v>
      </c>
      <c r="N288" s="5" t="e">
        <v>#N/A</v>
      </c>
      <c r="O288" s="5" t="s">
        <v>11</v>
      </c>
      <c r="P288" s="5" t="s">
        <v>12</v>
      </c>
      <c r="Q288" s="5" t="e">
        <v>#VALUE!</v>
      </c>
      <c r="R288" s="61" t="s">
        <v>28</v>
      </c>
      <c r="S288" s="62" t="e">
        <v>#N/A</v>
      </c>
      <c r="T288" s="5" t="s">
        <v>36</v>
      </c>
      <c r="U288" s="5" t="s">
        <v>41</v>
      </c>
      <c r="V288" s="5" t="s">
        <v>95</v>
      </c>
      <c r="W288" s="5" t="s">
        <v>907</v>
      </c>
      <c r="X288" s="5" t="s">
        <v>81</v>
      </c>
      <c r="Y288" s="5" t="s">
        <v>0</v>
      </c>
      <c r="Z288" s="5" t="s">
        <v>49</v>
      </c>
      <c r="AA288" s="5" t="s">
        <v>480</v>
      </c>
      <c r="AB288" s="5"/>
      <c r="AC288" s="5"/>
      <c r="AD288" s="5"/>
      <c r="AE288" s="5"/>
      <c r="AF288" s="5"/>
      <c r="AG288" s="5"/>
      <c r="AH288" s="5"/>
      <c r="AI288" s="5" t="s">
        <v>905</v>
      </c>
      <c r="AJ288" s="80">
        <v>5</v>
      </c>
      <c r="AK288" s="80" t="e">
        <v>#VALUE!</v>
      </c>
      <c r="AL288" s="80">
        <v>4</v>
      </c>
      <c r="AM288" s="80" t="e">
        <v>#N/A</v>
      </c>
      <c r="AN288" s="80">
        <v>4</v>
      </c>
      <c r="AO288" s="80">
        <v>4</v>
      </c>
      <c r="AP288" s="80">
        <v>1</v>
      </c>
      <c r="AQ288" s="80">
        <v>4</v>
      </c>
      <c r="AR288" s="80">
        <v>3</v>
      </c>
      <c r="AS288" s="5"/>
      <c r="AT288" s="5" t="s">
        <v>788</v>
      </c>
      <c r="AU288" s="5"/>
      <c r="AV288" s="5" t="s">
        <v>898</v>
      </c>
      <c r="AW288" s="5"/>
      <c r="AX288" s="5"/>
      <c r="AY288" s="5" t="s">
        <v>903</v>
      </c>
    </row>
    <row r="289" spans="1:51" ht="27.95" customHeight="1">
      <c r="A289">
        <v>11522708977</v>
      </c>
      <c r="B289" s="5" t="s">
        <v>646</v>
      </c>
      <c r="C289" s="13" t="s">
        <v>61</v>
      </c>
      <c r="D289" s="1" t="s">
        <v>466</v>
      </c>
      <c r="E289" s="5" t="s">
        <v>14</v>
      </c>
      <c r="F289" s="80" t="s">
        <v>0</v>
      </c>
      <c r="G289" s="80" t="s">
        <v>0</v>
      </c>
      <c r="H289" s="80" t="s">
        <v>1</v>
      </c>
      <c r="I289" s="80" t="s">
        <v>0</v>
      </c>
      <c r="J289" s="80" t="s">
        <v>0</v>
      </c>
      <c r="K289" s="80" t="s">
        <v>0</v>
      </c>
      <c r="L289" s="80" t="s">
        <v>0</v>
      </c>
      <c r="M289" s="5" t="e">
        <v>#N/A</v>
      </c>
      <c r="N289" s="5" t="s">
        <v>649</v>
      </c>
      <c r="O289" s="5" t="e">
        <v>#N/A</v>
      </c>
      <c r="P289" s="5" t="e">
        <v>#N/A</v>
      </c>
      <c r="Q289" s="5" t="e">
        <v>#VALUE!</v>
      </c>
      <c r="R289" s="61" t="e">
        <v>#VALUE!</v>
      </c>
      <c r="S289" s="62" t="e">
        <v>#N/A</v>
      </c>
      <c r="T289" s="5" t="s">
        <v>834</v>
      </c>
      <c r="U289" s="5" t="s">
        <v>34</v>
      </c>
      <c r="V289" s="5" t="s">
        <v>54</v>
      </c>
      <c r="W289" s="5" t="e">
        <v>#N/A</v>
      </c>
      <c r="X289" s="5" t="s">
        <v>30</v>
      </c>
      <c r="Y289" s="5" t="s">
        <v>0</v>
      </c>
      <c r="Z289" s="5" t="s">
        <v>86</v>
      </c>
      <c r="AA289" s="5" t="s">
        <v>529</v>
      </c>
      <c r="AB289" s="5" t="s">
        <v>557</v>
      </c>
      <c r="AC289" s="5"/>
      <c r="AD289" s="5"/>
      <c r="AE289" s="5"/>
      <c r="AF289" s="5"/>
      <c r="AG289" s="5"/>
      <c r="AH289" s="5"/>
      <c r="AI289" s="5" t="s">
        <v>905</v>
      </c>
      <c r="AJ289" s="80">
        <v>3</v>
      </c>
      <c r="AK289" s="80" t="e">
        <v>#VALUE!</v>
      </c>
      <c r="AL289" s="80" t="e">
        <v>#VALUE!</v>
      </c>
      <c r="AM289" s="80" t="e">
        <v>#N/A</v>
      </c>
      <c r="AN289" s="80">
        <v>5</v>
      </c>
      <c r="AO289" s="80">
        <v>5</v>
      </c>
      <c r="AP289" s="80">
        <v>0</v>
      </c>
      <c r="AQ289" s="80" t="e">
        <v>#N/A</v>
      </c>
      <c r="AR289" s="80">
        <v>2</v>
      </c>
      <c r="AS289" s="5"/>
      <c r="AT289" s="5" t="s">
        <v>797</v>
      </c>
      <c r="AU289" s="5"/>
      <c r="AV289" s="5" t="s">
        <v>877</v>
      </c>
      <c r="AW289" s="5"/>
      <c r="AX289" s="5"/>
      <c r="AY289" s="5" t="s">
        <v>903</v>
      </c>
    </row>
    <row r="290" spans="1:51" ht="126" customHeight="1">
      <c r="A290">
        <v>11522688246</v>
      </c>
      <c r="B290" s="5" t="s">
        <v>646</v>
      </c>
      <c r="C290" s="13" t="s">
        <v>80</v>
      </c>
      <c r="D290" s="1" t="s">
        <v>465</v>
      </c>
      <c r="E290" s="5" t="s">
        <v>14</v>
      </c>
      <c r="F290" s="80" t="s">
        <v>0</v>
      </c>
      <c r="G290" s="80" t="s">
        <v>0</v>
      </c>
      <c r="H290" s="80" t="s">
        <v>1</v>
      </c>
      <c r="I290" s="80" t="s">
        <v>0</v>
      </c>
      <c r="J290" s="80" t="s">
        <v>0</v>
      </c>
      <c r="K290" s="80" t="s">
        <v>0</v>
      </c>
      <c r="L290" s="80" t="s">
        <v>0</v>
      </c>
      <c r="M290" s="5" t="e">
        <v>#N/A</v>
      </c>
      <c r="N290" s="5" t="s">
        <v>649</v>
      </c>
      <c r="O290" s="5" t="e">
        <v>#N/A</v>
      </c>
      <c r="P290" s="5" t="e">
        <v>#N/A</v>
      </c>
      <c r="Q290" s="5" t="s">
        <v>131</v>
      </c>
      <c r="R290" s="61" t="s">
        <v>99</v>
      </c>
      <c r="S290" s="62" t="e">
        <v>#N/A</v>
      </c>
      <c r="T290" s="5" t="s">
        <v>834</v>
      </c>
      <c r="U290" s="5" t="s">
        <v>34</v>
      </c>
      <c r="V290" s="5" t="s">
        <v>26</v>
      </c>
      <c r="W290" s="5" t="s">
        <v>907</v>
      </c>
      <c r="X290" s="5" t="s">
        <v>66</v>
      </c>
      <c r="Y290" s="5" t="s">
        <v>0</v>
      </c>
      <c r="Z290" s="5" t="s">
        <v>67</v>
      </c>
      <c r="AA290" s="5" t="s">
        <v>521</v>
      </c>
      <c r="AB290" s="5" t="s">
        <v>462</v>
      </c>
      <c r="AC290" s="5" t="s">
        <v>572</v>
      </c>
      <c r="AD290" s="5"/>
      <c r="AE290" s="5"/>
      <c r="AF290" s="5"/>
      <c r="AG290" s="5"/>
      <c r="AH290" s="5"/>
      <c r="AI290" s="5" t="s">
        <v>905</v>
      </c>
      <c r="AJ290" s="80">
        <v>4</v>
      </c>
      <c r="AK290" s="80">
        <v>1</v>
      </c>
      <c r="AL290" s="80">
        <v>2</v>
      </c>
      <c r="AM290" s="80" t="e">
        <v>#N/A</v>
      </c>
      <c r="AN290" s="80">
        <v>5</v>
      </c>
      <c r="AO290" s="80">
        <v>5</v>
      </c>
      <c r="AP290" s="80">
        <v>4</v>
      </c>
      <c r="AQ290" s="80">
        <v>4</v>
      </c>
      <c r="AR290" s="80">
        <v>5</v>
      </c>
      <c r="AS290" s="5"/>
      <c r="AT290" s="5" t="s">
        <v>849</v>
      </c>
      <c r="AU290" s="5"/>
      <c r="AV290" s="5"/>
      <c r="AW290" s="5" t="s">
        <v>39</v>
      </c>
      <c r="AX290" s="5"/>
      <c r="AY290" s="5" t="s">
        <v>903</v>
      </c>
    </row>
    <row r="291" spans="1:51" ht="27.95" customHeight="1">
      <c r="B291" s="1"/>
      <c r="C291" s="13"/>
      <c r="D291" s="1"/>
      <c r="E291" s="5"/>
      <c r="M291" s="5"/>
      <c r="N291" s="5"/>
      <c r="O291" s="5"/>
      <c r="P291" s="5"/>
      <c r="Q291" s="5"/>
      <c r="R291" s="61"/>
      <c r="S291" s="62"/>
      <c r="T291" s="5"/>
      <c r="U291" s="5"/>
      <c r="V291" s="5"/>
      <c r="W291" s="5"/>
      <c r="X291" s="5"/>
      <c r="Y291" s="5"/>
      <c r="Z291" s="5"/>
      <c r="AA291" s="5"/>
      <c r="AB291" s="5"/>
      <c r="AC291" s="5"/>
      <c r="AD291" s="5"/>
      <c r="AE291" s="5"/>
      <c r="AF291" s="5"/>
      <c r="AG291" s="5"/>
      <c r="AH291" s="5"/>
      <c r="AI291" s="5"/>
      <c r="AJ291" s="80"/>
      <c r="AK291" s="80"/>
      <c r="AL291" s="80"/>
      <c r="AM291" s="80"/>
      <c r="AN291" s="80"/>
      <c r="AO291" s="80"/>
      <c r="AP291" s="80"/>
      <c r="AQ291" s="80"/>
      <c r="AR291" s="80"/>
      <c r="AS291" s="5"/>
      <c r="AT291" s="5"/>
      <c r="AU291" s="5"/>
      <c r="AV291" s="5"/>
      <c r="AW291" s="5"/>
      <c r="AX291" s="5"/>
      <c r="AY291" s="5"/>
    </row>
    <row r="292" spans="1:51" ht="194.1" customHeight="1">
      <c r="A292">
        <v>11522661038</v>
      </c>
      <c r="B292" s="5" t="s">
        <v>646</v>
      </c>
      <c r="C292" s="13" t="s">
        <v>72</v>
      </c>
      <c r="D292" s="1" t="s">
        <v>468</v>
      </c>
      <c r="E292" s="5" t="s">
        <v>33</v>
      </c>
      <c r="F292" s="80" t="s">
        <v>0</v>
      </c>
      <c r="G292" s="80" t="s">
        <v>0</v>
      </c>
      <c r="H292" s="80" t="s">
        <v>0</v>
      </c>
      <c r="I292" s="80" t="s">
        <v>3</v>
      </c>
      <c r="J292" s="80" t="s">
        <v>0</v>
      </c>
      <c r="K292" s="80" t="s">
        <v>0</v>
      </c>
      <c r="L292" s="80" t="s">
        <v>0</v>
      </c>
      <c r="M292" s="5" t="e">
        <v>#N/A</v>
      </c>
      <c r="N292" s="5" t="s">
        <v>649</v>
      </c>
      <c r="O292" s="5" t="e">
        <v>#N/A</v>
      </c>
      <c r="P292" s="5" t="e">
        <v>#N/A</v>
      </c>
      <c r="Q292" s="5" t="s">
        <v>76</v>
      </c>
      <c r="R292" s="61" t="s">
        <v>226</v>
      </c>
      <c r="S292" s="62" t="s">
        <v>68</v>
      </c>
      <c r="T292" s="5" t="s">
        <v>37</v>
      </c>
      <c r="U292" s="5" t="s">
        <v>34</v>
      </c>
      <c r="V292" s="5" t="s">
        <v>95</v>
      </c>
      <c r="W292" s="5" t="s">
        <v>909</v>
      </c>
      <c r="X292" s="5" t="s">
        <v>66</v>
      </c>
      <c r="Y292" s="5" t="s">
        <v>169</v>
      </c>
      <c r="Z292" s="5" t="s">
        <v>49</v>
      </c>
      <c r="AA292" s="5" t="s">
        <v>543</v>
      </c>
      <c r="AB292" s="5" t="s">
        <v>462</v>
      </c>
      <c r="AC292" s="5" t="s">
        <v>572</v>
      </c>
      <c r="AD292" s="5"/>
      <c r="AE292" s="5"/>
      <c r="AF292" s="5"/>
      <c r="AG292" s="5"/>
      <c r="AH292" s="5" t="s">
        <v>1047</v>
      </c>
      <c r="AI292" s="5" t="s">
        <v>905</v>
      </c>
      <c r="AJ292" s="80">
        <v>5</v>
      </c>
      <c r="AK292" s="80">
        <v>4</v>
      </c>
      <c r="AL292" s="80">
        <v>1</v>
      </c>
      <c r="AM292" s="80">
        <v>3</v>
      </c>
      <c r="AN292" s="80">
        <v>3</v>
      </c>
      <c r="AO292" s="80">
        <v>5</v>
      </c>
      <c r="AP292" s="80">
        <v>1</v>
      </c>
      <c r="AQ292" s="80">
        <v>1</v>
      </c>
      <c r="AR292" s="80">
        <v>5</v>
      </c>
      <c r="AS292" s="5" t="s">
        <v>1060</v>
      </c>
      <c r="AT292" s="5" t="s">
        <v>787</v>
      </c>
      <c r="AU292" s="5"/>
      <c r="AV292" s="5"/>
      <c r="AW292" s="5"/>
      <c r="AX292" s="5"/>
      <c r="AY292" s="5" t="s">
        <v>903</v>
      </c>
    </row>
    <row r="293" spans="1:51" ht="27.95" customHeight="1">
      <c r="B293" s="1"/>
      <c r="C293" s="13"/>
      <c r="D293" s="1"/>
      <c r="E293" s="5"/>
      <c r="M293" s="5"/>
      <c r="N293" s="5"/>
      <c r="O293" s="5"/>
      <c r="P293" s="5"/>
      <c r="Q293" s="5"/>
      <c r="R293" s="61"/>
      <c r="S293" s="62"/>
      <c r="T293" s="5"/>
      <c r="U293" s="5"/>
      <c r="V293" s="5"/>
      <c r="W293" s="5"/>
      <c r="X293" s="5"/>
      <c r="Y293" s="5"/>
      <c r="Z293" s="5"/>
      <c r="AA293" s="5"/>
      <c r="AB293" s="5"/>
      <c r="AC293" s="5"/>
      <c r="AD293" s="5"/>
      <c r="AE293" s="5"/>
      <c r="AF293" s="5"/>
      <c r="AG293" s="5"/>
      <c r="AH293" s="5"/>
      <c r="AI293" s="5"/>
      <c r="AJ293" s="80"/>
      <c r="AK293" s="80"/>
      <c r="AL293" s="80"/>
      <c r="AM293" s="80"/>
      <c r="AN293" s="80"/>
      <c r="AO293" s="80"/>
      <c r="AP293" s="80"/>
      <c r="AQ293" s="80"/>
      <c r="AR293" s="80"/>
      <c r="AS293" s="5"/>
      <c r="AT293" s="5"/>
      <c r="AU293" s="5"/>
      <c r="AV293" s="5"/>
      <c r="AW293" s="5"/>
      <c r="AX293" s="5"/>
      <c r="AY293" s="5"/>
    </row>
    <row r="294" spans="1:51" ht="27.95" customHeight="1">
      <c r="A294">
        <v>11522659292</v>
      </c>
      <c r="B294" s="5" t="s">
        <v>646</v>
      </c>
      <c r="C294" s="13" t="s">
        <v>72</v>
      </c>
      <c r="D294" s="1" t="s">
        <v>471</v>
      </c>
      <c r="E294" s="5" t="s">
        <v>14</v>
      </c>
      <c r="F294" s="80" t="s">
        <v>648</v>
      </c>
      <c r="G294" s="80" t="s">
        <v>0</v>
      </c>
      <c r="H294" s="80" t="s">
        <v>1</v>
      </c>
      <c r="I294" s="80" t="s">
        <v>0</v>
      </c>
      <c r="J294" s="80" t="s">
        <v>0</v>
      </c>
      <c r="K294" s="80" t="s">
        <v>0</v>
      </c>
      <c r="L294" s="80" t="s">
        <v>0</v>
      </c>
      <c r="M294" s="5" t="s">
        <v>10</v>
      </c>
      <c r="N294" s="5" t="e">
        <v>#N/A</v>
      </c>
      <c r="O294" s="5" t="e">
        <v>#N/A</v>
      </c>
      <c r="P294" s="5" t="e">
        <v>#N/A</v>
      </c>
      <c r="Q294" s="5" t="s">
        <v>29</v>
      </c>
      <c r="R294" s="61" t="s">
        <v>226</v>
      </c>
      <c r="S294" s="62" t="e">
        <v>#N/A</v>
      </c>
      <c r="T294" s="5" t="s">
        <v>36</v>
      </c>
      <c r="U294" s="5" t="s">
        <v>92</v>
      </c>
      <c r="V294" s="5" t="s">
        <v>89</v>
      </c>
      <c r="W294" s="5" t="s">
        <v>908</v>
      </c>
      <c r="X294" s="5" t="s">
        <v>113</v>
      </c>
      <c r="Y294" s="5" t="s">
        <v>0</v>
      </c>
      <c r="Z294" s="5" t="s">
        <v>67</v>
      </c>
      <c r="AA294" s="5"/>
      <c r="AB294" s="5"/>
      <c r="AC294" s="5" t="s">
        <v>572</v>
      </c>
      <c r="AD294" s="5"/>
      <c r="AE294" s="5"/>
      <c r="AF294" s="5"/>
      <c r="AG294" s="5"/>
      <c r="AH294" s="5"/>
      <c r="AI294" s="5" t="s">
        <v>905</v>
      </c>
      <c r="AJ294" s="80">
        <v>5</v>
      </c>
      <c r="AK294" s="80">
        <v>3</v>
      </c>
      <c r="AL294" s="80">
        <v>1</v>
      </c>
      <c r="AM294" s="80" t="e">
        <v>#N/A</v>
      </c>
      <c r="AN294" s="80">
        <v>4</v>
      </c>
      <c r="AO294" s="80">
        <v>2</v>
      </c>
      <c r="AP294" s="80">
        <v>3</v>
      </c>
      <c r="AQ294" s="80">
        <v>3</v>
      </c>
      <c r="AR294" s="80">
        <v>1</v>
      </c>
      <c r="AS294" s="5"/>
      <c r="AT294" s="67" t="s">
        <v>850</v>
      </c>
      <c r="AU294" s="5" t="s">
        <v>567</v>
      </c>
      <c r="AV294" s="5"/>
      <c r="AW294" s="5"/>
      <c r="AX294" s="5"/>
      <c r="AY294" s="5" t="s">
        <v>903</v>
      </c>
    </row>
    <row r="295" spans="1:51" ht="41.1" customHeight="1">
      <c r="A295">
        <v>11522643538</v>
      </c>
      <c r="B295" s="5" t="s">
        <v>646</v>
      </c>
      <c r="C295" s="13" t="s">
        <v>80</v>
      </c>
      <c r="D295" s="1" t="s">
        <v>467</v>
      </c>
      <c r="E295" s="5" t="s">
        <v>14</v>
      </c>
      <c r="F295" s="80" t="s">
        <v>0</v>
      </c>
      <c r="G295" s="80" t="s">
        <v>0</v>
      </c>
      <c r="H295" s="80" t="s">
        <v>1</v>
      </c>
      <c r="I295" s="80" t="s">
        <v>0</v>
      </c>
      <c r="J295" s="80" t="s">
        <v>0</v>
      </c>
      <c r="K295" s="80" t="s">
        <v>0</v>
      </c>
      <c r="L295" s="80" t="s">
        <v>0</v>
      </c>
      <c r="M295" s="5" t="s">
        <v>10</v>
      </c>
      <c r="N295" s="5" t="e">
        <v>#N/A</v>
      </c>
      <c r="O295" s="5" t="s">
        <v>11</v>
      </c>
      <c r="P295" s="5" t="s">
        <v>12</v>
      </c>
      <c r="Q295" s="5" t="s">
        <v>29</v>
      </c>
      <c r="R295" s="61" t="s">
        <v>75</v>
      </c>
      <c r="S295" s="62" t="e">
        <v>#N/A</v>
      </c>
      <c r="T295" s="5" t="s">
        <v>36</v>
      </c>
      <c r="U295" s="5" t="s">
        <v>34</v>
      </c>
      <c r="V295" s="5" t="s">
        <v>74</v>
      </c>
      <c r="W295" s="5" t="s">
        <v>979</v>
      </c>
      <c r="X295" s="5" t="s">
        <v>108</v>
      </c>
      <c r="Y295" s="5" t="s">
        <v>170</v>
      </c>
      <c r="Z295" s="5" t="s">
        <v>21</v>
      </c>
      <c r="AA295" s="5" t="s">
        <v>482</v>
      </c>
      <c r="AB295" s="5" t="s">
        <v>462</v>
      </c>
      <c r="AC295" s="5"/>
      <c r="AD295" s="5" t="s">
        <v>583</v>
      </c>
      <c r="AE295" s="5" t="s">
        <v>595</v>
      </c>
      <c r="AF295" s="5"/>
      <c r="AG295" s="5" t="s">
        <v>814</v>
      </c>
      <c r="AH295" s="5" t="s">
        <v>643</v>
      </c>
      <c r="AI295" s="5" t="s">
        <v>905</v>
      </c>
      <c r="AJ295" s="80">
        <v>4</v>
      </c>
      <c r="AK295" s="80">
        <v>3</v>
      </c>
      <c r="AL295" s="80">
        <v>3</v>
      </c>
      <c r="AM295" s="80" t="e">
        <v>#N/A</v>
      </c>
      <c r="AN295" s="80">
        <v>4</v>
      </c>
      <c r="AO295" s="80">
        <v>5</v>
      </c>
      <c r="AP295" s="80">
        <v>2</v>
      </c>
      <c r="AQ295" s="80">
        <v>2</v>
      </c>
      <c r="AR295" s="80">
        <v>4</v>
      </c>
      <c r="AS295" s="5"/>
      <c r="AT295" s="122" t="s">
        <v>848</v>
      </c>
      <c r="AU295" s="5"/>
      <c r="AV295" s="5"/>
      <c r="AW295" s="5" t="s">
        <v>39</v>
      </c>
      <c r="AX295" s="5"/>
      <c r="AY295" s="5" t="s">
        <v>903</v>
      </c>
    </row>
    <row r="296" spans="1:51" ht="27.95" customHeight="1">
      <c r="A296">
        <v>11522618911</v>
      </c>
      <c r="B296" s="1" t="s">
        <v>15</v>
      </c>
      <c r="C296" s="13" t="s">
        <v>72</v>
      </c>
      <c r="D296" s="1" t="s">
        <v>468</v>
      </c>
      <c r="E296" s="5" t="s">
        <v>14</v>
      </c>
      <c r="F296" s="80" t="s">
        <v>0</v>
      </c>
      <c r="G296" s="80" t="s">
        <v>0</v>
      </c>
      <c r="H296" s="80" t="s">
        <v>1</v>
      </c>
      <c r="I296" s="80" t="s">
        <v>0</v>
      </c>
      <c r="J296" s="80" t="s">
        <v>0</v>
      </c>
      <c r="K296" s="80" t="s">
        <v>0</v>
      </c>
      <c r="L296" s="80" t="s">
        <v>0</v>
      </c>
      <c r="M296" s="5" t="e">
        <v>#N/A</v>
      </c>
      <c r="N296" s="5" t="e">
        <v>#N/A</v>
      </c>
      <c r="O296" s="5" t="e">
        <v>#N/A</v>
      </c>
      <c r="P296" s="5" t="e">
        <v>#N/A</v>
      </c>
      <c r="Q296" s="5" t="e">
        <v>#VALUE!</v>
      </c>
      <c r="R296" s="61" t="s">
        <v>75</v>
      </c>
      <c r="S296" s="62" t="s">
        <v>43</v>
      </c>
      <c r="T296" s="5" t="s">
        <v>834</v>
      </c>
      <c r="U296" s="5" t="s">
        <v>34</v>
      </c>
      <c r="V296" s="5" t="s">
        <v>89</v>
      </c>
      <c r="W296" s="5" t="s">
        <v>908</v>
      </c>
      <c r="X296" s="5" t="e">
        <v>#N/A</v>
      </c>
      <c r="Y296" s="5" t="s">
        <v>0</v>
      </c>
      <c r="Z296" s="5" t="s">
        <v>67</v>
      </c>
      <c r="AA296" s="5"/>
      <c r="AB296" s="5"/>
      <c r="AC296" s="5"/>
      <c r="AD296" s="5"/>
      <c r="AE296" s="5"/>
      <c r="AF296" s="5"/>
      <c r="AG296" s="5"/>
      <c r="AH296" s="5"/>
      <c r="AI296" s="5" t="s">
        <v>905</v>
      </c>
      <c r="AJ296" s="80">
        <v>5</v>
      </c>
      <c r="AK296" s="80" t="e">
        <v>#VALUE!</v>
      </c>
      <c r="AL296" s="80">
        <v>3</v>
      </c>
      <c r="AM296" s="80">
        <v>4</v>
      </c>
      <c r="AN296" s="80">
        <v>5</v>
      </c>
      <c r="AO296" s="80">
        <v>5</v>
      </c>
      <c r="AP296" s="80">
        <v>3</v>
      </c>
      <c r="AQ296" s="80">
        <v>3</v>
      </c>
      <c r="AR296" s="80" t="e">
        <v>#N/A</v>
      </c>
      <c r="AS296" s="5" t="s">
        <v>1060</v>
      </c>
      <c r="AT296" s="122" t="s">
        <v>848</v>
      </c>
      <c r="AU296" s="5"/>
      <c r="AV296" s="5"/>
      <c r="AW296" s="5"/>
      <c r="AX296" s="5"/>
      <c r="AY296" s="5" t="s">
        <v>904</v>
      </c>
    </row>
    <row r="297" spans="1:51" ht="27.95" customHeight="1">
      <c r="A297">
        <v>11522552200</v>
      </c>
      <c r="B297" s="5" t="s">
        <v>646</v>
      </c>
      <c r="C297" s="13" t="s">
        <v>80</v>
      </c>
      <c r="D297" s="1" t="s">
        <v>468</v>
      </c>
      <c r="E297" s="5" t="s">
        <v>14</v>
      </c>
      <c r="F297" s="80" t="s">
        <v>0</v>
      </c>
      <c r="G297" s="80" t="s">
        <v>0</v>
      </c>
      <c r="H297" s="80" t="s">
        <v>0</v>
      </c>
      <c r="I297" s="80" t="s">
        <v>0</v>
      </c>
      <c r="J297" s="80" t="s">
        <v>0</v>
      </c>
      <c r="K297" s="80" t="s">
        <v>0</v>
      </c>
      <c r="L297" s="80" t="s">
        <v>171</v>
      </c>
      <c r="M297" s="5" t="s">
        <v>10</v>
      </c>
      <c r="N297" s="5" t="e">
        <v>#N/A</v>
      </c>
      <c r="O297" s="5" t="e">
        <v>#N/A</v>
      </c>
      <c r="P297" s="5" t="e">
        <v>#N/A</v>
      </c>
      <c r="Q297" s="5" t="s">
        <v>29</v>
      </c>
      <c r="R297" s="61" t="s">
        <v>75</v>
      </c>
      <c r="S297" s="62" t="s">
        <v>68</v>
      </c>
      <c r="T297" s="5" t="s">
        <v>834</v>
      </c>
      <c r="U297" s="5" t="s">
        <v>34</v>
      </c>
      <c r="V297" s="5" t="s">
        <v>54</v>
      </c>
      <c r="W297" s="5" t="s">
        <v>907</v>
      </c>
      <c r="X297" s="5" t="s">
        <v>30</v>
      </c>
      <c r="Y297" s="5" t="s">
        <v>0</v>
      </c>
      <c r="Z297" s="5" t="s">
        <v>98</v>
      </c>
      <c r="AA297" s="5" t="s">
        <v>462</v>
      </c>
      <c r="AB297" s="5"/>
      <c r="AC297" s="5"/>
      <c r="AD297" s="5"/>
      <c r="AE297" s="5"/>
      <c r="AF297" s="5"/>
      <c r="AG297" s="5"/>
      <c r="AH297" s="5"/>
      <c r="AI297" s="5" t="s">
        <v>905</v>
      </c>
      <c r="AJ297" s="80">
        <v>4</v>
      </c>
      <c r="AK297" s="80">
        <v>3</v>
      </c>
      <c r="AL297" s="80">
        <v>3</v>
      </c>
      <c r="AM297" s="80">
        <v>3</v>
      </c>
      <c r="AN297" s="80">
        <v>5</v>
      </c>
      <c r="AO297" s="80">
        <v>5</v>
      </c>
      <c r="AP297" s="80">
        <v>0</v>
      </c>
      <c r="AQ297" s="80">
        <v>4</v>
      </c>
      <c r="AR297" s="80">
        <v>2</v>
      </c>
      <c r="AS297" s="5" t="s">
        <v>1059</v>
      </c>
      <c r="AT297" s="5" t="s">
        <v>787</v>
      </c>
      <c r="AU297" s="5" t="s">
        <v>860</v>
      </c>
      <c r="AV297" s="5"/>
      <c r="AW297" s="5"/>
      <c r="AX297" s="5"/>
      <c r="AY297" s="5" t="s">
        <v>903</v>
      </c>
    </row>
    <row r="298" spans="1:51" ht="273" customHeight="1">
      <c r="A298">
        <v>11522551093</v>
      </c>
      <c r="B298" s="5" t="s">
        <v>646</v>
      </c>
      <c r="C298" s="13" t="s">
        <v>72</v>
      </c>
      <c r="D298" s="1" t="s">
        <v>473</v>
      </c>
      <c r="E298" s="5" t="s">
        <v>14</v>
      </c>
      <c r="F298" s="80" t="s">
        <v>0</v>
      </c>
      <c r="G298" s="80" t="s">
        <v>0</v>
      </c>
      <c r="H298" s="80" t="s">
        <v>1</v>
      </c>
      <c r="I298" s="80" t="s">
        <v>0</v>
      </c>
      <c r="J298" s="80" t="s">
        <v>0</v>
      </c>
      <c r="K298" s="80" t="s">
        <v>0</v>
      </c>
      <c r="L298" s="80" t="s">
        <v>0</v>
      </c>
      <c r="M298" s="5" t="s">
        <v>10</v>
      </c>
      <c r="N298" s="5" t="e">
        <v>#N/A</v>
      </c>
      <c r="O298" s="5" t="e">
        <v>#N/A</v>
      </c>
      <c r="P298" s="5" t="e">
        <v>#N/A</v>
      </c>
      <c r="Q298" s="5" t="s">
        <v>76</v>
      </c>
      <c r="R298" s="61" t="s">
        <v>226</v>
      </c>
      <c r="S298" s="62" t="e">
        <v>#N/A</v>
      </c>
      <c r="T298" s="5" t="s">
        <v>834</v>
      </c>
      <c r="U298" s="5" t="s">
        <v>41</v>
      </c>
      <c r="V298" s="5" t="s">
        <v>95</v>
      </c>
      <c r="W298" s="5" t="s">
        <v>907</v>
      </c>
      <c r="X298" s="5" t="s">
        <v>113</v>
      </c>
      <c r="Y298" s="5" t="s">
        <v>172</v>
      </c>
      <c r="Z298" s="5" t="s">
        <v>58</v>
      </c>
      <c r="AA298" s="5"/>
      <c r="AB298" s="5"/>
      <c r="AC298" s="5" t="s">
        <v>830</v>
      </c>
      <c r="AD298" s="5"/>
      <c r="AE298" s="5"/>
      <c r="AF298" s="5"/>
      <c r="AG298" s="5"/>
      <c r="AH298" s="5" t="s">
        <v>643</v>
      </c>
      <c r="AI298" s="5" t="s">
        <v>905</v>
      </c>
      <c r="AJ298" s="80">
        <v>5</v>
      </c>
      <c r="AK298" s="80">
        <v>4</v>
      </c>
      <c r="AL298" s="80">
        <v>1</v>
      </c>
      <c r="AM298" s="80" t="e">
        <v>#N/A</v>
      </c>
      <c r="AN298" s="80">
        <v>5</v>
      </c>
      <c r="AO298" s="80">
        <v>4</v>
      </c>
      <c r="AP298" s="80">
        <v>1</v>
      </c>
      <c r="AQ298" s="80">
        <v>4</v>
      </c>
      <c r="AR298" s="80">
        <v>1</v>
      </c>
      <c r="AS298" s="5"/>
      <c r="AT298" s="5" t="s">
        <v>788</v>
      </c>
      <c r="AU298" s="5" t="s">
        <v>860</v>
      </c>
      <c r="AV298" s="5"/>
      <c r="AW298" s="5"/>
      <c r="AX298" s="5"/>
      <c r="AY298" s="5" t="s">
        <v>903</v>
      </c>
    </row>
    <row r="299" spans="1:51" ht="27.95" customHeight="1">
      <c r="A299">
        <v>11522531057</v>
      </c>
      <c r="B299" s="5" t="s">
        <v>646</v>
      </c>
      <c r="C299" s="13" t="s">
        <v>80</v>
      </c>
      <c r="D299" s="1" t="s">
        <v>472</v>
      </c>
      <c r="E299" s="5" t="s">
        <v>14</v>
      </c>
      <c r="F299" s="80" t="s">
        <v>0</v>
      </c>
      <c r="G299" s="80" t="s">
        <v>0</v>
      </c>
      <c r="H299" s="80" t="s">
        <v>1</v>
      </c>
      <c r="I299" s="80" t="s">
        <v>0</v>
      </c>
      <c r="J299" s="80" t="s">
        <v>0</v>
      </c>
      <c r="K299" s="80" t="s">
        <v>0</v>
      </c>
      <c r="L299" s="80" t="s">
        <v>0</v>
      </c>
      <c r="M299" s="5" t="e">
        <v>#N/A</v>
      </c>
      <c r="N299" s="5" t="s">
        <v>649</v>
      </c>
      <c r="O299" s="5" t="e">
        <v>#N/A</v>
      </c>
      <c r="P299" s="5" t="e">
        <v>#N/A</v>
      </c>
      <c r="Q299" s="5" t="s">
        <v>131</v>
      </c>
      <c r="R299" s="61" t="s">
        <v>226</v>
      </c>
      <c r="S299" s="62" t="e">
        <v>#N/A</v>
      </c>
      <c r="T299" s="5" t="s">
        <v>834</v>
      </c>
      <c r="U299" s="5" t="s">
        <v>34</v>
      </c>
      <c r="V299" s="5" t="s">
        <v>95</v>
      </c>
      <c r="W299" s="5" t="s">
        <v>909</v>
      </c>
      <c r="X299" s="5" t="s">
        <v>113</v>
      </c>
      <c r="Y299" s="5" t="s">
        <v>173</v>
      </c>
      <c r="Z299" s="5" t="s">
        <v>21</v>
      </c>
      <c r="AA299" s="5"/>
      <c r="AB299" s="5" t="s">
        <v>548</v>
      </c>
      <c r="AC299" s="5" t="s">
        <v>572</v>
      </c>
      <c r="AD299" s="5"/>
      <c r="AE299" s="5"/>
      <c r="AF299" s="5"/>
      <c r="AG299" s="5" t="s">
        <v>104</v>
      </c>
      <c r="AH299" s="5" t="s">
        <v>804</v>
      </c>
      <c r="AI299" s="5" t="s">
        <v>905</v>
      </c>
      <c r="AJ299" s="80">
        <v>4</v>
      </c>
      <c r="AK299" s="80">
        <v>1</v>
      </c>
      <c r="AL299" s="80">
        <v>1</v>
      </c>
      <c r="AM299" s="80" t="e">
        <v>#N/A</v>
      </c>
      <c r="AN299" s="80">
        <v>5</v>
      </c>
      <c r="AO299" s="80">
        <v>5</v>
      </c>
      <c r="AP299" s="80">
        <v>1</v>
      </c>
      <c r="AQ299" s="80">
        <v>1</v>
      </c>
      <c r="AR299" s="80">
        <v>1</v>
      </c>
      <c r="AS299" s="5"/>
      <c r="AT299" s="5"/>
      <c r="AU299" s="5" t="s">
        <v>860</v>
      </c>
      <c r="AV299" s="5" t="s">
        <v>884</v>
      </c>
      <c r="AW299" s="5" t="s">
        <v>39</v>
      </c>
      <c r="AX299" s="5"/>
      <c r="AY299" s="5" t="s">
        <v>903</v>
      </c>
    </row>
    <row r="300" spans="1:51" ht="27.95" customHeight="1">
      <c r="A300">
        <v>11522484703</v>
      </c>
      <c r="B300" s="5" t="s">
        <v>646</v>
      </c>
      <c r="C300" s="13" t="s">
        <v>72</v>
      </c>
      <c r="D300" s="1" t="s">
        <v>467</v>
      </c>
      <c r="E300" s="5" t="s">
        <v>33</v>
      </c>
      <c r="F300" s="80" t="s">
        <v>0</v>
      </c>
      <c r="G300" s="80" t="s">
        <v>0</v>
      </c>
      <c r="H300" s="80" t="s">
        <v>1</v>
      </c>
      <c r="I300" s="80" t="s">
        <v>0</v>
      </c>
      <c r="J300" s="80" t="s">
        <v>0</v>
      </c>
      <c r="K300" s="80" t="s">
        <v>0</v>
      </c>
      <c r="L300" s="80" t="s">
        <v>0</v>
      </c>
      <c r="M300" s="5" t="s">
        <v>10</v>
      </c>
      <c r="N300" s="5" t="e">
        <v>#N/A</v>
      </c>
      <c r="O300" s="5" t="e">
        <v>#N/A</v>
      </c>
      <c r="P300" s="5" t="e">
        <v>#N/A</v>
      </c>
      <c r="Q300" s="5" t="s">
        <v>76</v>
      </c>
      <c r="R300" s="61" t="s">
        <v>28</v>
      </c>
      <c r="S300" s="62" t="e">
        <v>#N/A</v>
      </c>
      <c r="T300" s="5" t="s">
        <v>37</v>
      </c>
      <c r="U300" s="5" t="s">
        <v>41</v>
      </c>
      <c r="V300" s="5" t="s">
        <v>54</v>
      </c>
      <c r="W300" s="5" t="e">
        <v>#N/A</v>
      </c>
      <c r="X300" s="5" t="s">
        <v>81</v>
      </c>
      <c r="Y300" s="5" t="s">
        <v>174</v>
      </c>
      <c r="Z300" s="5" t="s">
        <v>67</v>
      </c>
      <c r="AA300" s="5" t="s">
        <v>543</v>
      </c>
      <c r="AB300" s="5" t="s">
        <v>462</v>
      </c>
      <c r="AC300" s="5"/>
      <c r="AD300" s="5" t="s">
        <v>598</v>
      </c>
      <c r="AE300" s="5"/>
      <c r="AF300" s="5"/>
      <c r="AG300" s="5"/>
      <c r="AH300" s="5"/>
      <c r="AI300" s="5" t="s">
        <v>905</v>
      </c>
      <c r="AJ300" s="80">
        <v>5</v>
      </c>
      <c r="AK300" s="80">
        <v>4</v>
      </c>
      <c r="AL300" s="80">
        <v>4</v>
      </c>
      <c r="AM300" s="80" t="e">
        <v>#N/A</v>
      </c>
      <c r="AN300" s="80">
        <v>3</v>
      </c>
      <c r="AO300" s="80">
        <v>4</v>
      </c>
      <c r="AP300" s="80">
        <v>0</v>
      </c>
      <c r="AQ300" s="80" t="e">
        <v>#N/A</v>
      </c>
      <c r="AR300" s="80">
        <v>3</v>
      </c>
      <c r="AS300" s="5" t="s">
        <v>1060</v>
      </c>
      <c r="AT300" s="5" t="s">
        <v>797</v>
      </c>
      <c r="AU300" s="5"/>
      <c r="AV300" s="5" t="s">
        <v>888</v>
      </c>
      <c r="AW300" s="5"/>
      <c r="AX300" s="5"/>
      <c r="AY300" s="5" t="s">
        <v>903</v>
      </c>
    </row>
    <row r="301" spans="1:51" ht="27.95" customHeight="1">
      <c r="A301">
        <v>11522478788</v>
      </c>
      <c r="B301" s="1" t="s">
        <v>0</v>
      </c>
      <c r="C301" s="13" t="e">
        <v>#VALUE!</v>
      </c>
      <c r="D301" s="1" t="e">
        <v>#VALUE!</v>
      </c>
      <c r="E301" s="5" t="e">
        <v>#N/A</v>
      </c>
      <c r="F301" s="80" t="s">
        <v>0</v>
      </c>
      <c r="G301" s="80" t="s">
        <v>0</v>
      </c>
      <c r="H301" s="80" t="s">
        <v>0</v>
      </c>
      <c r="I301" s="80" t="s">
        <v>0</v>
      </c>
      <c r="J301" s="80" t="s">
        <v>0</v>
      </c>
      <c r="K301" s="80" t="s">
        <v>0</v>
      </c>
      <c r="L301" s="80" t="s">
        <v>0</v>
      </c>
      <c r="M301" s="5" t="e">
        <v>#N/A</v>
      </c>
      <c r="N301" s="5" t="e">
        <v>#N/A</v>
      </c>
      <c r="O301" s="5" t="e">
        <v>#N/A</v>
      </c>
      <c r="P301" s="5" t="e">
        <v>#N/A</v>
      </c>
      <c r="Q301" s="5" t="e">
        <v>#VALUE!</v>
      </c>
      <c r="R301" s="61" t="e">
        <v>#VALUE!</v>
      </c>
      <c r="S301" s="62" t="e">
        <v>#N/A</v>
      </c>
      <c r="T301" s="5" t="e">
        <v>#N/A</v>
      </c>
      <c r="U301" s="5" t="e">
        <v>#N/A</v>
      </c>
      <c r="V301" s="5" t="e">
        <v>#N/A</v>
      </c>
      <c r="W301" s="5" t="e">
        <v>#N/A</v>
      </c>
      <c r="X301" s="5" t="e">
        <v>#N/A</v>
      </c>
      <c r="Y301" s="5" t="s">
        <v>0</v>
      </c>
      <c r="Z301" s="5" t="e">
        <v>#N/A</v>
      </c>
      <c r="AA301" s="5"/>
      <c r="AB301" s="5"/>
      <c r="AC301" s="5"/>
      <c r="AD301" s="5"/>
      <c r="AE301" s="5"/>
      <c r="AF301" s="5"/>
      <c r="AG301" s="5"/>
      <c r="AH301" s="5"/>
      <c r="AI301" s="5" t="s">
        <v>905</v>
      </c>
      <c r="AJ301" s="80" t="e">
        <v>#VALUE!</v>
      </c>
      <c r="AK301" s="80" t="e">
        <v>#VALUE!</v>
      </c>
      <c r="AL301" s="80" t="e">
        <v>#VALUE!</v>
      </c>
      <c r="AM301" s="80" t="e">
        <v>#N/A</v>
      </c>
      <c r="AN301" s="80" t="e">
        <v>#N/A</v>
      </c>
      <c r="AO301" s="80" t="e">
        <v>#N/A</v>
      </c>
      <c r="AP301" s="80" t="e">
        <v>#N/A</v>
      </c>
      <c r="AQ301" s="80" t="e">
        <v>#N/A</v>
      </c>
      <c r="AR301" s="80" t="e">
        <v>#N/A</v>
      </c>
      <c r="AS301" s="5"/>
      <c r="AT301" s="5"/>
      <c r="AU301" s="5"/>
      <c r="AV301" s="5"/>
      <c r="AW301" s="5"/>
      <c r="AX301" s="5"/>
      <c r="AY301" s="5" t="s">
        <v>20</v>
      </c>
    </row>
    <row r="302" spans="1:51" ht="27.95" customHeight="1">
      <c r="A302">
        <v>11522470935</v>
      </c>
      <c r="B302" s="5" t="s">
        <v>646</v>
      </c>
      <c r="C302" s="13" t="s">
        <v>61</v>
      </c>
      <c r="D302" s="1" t="s">
        <v>465</v>
      </c>
      <c r="E302" s="5" t="s">
        <v>33</v>
      </c>
      <c r="F302" s="80" t="s">
        <v>0</v>
      </c>
      <c r="G302" s="80" t="s">
        <v>0</v>
      </c>
      <c r="H302" s="80" t="s">
        <v>0</v>
      </c>
      <c r="I302" s="80" t="s">
        <v>0</v>
      </c>
      <c r="J302" s="80" t="s">
        <v>0</v>
      </c>
      <c r="K302" s="80" t="s">
        <v>9</v>
      </c>
      <c r="L302" s="80" t="s">
        <v>0</v>
      </c>
      <c r="M302" s="5" t="s">
        <v>10</v>
      </c>
      <c r="N302" s="5" t="e">
        <v>#N/A</v>
      </c>
      <c r="O302" s="5" t="e">
        <v>#N/A</v>
      </c>
      <c r="P302" s="5" t="s">
        <v>12</v>
      </c>
      <c r="Q302" s="5" t="s">
        <v>29</v>
      </c>
      <c r="R302" s="61" t="s">
        <v>28</v>
      </c>
      <c r="S302" s="62" t="s">
        <v>122</v>
      </c>
      <c r="T302" s="5" t="e">
        <v>#N/A</v>
      </c>
      <c r="U302" s="5" t="s">
        <v>34</v>
      </c>
      <c r="V302" s="5" t="s">
        <v>26</v>
      </c>
      <c r="W302" s="5" t="s">
        <v>979</v>
      </c>
      <c r="X302" s="5" t="s">
        <v>81</v>
      </c>
      <c r="Y302" s="5" t="s">
        <v>0</v>
      </c>
      <c r="Z302" s="5" t="s">
        <v>21</v>
      </c>
      <c r="AA302" s="5"/>
      <c r="AB302" s="5"/>
      <c r="AC302" s="5"/>
      <c r="AD302" s="5"/>
      <c r="AE302" s="5"/>
      <c r="AF302" s="5"/>
      <c r="AG302" s="5"/>
      <c r="AH302" s="5"/>
      <c r="AI302" s="5" t="s">
        <v>905</v>
      </c>
      <c r="AJ302" s="80">
        <v>3</v>
      </c>
      <c r="AK302" s="80">
        <v>3</v>
      </c>
      <c r="AL302" s="80">
        <v>4</v>
      </c>
      <c r="AM302" s="80">
        <v>1</v>
      </c>
      <c r="AN302" s="80" t="e">
        <v>#N/A</v>
      </c>
      <c r="AO302" s="80">
        <v>5</v>
      </c>
      <c r="AP302" s="80">
        <v>4</v>
      </c>
      <c r="AQ302" s="80">
        <v>2</v>
      </c>
      <c r="AR302" s="80">
        <v>3</v>
      </c>
      <c r="AS302" s="5"/>
      <c r="AT302" s="5"/>
      <c r="AU302" s="5"/>
      <c r="AV302" s="5"/>
      <c r="AW302" s="5"/>
      <c r="AX302" s="5"/>
      <c r="AY302" s="5" t="s">
        <v>903</v>
      </c>
    </row>
    <row r="303" spans="1:51" ht="27.95" customHeight="1">
      <c r="A303">
        <v>11522404118</v>
      </c>
      <c r="B303" s="5" t="s">
        <v>646</v>
      </c>
      <c r="C303" s="13" t="s">
        <v>72</v>
      </c>
      <c r="D303" s="1" t="s">
        <v>478</v>
      </c>
      <c r="E303" s="5" t="s">
        <v>14</v>
      </c>
      <c r="F303" s="80" t="s">
        <v>0</v>
      </c>
      <c r="G303" s="80" t="s">
        <v>0</v>
      </c>
      <c r="H303" s="80" t="s">
        <v>1</v>
      </c>
      <c r="I303" s="80" t="s">
        <v>0</v>
      </c>
      <c r="J303" s="80" t="s">
        <v>0</v>
      </c>
      <c r="K303" s="80" t="s">
        <v>0</v>
      </c>
      <c r="L303" s="80" t="s">
        <v>0</v>
      </c>
      <c r="M303" s="5" t="s">
        <v>10</v>
      </c>
      <c r="N303" s="5" t="e">
        <v>#N/A</v>
      </c>
      <c r="O303" s="5" t="e">
        <v>#N/A</v>
      </c>
      <c r="P303" s="5" t="e">
        <v>#N/A</v>
      </c>
      <c r="Q303" s="5" t="s">
        <v>76</v>
      </c>
      <c r="R303" s="61" t="s">
        <v>28</v>
      </c>
      <c r="S303" s="62" t="e">
        <v>#N/A</v>
      </c>
      <c r="T303" s="5" t="s">
        <v>36</v>
      </c>
      <c r="U303" s="5" t="s">
        <v>41</v>
      </c>
      <c r="V303" s="5" t="s">
        <v>74</v>
      </c>
      <c r="W303" s="5" t="s">
        <v>379</v>
      </c>
      <c r="X303" s="5" t="s">
        <v>81</v>
      </c>
      <c r="Y303" s="5" t="s">
        <v>0</v>
      </c>
      <c r="Z303" s="5" t="s">
        <v>67</v>
      </c>
      <c r="AA303" s="5" t="s">
        <v>480</v>
      </c>
      <c r="AB303" s="5"/>
      <c r="AC303" s="5"/>
      <c r="AD303" s="5"/>
      <c r="AE303" s="5"/>
      <c r="AF303" s="5"/>
      <c r="AG303" s="5" t="s">
        <v>634</v>
      </c>
      <c r="AH303" s="5"/>
      <c r="AI303" s="5" t="s">
        <v>905</v>
      </c>
      <c r="AJ303" s="80">
        <v>5</v>
      </c>
      <c r="AK303" s="80">
        <v>4</v>
      </c>
      <c r="AL303" s="80">
        <v>4</v>
      </c>
      <c r="AM303" s="80" t="e">
        <v>#N/A</v>
      </c>
      <c r="AN303" s="80">
        <v>4</v>
      </c>
      <c r="AO303" s="80">
        <v>4</v>
      </c>
      <c r="AP303" s="80">
        <v>2</v>
      </c>
      <c r="AQ303" s="80">
        <v>5</v>
      </c>
      <c r="AR303" s="80">
        <v>3</v>
      </c>
      <c r="AS303" s="5" t="s">
        <v>1059</v>
      </c>
      <c r="AT303" s="5" t="s">
        <v>788</v>
      </c>
      <c r="AU303" s="5"/>
      <c r="AV303" s="5"/>
      <c r="AW303" s="5" t="s">
        <v>39</v>
      </c>
      <c r="AX303" s="5"/>
      <c r="AY303" s="5" t="s">
        <v>903</v>
      </c>
    </row>
    <row r="304" spans="1:51" ht="27.95" customHeight="1">
      <c r="A304">
        <v>11522356883</v>
      </c>
      <c r="B304" s="5" t="s">
        <v>646</v>
      </c>
      <c r="C304" s="13" t="s">
        <v>72</v>
      </c>
      <c r="D304" s="1" t="s">
        <v>467</v>
      </c>
      <c r="E304" s="5" t="s">
        <v>14</v>
      </c>
      <c r="F304" s="80" t="s">
        <v>0</v>
      </c>
      <c r="G304" s="80" t="s">
        <v>0</v>
      </c>
      <c r="H304" s="80" t="s">
        <v>0</v>
      </c>
      <c r="I304" s="80" t="s">
        <v>0</v>
      </c>
      <c r="J304" s="80" t="s">
        <v>8</v>
      </c>
      <c r="K304" s="80" t="s">
        <v>0</v>
      </c>
      <c r="L304" s="80" t="s">
        <v>0</v>
      </c>
      <c r="M304" s="5" t="e">
        <v>#N/A</v>
      </c>
      <c r="N304" s="5" t="s">
        <v>649</v>
      </c>
      <c r="O304" s="5" t="e">
        <v>#N/A</v>
      </c>
      <c r="P304" s="5" t="e">
        <v>#N/A</v>
      </c>
      <c r="Q304" s="5" t="s">
        <v>29</v>
      </c>
      <c r="R304" s="61" t="s">
        <v>99</v>
      </c>
      <c r="S304" s="62" t="s">
        <v>43</v>
      </c>
      <c r="T304" s="5" t="s">
        <v>37</v>
      </c>
      <c r="U304" s="5" t="s">
        <v>34</v>
      </c>
      <c r="V304" s="5" t="s">
        <v>89</v>
      </c>
      <c r="W304" s="5" t="s">
        <v>907</v>
      </c>
      <c r="X304" s="5" t="s">
        <v>66</v>
      </c>
      <c r="Y304" s="5" t="s">
        <v>0</v>
      </c>
      <c r="Z304" s="5" t="s">
        <v>21</v>
      </c>
      <c r="AA304" s="5"/>
      <c r="AB304" s="5"/>
      <c r="AC304" s="5" t="s">
        <v>573</v>
      </c>
      <c r="AD304" s="5"/>
      <c r="AE304" s="5"/>
      <c r="AF304" s="5"/>
      <c r="AG304" s="5"/>
      <c r="AH304" s="5"/>
      <c r="AI304" s="5" t="s">
        <v>905</v>
      </c>
      <c r="AJ304" s="80">
        <v>5</v>
      </c>
      <c r="AK304" s="80">
        <v>3</v>
      </c>
      <c r="AL304" s="80">
        <v>2</v>
      </c>
      <c r="AM304" s="80">
        <v>4</v>
      </c>
      <c r="AN304" s="80">
        <v>3</v>
      </c>
      <c r="AO304" s="80">
        <v>5</v>
      </c>
      <c r="AP304" s="80">
        <v>3</v>
      </c>
      <c r="AQ304" s="80">
        <v>4</v>
      </c>
      <c r="AR304" s="80">
        <v>5</v>
      </c>
      <c r="AS304" s="5" t="s">
        <v>1060</v>
      </c>
      <c r="AT304" s="66" t="s">
        <v>844</v>
      </c>
      <c r="AU304" s="5"/>
      <c r="AV304" s="5"/>
      <c r="AW304" s="5"/>
      <c r="AX304" s="5"/>
      <c r="AY304" s="5" t="s">
        <v>903</v>
      </c>
    </row>
    <row r="305" spans="1:51" ht="27.95" customHeight="1">
      <c r="A305">
        <v>11522284516</v>
      </c>
      <c r="B305" s="5" t="s">
        <v>646</v>
      </c>
      <c r="C305" s="13" t="s">
        <v>139</v>
      </c>
      <c r="D305" s="1" t="s">
        <v>471</v>
      </c>
      <c r="E305" s="5" t="s">
        <v>33</v>
      </c>
      <c r="F305" s="80" t="s">
        <v>0</v>
      </c>
      <c r="G305" s="80" t="s">
        <v>0</v>
      </c>
      <c r="H305" s="80" t="s">
        <v>0</v>
      </c>
      <c r="I305" s="80" t="s">
        <v>0</v>
      </c>
      <c r="J305" s="80" t="s">
        <v>0</v>
      </c>
      <c r="K305" s="80" t="s">
        <v>0</v>
      </c>
      <c r="L305" s="80" t="s">
        <v>176</v>
      </c>
      <c r="M305" s="5" t="s">
        <v>10</v>
      </c>
      <c r="N305" s="5" t="e">
        <v>#N/A</v>
      </c>
      <c r="O305" s="5" t="e">
        <v>#N/A</v>
      </c>
      <c r="P305" s="5" t="s">
        <v>12</v>
      </c>
      <c r="Q305" s="5" t="s">
        <v>76</v>
      </c>
      <c r="R305" s="61" t="s">
        <v>75</v>
      </c>
      <c r="S305" s="62" t="e">
        <v>#N/A</v>
      </c>
      <c r="T305" s="5" t="s">
        <v>37</v>
      </c>
      <c r="U305" s="5" t="s">
        <v>41</v>
      </c>
      <c r="V305" s="5" t="s">
        <v>54</v>
      </c>
      <c r="W305" s="5" t="s">
        <v>379</v>
      </c>
      <c r="X305" s="5" t="s">
        <v>108</v>
      </c>
      <c r="Y305" s="5" t="s">
        <v>0</v>
      </c>
      <c r="Z305" s="5" t="s">
        <v>86</v>
      </c>
      <c r="AA305" s="5"/>
      <c r="AB305" s="5"/>
      <c r="AC305" s="5"/>
      <c r="AD305" s="5"/>
      <c r="AE305" s="5"/>
      <c r="AF305" s="5"/>
      <c r="AG305" s="5"/>
      <c r="AH305" s="5"/>
      <c r="AI305" s="5" t="s">
        <v>905</v>
      </c>
      <c r="AJ305" s="80">
        <v>1</v>
      </c>
      <c r="AK305" s="80">
        <v>4</v>
      </c>
      <c r="AL305" s="80">
        <v>3</v>
      </c>
      <c r="AM305" s="80" t="e">
        <v>#N/A</v>
      </c>
      <c r="AN305" s="80">
        <v>3</v>
      </c>
      <c r="AO305" s="80">
        <v>4</v>
      </c>
      <c r="AP305" s="80">
        <v>0</v>
      </c>
      <c r="AQ305" s="80">
        <v>5</v>
      </c>
      <c r="AR305" s="80">
        <v>4</v>
      </c>
      <c r="AS305" s="5"/>
      <c r="AT305" s="5" t="s">
        <v>845</v>
      </c>
      <c r="AU305" s="66" t="s">
        <v>862</v>
      </c>
      <c r="AV305" s="5"/>
      <c r="AW305" s="5" t="s">
        <v>39</v>
      </c>
      <c r="AX305" s="5"/>
      <c r="AY305" s="5" t="s">
        <v>903</v>
      </c>
    </row>
    <row r="306" spans="1:51" ht="27.95" customHeight="1">
      <c r="A306">
        <v>11522282597</v>
      </c>
      <c r="B306" s="1" t="s">
        <v>0</v>
      </c>
      <c r="C306" s="13" t="e">
        <v>#VALUE!</v>
      </c>
      <c r="D306" s="1" t="e">
        <v>#VALUE!</v>
      </c>
      <c r="E306" s="5" t="e">
        <v>#N/A</v>
      </c>
      <c r="F306" s="80" t="s">
        <v>0</v>
      </c>
      <c r="G306" s="80" t="s">
        <v>0</v>
      </c>
      <c r="H306" s="80" t="s">
        <v>0</v>
      </c>
      <c r="I306" s="80" t="s">
        <v>0</v>
      </c>
      <c r="J306" s="80" t="s">
        <v>0</v>
      </c>
      <c r="K306" s="80" t="s">
        <v>0</v>
      </c>
      <c r="L306" s="80" t="s">
        <v>0</v>
      </c>
      <c r="M306" s="5" t="e">
        <v>#N/A</v>
      </c>
      <c r="N306" s="5" t="e">
        <v>#N/A</v>
      </c>
      <c r="O306" s="5" t="e">
        <v>#N/A</v>
      </c>
      <c r="P306" s="5" t="e">
        <v>#N/A</v>
      </c>
      <c r="Q306" s="5" t="e">
        <v>#VALUE!</v>
      </c>
      <c r="R306" s="61" t="e">
        <v>#VALUE!</v>
      </c>
      <c r="S306" s="62" t="e">
        <v>#N/A</v>
      </c>
      <c r="T306" s="5" t="e">
        <v>#N/A</v>
      </c>
      <c r="U306" s="5" t="e">
        <v>#N/A</v>
      </c>
      <c r="V306" s="5" t="e">
        <v>#N/A</v>
      </c>
      <c r="W306" s="5" t="e">
        <v>#N/A</v>
      </c>
      <c r="X306" s="5" t="e">
        <v>#N/A</v>
      </c>
      <c r="Y306" s="5" t="s">
        <v>0</v>
      </c>
      <c r="Z306" s="5" t="e">
        <v>#N/A</v>
      </c>
      <c r="AA306" s="5"/>
      <c r="AB306" s="5"/>
      <c r="AC306" s="5"/>
      <c r="AD306" s="5"/>
      <c r="AE306" s="5"/>
      <c r="AF306" s="5"/>
      <c r="AG306" s="5"/>
      <c r="AH306" s="5"/>
      <c r="AI306" s="5" t="s">
        <v>905</v>
      </c>
      <c r="AJ306" s="80" t="e">
        <v>#VALUE!</v>
      </c>
      <c r="AK306" s="80" t="e">
        <v>#VALUE!</v>
      </c>
      <c r="AL306" s="80" t="e">
        <v>#VALUE!</v>
      </c>
      <c r="AM306" s="80" t="e">
        <v>#N/A</v>
      </c>
      <c r="AN306" s="80" t="e">
        <v>#N/A</v>
      </c>
      <c r="AO306" s="80" t="e">
        <v>#N/A</v>
      </c>
      <c r="AP306" s="80" t="e">
        <v>#N/A</v>
      </c>
      <c r="AQ306" s="80" t="e">
        <v>#N/A</v>
      </c>
      <c r="AR306" s="80" t="e">
        <v>#N/A</v>
      </c>
      <c r="AS306" s="5"/>
      <c r="AT306" s="5"/>
      <c r="AU306" s="5"/>
      <c r="AV306" s="5"/>
      <c r="AW306" s="5"/>
      <c r="AX306" s="5"/>
      <c r="AY306" s="5" t="s">
        <v>20</v>
      </c>
    </row>
    <row r="307" spans="1:51" ht="27.95" customHeight="1">
      <c r="A307">
        <v>11522280642</v>
      </c>
      <c r="B307" s="1" t="s">
        <v>15</v>
      </c>
      <c r="C307" s="13" t="s">
        <v>80</v>
      </c>
      <c r="D307" s="1" t="s">
        <v>471</v>
      </c>
      <c r="E307" s="5" t="s">
        <v>14</v>
      </c>
      <c r="F307" s="80" t="s">
        <v>0</v>
      </c>
      <c r="G307" s="80" t="s">
        <v>0</v>
      </c>
      <c r="H307" s="80" t="s">
        <v>1</v>
      </c>
      <c r="I307" s="80" t="s">
        <v>0</v>
      </c>
      <c r="J307" s="80" t="s">
        <v>0</v>
      </c>
      <c r="K307" s="80" t="s">
        <v>0</v>
      </c>
      <c r="L307" s="80" t="s">
        <v>0</v>
      </c>
      <c r="M307" s="5" t="e">
        <v>#N/A</v>
      </c>
      <c r="N307" s="5" t="e">
        <v>#N/A</v>
      </c>
      <c r="O307" s="5" t="e">
        <v>#N/A</v>
      </c>
      <c r="P307" s="5" t="e">
        <v>#N/A</v>
      </c>
      <c r="Q307" s="5" t="e">
        <v>#VALUE!</v>
      </c>
      <c r="R307" s="61" t="s">
        <v>28</v>
      </c>
      <c r="S307" s="62" t="s">
        <v>68</v>
      </c>
      <c r="T307" s="5" t="s">
        <v>834</v>
      </c>
      <c r="U307" s="5" t="s">
        <v>37</v>
      </c>
      <c r="V307" s="5" t="s">
        <v>74</v>
      </c>
      <c r="W307" s="5" t="s">
        <v>907</v>
      </c>
      <c r="X307" s="5" t="e">
        <v>#N/A</v>
      </c>
      <c r="Y307" s="5" t="s">
        <v>0</v>
      </c>
      <c r="Z307" s="5" t="s">
        <v>98</v>
      </c>
      <c r="AA307" s="5"/>
      <c r="AB307" s="5"/>
      <c r="AC307" s="5"/>
      <c r="AD307" s="5"/>
      <c r="AE307" s="5"/>
      <c r="AF307" s="5"/>
      <c r="AG307" s="5"/>
      <c r="AH307" s="5"/>
      <c r="AI307" s="5" t="s">
        <v>905</v>
      </c>
      <c r="AJ307" s="5">
        <v>4</v>
      </c>
      <c r="AK307" s="5" t="e">
        <v>#VALUE!</v>
      </c>
      <c r="AL307" s="97">
        <v>4</v>
      </c>
      <c r="AM307" s="97">
        <v>3</v>
      </c>
      <c r="AN307" s="5">
        <v>5</v>
      </c>
      <c r="AO307" s="5">
        <v>3</v>
      </c>
      <c r="AP307" s="5">
        <v>2</v>
      </c>
      <c r="AQ307" s="5">
        <v>4</v>
      </c>
      <c r="AR307" s="5" t="e">
        <v>#N/A</v>
      </c>
      <c r="AS307" s="5"/>
      <c r="AT307" s="5"/>
      <c r="AU307" s="5"/>
      <c r="AV307" s="5"/>
      <c r="AW307" s="5"/>
      <c r="AX307" s="5"/>
      <c r="AY307" s="5" t="s">
        <v>904</v>
      </c>
    </row>
    <row r="308" spans="1:51" ht="27.95" customHeight="1">
      <c r="B308" s="1"/>
      <c r="C308" s="13"/>
      <c r="D308" s="1"/>
      <c r="E308" s="5"/>
      <c r="M308" s="5"/>
      <c r="N308" s="5"/>
      <c r="O308" s="5"/>
      <c r="P308" s="5"/>
      <c r="Q308" s="5"/>
      <c r="R308" s="61"/>
      <c r="S308" s="62"/>
      <c r="T308" s="5"/>
      <c r="U308" s="5"/>
      <c r="V308" s="5"/>
      <c r="W308" s="5"/>
      <c r="X308" s="5"/>
      <c r="Y308" s="5"/>
      <c r="Z308" s="5"/>
      <c r="AA308" s="5"/>
      <c r="AB308" s="5"/>
      <c r="AC308" s="5"/>
      <c r="AD308" s="5"/>
      <c r="AE308" s="5"/>
      <c r="AF308" s="5"/>
      <c r="AG308" s="5"/>
      <c r="AH308" s="5"/>
      <c r="AI308" s="5"/>
      <c r="AJ308" s="80"/>
      <c r="AK308" s="80"/>
      <c r="AL308" s="80"/>
      <c r="AM308" s="80"/>
      <c r="AN308" s="80"/>
      <c r="AO308" s="80"/>
      <c r="AP308" s="80"/>
      <c r="AQ308" s="80"/>
      <c r="AR308" s="80"/>
      <c r="AS308" s="5"/>
      <c r="AT308" s="5"/>
      <c r="AU308" s="5"/>
      <c r="AV308" s="5"/>
      <c r="AW308" s="5"/>
      <c r="AX308" s="5"/>
      <c r="AY308" s="5"/>
    </row>
    <row r="309" spans="1:51" ht="27.95" customHeight="1">
      <c r="A309">
        <v>11522274750</v>
      </c>
      <c r="B309" s="1" t="s">
        <v>0</v>
      </c>
      <c r="C309" s="13" t="s">
        <v>72</v>
      </c>
      <c r="D309" s="1" t="s">
        <v>468</v>
      </c>
      <c r="E309" s="5" t="s">
        <v>14</v>
      </c>
      <c r="F309" s="80" t="s">
        <v>648</v>
      </c>
      <c r="G309" s="80" t="s">
        <v>0</v>
      </c>
      <c r="H309" s="80" t="s">
        <v>1</v>
      </c>
      <c r="I309" s="80" t="s">
        <v>0</v>
      </c>
      <c r="J309" s="80" t="s">
        <v>0</v>
      </c>
      <c r="K309" s="80" t="s">
        <v>0</v>
      </c>
      <c r="L309" s="80" t="s">
        <v>177</v>
      </c>
      <c r="M309" s="5" t="e">
        <v>#N/A</v>
      </c>
      <c r="N309" s="5" t="e">
        <v>#N/A</v>
      </c>
      <c r="O309" s="5" t="e">
        <v>#N/A</v>
      </c>
      <c r="P309" s="5" t="e">
        <v>#N/A</v>
      </c>
      <c r="Q309" s="5" t="s">
        <v>29</v>
      </c>
      <c r="R309" s="61" t="s">
        <v>75</v>
      </c>
      <c r="S309" s="62" t="e">
        <v>#N/A</v>
      </c>
      <c r="T309" s="5" t="s">
        <v>37</v>
      </c>
      <c r="U309" s="5" t="s">
        <v>92</v>
      </c>
      <c r="V309" s="5" t="s">
        <v>89</v>
      </c>
      <c r="W309" s="5" t="s">
        <v>908</v>
      </c>
      <c r="X309" s="5" t="s">
        <v>81</v>
      </c>
      <c r="Y309" s="5" t="s">
        <v>0</v>
      </c>
      <c r="Z309" s="5" t="s">
        <v>21</v>
      </c>
      <c r="AA309" s="5"/>
      <c r="AB309" s="5"/>
      <c r="AC309" s="5"/>
      <c r="AD309" s="5"/>
      <c r="AE309" s="5"/>
      <c r="AF309" s="5"/>
      <c r="AG309" s="5"/>
      <c r="AH309" s="5"/>
      <c r="AI309" s="5" t="s">
        <v>905</v>
      </c>
      <c r="AJ309" s="80">
        <v>5</v>
      </c>
      <c r="AK309" s="80">
        <v>3</v>
      </c>
      <c r="AL309" s="80">
        <v>3</v>
      </c>
      <c r="AM309" s="80" t="e">
        <v>#N/A</v>
      </c>
      <c r="AN309" s="80">
        <v>3</v>
      </c>
      <c r="AO309" s="80">
        <v>2</v>
      </c>
      <c r="AP309" s="80">
        <v>3</v>
      </c>
      <c r="AQ309" s="80">
        <v>3</v>
      </c>
      <c r="AR309" s="80">
        <v>3</v>
      </c>
      <c r="AS309" s="5"/>
      <c r="AT309" s="5" t="s">
        <v>787</v>
      </c>
      <c r="AU309" s="5"/>
      <c r="AV309" s="5" t="s">
        <v>874</v>
      </c>
      <c r="AW309" s="5"/>
      <c r="AX309" s="5"/>
      <c r="AY309" s="5" t="s">
        <v>20</v>
      </c>
    </row>
    <row r="310" spans="1:51" ht="27.95" customHeight="1">
      <c r="A310">
        <v>11522271748</v>
      </c>
      <c r="B310" s="1" t="s">
        <v>0</v>
      </c>
      <c r="C310" s="13" t="e">
        <v>#VALUE!</v>
      </c>
      <c r="D310" s="1" t="e">
        <v>#VALUE!</v>
      </c>
      <c r="E310" s="5" t="e">
        <v>#N/A</v>
      </c>
      <c r="F310" s="80" t="s">
        <v>0</v>
      </c>
      <c r="G310" s="80" t="s">
        <v>0</v>
      </c>
      <c r="H310" s="80" t="s">
        <v>0</v>
      </c>
      <c r="I310" s="80" t="s">
        <v>0</v>
      </c>
      <c r="J310" s="80" t="s">
        <v>0</v>
      </c>
      <c r="K310" s="80" t="s">
        <v>0</v>
      </c>
      <c r="L310" s="80" t="s">
        <v>0</v>
      </c>
      <c r="M310" s="5" t="e">
        <v>#N/A</v>
      </c>
      <c r="N310" s="5" t="e">
        <v>#N/A</v>
      </c>
      <c r="O310" s="5" t="e">
        <v>#N/A</v>
      </c>
      <c r="P310" s="5" t="e">
        <v>#N/A</v>
      </c>
      <c r="Q310" s="5" t="e">
        <v>#VALUE!</v>
      </c>
      <c r="R310" s="61" t="e">
        <v>#VALUE!</v>
      </c>
      <c r="S310" s="62" t="e">
        <v>#N/A</v>
      </c>
      <c r="T310" s="5" t="e">
        <v>#N/A</v>
      </c>
      <c r="U310" s="5" t="e">
        <v>#N/A</v>
      </c>
      <c r="V310" s="5" t="e">
        <v>#N/A</v>
      </c>
      <c r="W310" s="5" t="e">
        <v>#N/A</v>
      </c>
      <c r="X310" s="5" t="e">
        <v>#N/A</v>
      </c>
      <c r="Y310" s="5" t="s">
        <v>0</v>
      </c>
      <c r="Z310" s="5" t="e">
        <v>#N/A</v>
      </c>
      <c r="AA310" s="5"/>
      <c r="AB310" s="5"/>
      <c r="AC310" s="5"/>
      <c r="AD310" s="5"/>
      <c r="AE310" s="5"/>
      <c r="AF310" s="5"/>
      <c r="AG310" s="5"/>
      <c r="AH310" s="5"/>
      <c r="AI310" s="5" t="s">
        <v>905</v>
      </c>
      <c r="AJ310" s="80" t="e">
        <v>#VALUE!</v>
      </c>
      <c r="AK310" s="80" t="e">
        <v>#VALUE!</v>
      </c>
      <c r="AL310" s="80" t="e">
        <v>#VALUE!</v>
      </c>
      <c r="AM310" s="80" t="e">
        <v>#N/A</v>
      </c>
      <c r="AN310" s="80" t="e">
        <v>#N/A</v>
      </c>
      <c r="AO310" s="80" t="e">
        <v>#N/A</v>
      </c>
      <c r="AP310" s="80" t="e">
        <v>#N/A</v>
      </c>
      <c r="AQ310" s="80" t="e">
        <v>#N/A</v>
      </c>
      <c r="AR310" s="80" t="e">
        <v>#N/A</v>
      </c>
      <c r="AS310" s="5"/>
      <c r="AT310" s="5"/>
      <c r="AU310" s="5"/>
      <c r="AV310" s="5"/>
      <c r="AW310" s="5"/>
      <c r="AX310" s="5"/>
      <c r="AY310" s="5" t="s">
        <v>20</v>
      </c>
    </row>
    <row r="311" spans="1:51" ht="27.95" customHeight="1">
      <c r="A311">
        <v>11522269800</v>
      </c>
      <c r="B311" s="5" t="s">
        <v>646</v>
      </c>
      <c r="C311" s="13" t="s">
        <v>72</v>
      </c>
      <c r="D311" s="1" t="s">
        <v>469</v>
      </c>
      <c r="E311" s="5" t="s">
        <v>14</v>
      </c>
      <c r="F311" s="80" t="s">
        <v>0</v>
      </c>
      <c r="G311" s="80" t="s">
        <v>0</v>
      </c>
      <c r="H311" s="80" t="s">
        <v>1</v>
      </c>
      <c r="I311" s="80" t="s">
        <v>0</v>
      </c>
      <c r="J311" s="80" t="s">
        <v>0</v>
      </c>
      <c r="K311" s="80" t="s">
        <v>0</v>
      </c>
      <c r="L311" s="80" t="s">
        <v>0</v>
      </c>
      <c r="M311" s="5" t="e">
        <v>#N/A</v>
      </c>
      <c r="N311" s="5" t="s">
        <v>649</v>
      </c>
      <c r="O311" s="5" t="e">
        <v>#N/A</v>
      </c>
      <c r="P311" s="5" t="e">
        <v>#N/A</v>
      </c>
      <c r="Q311" s="5" t="s">
        <v>29</v>
      </c>
      <c r="R311" s="61" t="s">
        <v>75</v>
      </c>
      <c r="S311" s="62" t="e">
        <v>#N/A</v>
      </c>
      <c r="T311" s="5" t="s">
        <v>36</v>
      </c>
      <c r="U311" s="5" t="s">
        <v>41</v>
      </c>
      <c r="V311" s="5" t="s">
        <v>26</v>
      </c>
      <c r="W311" s="5" t="s">
        <v>379</v>
      </c>
      <c r="X311" s="5" t="s">
        <v>66</v>
      </c>
      <c r="Y311" s="5" t="s">
        <v>0</v>
      </c>
      <c r="Z311" s="5" t="s">
        <v>49</v>
      </c>
      <c r="AA311" s="5"/>
      <c r="AB311" s="5"/>
      <c r="AC311" s="5"/>
      <c r="AD311" s="5"/>
      <c r="AE311" s="5"/>
      <c r="AF311" s="5"/>
      <c r="AG311" s="5"/>
      <c r="AH311" s="5"/>
      <c r="AI311" s="5" t="s">
        <v>905</v>
      </c>
      <c r="AJ311" s="80">
        <v>5</v>
      </c>
      <c r="AK311" s="80">
        <v>3</v>
      </c>
      <c r="AL311" s="80">
        <v>3</v>
      </c>
      <c r="AM311" s="80" t="e">
        <v>#N/A</v>
      </c>
      <c r="AN311" s="80">
        <v>4</v>
      </c>
      <c r="AO311" s="80">
        <v>4</v>
      </c>
      <c r="AP311" s="80">
        <v>4</v>
      </c>
      <c r="AQ311" s="80">
        <v>5</v>
      </c>
      <c r="AR311" s="80">
        <v>5</v>
      </c>
      <c r="AS311" s="5"/>
      <c r="AT311" s="5"/>
      <c r="AU311" s="5"/>
      <c r="AV311" s="5"/>
      <c r="AW311" s="5"/>
      <c r="AX311" s="5"/>
      <c r="AY311" s="5" t="s">
        <v>903</v>
      </c>
    </row>
    <row r="312" spans="1:51" ht="27.95" customHeight="1">
      <c r="A312">
        <v>11522264234</v>
      </c>
      <c r="B312" s="1" t="s">
        <v>15</v>
      </c>
      <c r="C312" s="13" t="s">
        <v>61</v>
      </c>
      <c r="D312" s="1" t="s">
        <v>469</v>
      </c>
      <c r="E312" s="5" t="s">
        <v>14</v>
      </c>
      <c r="F312" s="80" t="s">
        <v>0</v>
      </c>
      <c r="G312" s="80" t="s">
        <v>0</v>
      </c>
      <c r="H312" s="80" t="s">
        <v>0</v>
      </c>
      <c r="I312" s="80" t="s">
        <v>0</v>
      </c>
      <c r="J312" s="80" t="s">
        <v>0</v>
      </c>
      <c r="K312" s="80" t="s">
        <v>0</v>
      </c>
      <c r="L312" s="80" t="s">
        <v>178</v>
      </c>
      <c r="M312" s="5" t="e">
        <v>#N/A</v>
      </c>
      <c r="N312" s="5" t="e">
        <v>#N/A</v>
      </c>
      <c r="O312" s="5" t="e">
        <v>#N/A</v>
      </c>
      <c r="P312" s="5" t="e">
        <v>#N/A</v>
      </c>
      <c r="Q312" s="5" t="e">
        <v>#VALUE!</v>
      </c>
      <c r="R312" s="61" t="s">
        <v>75</v>
      </c>
      <c r="S312" s="62" t="s">
        <v>122</v>
      </c>
      <c r="T312" s="5" t="s">
        <v>36</v>
      </c>
      <c r="U312" s="5" t="s">
        <v>41</v>
      </c>
      <c r="V312" s="5" t="s">
        <v>54</v>
      </c>
      <c r="W312" s="5" t="s">
        <v>907</v>
      </c>
      <c r="X312" s="5" t="e">
        <v>#N/A</v>
      </c>
      <c r="Y312" s="5" t="s">
        <v>0</v>
      </c>
      <c r="Z312" s="5" t="s">
        <v>49</v>
      </c>
      <c r="AA312" s="5" t="s">
        <v>820</v>
      </c>
      <c r="AB312" s="5"/>
      <c r="AC312" s="5"/>
      <c r="AD312" s="5"/>
      <c r="AE312" s="5"/>
      <c r="AF312" s="5"/>
      <c r="AG312" s="5"/>
      <c r="AH312" s="5"/>
      <c r="AI312" s="5" t="s">
        <v>905</v>
      </c>
      <c r="AJ312" s="80">
        <v>3</v>
      </c>
      <c r="AK312" s="80" t="e">
        <v>#VALUE!</v>
      </c>
      <c r="AL312" s="80">
        <v>3</v>
      </c>
      <c r="AM312" s="80">
        <v>1</v>
      </c>
      <c r="AN312" s="80">
        <v>4</v>
      </c>
      <c r="AO312" s="80">
        <v>4</v>
      </c>
      <c r="AP312" s="80">
        <v>0</v>
      </c>
      <c r="AQ312" s="80">
        <v>4</v>
      </c>
      <c r="AR312" s="80" t="e">
        <v>#N/A</v>
      </c>
      <c r="AS312" s="5"/>
      <c r="AT312" s="5" t="s">
        <v>797</v>
      </c>
      <c r="AU312" s="5" t="s">
        <v>567</v>
      </c>
      <c r="AV312" s="5" t="s">
        <v>881</v>
      </c>
      <c r="AW312" s="5" t="s">
        <v>1079</v>
      </c>
      <c r="AX312" s="5"/>
      <c r="AY312" s="5" t="s">
        <v>904</v>
      </c>
    </row>
    <row r="313" spans="1:51" ht="93.95" customHeight="1">
      <c r="A313">
        <v>11522261894</v>
      </c>
      <c r="B313" s="1" t="s">
        <v>0</v>
      </c>
      <c r="C313" s="13" t="s">
        <v>72</v>
      </c>
      <c r="D313" s="1" t="s">
        <v>471</v>
      </c>
      <c r="E313" s="5" t="s">
        <v>14</v>
      </c>
      <c r="F313" s="80" t="s">
        <v>0</v>
      </c>
      <c r="G313" s="80" t="s">
        <v>0</v>
      </c>
      <c r="H313" s="80" t="s">
        <v>1</v>
      </c>
      <c r="I313" s="80" t="s">
        <v>0</v>
      </c>
      <c r="J313" s="80" t="s">
        <v>0</v>
      </c>
      <c r="K313" s="80" t="s">
        <v>0</v>
      </c>
      <c r="L313" s="80" t="s">
        <v>0</v>
      </c>
      <c r="M313" s="5" t="s">
        <v>10</v>
      </c>
      <c r="N313" s="5" t="e">
        <v>#N/A</v>
      </c>
      <c r="O313" s="5" t="e">
        <v>#N/A</v>
      </c>
      <c r="P313" s="5" t="e">
        <v>#N/A</v>
      </c>
      <c r="Q313" s="5" t="s">
        <v>76</v>
      </c>
      <c r="R313" s="61" t="s">
        <v>75</v>
      </c>
      <c r="S313" s="62" t="e">
        <v>#N/A</v>
      </c>
      <c r="T313" s="5" t="s">
        <v>37</v>
      </c>
      <c r="U313" s="5" t="s">
        <v>37</v>
      </c>
      <c r="V313" s="5" t="e">
        <v>#N/A</v>
      </c>
      <c r="W313" s="5" t="s">
        <v>379</v>
      </c>
      <c r="X313" s="5" t="s">
        <v>66</v>
      </c>
      <c r="Y313" s="5" t="s">
        <v>179</v>
      </c>
      <c r="Z313" s="5" t="s">
        <v>67</v>
      </c>
      <c r="AA313" s="5" t="s">
        <v>512</v>
      </c>
      <c r="AB313" s="5" t="s">
        <v>558</v>
      </c>
      <c r="AC313" s="5" t="s">
        <v>569</v>
      </c>
      <c r="AD313" s="5"/>
      <c r="AE313" s="5"/>
      <c r="AF313" s="5"/>
      <c r="AG313" s="5"/>
      <c r="AH313" s="5" t="s">
        <v>1047</v>
      </c>
      <c r="AI313" s="5" t="s">
        <v>905</v>
      </c>
      <c r="AJ313" s="80">
        <v>5</v>
      </c>
      <c r="AK313" s="80">
        <v>4</v>
      </c>
      <c r="AL313" s="80">
        <v>3</v>
      </c>
      <c r="AM313" s="80" t="e">
        <v>#N/A</v>
      </c>
      <c r="AN313" s="80">
        <v>3</v>
      </c>
      <c r="AO313" s="80">
        <v>3</v>
      </c>
      <c r="AP313" s="80" t="e">
        <v>#N/A</v>
      </c>
      <c r="AQ313" s="80">
        <v>5</v>
      </c>
      <c r="AR313" s="80">
        <v>5</v>
      </c>
      <c r="AS313" s="5"/>
      <c r="AT313" s="66" t="s">
        <v>844</v>
      </c>
      <c r="AU313" s="5"/>
      <c r="AV313" s="5" t="s">
        <v>873</v>
      </c>
      <c r="AW313" s="5"/>
      <c r="AX313" s="5"/>
      <c r="AY313" s="5" t="s">
        <v>20</v>
      </c>
    </row>
    <row r="314" spans="1:51" ht="27.95" customHeight="1">
      <c r="A314">
        <v>11522260288</v>
      </c>
      <c r="B314" s="1" t="s">
        <v>15</v>
      </c>
      <c r="C314" s="13" t="e">
        <v>#VALUE!</v>
      </c>
      <c r="D314" s="1" t="s">
        <v>469</v>
      </c>
      <c r="E314" s="5" t="s">
        <v>14</v>
      </c>
      <c r="F314" s="80" t="s">
        <v>0</v>
      </c>
      <c r="G314" s="80" t="s">
        <v>0</v>
      </c>
      <c r="H314" s="80" t="s">
        <v>0</v>
      </c>
      <c r="I314" s="80" t="s">
        <v>0</v>
      </c>
      <c r="J314" s="80" t="s">
        <v>0</v>
      </c>
      <c r="K314" s="80" t="s">
        <v>0</v>
      </c>
      <c r="L314" s="80" t="s">
        <v>178</v>
      </c>
      <c r="M314" s="5" t="e">
        <v>#N/A</v>
      </c>
      <c r="N314" s="5" t="e">
        <v>#N/A</v>
      </c>
      <c r="O314" s="5" t="e">
        <v>#N/A</v>
      </c>
      <c r="P314" s="5" t="e">
        <v>#N/A</v>
      </c>
      <c r="Q314" s="5" t="e">
        <v>#VALUE!</v>
      </c>
      <c r="R314" s="61" t="e">
        <v>#VALUE!</v>
      </c>
      <c r="S314" s="62" t="e">
        <v>#N/A</v>
      </c>
      <c r="T314" s="5" t="e">
        <v>#N/A</v>
      </c>
      <c r="U314" s="5" t="e">
        <v>#N/A</v>
      </c>
      <c r="V314" s="5" t="e">
        <v>#N/A</v>
      </c>
      <c r="W314" s="5" t="e">
        <v>#N/A</v>
      </c>
      <c r="X314" s="5" t="e">
        <v>#N/A</v>
      </c>
      <c r="Y314" s="5" t="s">
        <v>0</v>
      </c>
      <c r="Z314" s="5" t="s">
        <v>49</v>
      </c>
      <c r="AA314" s="5"/>
      <c r="AB314" s="5"/>
      <c r="AC314" s="5"/>
      <c r="AD314" s="5"/>
      <c r="AE314" s="5"/>
      <c r="AF314" s="5"/>
      <c r="AG314" s="5"/>
      <c r="AH314" s="5"/>
      <c r="AI314" s="5" t="s">
        <v>905</v>
      </c>
      <c r="AJ314" s="80" t="e">
        <v>#VALUE!</v>
      </c>
      <c r="AK314" s="80" t="e">
        <v>#VALUE!</v>
      </c>
      <c r="AL314" s="80" t="e">
        <v>#VALUE!</v>
      </c>
      <c r="AM314" s="80" t="e">
        <v>#N/A</v>
      </c>
      <c r="AN314" s="80" t="e">
        <v>#N/A</v>
      </c>
      <c r="AO314" s="80" t="e">
        <v>#N/A</v>
      </c>
      <c r="AP314" s="80" t="e">
        <v>#N/A</v>
      </c>
      <c r="AQ314" s="80" t="e">
        <v>#N/A</v>
      </c>
      <c r="AR314" s="80" t="e">
        <v>#N/A</v>
      </c>
      <c r="AS314" s="5"/>
      <c r="AT314" s="5"/>
      <c r="AU314" s="5"/>
      <c r="AV314" s="5"/>
      <c r="AW314" s="5"/>
      <c r="AX314" s="5"/>
      <c r="AY314" s="5" t="s">
        <v>904</v>
      </c>
    </row>
    <row r="315" spans="1:51" ht="27.95" customHeight="1">
      <c r="A315">
        <v>11522258970</v>
      </c>
      <c r="B315" s="1" t="s">
        <v>0</v>
      </c>
      <c r="C315" s="13" t="e">
        <v>#VALUE!</v>
      </c>
      <c r="D315" s="1" t="e">
        <v>#VALUE!</v>
      </c>
      <c r="E315" s="5" t="e">
        <v>#N/A</v>
      </c>
      <c r="F315" s="80" t="s">
        <v>0</v>
      </c>
      <c r="G315" s="80" t="s">
        <v>0</v>
      </c>
      <c r="H315" s="80" t="s">
        <v>0</v>
      </c>
      <c r="I315" s="80" t="s">
        <v>0</v>
      </c>
      <c r="J315" s="80" t="s">
        <v>0</v>
      </c>
      <c r="K315" s="80" t="s">
        <v>0</v>
      </c>
      <c r="L315" s="80" t="s">
        <v>0</v>
      </c>
      <c r="M315" s="5" t="e">
        <v>#N/A</v>
      </c>
      <c r="N315" s="5" t="e">
        <v>#N/A</v>
      </c>
      <c r="O315" s="5" t="e">
        <v>#N/A</v>
      </c>
      <c r="P315" s="5" t="e">
        <v>#N/A</v>
      </c>
      <c r="Q315" s="5" t="e">
        <v>#VALUE!</v>
      </c>
      <c r="R315" s="61" t="e">
        <v>#VALUE!</v>
      </c>
      <c r="S315" s="62" t="e">
        <v>#N/A</v>
      </c>
      <c r="T315" s="5" t="e">
        <v>#N/A</v>
      </c>
      <c r="U315" s="5" t="e">
        <v>#N/A</v>
      </c>
      <c r="V315" s="5" t="e">
        <v>#N/A</v>
      </c>
      <c r="W315" s="5" t="e">
        <v>#N/A</v>
      </c>
      <c r="X315" s="5" t="e">
        <v>#N/A</v>
      </c>
      <c r="Y315" s="5" t="s">
        <v>0</v>
      </c>
      <c r="Z315" s="5" t="e">
        <v>#N/A</v>
      </c>
      <c r="AA315" s="5"/>
      <c r="AB315" s="5"/>
      <c r="AC315" s="5"/>
      <c r="AD315" s="5"/>
      <c r="AE315" s="5"/>
      <c r="AF315" s="5"/>
      <c r="AG315" s="5"/>
      <c r="AH315" s="5"/>
      <c r="AI315" s="5" t="s">
        <v>905</v>
      </c>
      <c r="AJ315" s="80" t="e">
        <v>#VALUE!</v>
      </c>
      <c r="AK315" s="80" t="e">
        <v>#VALUE!</v>
      </c>
      <c r="AL315" s="80" t="e">
        <v>#VALUE!</v>
      </c>
      <c r="AM315" s="80" t="e">
        <v>#N/A</v>
      </c>
      <c r="AN315" s="80" t="e">
        <v>#N/A</v>
      </c>
      <c r="AO315" s="80" t="e">
        <v>#N/A</v>
      </c>
      <c r="AP315" s="80" t="e">
        <v>#N/A</v>
      </c>
      <c r="AQ315" s="80" t="e">
        <v>#N/A</v>
      </c>
      <c r="AR315" s="80" t="e">
        <v>#N/A</v>
      </c>
      <c r="AS315" s="5"/>
      <c r="AT315" s="5"/>
      <c r="AU315" s="5"/>
      <c r="AV315" s="5"/>
      <c r="AW315" s="5"/>
      <c r="AX315" s="5"/>
      <c r="AY315" s="5" t="s">
        <v>20</v>
      </c>
    </row>
    <row r="316" spans="1:51" ht="104.25" customHeight="1">
      <c r="A316">
        <v>11522258822</v>
      </c>
      <c r="B316" s="5" t="s">
        <v>646</v>
      </c>
      <c r="C316" s="13" t="s">
        <v>80</v>
      </c>
      <c r="D316" s="1" t="s">
        <v>466</v>
      </c>
      <c r="E316" s="5" t="s">
        <v>14</v>
      </c>
      <c r="F316" s="80" t="s">
        <v>0</v>
      </c>
      <c r="G316" s="80" t="s">
        <v>0</v>
      </c>
      <c r="H316" s="80" t="s">
        <v>1</v>
      </c>
      <c r="I316" s="80" t="s">
        <v>0</v>
      </c>
      <c r="J316" s="80" t="s">
        <v>0</v>
      </c>
      <c r="K316" s="80" t="s">
        <v>0</v>
      </c>
      <c r="L316" s="80" t="s">
        <v>0</v>
      </c>
      <c r="M316" s="5" t="e">
        <v>#N/A</v>
      </c>
      <c r="N316" s="5" t="e">
        <v>#N/A</v>
      </c>
      <c r="O316" s="5" t="e">
        <v>#N/A</v>
      </c>
      <c r="P316" s="5" t="e">
        <v>#N/A</v>
      </c>
      <c r="Q316" s="5" t="s">
        <v>76</v>
      </c>
      <c r="R316" s="61" t="s">
        <v>28</v>
      </c>
      <c r="S316" s="62" t="e">
        <v>#N/A</v>
      </c>
      <c r="T316" s="5" t="s">
        <v>36</v>
      </c>
      <c r="U316" s="5" t="s">
        <v>41</v>
      </c>
      <c r="V316" s="5" t="s">
        <v>89</v>
      </c>
      <c r="W316" s="5" t="s">
        <v>908</v>
      </c>
      <c r="X316" s="5" t="s">
        <v>108</v>
      </c>
      <c r="Y316" s="5" t="s">
        <v>180</v>
      </c>
      <c r="Z316" s="5" t="s">
        <v>49</v>
      </c>
      <c r="AA316" s="5" t="s">
        <v>522</v>
      </c>
      <c r="AB316" s="5" t="s">
        <v>558</v>
      </c>
      <c r="AC316" s="5"/>
      <c r="AD316" s="5"/>
      <c r="AE316" s="5"/>
      <c r="AF316" s="5"/>
      <c r="AG316" s="5"/>
      <c r="AH316" s="5" t="s">
        <v>643</v>
      </c>
      <c r="AI316" s="5" t="s">
        <v>905</v>
      </c>
      <c r="AJ316" s="80">
        <v>4</v>
      </c>
      <c r="AK316" s="80">
        <v>4</v>
      </c>
      <c r="AL316" s="80">
        <v>4</v>
      </c>
      <c r="AM316" s="80" t="e">
        <v>#N/A</v>
      </c>
      <c r="AN316" s="80">
        <v>4</v>
      </c>
      <c r="AO316" s="80">
        <v>4</v>
      </c>
      <c r="AP316" s="80">
        <v>3</v>
      </c>
      <c r="AQ316" s="80">
        <v>3</v>
      </c>
      <c r="AR316" s="80">
        <v>4</v>
      </c>
      <c r="AS316" s="5" t="s">
        <v>1068</v>
      </c>
      <c r="AT316" s="5"/>
      <c r="AU316" s="5"/>
      <c r="AV316" s="5"/>
      <c r="AW316" s="5"/>
      <c r="AX316" s="5"/>
      <c r="AY316" s="5" t="s">
        <v>903</v>
      </c>
    </row>
    <row r="317" spans="1:51" ht="27.95" customHeight="1">
      <c r="A317">
        <v>11522254290</v>
      </c>
      <c r="B317" s="1" t="s">
        <v>0</v>
      </c>
      <c r="C317" s="13" t="e">
        <v>#VALUE!</v>
      </c>
      <c r="D317" s="1" t="e">
        <v>#VALUE!</v>
      </c>
      <c r="E317" s="5" t="e">
        <v>#N/A</v>
      </c>
      <c r="F317" s="80" t="s">
        <v>0</v>
      </c>
      <c r="G317" s="80" t="s">
        <v>0</v>
      </c>
      <c r="H317" s="80" t="s">
        <v>0</v>
      </c>
      <c r="I317" s="80" t="s">
        <v>0</v>
      </c>
      <c r="J317" s="80" t="s">
        <v>0</v>
      </c>
      <c r="K317" s="80" t="s">
        <v>0</v>
      </c>
      <c r="L317" s="80" t="s">
        <v>0</v>
      </c>
      <c r="M317" s="5" t="e">
        <v>#N/A</v>
      </c>
      <c r="N317" s="5" t="e">
        <v>#N/A</v>
      </c>
      <c r="O317" s="5" t="e">
        <v>#N/A</v>
      </c>
      <c r="P317" s="5" t="e">
        <v>#N/A</v>
      </c>
      <c r="Q317" s="5" t="e">
        <v>#VALUE!</v>
      </c>
      <c r="R317" s="61" t="e">
        <v>#VALUE!</v>
      </c>
      <c r="S317" s="62" t="e">
        <v>#N/A</v>
      </c>
      <c r="T317" s="5" t="e">
        <v>#N/A</v>
      </c>
      <c r="U317" s="5" t="e">
        <v>#N/A</v>
      </c>
      <c r="V317" s="5" t="e">
        <v>#N/A</v>
      </c>
      <c r="W317" s="5" t="e">
        <v>#N/A</v>
      </c>
      <c r="X317" s="5" t="e">
        <v>#N/A</v>
      </c>
      <c r="Y317" s="5" t="s">
        <v>0</v>
      </c>
      <c r="Z317" s="5" t="e">
        <v>#N/A</v>
      </c>
      <c r="AA317" s="5"/>
      <c r="AB317" s="5"/>
      <c r="AC317" s="5"/>
      <c r="AD317" s="5"/>
      <c r="AE317" s="5"/>
      <c r="AF317" s="5"/>
      <c r="AG317" s="5"/>
      <c r="AH317" s="5"/>
      <c r="AI317" s="5" t="s">
        <v>905</v>
      </c>
      <c r="AJ317" s="80" t="e">
        <v>#VALUE!</v>
      </c>
      <c r="AK317" s="80" t="e">
        <v>#VALUE!</v>
      </c>
      <c r="AL317" s="80" t="e">
        <v>#VALUE!</v>
      </c>
      <c r="AM317" s="80" t="e">
        <v>#N/A</v>
      </c>
      <c r="AN317" s="80" t="e">
        <v>#N/A</v>
      </c>
      <c r="AO317" s="80" t="e">
        <v>#N/A</v>
      </c>
      <c r="AP317" s="80" t="e">
        <v>#N/A</v>
      </c>
      <c r="AQ317" s="80" t="e">
        <v>#N/A</v>
      </c>
      <c r="AR317" s="80" t="e">
        <v>#N/A</v>
      </c>
      <c r="AS317" s="5"/>
      <c r="AT317" s="5"/>
      <c r="AU317" s="5"/>
      <c r="AV317" s="5"/>
      <c r="AW317" s="5"/>
      <c r="AX317" s="5"/>
      <c r="AY317" s="5" t="s">
        <v>20</v>
      </c>
    </row>
    <row r="318" spans="1:51" ht="27.95" customHeight="1">
      <c r="A318">
        <v>11522252628</v>
      </c>
      <c r="B318" s="1" t="s">
        <v>0</v>
      </c>
      <c r="C318" s="13" t="s">
        <v>80</v>
      </c>
      <c r="D318" s="1" t="s">
        <v>464</v>
      </c>
      <c r="E318" s="5" t="s">
        <v>33</v>
      </c>
      <c r="F318" s="80" t="s">
        <v>0</v>
      </c>
      <c r="G318" s="80" t="s">
        <v>0</v>
      </c>
      <c r="H318" s="80" t="s">
        <v>1</v>
      </c>
      <c r="I318" s="80" t="s">
        <v>0</v>
      </c>
      <c r="J318" s="80" t="s">
        <v>0</v>
      </c>
      <c r="K318" s="80" t="s">
        <v>0</v>
      </c>
      <c r="L318" s="80" t="s">
        <v>0</v>
      </c>
      <c r="M318" s="5" t="s">
        <v>10</v>
      </c>
      <c r="N318" s="5" t="e">
        <v>#N/A</v>
      </c>
      <c r="O318" s="5" t="e">
        <v>#N/A</v>
      </c>
      <c r="P318" s="5" t="e">
        <v>#N/A</v>
      </c>
      <c r="Q318" s="5" t="s">
        <v>91</v>
      </c>
      <c r="R318" s="61" t="s">
        <v>75</v>
      </c>
      <c r="S318" s="62" t="e">
        <v>#N/A</v>
      </c>
      <c r="T318" s="5" t="s">
        <v>37</v>
      </c>
      <c r="U318" s="5" t="s">
        <v>37</v>
      </c>
      <c r="V318" s="5" t="s">
        <v>89</v>
      </c>
      <c r="W318" s="5" t="s">
        <v>379</v>
      </c>
      <c r="X318" s="5" t="s">
        <v>81</v>
      </c>
      <c r="Y318" s="5" t="s">
        <v>0</v>
      </c>
      <c r="Z318" s="5" t="s">
        <v>58</v>
      </c>
      <c r="AA318" s="5"/>
      <c r="AB318" s="5"/>
      <c r="AC318" s="5"/>
      <c r="AD318" s="5"/>
      <c r="AE318" s="5"/>
      <c r="AF318" s="5"/>
      <c r="AG318" s="5"/>
      <c r="AH318" s="5"/>
      <c r="AI318" s="5" t="s">
        <v>905</v>
      </c>
      <c r="AJ318" s="80">
        <v>4</v>
      </c>
      <c r="AK318" s="80">
        <v>5</v>
      </c>
      <c r="AL318" s="80">
        <v>3</v>
      </c>
      <c r="AM318" s="80" t="e">
        <v>#N/A</v>
      </c>
      <c r="AN318" s="80">
        <v>3</v>
      </c>
      <c r="AO318" s="80">
        <v>3</v>
      </c>
      <c r="AP318" s="80">
        <v>3</v>
      </c>
      <c r="AQ318" s="80">
        <v>5</v>
      </c>
      <c r="AR318" s="80">
        <v>3</v>
      </c>
      <c r="AS318" s="5"/>
      <c r="AT318" s="5"/>
      <c r="AU318" s="5"/>
      <c r="AV318" s="5"/>
      <c r="AW318" s="5"/>
      <c r="AX318" s="5"/>
      <c r="AY318" s="5" t="s">
        <v>20</v>
      </c>
    </row>
    <row r="319" spans="1:51" ht="27.95" customHeight="1">
      <c r="B319" s="1"/>
      <c r="C319" s="13"/>
      <c r="D319" s="1"/>
      <c r="E319" s="5"/>
      <c r="M319" s="5"/>
      <c r="N319" s="5"/>
      <c r="O319" s="5"/>
      <c r="P319" s="5"/>
      <c r="Q319" s="5"/>
      <c r="R319" s="61"/>
      <c r="S319" s="62"/>
      <c r="T319" s="5"/>
      <c r="U319" s="5"/>
      <c r="V319" s="5"/>
      <c r="W319" s="5"/>
      <c r="X319" s="5"/>
      <c r="Y319" s="5"/>
      <c r="Z319" s="5"/>
      <c r="AA319" s="5"/>
      <c r="AB319" s="5"/>
      <c r="AC319" s="5"/>
      <c r="AD319" s="5"/>
      <c r="AE319" s="5"/>
      <c r="AF319" s="5"/>
      <c r="AG319" s="5"/>
      <c r="AH319" s="5"/>
      <c r="AI319" s="5"/>
      <c r="AJ319" s="80"/>
      <c r="AK319" s="80"/>
      <c r="AL319" s="80"/>
      <c r="AM319" s="80"/>
      <c r="AN319" s="80"/>
      <c r="AO319" s="80"/>
      <c r="AP319" s="80"/>
      <c r="AQ319" s="80"/>
      <c r="AR319" s="80"/>
      <c r="AS319" s="5"/>
      <c r="AT319" s="5"/>
      <c r="AU319" s="5"/>
      <c r="AV319" s="5"/>
      <c r="AW319" s="5"/>
      <c r="AX319" s="5"/>
      <c r="AY319" s="5"/>
    </row>
    <row r="320" spans="1:51" ht="27.95" customHeight="1">
      <c r="A320">
        <v>11522247476</v>
      </c>
      <c r="B320" s="1" t="s">
        <v>0</v>
      </c>
      <c r="C320" s="13" t="e">
        <v>#VALUE!</v>
      </c>
      <c r="D320" s="1" t="s">
        <v>464</v>
      </c>
      <c r="E320" s="5" t="s">
        <v>33</v>
      </c>
      <c r="F320" s="80" t="s">
        <v>0</v>
      </c>
      <c r="G320" s="80" t="s">
        <v>0</v>
      </c>
      <c r="H320" s="80" t="s">
        <v>1</v>
      </c>
      <c r="I320" s="80" t="s">
        <v>0</v>
      </c>
      <c r="J320" s="80" t="s">
        <v>0</v>
      </c>
      <c r="K320" s="80" t="s">
        <v>0</v>
      </c>
      <c r="L320" s="80" t="s">
        <v>0</v>
      </c>
      <c r="M320" s="5" t="e">
        <v>#N/A</v>
      </c>
      <c r="N320" s="5" t="e">
        <v>#N/A</v>
      </c>
      <c r="O320" s="5" t="e">
        <v>#N/A</v>
      </c>
      <c r="P320" s="5" t="e">
        <v>#N/A</v>
      </c>
      <c r="Q320" s="5" t="e">
        <v>#VALUE!</v>
      </c>
      <c r="R320" s="61" t="e">
        <v>#VALUE!</v>
      </c>
      <c r="S320" s="62" t="e">
        <v>#N/A</v>
      </c>
      <c r="T320" s="5" t="e">
        <v>#N/A</v>
      </c>
      <c r="U320" s="5" t="e">
        <v>#N/A</v>
      </c>
      <c r="V320" s="5" t="e">
        <v>#N/A</v>
      </c>
      <c r="W320" s="5" t="e">
        <v>#N/A</v>
      </c>
      <c r="X320" s="5" t="e">
        <v>#N/A</v>
      </c>
      <c r="Y320" s="5" t="s">
        <v>0</v>
      </c>
      <c r="Z320" s="5" t="s">
        <v>58</v>
      </c>
      <c r="AA320" s="5"/>
      <c r="AB320" s="5"/>
      <c r="AC320" s="5"/>
      <c r="AD320" s="5"/>
      <c r="AE320" s="5"/>
      <c r="AF320" s="5"/>
      <c r="AG320" s="5"/>
      <c r="AH320" s="5"/>
      <c r="AI320" s="5" t="s">
        <v>905</v>
      </c>
      <c r="AJ320" s="80" t="e">
        <v>#VALUE!</v>
      </c>
      <c r="AK320" s="80" t="e">
        <v>#VALUE!</v>
      </c>
      <c r="AL320" s="80" t="e">
        <v>#VALUE!</v>
      </c>
      <c r="AM320" s="80" t="e">
        <v>#N/A</v>
      </c>
      <c r="AN320" s="80" t="e">
        <v>#N/A</v>
      </c>
      <c r="AO320" s="80" t="e">
        <v>#N/A</v>
      </c>
      <c r="AP320" s="80" t="e">
        <v>#N/A</v>
      </c>
      <c r="AQ320" s="80" t="e">
        <v>#N/A</v>
      </c>
      <c r="AR320" s="80" t="e">
        <v>#N/A</v>
      </c>
      <c r="AS320" s="5"/>
      <c r="AT320" s="5"/>
      <c r="AU320" s="5"/>
      <c r="AV320" s="5"/>
      <c r="AW320" s="5"/>
      <c r="AX320" s="5"/>
      <c r="AY320" s="5" t="s">
        <v>20</v>
      </c>
    </row>
    <row r="321" spans="1:51" ht="27.95" customHeight="1">
      <c r="A321">
        <v>11522246656</v>
      </c>
      <c r="B321" s="5" t="s">
        <v>646</v>
      </c>
      <c r="C321" s="13" t="s">
        <v>80</v>
      </c>
      <c r="D321" s="1" t="s">
        <v>466</v>
      </c>
      <c r="E321" s="5" t="s">
        <v>33</v>
      </c>
      <c r="F321" s="80" t="s">
        <v>0</v>
      </c>
      <c r="G321" s="80" t="s">
        <v>0</v>
      </c>
      <c r="H321" s="80" t="s">
        <v>1</v>
      </c>
      <c r="I321" s="80" t="s">
        <v>0</v>
      </c>
      <c r="J321" s="80" t="s">
        <v>0</v>
      </c>
      <c r="K321" s="80" t="s">
        <v>0</v>
      </c>
      <c r="L321" s="80" t="s">
        <v>0</v>
      </c>
      <c r="M321" s="5" t="e">
        <v>#N/A</v>
      </c>
      <c r="N321" s="5" t="s">
        <v>649</v>
      </c>
      <c r="O321" s="5" t="e">
        <v>#N/A</v>
      </c>
      <c r="P321" s="5" t="e">
        <v>#N/A</v>
      </c>
      <c r="Q321" s="5" t="s">
        <v>29</v>
      </c>
      <c r="R321" s="61" t="s">
        <v>75</v>
      </c>
      <c r="S321" s="62" t="s">
        <v>68</v>
      </c>
      <c r="T321" s="5" t="s">
        <v>37</v>
      </c>
      <c r="U321" s="5" t="s">
        <v>37</v>
      </c>
      <c r="V321" s="5" t="s">
        <v>54</v>
      </c>
      <c r="W321" s="5" t="s">
        <v>907</v>
      </c>
      <c r="X321" s="5" t="s">
        <v>108</v>
      </c>
      <c r="Y321" s="5" t="s">
        <v>181</v>
      </c>
      <c r="Z321" s="5" t="s">
        <v>35</v>
      </c>
      <c r="AA321" s="5" t="s">
        <v>533</v>
      </c>
      <c r="AB321" s="5"/>
      <c r="AC321" s="5"/>
      <c r="AD321" s="5"/>
      <c r="AE321" s="5"/>
      <c r="AF321" s="5"/>
      <c r="AG321" s="5"/>
      <c r="AH321" s="5" t="s">
        <v>1046</v>
      </c>
      <c r="AI321" s="5" t="s">
        <v>905</v>
      </c>
      <c r="AJ321" s="80">
        <v>4</v>
      </c>
      <c r="AK321" s="80">
        <v>3</v>
      </c>
      <c r="AL321" s="80">
        <v>3</v>
      </c>
      <c r="AM321" s="80">
        <v>3</v>
      </c>
      <c r="AN321" s="80">
        <v>3</v>
      </c>
      <c r="AO321" s="80">
        <v>3</v>
      </c>
      <c r="AP321" s="80">
        <v>0</v>
      </c>
      <c r="AQ321" s="80">
        <v>4</v>
      </c>
      <c r="AR321" s="80">
        <v>4</v>
      </c>
      <c r="AS321" s="5" t="s">
        <v>1060</v>
      </c>
      <c r="AT321" s="5"/>
      <c r="AU321" s="5"/>
      <c r="AV321" s="5"/>
      <c r="AW321" s="5"/>
      <c r="AX321" s="5"/>
      <c r="AY321" s="5" t="s">
        <v>903</v>
      </c>
    </row>
    <row r="322" spans="1:51" ht="27.95" customHeight="1">
      <c r="A322">
        <v>11522243555</v>
      </c>
      <c r="B322" s="1" t="s">
        <v>0</v>
      </c>
      <c r="C322" s="13" t="e">
        <v>#VALUE!</v>
      </c>
      <c r="D322" s="1" t="e">
        <v>#VALUE!</v>
      </c>
      <c r="E322" s="5" t="e">
        <v>#N/A</v>
      </c>
      <c r="F322" s="80" t="s">
        <v>0</v>
      </c>
      <c r="G322" s="80" t="s">
        <v>0</v>
      </c>
      <c r="H322" s="80" t="s">
        <v>0</v>
      </c>
      <c r="I322" s="80" t="s">
        <v>0</v>
      </c>
      <c r="J322" s="80" t="s">
        <v>0</v>
      </c>
      <c r="K322" s="80" t="s">
        <v>0</v>
      </c>
      <c r="L322" s="80" t="s">
        <v>0</v>
      </c>
      <c r="M322" s="5" t="e">
        <v>#N/A</v>
      </c>
      <c r="N322" s="5" t="e">
        <v>#N/A</v>
      </c>
      <c r="O322" s="5" t="e">
        <v>#N/A</v>
      </c>
      <c r="P322" s="5" t="e">
        <v>#N/A</v>
      </c>
      <c r="Q322" s="5" t="e">
        <v>#VALUE!</v>
      </c>
      <c r="R322" s="61" t="e">
        <v>#VALUE!</v>
      </c>
      <c r="S322" s="62" t="e">
        <v>#N/A</v>
      </c>
      <c r="T322" s="5" t="e">
        <v>#N/A</v>
      </c>
      <c r="U322" s="5" t="e">
        <v>#N/A</v>
      </c>
      <c r="V322" s="5" t="e">
        <v>#N/A</v>
      </c>
      <c r="W322" s="5" t="e">
        <v>#N/A</v>
      </c>
      <c r="X322" s="5" t="e">
        <v>#N/A</v>
      </c>
      <c r="Y322" s="5" t="s">
        <v>0</v>
      </c>
      <c r="Z322" s="5" t="e">
        <v>#N/A</v>
      </c>
      <c r="AA322" s="5"/>
      <c r="AB322" s="5"/>
      <c r="AC322" s="5"/>
      <c r="AD322" s="5"/>
      <c r="AE322" s="5"/>
      <c r="AF322" s="5"/>
      <c r="AG322" s="5"/>
      <c r="AH322" s="5"/>
      <c r="AI322" s="5" t="s">
        <v>905</v>
      </c>
      <c r="AJ322" s="80" t="e">
        <v>#VALUE!</v>
      </c>
      <c r="AK322" s="80" t="e">
        <v>#VALUE!</v>
      </c>
      <c r="AL322" s="80" t="e">
        <v>#VALUE!</v>
      </c>
      <c r="AM322" s="80" t="e">
        <v>#N/A</v>
      </c>
      <c r="AN322" s="80" t="e">
        <v>#N/A</v>
      </c>
      <c r="AO322" s="80" t="e">
        <v>#N/A</v>
      </c>
      <c r="AP322" s="80" t="e">
        <v>#N/A</v>
      </c>
      <c r="AQ322" s="80" t="e">
        <v>#N/A</v>
      </c>
      <c r="AR322" s="80" t="e">
        <v>#N/A</v>
      </c>
      <c r="AS322" s="5"/>
      <c r="AT322" s="5"/>
      <c r="AU322" s="5"/>
      <c r="AV322" s="5"/>
      <c r="AW322" s="5"/>
      <c r="AX322" s="5"/>
      <c r="AY322" s="5" t="s">
        <v>20</v>
      </c>
    </row>
    <row r="323" spans="1:51" ht="27.95" customHeight="1">
      <c r="A323">
        <v>11522241481</v>
      </c>
      <c r="B323" s="1" t="s">
        <v>0</v>
      </c>
      <c r="C323" s="13" t="e">
        <v>#VALUE!</v>
      </c>
      <c r="D323" s="1" t="e">
        <v>#VALUE!</v>
      </c>
      <c r="E323" s="5" t="e">
        <v>#N/A</v>
      </c>
      <c r="F323" s="80" t="s">
        <v>0</v>
      </c>
      <c r="G323" s="80" t="s">
        <v>0</v>
      </c>
      <c r="H323" s="80" t="s">
        <v>0</v>
      </c>
      <c r="I323" s="80" t="s">
        <v>0</v>
      </c>
      <c r="J323" s="80" t="s">
        <v>0</v>
      </c>
      <c r="K323" s="80" t="s">
        <v>0</v>
      </c>
      <c r="L323" s="80" t="s">
        <v>0</v>
      </c>
      <c r="M323" s="5" t="e">
        <v>#N/A</v>
      </c>
      <c r="N323" s="5" t="e">
        <v>#N/A</v>
      </c>
      <c r="O323" s="5" t="e">
        <v>#N/A</v>
      </c>
      <c r="P323" s="5" t="e">
        <v>#N/A</v>
      </c>
      <c r="Q323" s="5" t="e">
        <v>#VALUE!</v>
      </c>
      <c r="R323" s="61" t="e">
        <v>#VALUE!</v>
      </c>
      <c r="S323" s="62" t="e">
        <v>#N/A</v>
      </c>
      <c r="T323" s="5" t="e">
        <v>#N/A</v>
      </c>
      <c r="U323" s="5" t="e">
        <v>#N/A</v>
      </c>
      <c r="V323" s="5" t="e">
        <v>#N/A</v>
      </c>
      <c r="W323" s="5" t="e">
        <v>#N/A</v>
      </c>
      <c r="X323" s="5" t="e">
        <v>#N/A</v>
      </c>
      <c r="Y323" s="5" t="s">
        <v>0</v>
      </c>
      <c r="Z323" s="5" t="e">
        <v>#N/A</v>
      </c>
      <c r="AA323" s="5"/>
      <c r="AB323" s="5"/>
      <c r="AC323" s="5"/>
      <c r="AD323" s="5"/>
      <c r="AE323" s="5"/>
      <c r="AF323" s="5"/>
      <c r="AG323" s="5"/>
      <c r="AH323" s="5"/>
      <c r="AI323" s="5" t="s">
        <v>905</v>
      </c>
      <c r="AJ323" s="80" t="e">
        <v>#VALUE!</v>
      </c>
      <c r="AK323" s="80" t="e">
        <v>#VALUE!</v>
      </c>
      <c r="AL323" s="80" t="e">
        <v>#VALUE!</v>
      </c>
      <c r="AM323" s="80" t="e">
        <v>#N/A</v>
      </c>
      <c r="AN323" s="80" t="e">
        <v>#N/A</v>
      </c>
      <c r="AO323" s="80" t="e">
        <v>#N/A</v>
      </c>
      <c r="AP323" s="80" t="e">
        <v>#N/A</v>
      </c>
      <c r="AQ323" s="80" t="e">
        <v>#N/A</v>
      </c>
      <c r="AR323" s="80" t="e">
        <v>#N/A</v>
      </c>
      <c r="AS323" s="5"/>
      <c r="AT323" s="5"/>
      <c r="AU323" s="5"/>
      <c r="AV323" s="5"/>
      <c r="AW323" s="5"/>
      <c r="AX323" s="5"/>
      <c r="AY323" s="5" t="s">
        <v>20</v>
      </c>
    </row>
    <row r="324" spans="1:51" ht="27.95" customHeight="1">
      <c r="A324">
        <v>11522222762</v>
      </c>
      <c r="B324" s="1" t="s">
        <v>15</v>
      </c>
      <c r="C324" s="13" t="s">
        <v>80</v>
      </c>
      <c r="D324" s="1" t="s">
        <v>466</v>
      </c>
      <c r="E324" s="5" t="s">
        <v>14</v>
      </c>
      <c r="F324" s="80" t="s">
        <v>0</v>
      </c>
      <c r="G324" s="80" t="s">
        <v>0</v>
      </c>
      <c r="H324" s="80" t="s">
        <v>1</v>
      </c>
      <c r="I324" s="80" t="s">
        <v>0</v>
      </c>
      <c r="J324" s="80" t="s">
        <v>0</v>
      </c>
      <c r="K324" s="80" t="s">
        <v>0</v>
      </c>
      <c r="L324" s="80" t="s">
        <v>0</v>
      </c>
      <c r="M324" s="5" t="e">
        <v>#N/A</v>
      </c>
      <c r="N324" s="5" t="e">
        <v>#N/A</v>
      </c>
      <c r="O324" s="5" t="e">
        <v>#N/A</v>
      </c>
      <c r="P324" s="5" t="e">
        <v>#N/A</v>
      </c>
      <c r="Q324" s="5" t="e">
        <v>#VALUE!</v>
      </c>
      <c r="R324" s="61" t="s">
        <v>75</v>
      </c>
      <c r="S324" s="62" t="s">
        <v>43</v>
      </c>
      <c r="T324" s="5" t="s">
        <v>36</v>
      </c>
      <c r="U324" s="5" t="s">
        <v>37</v>
      </c>
      <c r="V324" s="5" t="s">
        <v>64</v>
      </c>
      <c r="W324" s="5" t="s">
        <v>379</v>
      </c>
      <c r="X324" s="5" t="e">
        <v>#N/A</v>
      </c>
      <c r="Y324" s="5" t="s">
        <v>0</v>
      </c>
      <c r="Z324" s="5" t="s">
        <v>86</v>
      </c>
      <c r="AA324" s="5"/>
      <c r="AB324" s="5"/>
      <c r="AC324" s="5"/>
      <c r="AD324" s="5"/>
      <c r="AE324" s="5"/>
      <c r="AF324" s="5"/>
      <c r="AG324" s="5"/>
      <c r="AH324" s="5"/>
      <c r="AI324" s="5" t="s">
        <v>905</v>
      </c>
      <c r="AJ324" s="80">
        <v>4</v>
      </c>
      <c r="AK324" s="80" t="e">
        <v>#VALUE!</v>
      </c>
      <c r="AL324" s="80">
        <v>3</v>
      </c>
      <c r="AM324" s="80">
        <v>4</v>
      </c>
      <c r="AN324" s="80">
        <v>4</v>
      </c>
      <c r="AO324" s="80">
        <v>3</v>
      </c>
      <c r="AP324" s="80">
        <v>5</v>
      </c>
      <c r="AQ324" s="80">
        <v>5</v>
      </c>
      <c r="AR324" s="80" t="e">
        <v>#N/A</v>
      </c>
      <c r="AS324" s="5"/>
      <c r="AT324" s="5"/>
      <c r="AU324" s="5"/>
      <c r="AV324" s="5"/>
      <c r="AW324" s="5"/>
      <c r="AX324" s="5"/>
      <c r="AY324" s="5" t="s">
        <v>904</v>
      </c>
    </row>
    <row r="325" spans="1:51" ht="27.95" customHeight="1">
      <c r="A325">
        <v>11522201449</v>
      </c>
      <c r="B325" s="1" t="s">
        <v>0</v>
      </c>
      <c r="C325" s="13" t="e">
        <v>#VALUE!</v>
      </c>
      <c r="D325" s="1" t="e">
        <v>#VALUE!</v>
      </c>
      <c r="E325" s="5" t="e">
        <v>#N/A</v>
      </c>
      <c r="F325" s="80" t="s">
        <v>0</v>
      </c>
      <c r="G325" s="80" t="s">
        <v>0</v>
      </c>
      <c r="H325" s="80" t="s">
        <v>0</v>
      </c>
      <c r="I325" s="80" t="s">
        <v>0</v>
      </c>
      <c r="J325" s="80" t="s">
        <v>0</v>
      </c>
      <c r="K325" s="80" t="s">
        <v>0</v>
      </c>
      <c r="L325" s="80" t="s">
        <v>0</v>
      </c>
      <c r="M325" s="5" t="e">
        <v>#N/A</v>
      </c>
      <c r="N325" s="5" t="e">
        <v>#N/A</v>
      </c>
      <c r="O325" s="5" t="e">
        <v>#N/A</v>
      </c>
      <c r="P325" s="5" t="e">
        <v>#N/A</v>
      </c>
      <c r="Q325" s="5" t="e">
        <v>#VALUE!</v>
      </c>
      <c r="R325" s="61" t="e">
        <v>#VALUE!</v>
      </c>
      <c r="S325" s="62" t="e">
        <v>#N/A</v>
      </c>
      <c r="T325" s="5" t="e">
        <v>#N/A</v>
      </c>
      <c r="U325" s="5" t="e">
        <v>#N/A</v>
      </c>
      <c r="V325" s="5" t="e">
        <v>#N/A</v>
      </c>
      <c r="W325" s="5" t="e">
        <v>#N/A</v>
      </c>
      <c r="X325" s="5" t="e">
        <v>#N/A</v>
      </c>
      <c r="Y325" s="5" t="s">
        <v>0</v>
      </c>
      <c r="Z325" s="5" t="e">
        <v>#N/A</v>
      </c>
      <c r="AA325" s="5"/>
      <c r="AB325" s="5"/>
      <c r="AC325" s="5"/>
      <c r="AD325" s="5"/>
      <c r="AE325" s="5"/>
      <c r="AF325" s="5"/>
      <c r="AG325" s="5"/>
      <c r="AH325" s="5"/>
      <c r="AI325" s="5" t="s">
        <v>905</v>
      </c>
      <c r="AJ325" s="80" t="e">
        <v>#VALUE!</v>
      </c>
      <c r="AK325" s="80" t="e">
        <v>#VALUE!</v>
      </c>
      <c r="AL325" s="80" t="e">
        <v>#VALUE!</v>
      </c>
      <c r="AM325" s="80" t="e">
        <v>#N/A</v>
      </c>
      <c r="AN325" s="80" t="e">
        <v>#N/A</v>
      </c>
      <c r="AO325" s="80" t="e">
        <v>#N/A</v>
      </c>
      <c r="AP325" s="80" t="e">
        <v>#N/A</v>
      </c>
      <c r="AQ325" s="80" t="e">
        <v>#N/A</v>
      </c>
      <c r="AR325" s="80" t="e">
        <v>#N/A</v>
      </c>
      <c r="AS325" s="5"/>
      <c r="AT325" s="5"/>
      <c r="AU325" s="5"/>
      <c r="AV325" s="5"/>
      <c r="AW325" s="5"/>
      <c r="AX325" s="5"/>
      <c r="AY325" s="5" t="s">
        <v>20</v>
      </c>
    </row>
    <row r="326" spans="1:51" ht="27.95" customHeight="1">
      <c r="B326" s="1"/>
      <c r="C326" s="13"/>
      <c r="D326" s="1"/>
      <c r="E326" s="5"/>
      <c r="M326" s="5"/>
      <c r="N326" s="5"/>
      <c r="O326" s="5"/>
      <c r="P326" s="5"/>
      <c r="Q326" s="5"/>
      <c r="R326" s="61"/>
      <c r="S326" s="62"/>
      <c r="T326" s="5"/>
      <c r="U326" s="5"/>
      <c r="V326" s="5"/>
      <c r="W326" s="5"/>
      <c r="X326" s="5"/>
      <c r="Y326" s="5"/>
      <c r="Z326" s="5"/>
      <c r="AA326" s="5"/>
      <c r="AB326" s="5"/>
      <c r="AC326" s="5"/>
      <c r="AD326" s="5"/>
      <c r="AE326" s="5"/>
      <c r="AF326" s="5"/>
      <c r="AG326" s="5"/>
      <c r="AH326" s="5"/>
      <c r="AI326" s="5"/>
      <c r="AJ326" s="80"/>
      <c r="AK326" s="80"/>
      <c r="AL326" s="80"/>
      <c r="AM326" s="80"/>
      <c r="AN326" s="80"/>
      <c r="AO326" s="80"/>
      <c r="AP326" s="80"/>
      <c r="AQ326" s="80"/>
      <c r="AR326" s="80"/>
      <c r="AS326" s="5"/>
      <c r="AT326" s="5"/>
      <c r="AU326" s="5"/>
      <c r="AV326" s="5"/>
      <c r="AW326" s="5"/>
      <c r="AX326" s="5"/>
      <c r="AY326" s="5"/>
    </row>
    <row r="327" spans="1:51" ht="27.95" customHeight="1">
      <c r="A327">
        <v>11522186015</v>
      </c>
      <c r="B327" s="1" t="s">
        <v>0</v>
      </c>
      <c r="C327" s="13" t="e">
        <v>#VALUE!</v>
      </c>
      <c r="D327" s="1" t="e">
        <v>#VALUE!</v>
      </c>
      <c r="E327" s="5" t="e">
        <v>#N/A</v>
      </c>
      <c r="F327" s="80" t="s">
        <v>0</v>
      </c>
      <c r="G327" s="80" t="s">
        <v>0</v>
      </c>
      <c r="H327" s="80" t="s">
        <v>0</v>
      </c>
      <c r="I327" s="80" t="s">
        <v>0</v>
      </c>
      <c r="J327" s="80" t="s">
        <v>0</v>
      </c>
      <c r="K327" s="80" t="s">
        <v>0</v>
      </c>
      <c r="L327" s="80" t="s">
        <v>0</v>
      </c>
      <c r="M327" s="5" t="e">
        <v>#N/A</v>
      </c>
      <c r="N327" s="5" t="e">
        <v>#N/A</v>
      </c>
      <c r="O327" s="5" t="e">
        <v>#N/A</v>
      </c>
      <c r="P327" s="5" t="e">
        <v>#N/A</v>
      </c>
      <c r="Q327" s="5" t="e">
        <v>#VALUE!</v>
      </c>
      <c r="R327" s="61" t="e">
        <v>#VALUE!</v>
      </c>
      <c r="S327" s="62" t="e">
        <v>#N/A</v>
      </c>
      <c r="T327" s="5" t="e">
        <v>#N/A</v>
      </c>
      <c r="U327" s="5" t="e">
        <v>#N/A</v>
      </c>
      <c r="V327" s="5" t="e">
        <v>#N/A</v>
      </c>
      <c r="W327" s="5" t="e">
        <v>#N/A</v>
      </c>
      <c r="X327" s="5" t="e">
        <v>#N/A</v>
      </c>
      <c r="Y327" s="5" t="s">
        <v>0</v>
      </c>
      <c r="Z327" s="5" t="e">
        <v>#N/A</v>
      </c>
      <c r="AA327" s="5"/>
      <c r="AB327" s="5"/>
      <c r="AC327" s="5"/>
      <c r="AD327" s="5"/>
      <c r="AE327" s="5"/>
      <c r="AF327" s="5"/>
      <c r="AG327" s="5"/>
      <c r="AH327" s="5"/>
      <c r="AI327" s="5" t="s">
        <v>905</v>
      </c>
      <c r="AJ327" s="80" t="e">
        <v>#VALUE!</v>
      </c>
      <c r="AK327" s="80" t="e">
        <v>#VALUE!</v>
      </c>
      <c r="AL327" s="80" t="e">
        <v>#VALUE!</v>
      </c>
      <c r="AM327" s="80" t="e">
        <v>#N/A</v>
      </c>
      <c r="AN327" s="80" t="e">
        <v>#N/A</v>
      </c>
      <c r="AO327" s="80" t="e">
        <v>#N/A</v>
      </c>
      <c r="AP327" s="80" t="e">
        <v>#N/A</v>
      </c>
      <c r="AQ327" s="80" t="e">
        <v>#N/A</v>
      </c>
      <c r="AR327" s="80" t="e">
        <v>#N/A</v>
      </c>
      <c r="AS327" s="5"/>
      <c r="AT327" s="5"/>
      <c r="AU327" s="5"/>
      <c r="AV327" s="5"/>
      <c r="AW327" s="5"/>
      <c r="AX327" s="5"/>
      <c r="AY327" s="5" t="s">
        <v>20</v>
      </c>
    </row>
    <row r="328" spans="1:51" ht="27.95" customHeight="1">
      <c r="A328">
        <v>11522182979</v>
      </c>
      <c r="B328" s="1" t="s">
        <v>0</v>
      </c>
      <c r="C328" s="13" t="s">
        <v>80</v>
      </c>
      <c r="D328" s="1" t="s">
        <v>468</v>
      </c>
      <c r="E328" s="5" t="s">
        <v>14</v>
      </c>
      <c r="F328" s="80" t="s">
        <v>0</v>
      </c>
      <c r="G328" s="80" t="s">
        <v>2</v>
      </c>
      <c r="H328" s="80" t="s">
        <v>0</v>
      </c>
      <c r="I328" s="80" t="s">
        <v>0</v>
      </c>
      <c r="J328" s="80" t="s">
        <v>0</v>
      </c>
      <c r="K328" s="80" t="s">
        <v>0</v>
      </c>
      <c r="L328" s="80" t="s">
        <v>0</v>
      </c>
      <c r="M328" s="5" t="s">
        <v>10</v>
      </c>
      <c r="N328" s="5" t="e">
        <v>#N/A</v>
      </c>
      <c r="O328" s="5" t="e">
        <v>#N/A</v>
      </c>
      <c r="P328" s="5" t="e">
        <v>#N/A</v>
      </c>
      <c r="Q328" s="5" t="s">
        <v>76</v>
      </c>
      <c r="R328" s="61" t="s">
        <v>75</v>
      </c>
      <c r="S328" s="62" t="e">
        <v>#N/A</v>
      </c>
      <c r="T328" s="5" t="s">
        <v>36</v>
      </c>
      <c r="U328" s="5" t="s">
        <v>37</v>
      </c>
      <c r="V328" s="5" t="s">
        <v>64</v>
      </c>
      <c r="W328" s="5" t="s">
        <v>908</v>
      </c>
      <c r="X328" s="5" t="s">
        <v>81</v>
      </c>
      <c r="Y328" s="5" t="s">
        <v>182</v>
      </c>
      <c r="Z328" s="5" t="s">
        <v>49</v>
      </c>
      <c r="AA328" s="5" t="s">
        <v>517</v>
      </c>
      <c r="AB328" s="5" t="s">
        <v>559</v>
      </c>
      <c r="AC328" s="5" t="s">
        <v>555</v>
      </c>
      <c r="AD328" s="5"/>
      <c r="AE328" s="5"/>
      <c r="AF328" s="5"/>
      <c r="AG328" s="5"/>
      <c r="AH328" s="5"/>
      <c r="AI328" s="5" t="s">
        <v>905</v>
      </c>
      <c r="AJ328" s="80">
        <v>4</v>
      </c>
      <c r="AK328" s="80">
        <v>4</v>
      </c>
      <c r="AL328" s="80">
        <v>3</v>
      </c>
      <c r="AM328" s="80" t="e">
        <v>#N/A</v>
      </c>
      <c r="AN328" s="80">
        <v>4</v>
      </c>
      <c r="AO328" s="80">
        <v>3</v>
      </c>
      <c r="AP328" s="80">
        <v>5</v>
      </c>
      <c r="AQ328" s="80">
        <v>3</v>
      </c>
      <c r="AR328" s="80">
        <v>3</v>
      </c>
      <c r="AS328" s="5"/>
      <c r="AT328" s="5" t="s">
        <v>797</v>
      </c>
      <c r="AU328" s="5"/>
      <c r="AV328" s="5"/>
      <c r="AW328" s="5" t="s">
        <v>39</v>
      </c>
      <c r="AX328" s="5"/>
      <c r="AY328" s="5" t="s">
        <v>20</v>
      </c>
    </row>
    <row r="329" spans="1:51" ht="27.95" customHeight="1">
      <c r="A329">
        <v>11522164331</v>
      </c>
      <c r="B329" s="1" t="s">
        <v>0</v>
      </c>
      <c r="C329" s="13" t="s">
        <v>72</v>
      </c>
      <c r="D329" s="1" t="s">
        <v>465</v>
      </c>
      <c r="E329" s="5" t="s">
        <v>14</v>
      </c>
      <c r="F329" s="80" t="s">
        <v>0</v>
      </c>
      <c r="G329" s="80" t="s">
        <v>0</v>
      </c>
      <c r="H329" s="80" t="s">
        <v>1</v>
      </c>
      <c r="I329" s="80" t="s">
        <v>0</v>
      </c>
      <c r="J329" s="80" t="s">
        <v>0</v>
      </c>
      <c r="K329" s="80" t="s">
        <v>0</v>
      </c>
      <c r="L329" s="80" t="s">
        <v>0</v>
      </c>
      <c r="M329" s="5" t="e">
        <v>#N/A</v>
      </c>
      <c r="N329" s="5" t="e">
        <v>#N/A</v>
      </c>
      <c r="O329" s="5" t="e">
        <v>#N/A</v>
      </c>
      <c r="P329" s="5" t="e">
        <v>#N/A</v>
      </c>
      <c r="Q329" s="5" t="s">
        <v>76</v>
      </c>
      <c r="R329" s="61" t="s">
        <v>75</v>
      </c>
      <c r="S329" s="62" t="e">
        <v>#N/A</v>
      </c>
      <c r="T329" s="5" t="s">
        <v>62</v>
      </c>
      <c r="U329" s="5" t="s">
        <v>34</v>
      </c>
      <c r="V329" s="5" t="s">
        <v>89</v>
      </c>
      <c r="W329" s="5" t="s">
        <v>908</v>
      </c>
      <c r="X329" s="5" t="s">
        <v>81</v>
      </c>
      <c r="Y329" s="5" t="s">
        <v>0</v>
      </c>
      <c r="Z329" s="5" t="s">
        <v>67</v>
      </c>
      <c r="AA329" s="5"/>
      <c r="AB329" s="5"/>
      <c r="AC329" s="5"/>
      <c r="AD329" s="5"/>
      <c r="AE329" s="5"/>
      <c r="AF329" s="5"/>
      <c r="AG329" s="5"/>
      <c r="AH329" s="5"/>
      <c r="AI329" s="5" t="s">
        <v>905</v>
      </c>
      <c r="AJ329" s="80">
        <v>5</v>
      </c>
      <c r="AK329" s="80">
        <v>4</v>
      </c>
      <c r="AL329" s="80">
        <v>3</v>
      </c>
      <c r="AM329" s="80" t="e">
        <v>#N/A</v>
      </c>
      <c r="AN329" s="80">
        <v>5</v>
      </c>
      <c r="AO329" s="80">
        <v>5</v>
      </c>
      <c r="AP329" s="80">
        <v>3</v>
      </c>
      <c r="AQ329" s="80">
        <v>3</v>
      </c>
      <c r="AR329" s="80">
        <v>3</v>
      </c>
      <c r="AS329" s="5"/>
      <c r="AT329" s="5"/>
      <c r="AU329" s="5"/>
      <c r="AV329" s="67" t="s">
        <v>877</v>
      </c>
      <c r="AW329" s="142"/>
      <c r="AX329" s="142"/>
      <c r="AY329" s="5" t="s">
        <v>20</v>
      </c>
    </row>
    <row r="330" spans="1:51" ht="27.95" customHeight="1">
      <c r="A330">
        <v>11522149918</v>
      </c>
      <c r="B330" s="1" t="s">
        <v>0</v>
      </c>
      <c r="C330" s="13" t="e">
        <v>#VALUE!</v>
      </c>
      <c r="D330" s="1" t="e">
        <v>#VALUE!</v>
      </c>
      <c r="E330" s="5" t="e">
        <v>#N/A</v>
      </c>
      <c r="F330" s="80" t="s">
        <v>0</v>
      </c>
      <c r="G330" s="80" t="s">
        <v>0</v>
      </c>
      <c r="H330" s="80" t="s">
        <v>0</v>
      </c>
      <c r="I330" s="80" t="s">
        <v>0</v>
      </c>
      <c r="J330" s="80" t="s">
        <v>0</v>
      </c>
      <c r="K330" s="80" t="s">
        <v>0</v>
      </c>
      <c r="L330" s="80" t="s">
        <v>0</v>
      </c>
      <c r="M330" s="5" t="e">
        <v>#N/A</v>
      </c>
      <c r="N330" s="5" t="e">
        <v>#N/A</v>
      </c>
      <c r="O330" s="5" t="e">
        <v>#N/A</v>
      </c>
      <c r="P330" s="5" t="e">
        <v>#N/A</v>
      </c>
      <c r="Q330" s="5" t="e">
        <v>#VALUE!</v>
      </c>
      <c r="R330" s="61" t="e">
        <v>#VALUE!</v>
      </c>
      <c r="S330" s="62" t="e">
        <v>#N/A</v>
      </c>
      <c r="T330" s="5" t="e">
        <v>#N/A</v>
      </c>
      <c r="U330" s="5" t="e">
        <v>#N/A</v>
      </c>
      <c r="V330" s="5" t="e">
        <v>#N/A</v>
      </c>
      <c r="W330" s="5" t="e">
        <v>#N/A</v>
      </c>
      <c r="X330" s="5" t="e">
        <v>#N/A</v>
      </c>
      <c r="Y330" s="5" t="s">
        <v>0</v>
      </c>
      <c r="Z330" s="5" t="e">
        <v>#N/A</v>
      </c>
      <c r="AA330" s="5"/>
      <c r="AB330" s="5"/>
      <c r="AC330" s="5"/>
      <c r="AD330" s="5"/>
      <c r="AE330" s="5"/>
      <c r="AF330" s="5"/>
      <c r="AG330" s="5"/>
      <c r="AH330" s="5"/>
      <c r="AI330" s="5" t="s">
        <v>905</v>
      </c>
      <c r="AJ330" s="80" t="e">
        <v>#VALUE!</v>
      </c>
      <c r="AK330" s="80" t="e">
        <v>#VALUE!</v>
      </c>
      <c r="AL330" s="80" t="e">
        <v>#VALUE!</v>
      </c>
      <c r="AM330" s="80" t="e">
        <v>#N/A</v>
      </c>
      <c r="AN330" s="80" t="e">
        <v>#N/A</v>
      </c>
      <c r="AO330" s="80" t="e">
        <v>#N/A</v>
      </c>
      <c r="AP330" s="80" t="e">
        <v>#N/A</v>
      </c>
      <c r="AQ330" s="80" t="e">
        <v>#N/A</v>
      </c>
      <c r="AR330" s="80" t="e">
        <v>#N/A</v>
      </c>
      <c r="AS330" s="5"/>
      <c r="AT330" s="5"/>
      <c r="AU330" s="5"/>
      <c r="AV330" s="5"/>
      <c r="AW330" s="5"/>
      <c r="AX330" s="5"/>
      <c r="AY330" s="5" t="s">
        <v>20</v>
      </c>
    </row>
    <row r="331" spans="1:51" ht="27.95" customHeight="1">
      <c r="A331">
        <v>11522112599</v>
      </c>
      <c r="B331" s="1" t="s">
        <v>0</v>
      </c>
      <c r="C331" s="13" t="e">
        <v>#VALUE!</v>
      </c>
      <c r="D331" s="1" t="e">
        <v>#VALUE!</v>
      </c>
      <c r="E331" s="5" t="e">
        <v>#N/A</v>
      </c>
      <c r="F331" s="80" t="s">
        <v>0</v>
      </c>
      <c r="G331" s="80" t="s">
        <v>0</v>
      </c>
      <c r="H331" s="80" t="s">
        <v>0</v>
      </c>
      <c r="I331" s="80" t="s">
        <v>0</v>
      </c>
      <c r="J331" s="80" t="s">
        <v>0</v>
      </c>
      <c r="K331" s="80" t="s">
        <v>0</v>
      </c>
      <c r="L331" s="80" t="s">
        <v>0</v>
      </c>
      <c r="M331" s="5" t="e">
        <v>#N/A</v>
      </c>
      <c r="N331" s="5" t="e">
        <v>#N/A</v>
      </c>
      <c r="O331" s="5" t="e">
        <v>#N/A</v>
      </c>
      <c r="P331" s="5" t="e">
        <v>#N/A</v>
      </c>
      <c r="Q331" s="5" t="e">
        <v>#VALUE!</v>
      </c>
      <c r="R331" s="61" t="e">
        <v>#VALUE!</v>
      </c>
      <c r="S331" s="62" t="e">
        <v>#N/A</v>
      </c>
      <c r="T331" s="5" t="e">
        <v>#N/A</v>
      </c>
      <c r="U331" s="5" t="e">
        <v>#N/A</v>
      </c>
      <c r="V331" s="5" t="e">
        <v>#N/A</v>
      </c>
      <c r="W331" s="5" t="e">
        <v>#N/A</v>
      </c>
      <c r="X331" s="5" t="e">
        <v>#N/A</v>
      </c>
      <c r="Y331" s="5" t="s">
        <v>0</v>
      </c>
      <c r="Z331" s="5" t="e">
        <v>#N/A</v>
      </c>
      <c r="AA331" s="5"/>
      <c r="AB331" s="5"/>
      <c r="AC331" s="5"/>
      <c r="AD331" s="5"/>
      <c r="AE331" s="5"/>
      <c r="AF331" s="5"/>
      <c r="AG331" s="5"/>
      <c r="AH331" s="5"/>
      <c r="AI331" s="5" t="s">
        <v>905</v>
      </c>
      <c r="AJ331" s="80" t="e">
        <v>#VALUE!</v>
      </c>
      <c r="AK331" s="80" t="e">
        <v>#VALUE!</v>
      </c>
      <c r="AL331" s="80" t="e">
        <v>#VALUE!</v>
      </c>
      <c r="AM331" s="80" t="e">
        <v>#N/A</v>
      </c>
      <c r="AN331" s="80" t="e">
        <v>#N/A</v>
      </c>
      <c r="AO331" s="80" t="e">
        <v>#N/A</v>
      </c>
      <c r="AP331" s="80" t="e">
        <v>#N/A</v>
      </c>
      <c r="AQ331" s="80" t="e">
        <v>#N/A</v>
      </c>
      <c r="AR331" s="80" t="e">
        <v>#N/A</v>
      </c>
      <c r="AS331" s="5"/>
      <c r="AT331" s="5"/>
      <c r="AU331" s="5"/>
      <c r="AV331" s="5"/>
      <c r="AW331" s="5"/>
      <c r="AX331" s="5"/>
      <c r="AY331" s="5" t="s">
        <v>20</v>
      </c>
    </row>
    <row r="332" spans="1:51" ht="27.95" customHeight="1">
      <c r="A332">
        <v>11522107099</v>
      </c>
      <c r="B332" s="5" t="s">
        <v>646</v>
      </c>
      <c r="C332" s="13" t="s">
        <v>80</v>
      </c>
      <c r="D332" s="1" t="s">
        <v>469</v>
      </c>
      <c r="E332" s="5" t="s">
        <v>14</v>
      </c>
      <c r="F332" s="80" t="s">
        <v>0</v>
      </c>
      <c r="G332" s="80" t="s">
        <v>0</v>
      </c>
      <c r="H332" s="80" t="s">
        <v>1</v>
      </c>
      <c r="I332" s="80" t="s">
        <v>0</v>
      </c>
      <c r="J332" s="80" t="s">
        <v>0</v>
      </c>
      <c r="K332" s="80" t="s">
        <v>0</v>
      </c>
      <c r="L332" s="80" t="s">
        <v>0</v>
      </c>
      <c r="M332" s="5" t="s">
        <v>10</v>
      </c>
      <c r="N332" s="5" t="e">
        <v>#N/A</v>
      </c>
      <c r="O332" s="5" t="e">
        <v>#N/A</v>
      </c>
      <c r="P332" s="5" t="e">
        <v>#N/A</v>
      </c>
      <c r="Q332" s="5" t="s">
        <v>91</v>
      </c>
      <c r="R332" s="61" t="s">
        <v>75</v>
      </c>
      <c r="S332" s="62" t="s">
        <v>43</v>
      </c>
      <c r="T332" s="5" t="s">
        <v>834</v>
      </c>
      <c r="U332" s="5" t="s">
        <v>41</v>
      </c>
      <c r="V332" s="5" t="s">
        <v>74</v>
      </c>
      <c r="W332" s="5" t="s">
        <v>907</v>
      </c>
      <c r="X332" s="5" t="s">
        <v>108</v>
      </c>
      <c r="Y332" s="5" t="s">
        <v>0</v>
      </c>
      <c r="Z332" s="5" t="s">
        <v>21</v>
      </c>
      <c r="AA332" s="5" t="s">
        <v>529</v>
      </c>
      <c r="AB332" s="5"/>
      <c r="AC332" s="5"/>
      <c r="AD332" s="5"/>
      <c r="AE332" s="5"/>
      <c r="AF332" s="5"/>
      <c r="AG332" s="5"/>
      <c r="AH332" s="5"/>
      <c r="AI332" s="5" t="s">
        <v>905</v>
      </c>
      <c r="AJ332" s="80">
        <v>4</v>
      </c>
      <c r="AK332" s="80">
        <v>5</v>
      </c>
      <c r="AL332" s="80">
        <v>3</v>
      </c>
      <c r="AM332" s="80">
        <v>4</v>
      </c>
      <c r="AN332" s="80">
        <v>5</v>
      </c>
      <c r="AO332" s="80">
        <v>4</v>
      </c>
      <c r="AP332" s="80">
        <v>2</v>
      </c>
      <c r="AQ332" s="80">
        <v>4</v>
      </c>
      <c r="AR332" s="80">
        <v>4</v>
      </c>
      <c r="AS332" s="5" t="s">
        <v>1060</v>
      </c>
      <c r="AT332" s="5" t="s">
        <v>797</v>
      </c>
      <c r="AU332" s="5"/>
      <c r="AV332" s="5"/>
      <c r="AW332" s="5"/>
      <c r="AX332" s="5"/>
      <c r="AY332" s="5" t="s">
        <v>903</v>
      </c>
    </row>
    <row r="333" spans="1:51" ht="27.95" customHeight="1">
      <c r="A333">
        <v>11522095113</v>
      </c>
      <c r="B333" s="5" t="s">
        <v>646</v>
      </c>
      <c r="C333" s="13" t="s">
        <v>72</v>
      </c>
      <c r="D333" s="1" t="s">
        <v>466</v>
      </c>
      <c r="E333" s="5" t="s">
        <v>14</v>
      </c>
      <c r="F333" s="80" t="s">
        <v>0</v>
      </c>
      <c r="G333" s="80" t="s">
        <v>0</v>
      </c>
      <c r="H333" s="80" t="s">
        <v>1</v>
      </c>
      <c r="I333" s="80" t="s">
        <v>0</v>
      </c>
      <c r="J333" s="80" t="s">
        <v>0</v>
      </c>
      <c r="K333" s="80" t="s">
        <v>0</v>
      </c>
      <c r="L333" s="80" t="s">
        <v>0</v>
      </c>
      <c r="M333" s="5" t="s">
        <v>10</v>
      </c>
      <c r="N333" s="5" t="e">
        <v>#N/A</v>
      </c>
      <c r="O333" s="5" t="e">
        <v>#N/A</v>
      </c>
      <c r="P333" s="5" t="e">
        <v>#N/A</v>
      </c>
      <c r="Q333" s="5" t="s">
        <v>91</v>
      </c>
      <c r="R333" s="61" t="s">
        <v>90</v>
      </c>
      <c r="S333" s="62" t="e">
        <v>#N/A</v>
      </c>
      <c r="T333" s="5" t="s">
        <v>834</v>
      </c>
      <c r="U333" s="5" t="s">
        <v>34</v>
      </c>
      <c r="V333" s="5" t="s">
        <v>64</v>
      </c>
      <c r="W333" s="5" t="s">
        <v>379</v>
      </c>
      <c r="X333" s="5" t="s">
        <v>81</v>
      </c>
      <c r="Y333" s="5" t="s">
        <v>183</v>
      </c>
      <c r="Z333" s="5" t="s">
        <v>45</v>
      </c>
      <c r="AA333" s="5" t="s">
        <v>480</v>
      </c>
      <c r="AB333" s="5" t="s">
        <v>547</v>
      </c>
      <c r="AC333" s="5"/>
      <c r="AD333" s="5"/>
      <c r="AE333" s="5"/>
      <c r="AF333" s="5"/>
      <c r="AG333" s="5"/>
      <c r="AH333" s="5"/>
      <c r="AI333" s="5" t="s">
        <v>905</v>
      </c>
      <c r="AJ333" s="80">
        <v>5</v>
      </c>
      <c r="AK333" s="80">
        <v>5</v>
      </c>
      <c r="AL333" s="80">
        <v>5</v>
      </c>
      <c r="AM333" s="80" t="e">
        <v>#N/A</v>
      </c>
      <c r="AN333" s="80">
        <v>5</v>
      </c>
      <c r="AO333" s="80">
        <v>5</v>
      </c>
      <c r="AP333" s="80">
        <v>5</v>
      </c>
      <c r="AQ333" s="80">
        <v>5</v>
      </c>
      <c r="AR333" s="80">
        <v>3</v>
      </c>
      <c r="AS333" s="5"/>
      <c r="AT333" s="5" t="s">
        <v>797</v>
      </c>
      <c r="AU333" s="5" t="s">
        <v>567</v>
      </c>
      <c r="AV333" s="5"/>
      <c r="AW333" s="5" t="s">
        <v>39</v>
      </c>
      <c r="AX333" s="5"/>
      <c r="AY333" s="5" t="s">
        <v>903</v>
      </c>
    </row>
    <row r="334" spans="1:51" ht="27.95" customHeight="1">
      <c r="A334">
        <v>11522089605</v>
      </c>
      <c r="B334" s="1" t="s">
        <v>0</v>
      </c>
      <c r="C334" s="13" t="s">
        <v>80</v>
      </c>
      <c r="D334" s="1" t="s">
        <v>470</v>
      </c>
      <c r="E334" s="5" t="s">
        <v>14</v>
      </c>
      <c r="F334" s="80" t="s">
        <v>0</v>
      </c>
      <c r="G334" s="80" t="s">
        <v>0</v>
      </c>
      <c r="H334" s="80" t="s">
        <v>1</v>
      </c>
      <c r="I334" s="80" t="s">
        <v>0</v>
      </c>
      <c r="J334" s="80" t="s">
        <v>0</v>
      </c>
      <c r="K334" s="80" t="s">
        <v>0</v>
      </c>
      <c r="L334" s="80" t="s">
        <v>0</v>
      </c>
      <c r="M334" s="5" t="s">
        <v>10</v>
      </c>
      <c r="N334" s="5" t="e">
        <v>#N/A</v>
      </c>
      <c r="O334" s="5" t="e">
        <v>#N/A</v>
      </c>
      <c r="P334" s="5" t="e">
        <v>#N/A</v>
      </c>
      <c r="Q334" s="5" t="e">
        <v>#VALUE!</v>
      </c>
      <c r="R334" s="61" t="e">
        <v>#VALUE!</v>
      </c>
      <c r="S334" s="62" t="e">
        <v>#N/A</v>
      </c>
      <c r="T334" s="5" t="s">
        <v>37</v>
      </c>
      <c r="U334" s="5" t="s">
        <v>92</v>
      </c>
      <c r="V334" s="5" t="s">
        <v>26</v>
      </c>
      <c r="W334" s="5" t="s">
        <v>908</v>
      </c>
      <c r="X334" s="5" t="e">
        <v>#N/A</v>
      </c>
      <c r="Y334" s="5" t="s">
        <v>0</v>
      </c>
      <c r="Z334" s="5" t="s">
        <v>67</v>
      </c>
      <c r="AA334" s="5"/>
      <c r="AB334" s="5"/>
      <c r="AC334" s="5"/>
      <c r="AD334" s="5"/>
      <c r="AE334" s="5"/>
      <c r="AF334" s="5"/>
      <c r="AG334" s="5" t="s">
        <v>634</v>
      </c>
      <c r="AH334" s="5"/>
      <c r="AI334" s="5" t="s">
        <v>905</v>
      </c>
      <c r="AJ334" s="80">
        <v>4</v>
      </c>
      <c r="AK334" s="80" t="e">
        <v>#VALUE!</v>
      </c>
      <c r="AL334" s="80" t="e">
        <v>#VALUE!</v>
      </c>
      <c r="AM334" s="80" t="e">
        <v>#N/A</v>
      </c>
      <c r="AN334" s="80">
        <v>3</v>
      </c>
      <c r="AO334" s="80">
        <v>2</v>
      </c>
      <c r="AP334" s="80">
        <v>4</v>
      </c>
      <c r="AQ334" s="80">
        <v>3</v>
      </c>
      <c r="AR334" s="80" t="e">
        <v>#N/A</v>
      </c>
      <c r="AS334" s="5"/>
      <c r="AT334" s="5"/>
      <c r="AU334" s="5"/>
      <c r="AV334" s="5"/>
      <c r="AW334" s="5"/>
      <c r="AX334" s="5"/>
      <c r="AY334" s="5" t="s">
        <v>20</v>
      </c>
    </row>
    <row r="335" spans="1:51" ht="27.95" customHeight="1">
      <c r="B335" s="1"/>
      <c r="C335" s="13"/>
      <c r="D335" s="1"/>
      <c r="E335" s="5"/>
      <c r="M335" s="5"/>
      <c r="N335" s="5"/>
      <c r="O335" s="5"/>
      <c r="P335" s="5"/>
      <c r="Q335" s="5"/>
      <c r="R335" s="61"/>
      <c r="S335" s="62"/>
      <c r="T335" s="5"/>
      <c r="U335" s="5"/>
      <c r="V335" s="5"/>
      <c r="W335" s="5"/>
      <c r="X335" s="5"/>
      <c r="Y335" s="5"/>
      <c r="Z335" s="5"/>
      <c r="AA335" s="5"/>
      <c r="AB335" s="5"/>
      <c r="AC335" s="5"/>
      <c r="AD335" s="5"/>
      <c r="AE335" s="5"/>
      <c r="AF335" s="5"/>
      <c r="AG335" s="5"/>
      <c r="AH335" s="5"/>
      <c r="AI335" s="5"/>
      <c r="AJ335" s="80"/>
      <c r="AK335" s="80"/>
      <c r="AL335" s="80"/>
      <c r="AM335" s="80"/>
      <c r="AN335" s="80"/>
      <c r="AO335" s="80"/>
      <c r="AP335" s="80"/>
      <c r="AQ335" s="80"/>
      <c r="AR335" s="80"/>
      <c r="AS335" s="5"/>
      <c r="AT335" s="5"/>
      <c r="AU335" s="5"/>
      <c r="AV335" s="5"/>
      <c r="AW335" s="5"/>
      <c r="AX335" s="5"/>
      <c r="AY335" s="5"/>
    </row>
    <row r="336" spans="1:51" ht="27.95" customHeight="1">
      <c r="A336">
        <v>11522042891</v>
      </c>
      <c r="B336" s="5" t="s">
        <v>646</v>
      </c>
      <c r="C336" s="13" t="s">
        <v>72</v>
      </c>
      <c r="D336" s="1" t="e">
        <v>#VALUE!</v>
      </c>
      <c r="E336" s="5" t="s">
        <v>14</v>
      </c>
      <c r="F336" s="80" t="s">
        <v>0</v>
      </c>
      <c r="G336" s="80" t="s">
        <v>0</v>
      </c>
      <c r="H336" s="80" t="s">
        <v>1</v>
      </c>
      <c r="I336" s="80" t="s">
        <v>0</v>
      </c>
      <c r="J336" s="80" t="s">
        <v>0</v>
      </c>
      <c r="K336" s="80" t="s">
        <v>0</v>
      </c>
      <c r="L336" s="80" t="s">
        <v>0</v>
      </c>
      <c r="M336" s="5" t="e">
        <v>#N/A</v>
      </c>
      <c r="N336" s="5" t="s">
        <v>649</v>
      </c>
      <c r="O336" s="5" t="e">
        <v>#N/A</v>
      </c>
      <c r="P336" s="5" t="e">
        <v>#N/A</v>
      </c>
      <c r="Q336" s="5" t="s">
        <v>29</v>
      </c>
      <c r="R336" s="61" t="s">
        <v>28</v>
      </c>
      <c r="S336" s="62" t="e">
        <v>#N/A</v>
      </c>
      <c r="T336" s="5" t="s">
        <v>834</v>
      </c>
      <c r="U336" s="5" t="s">
        <v>34</v>
      </c>
      <c r="V336" s="5" t="s">
        <v>26</v>
      </c>
      <c r="W336" s="5" t="s">
        <v>379</v>
      </c>
      <c r="X336" s="5" t="s">
        <v>108</v>
      </c>
      <c r="Y336" s="5" t="s">
        <v>184</v>
      </c>
      <c r="Z336" s="5" t="s">
        <v>49</v>
      </c>
      <c r="AA336" s="5" t="s">
        <v>512</v>
      </c>
      <c r="AB336" s="5" t="s">
        <v>989</v>
      </c>
      <c r="AC336" s="5"/>
      <c r="AD336" s="5"/>
      <c r="AE336" s="5"/>
      <c r="AF336" s="5"/>
      <c r="AG336" s="5"/>
      <c r="AH336" s="5"/>
      <c r="AI336" s="5" t="s">
        <v>905</v>
      </c>
      <c r="AJ336" s="80">
        <v>5</v>
      </c>
      <c r="AK336" s="80">
        <v>3</v>
      </c>
      <c r="AL336" s="80">
        <v>4</v>
      </c>
      <c r="AM336" s="80" t="e">
        <v>#N/A</v>
      </c>
      <c r="AN336" s="80">
        <v>5</v>
      </c>
      <c r="AO336" s="80">
        <v>5</v>
      </c>
      <c r="AP336" s="80">
        <v>4</v>
      </c>
      <c r="AQ336" s="80">
        <v>5</v>
      </c>
      <c r="AR336" s="80">
        <v>4</v>
      </c>
      <c r="AS336" s="5"/>
      <c r="AT336" s="5" t="s">
        <v>838</v>
      </c>
      <c r="AU336" s="5"/>
      <c r="AV336" s="5"/>
      <c r="AW336" s="5"/>
      <c r="AX336" s="5"/>
      <c r="AY336" s="5" t="s">
        <v>903</v>
      </c>
    </row>
    <row r="337" spans="1:51" ht="27.95" customHeight="1">
      <c r="B337" s="1"/>
      <c r="C337" s="13"/>
      <c r="D337" s="1"/>
      <c r="E337" s="5"/>
      <c r="M337" s="5"/>
      <c r="N337" s="5"/>
      <c r="O337" s="5"/>
      <c r="P337" s="5"/>
      <c r="Q337" s="5"/>
      <c r="R337" s="61"/>
      <c r="S337" s="62"/>
      <c r="T337" s="5"/>
      <c r="U337" s="5"/>
      <c r="V337" s="5"/>
      <c r="W337" s="5"/>
      <c r="X337" s="5"/>
      <c r="Y337" s="5"/>
      <c r="Z337" s="5"/>
      <c r="AA337" s="5"/>
      <c r="AB337" s="5"/>
      <c r="AC337" s="5"/>
      <c r="AD337" s="5"/>
      <c r="AE337" s="5"/>
      <c r="AF337" s="5"/>
      <c r="AG337" s="5"/>
      <c r="AH337" s="5"/>
      <c r="AI337" s="5"/>
      <c r="AJ337" s="80"/>
      <c r="AK337" s="80"/>
      <c r="AL337" s="80"/>
      <c r="AM337" s="80"/>
      <c r="AN337" s="80"/>
      <c r="AO337" s="80"/>
      <c r="AP337" s="80"/>
      <c r="AQ337" s="80"/>
      <c r="AR337" s="80"/>
      <c r="AS337" s="5"/>
      <c r="AT337" s="5"/>
      <c r="AU337" s="5"/>
      <c r="AV337" s="5"/>
      <c r="AW337" s="5"/>
      <c r="AX337" s="5"/>
      <c r="AY337" s="5"/>
    </row>
    <row r="338" spans="1:51" ht="27.95" customHeight="1">
      <c r="A338">
        <v>11522034418</v>
      </c>
      <c r="B338" s="1" t="s">
        <v>0</v>
      </c>
      <c r="C338" s="13" t="e">
        <v>#VALUE!</v>
      </c>
      <c r="D338" s="1" t="e">
        <v>#VALUE!</v>
      </c>
      <c r="E338" s="5" t="e">
        <v>#N/A</v>
      </c>
      <c r="F338" s="80" t="s">
        <v>0</v>
      </c>
      <c r="G338" s="80" t="s">
        <v>0</v>
      </c>
      <c r="H338" s="80" t="s">
        <v>0</v>
      </c>
      <c r="I338" s="80" t="s">
        <v>0</v>
      </c>
      <c r="J338" s="80" t="s">
        <v>0</v>
      </c>
      <c r="K338" s="80" t="s">
        <v>0</v>
      </c>
      <c r="L338" s="80" t="s">
        <v>0</v>
      </c>
      <c r="M338" s="5" t="e">
        <v>#N/A</v>
      </c>
      <c r="N338" s="5" t="e">
        <v>#N/A</v>
      </c>
      <c r="O338" s="5" t="e">
        <v>#N/A</v>
      </c>
      <c r="P338" s="5" t="e">
        <v>#N/A</v>
      </c>
      <c r="Q338" s="5" t="e">
        <v>#VALUE!</v>
      </c>
      <c r="R338" s="61" t="e">
        <v>#VALUE!</v>
      </c>
      <c r="S338" s="62" t="e">
        <v>#N/A</v>
      </c>
      <c r="T338" s="5" t="e">
        <v>#N/A</v>
      </c>
      <c r="U338" s="5" t="e">
        <v>#N/A</v>
      </c>
      <c r="V338" s="5" t="e">
        <v>#N/A</v>
      </c>
      <c r="W338" s="5" t="e">
        <v>#N/A</v>
      </c>
      <c r="X338" s="5" t="e">
        <v>#N/A</v>
      </c>
      <c r="Y338" s="5" t="s">
        <v>0</v>
      </c>
      <c r="Z338" s="5" t="e">
        <v>#N/A</v>
      </c>
      <c r="AA338" s="5"/>
      <c r="AB338" s="5"/>
      <c r="AC338" s="5"/>
      <c r="AD338" s="5"/>
      <c r="AE338" s="5"/>
      <c r="AF338" s="5"/>
      <c r="AG338" s="5"/>
      <c r="AH338" s="5"/>
      <c r="AI338" s="5" t="s">
        <v>905</v>
      </c>
      <c r="AJ338" s="80" t="e">
        <v>#VALUE!</v>
      </c>
      <c r="AK338" s="80" t="e">
        <v>#VALUE!</v>
      </c>
      <c r="AL338" s="80" t="e">
        <v>#VALUE!</v>
      </c>
      <c r="AM338" s="80" t="e">
        <v>#N/A</v>
      </c>
      <c r="AN338" s="80" t="e">
        <v>#N/A</v>
      </c>
      <c r="AO338" s="80" t="e">
        <v>#N/A</v>
      </c>
      <c r="AP338" s="80" t="e">
        <v>#N/A</v>
      </c>
      <c r="AQ338" s="80" t="e">
        <v>#N/A</v>
      </c>
      <c r="AR338" s="80" t="e">
        <v>#N/A</v>
      </c>
      <c r="AS338" s="5"/>
      <c r="AT338" s="5"/>
      <c r="AU338" s="5"/>
      <c r="AV338" s="5"/>
      <c r="AW338" s="5"/>
      <c r="AX338" s="5"/>
      <c r="AY338" s="5" t="s">
        <v>20</v>
      </c>
    </row>
    <row r="339" spans="1:51" ht="27.95" customHeight="1">
      <c r="A339">
        <v>11522033347</v>
      </c>
      <c r="B339" s="5" t="s">
        <v>646</v>
      </c>
      <c r="C339" s="13" t="s">
        <v>72</v>
      </c>
      <c r="D339" s="1" t="s">
        <v>478</v>
      </c>
      <c r="E339" s="5" t="s">
        <v>14</v>
      </c>
      <c r="F339" s="80" t="s">
        <v>0</v>
      </c>
      <c r="G339" s="80" t="s">
        <v>0</v>
      </c>
      <c r="H339" s="80" t="s">
        <v>1</v>
      </c>
      <c r="I339" s="80" t="s">
        <v>0</v>
      </c>
      <c r="J339" s="80" t="s">
        <v>0</v>
      </c>
      <c r="K339" s="80" t="s">
        <v>0</v>
      </c>
      <c r="L339" s="80" t="s">
        <v>0</v>
      </c>
      <c r="M339" s="5" t="s">
        <v>10</v>
      </c>
      <c r="N339" s="5" t="e">
        <v>#N/A</v>
      </c>
      <c r="O339" s="5" t="e">
        <v>#N/A</v>
      </c>
      <c r="P339" s="5" t="e">
        <v>#N/A</v>
      </c>
      <c r="Q339" s="5" t="s">
        <v>91</v>
      </c>
      <c r="R339" s="61" t="s">
        <v>90</v>
      </c>
      <c r="S339" s="62" t="e">
        <v>#N/A</v>
      </c>
      <c r="T339" s="5" t="s">
        <v>834</v>
      </c>
      <c r="U339" s="5" t="s">
        <v>34</v>
      </c>
      <c r="V339" s="5" t="s">
        <v>89</v>
      </c>
      <c r="W339" s="5" t="s">
        <v>907</v>
      </c>
      <c r="X339" s="5" t="s">
        <v>66</v>
      </c>
      <c r="Y339" s="5" t="s">
        <v>0</v>
      </c>
      <c r="Z339" s="5" t="s">
        <v>58</v>
      </c>
      <c r="AA339" s="5"/>
      <c r="AB339" s="5"/>
      <c r="AC339" s="5"/>
      <c r="AD339" s="5"/>
      <c r="AE339" s="5"/>
      <c r="AF339" s="5"/>
      <c r="AG339" s="5"/>
      <c r="AH339" s="5"/>
      <c r="AI339" s="5" t="s">
        <v>905</v>
      </c>
      <c r="AJ339" s="80">
        <v>5</v>
      </c>
      <c r="AK339" s="80">
        <v>5</v>
      </c>
      <c r="AL339" s="80">
        <v>5</v>
      </c>
      <c r="AM339" s="80" t="e">
        <v>#N/A</v>
      </c>
      <c r="AN339" s="80">
        <v>5</v>
      </c>
      <c r="AO339" s="80">
        <v>5</v>
      </c>
      <c r="AP339" s="80">
        <v>3</v>
      </c>
      <c r="AQ339" s="80">
        <v>4</v>
      </c>
      <c r="AR339" s="80">
        <v>5</v>
      </c>
      <c r="AS339" s="5"/>
      <c r="AT339" s="5"/>
      <c r="AU339" s="5"/>
      <c r="AV339" s="5"/>
      <c r="AW339" s="5"/>
      <c r="AX339" s="5"/>
      <c r="AY339" s="5" t="s">
        <v>903</v>
      </c>
    </row>
    <row r="340" spans="1:51" ht="27.95" customHeight="1">
      <c r="A340">
        <v>11522026283</v>
      </c>
      <c r="B340" s="1" t="s">
        <v>15</v>
      </c>
      <c r="C340" s="13" t="s">
        <v>23</v>
      </c>
      <c r="D340" s="1" t="s">
        <v>470</v>
      </c>
      <c r="E340" s="5" t="s">
        <v>14</v>
      </c>
      <c r="F340" s="80" t="s">
        <v>648</v>
      </c>
      <c r="G340" s="80" t="s">
        <v>0</v>
      </c>
      <c r="H340" s="80" t="s">
        <v>0</v>
      </c>
      <c r="I340" s="80" t="s">
        <v>0</v>
      </c>
      <c r="J340" s="80" t="s">
        <v>0</v>
      </c>
      <c r="K340" s="80" t="s">
        <v>0</v>
      </c>
      <c r="L340" s="80" t="s">
        <v>0</v>
      </c>
      <c r="M340" s="5" t="e">
        <v>#N/A</v>
      </c>
      <c r="N340" s="5" t="e">
        <v>#N/A</v>
      </c>
      <c r="O340" s="5" t="e">
        <v>#N/A</v>
      </c>
      <c r="P340" s="5" t="e">
        <v>#N/A</v>
      </c>
      <c r="Q340" s="5" t="e">
        <v>#VALUE!</v>
      </c>
      <c r="R340" s="61" t="s">
        <v>75</v>
      </c>
      <c r="S340" s="62" t="s">
        <v>68</v>
      </c>
      <c r="T340" s="5" t="s">
        <v>24</v>
      </c>
      <c r="U340" s="5" t="s">
        <v>37</v>
      </c>
      <c r="V340" s="5" t="s">
        <v>89</v>
      </c>
      <c r="W340" s="5" t="s">
        <v>979</v>
      </c>
      <c r="X340" s="5" t="e">
        <v>#N/A</v>
      </c>
      <c r="Y340" s="5" t="s">
        <v>0</v>
      </c>
      <c r="Z340" s="5" t="s">
        <v>49</v>
      </c>
      <c r="AA340" s="5"/>
      <c r="AB340" s="5"/>
      <c r="AC340" s="5"/>
      <c r="AD340" s="5"/>
      <c r="AE340" s="5"/>
      <c r="AF340" s="5"/>
      <c r="AG340" s="5"/>
      <c r="AH340" s="5"/>
      <c r="AI340" s="5" t="s">
        <v>905</v>
      </c>
      <c r="AJ340" s="80">
        <v>2</v>
      </c>
      <c r="AK340" s="80" t="e">
        <v>#VALUE!</v>
      </c>
      <c r="AL340" s="80">
        <v>3</v>
      </c>
      <c r="AM340" s="80">
        <v>3</v>
      </c>
      <c r="AN340" s="80">
        <v>2</v>
      </c>
      <c r="AO340" s="80">
        <v>3</v>
      </c>
      <c r="AP340" s="80">
        <v>3</v>
      </c>
      <c r="AQ340" s="80">
        <v>2</v>
      </c>
      <c r="AR340" s="80" t="e">
        <v>#N/A</v>
      </c>
      <c r="AS340" s="5"/>
      <c r="AT340" s="5"/>
      <c r="AU340" s="5"/>
      <c r="AV340" s="5"/>
      <c r="AW340" s="5"/>
      <c r="AX340" s="5"/>
      <c r="AY340" s="5" t="s">
        <v>904</v>
      </c>
    </row>
    <row r="341" spans="1:51" ht="27.95" customHeight="1">
      <c r="A341">
        <v>11522017370</v>
      </c>
      <c r="B341" s="1" t="s">
        <v>15</v>
      </c>
      <c r="C341" s="13" t="s">
        <v>80</v>
      </c>
      <c r="D341" s="1" t="s">
        <v>469</v>
      </c>
      <c r="E341" s="5" t="s">
        <v>14</v>
      </c>
      <c r="F341" s="80" t="s">
        <v>0</v>
      </c>
      <c r="G341" s="80" t="s">
        <v>0</v>
      </c>
      <c r="H341" s="80" t="s">
        <v>1</v>
      </c>
      <c r="I341" s="80" t="s">
        <v>0</v>
      </c>
      <c r="J341" s="80" t="s">
        <v>0</v>
      </c>
      <c r="K341" s="80" t="s">
        <v>0</v>
      </c>
      <c r="L341" s="80" t="s">
        <v>0</v>
      </c>
      <c r="M341" s="5" t="e">
        <v>#N/A</v>
      </c>
      <c r="N341" s="5" t="e">
        <v>#N/A</v>
      </c>
      <c r="O341" s="5" t="e">
        <v>#N/A</v>
      </c>
      <c r="P341" s="5" t="e">
        <v>#N/A</v>
      </c>
      <c r="Q341" s="5" t="e">
        <v>#VALUE!</v>
      </c>
      <c r="R341" s="61" t="s">
        <v>99</v>
      </c>
      <c r="S341" s="62" t="s">
        <v>92</v>
      </c>
      <c r="T341" s="5" t="s">
        <v>37</v>
      </c>
      <c r="U341" s="5" t="s">
        <v>34</v>
      </c>
      <c r="V341" s="5" t="s">
        <v>64</v>
      </c>
      <c r="W341" s="5" t="s">
        <v>907</v>
      </c>
      <c r="X341" s="5" t="e">
        <v>#N/A</v>
      </c>
      <c r="Y341" s="5" t="s">
        <v>0</v>
      </c>
      <c r="Z341" s="5" t="s">
        <v>21</v>
      </c>
      <c r="AA341" s="5"/>
      <c r="AB341" s="5"/>
      <c r="AC341" s="5"/>
      <c r="AD341" s="5"/>
      <c r="AE341" s="5"/>
      <c r="AF341" s="5"/>
      <c r="AG341" s="5"/>
      <c r="AH341" s="5"/>
      <c r="AI341" s="5" t="s">
        <v>905</v>
      </c>
      <c r="AJ341" s="80">
        <v>4</v>
      </c>
      <c r="AK341" s="80" t="e">
        <v>#VALUE!</v>
      </c>
      <c r="AL341" s="80">
        <v>2</v>
      </c>
      <c r="AM341" s="80">
        <v>2</v>
      </c>
      <c r="AN341" s="80">
        <v>3</v>
      </c>
      <c r="AO341" s="80">
        <v>5</v>
      </c>
      <c r="AP341" s="80">
        <v>5</v>
      </c>
      <c r="AQ341" s="80">
        <v>4</v>
      </c>
      <c r="AR341" s="80" t="e">
        <v>#N/A</v>
      </c>
      <c r="AS341" s="5"/>
      <c r="AT341" s="5" t="s">
        <v>797</v>
      </c>
      <c r="AU341" s="5"/>
      <c r="AV341" s="5"/>
      <c r="AW341" s="5"/>
      <c r="AX341" s="5"/>
      <c r="AY341" s="5" t="s">
        <v>904</v>
      </c>
    </row>
    <row r="342" spans="1:51" ht="27.95" customHeight="1">
      <c r="B342" s="1"/>
      <c r="C342" s="13"/>
      <c r="D342" s="1"/>
      <c r="E342" s="5"/>
      <c r="M342" s="5"/>
      <c r="N342" s="5"/>
      <c r="O342" s="5"/>
      <c r="P342" s="5"/>
      <c r="Q342" s="5"/>
      <c r="R342" s="61"/>
      <c r="S342" s="62"/>
      <c r="T342" s="5"/>
      <c r="U342" s="5"/>
      <c r="V342" s="5"/>
      <c r="W342" s="5"/>
      <c r="X342" s="5"/>
      <c r="Y342" s="5"/>
      <c r="Z342" s="5"/>
      <c r="AA342" s="5"/>
      <c r="AB342" s="5"/>
      <c r="AC342" s="5"/>
      <c r="AD342" s="5"/>
      <c r="AE342" s="5"/>
      <c r="AF342" s="5"/>
      <c r="AG342" s="5"/>
      <c r="AH342" s="5"/>
      <c r="AI342" s="5"/>
      <c r="AJ342" s="80"/>
      <c r="AK342" s="80"/>
      <c r="AL342" s="80"/>
      <c r="AM342" s="80"/>
      <c r="AN342" s="80"/>
      <c r="AO342" s="80"/>
      <c r="AP342" s="80"/>
      <c r="AQ342" s="80"/>
      <c r="AR342" s="80"/>
      <c r="AS342" s="5"/>
      <c r="AT342" s="5"/>
      <c r="AU342" s="5"/>
      <c r="AV342" s="5"/>
      <c r="AW342" s="5"/>
      <c r="AX342" s="5"/>
      <c r="AY342" s="5"/>
    </row>
    <row r="343" spans="1:51" ht="27.95" customHeight="1">
      <c r="B343" s="1"/>
      <c r="C343" s="13"/>
      <c r="D343" s="1"/>
      <c r="E343" s="5"/>
      <c r="M343" s="5"/>
      <c r="N343" s="5"/>
      <c r="O343" s="5"/>
      <c r="P343" s="5"/>
      <c r="Q343" s="5"/>
      <c r="R343" s="61"/>
      <c r="S343" s="62"/>
      <c r="T343" s="5"/>
      <c r="U343" s="5"/>
      <c r="V343" s="5"/>
      <c r="W343" s="5"/>
      <c r="X343" s="5"/>
      <c r="Y343" s="5"/>
      <c r="Z343" s="5"/>
      <c r="AA343" s="5"/>
      <c r="AB343" s="5"/>
      <c r="AC343" s="5"/>
      <c r="AD343" s="5"/>
      <c r="AE343" s="5"/>
      <c r="AF343" s="5"/>
      <c r="AG343" s="5"/>
      <c r="AH343" s="5"/>
      <c r="AI343" s="5"/>
      <c r="AJ343" s="80"/>
      <c r="AK343" s="80"/>
      <c r="AL343" s="80"/>
      <c r="AM343" s="80"/>
      <c r="AN343" s="80"/>
      <c r="AO343" s="80"/>
      <c r="AP343" s="80"/>
      <c r="AQ343" s="80"/>
      <c r="AR343" s="80"/>
      <c r="AS343" s="5"/>
      <c r="AT343" s="5"/>
      <c r="AU343" s="5"/>
      <c r="AV343" s="5"/>
      <c r="AW343" s="5"/>
      <c r="AX343" s="5"/>
      <c r="AY343" s="5"/>
    </row>
    <row r="344" spans="1:51" ht="27.95" customHeight="1">
      <c r="B344" s="1"/>
      <c r="C344" s="13"/>
      <c r="D344" s="1"/>
      <c r="E344" s="5"/>
      <c r="M344" s="5"/>
      <c r="N344" s="5"/>
      <c r="O344" s="5"/>
      <c r="P344" s="5"/>
      <c r="Q344" s="5"/>
      <c r="R344" s="61"/>
      <c r="S344" s="62"/>
      <c r="T344" s="5"/>
      <c r="U344" s="5"/>
      <c r="V344" s="5"/>
      <c r="W344" s="5"/>
      <c r="X344" s="5"/>
      <c r="Y344" s="5"/>
      <c r="Z344" s="5"/>
      <c r="AA344" s="5"/>
      <c r="AB344" s="5"/>
      <c r="AC344" s="5"/>
      <c r="AD344" s="5"/>
      <c r="AE344" s="5"/>
      <c r="AF344" s="5"/>
      <c r="AG344" s="5"/>
      <c r="AH344" s="5"/>
      <c r="AI344" s="5"/>
      <c r="AJ344" s="80"/>
      <c r="AK344" s="80"/>
      <c r="AL344" s="80"/>
      <c r="AM344" s="80"/>
      <c r="AN344" s="80"/>
      <c r="AO344" s="80"/>
      <c r="AP344" s="80"/>
      <c r="AQ344" s="80"/>
      <c r="AR344" s="80"/>
      <c r="AS344" s="5"/>
      <c r="AT344" s="5"/>
      <c r="AU344" s="5"/>
      <c r="AV344" s="5"/>
      <c r="AW344" s="5"/>
      <c r="AX344" s="5"/>
      <c r="AY344" s="5"/>
    </row>
    <row r="345" spans="1:51" ht="27.95" customHeight="1">
      <c r="A345">
        <v>11521997991</v>
      </c>
      <c r="B345" s="1" t="s">
        <v>15</v>
      </c>
      <c r="C345" s="13" t="s">
        <v>80</v>
      </c>
      <c r="D345" s="1" t="s">
        <v>470</v>
      </c>
      <c r="E345" s="5" t="s">
        <v>33</v>
      </c>
      <c r="F345" s="80" t="s">
        <v>0</v>
      </c>
      <c r="G345" s="80" t="s">
        <v>0</v>
      </c>
      <c r="H345" s="80" t="s">
        <v>1</v>
      </c>
      <c r="I345" s="80" t="s">
        <v>0</v>
      </c>
      <c r="J345" s="80" t="s">
        <v>0</v>
      </c>
      <c r="K345" s="80" t="s">
        <v>0</v>
      </c>
      <c r="L345" s="80" t="s">
        <v>0</v>
      </c>
      <c r="M345" s="5" t="e">
        <v>#N/A</v>
      </c>
      <c r="N345" s="5" t="e">
        <v>#N/A</v>
      </c>
      <c r="O345" s="5" t="e">
        <v>#N/A</v>
      </c>
      <c r="P345" s="5" t="e">
        <v>#N/A</v>
      </c>
      <c r="Q345" s="5" t="e">
        <v>#VALUE!</v>
      </c>
      <c r="R345" s="61" t="s">
        <v>99</v>
      </c>
      <c r="S345" s="62" t="s">
        <v>92</v>
      </c>
      <c r="T345" s="5" t="s">
        <v>24</v>
      </c>
      <c r="U345" s="5" t="s">
        <v>92</v>
      </c>
      <c r="V345" s="5" t="s">
        <v>89</v>
      </c>
      <c r="W345" s="5" t="s">
        <v>907</v>
      </c>
      <c r="X345" s="5" t="e">
        <v>#N/A</v>
      </c>
      <c r="Y345" s="5" t="s">
        <v>0</v>
      </c>
      <c r="Z345" s="5" t="s">
        <v>67</v>
      </c>
      <c r="AA345" s="5"/>
      <c r="AB345" s="5"/>
      <c r="AC345" s="5"/>
      <c r="AD345" s="5"/>
      <c r="AE345" s="5"/>
      <c r="AF345" s="5"/>
      <c r="AG345" s="5"/>
      <c r="AH345" s="5"/>
      <c r="AI345" s="5" t="s">
        <v>905</v>
      </c>
      <c r="AJ345" s="80">
        <v>4</v>
      </c>
      <c r="AK345" s="80" t="e">
        <v>#VALUE!</v>
      </c>
      <c r="AL345" s="80">
        <v>2</v>
      </c>
      <c r="AM345" s="80">
        <v>2</v>
      </c>
      <c r="AN345" s="80">
        <v>2</v>
      </c>
      <c r="AO345" s="80">
        <v>2</v>
      </c>
      <c r="AP345" s="80">
        <v>3</v>
      </c>
      <c r="AQ345" s="80">
        <v>4</v>
      </c>
      <c r="AR345" s="80" t="e">
        <v>#N/A</v>
      </c>
      <c r="AS345" s="5"/>
      <c r="AT345" s="5"/>
      <c r="AU345" s="5"/>
      <c r="AV345" s="5"/>
      <c r="AW345" s="5"/>
      <c r="AX345" s="5"/>
      <c r="AY345" s="5" t="s">
        <v>904</v>
      </c>
    </row>
    <row r="346" spans="1:51" ht="56.1" customHeight="1">
      <c r="A346">
        <v>11521994502</v>
      </c>
      <c r="B346" s="5" t="s">
        <v>646</v>
      </c>
      <c r="C346" s="13" t="s">
        <v>80</v>
      </c>
      <c r="D346" s="1" t="s">
        <v>468</v>
      </c>
      <c r="E346" s="5" t="s">
        <v>14</v>
      </c>
      <c r="F346" s="80" t="s">
        <v>0</v>
      </c>
      <c r="G346" s="80" t="s">
        <v>0</v>
      </c>
      <c r="H346" s="80" t="s">
        <v>1</v>
      </c>
      <c r="I346" s="80" t="s">
        <v>0</v>
      </c>
      <c r="J346" s="80" t="s">
        <v>0</v>
      </c>
      <c r="K346" s="80" t="s">
        <v>0</v>
      </c>
      <c r="L346" s="80" t="s">
        <v>0</v>
      </c>
      <c r="M346" s="5" t="s">
        <v>10</v>
      </c>
      <c r="N346" s="5" t="s">
        <v>649</v>
      </c>
      <c r="O346" s="5" t="s">
        <v>11</v>
      </c>
      <c r="P346" s="5" t="s">
        <v>12</v>
      </c>
      <c r="Q346" s="5" t="s">
        <v>97</v>
      </c>
      <c r="R346" s="61" t="s">
        <v>28</v>
      </c>
      <c r="S346" s="62" t="e">
        <v>#N/A</v>
      </c>
      <c r="T346" s="5" t="s">
        <v>24</v>
      </c>
      <c r="U346" s="5" t="s">
        <v>92</v>
      </c>
      <c r="V346" s="5" t="s">
        <v>74</v>
      </c>
      <c r="W346" s="5" t="s">
        <v>979</v>
      </c>
      <c r="X346" s="5" t="s">
        <v>81</v>
      </c>
      <c r="Y346" s="5" t="s">
        <v>185</v>
      </c>
      <c r="Z346" s="5" t="s">
        <v>67</v>
      </c>
      <c r="AA346" s="5" t="s">
        <v>512</v>
      </c>
      <c r="AB346" s="5" t="s">
        <v>989</v>
      </c>
      <c r="AC346" s="5"/>
      <c r="AD346" s="5" t="s">
        <v>290</v>
      </c>
      <c r="AE346" s="5" t="s">
        <v>606</v>
      </c>
      <c r="AF346" s="5"/>
      <c r="AG346" s="5"/>
      <c r="AH346" s="5" t="s">
        <v>78</v>
      </c>
      <c r="AI346" s="5" t="s">
        <v>905</v>
      </c>
      <c r="AJ346" s="80">
        <v>4</v>
      </c>
      <c r="AK346" s="80">
        <v>2</v>
      </c>
      <c r="AL346" s="80">
        <v>4</v>
      </c>
      <c r="AM346" s="80" t="e">
        <v>#N/A</v>
      </c>
      <c r="AN346" s="80">
        <v>2</v>
      </c>
      <c r="AO346" s="80">
        <v>2</v>
      </c>
      <c r="AP346" s="80">
        <v>2</v>
      </c>
      <c r="AQ346" s="80">
        <v>2</v>
      </c>
      <c r="AR346" s="80">
        <v>3</v>
      </c>
      <c r="AS346" s="5" t="s">
        <v>1060</v>
      </c>
      <c r="AT346" s="5" t="s">
        <v>788</v>
      </c>
      <c r="AU346" s="66" t="s">
        <v>854</v>
      </c>
      <c r="AV346" s="5" t="s">
        <v>873</v>
      </c>
      <c r="AW346" s="5"/>
      <c r="AX346" s="5"/>
      <c r="AY346" s="5" t="s">
        <v>903</v>
      </c>
    </row>
    <row r="347" spans="1:51" ht="27.95" customHeight="1">
      <c r="A347">
        <v>11521991229</v>
      </c>
      <c r="B347" s="5" t="s">
        <v>646</v>
      </c>
      <c r="C347" s="13" t="s">
        <v>72</v>
      </c>
      <c r="D347" s="1" t="s">
        <v>472</v>
      </c>
      <c r="E347" s="5" t="s">
        <v>14</v>
      </c>
      <c r="F347" s="80" t="s">
        <v>0</v>
      </c>
      <c r="G347" s="80" t="s">
        <v>0</v>
      </c>
      <c r="H347" s="80" t="s">
        <v>1</v>
      </c>
      <c r="I347" s="80" t="s">
        <v>0</v>
      </c>
      <c r="J347" s="80" t="s">
        <v>0</v>
      </c>
      <c r="K347" s="80" t="s">
        <v>0</v>
      </c>
      <c r="L347" s="80" t="s">
        <v>0</v>
      </c>
      <c r="M347" s="5" t="s">
        <v>10</v>
      </c>
      <c r="N347" s="5" t="e">
        <v>#N/A</v>
      </c>
      <c r="O347" s="5" t="e">
        <v>#N/A</v>
      </c>
      <c r="P347" s="5" t="e">
        <v>#N/A</v>
      </c>
      <c r="Q347" s="5" t="s">
        <v>76</v>
      </c>
      <c r="R347" s="61" t="s">
        <v>226</v>
      </c>
      <c r="S347" s="62" t="e">
        <v>#N/A</v>
      </c>
      <c r="T347" s="5" t="s">
        <v>834</v>
      </c>
      <c r="U347" s="5" t="s">
        <v>34</v>
      </c>
      <c r="V347" s="5" t="s">
        <v>26</v>
      </c>
      <c r="W347" s="5" t="s">
        <v>379</v>
      </c>
      <c r="X347" s="5" t="s">
        <v>81</v>
      </c>
      <c r="Y347" s="5" t="s">
        <v>186</v>
      </c>
      <c r="Z347" s="5" t="s">
        <v>49</v>
      </c>
      <c r="AA347" s="5"/>
      <c r="AB347" s="5"/>
      <c r="AC347" s="5" t="s">
        <v>830</v>
      </c>
      <c r="AD347" s="5"/>
      <c r="AE347" s="5"/>
      <c r="AF347" s="5"/>
      <c r="AG347" s="5"/>
      <c r="AH347" s="5"/>
      <c r="AI347" s="5" t="s">
        <v>905</v>
      </c>
      <c r="AJ347" s="80">
        <v>5</v>
      </c>
      <c r="AK347" s="80">
        <v>4</v>
      </c>
      <c r="AL347" s="80">
        <v>1</v>
      </c>
      <c r="AM347" s="80" t="e">
        <v>#N/A</v>
      </c>
      <c r="AN347" s="80">
        <v>5</v>
      </c>
      <c r="AO347" s="80">
        <v>5</v>
      </c>
      <c r="AP347" s="80">
        <v>4</v>
      </c>
      <c r="AQ347" s="80">
        <v>5</v>
      </c>
      <c r="AR347" s="80">
        <v>3</v>
      </c>
      <c r="AS347" s="5"/>
      <c r="AT347" s="5" t="s">
        <v>848</v>
      </c>
      <c r="AU347" s="5" t="s">
        <v>856</v>
      </c>
      <c r="AV347" s="5"/>
      <c r="AW347" s="5"/>
      <c r="AX347" s="5"/>
      <c r="AY347" s="5" t="s">
        <v>903</v>
      </c>
    </row>
    <row r="348" spans="1:51" ht="27.95" customHeight="1">
      <c r="A348">
        <v>11521990174</v>
      </c>
      <c r="B348" s="1" t="s">
        <v>0</v>
      </c>
      <c r="C348" s="13" t="e">
        <v>#VALUE!</v>
      </c>
      <c r="D348" s="1" t="e">
        <v>#VALUE!</v>
      </c>
      <c r="E348" s="5" t="e">
        <v>#N/A</v>
      </c>
      <c r="F348" s="80" t="s">
        <v>0</v>
      </c>
      <c r="G348" s="80" t="s">
        <v>0</v>
      </c>
      <c r="H348" s="80" t="s">
        <v>0</v>
      </c>
      <c r="I348" s="80" t="s">
        <v>0</v>
      </c>
      <c r="J348" s="80" t="s">
        <v>0</v>
      </c>
      <c r="K348" s="80" t="s">
        <v>0</v>
      </c>
      <c r="L348" s="80" t="s">
        <v>0</v>
      </c>
      <c r="M348" s="5" t="e">
        <v>#N/A</v>
      </c>
      <c r="N348" s="5" t="e">
        <v>#N/A</v>
      </c>
      <c r="O348" s="5" t="e">
        <v>#N/A</v>
      </c>
      <c r="P348" s="5" t="e">
        <v>#N/A</v>
      </c>
      <c r="Q348" s="5" t="e">
        <v>#VALUE!</v>
      </c>
      <c r="R348" s="61" t="e">
        <v>#VALUE!</v>
      </c>
      <c r="S348" s="62" t="e">
        <v>#N/A</v>
      </c>
      <c r="T348" s="5" t="e">
        <v>#N/A</v>
      </c>
      <c r="U348" s="5" t="e">
        <v>#N/A</v>
      </c>
      <c r="V348" s="5" t="e">
        <v>#N/A</v>
      </c>
      <c r="W348" s="5" t="e">
        <v>#N/A</v>
      </c>
      <c r="X348" s="5" t="e">
        <v>#N/A</v>
      </c>
      <c r="Y348" s="5" t="s">
        <v>0</v>
      </c>
      <c r="Z348" s="5" t="e">
        <v>#N/A</v>
      </c>
      <c r="AA348" s="5"/>
      <c r="AB348" s="5"/>
      <c r="AC348" s="5"/>
      <c r="AD348" s="5"/>
      <c r="AE348" s="5"/>
      <c r="AF348" s="5"/>
      <c r="AG348" s="5"/>
      <c r="AH348" s="5"/>
      <c r="AI348" s="5" t="s">
        <v>905</v>
      </c>
      <c r="AJ348" s="80" t="e">
        <v>#VALUE!</v>
      </c>
      <c r="AK348" s="80" t="e">
        <v>#VALUE!</v>
      </c>
      <c r="AL348" s="80" t="e">
        <v>#VALUE!</v>
      </c>
      <c r="AM348" s="80" t="e">
        <v>#N/A</v>
      </c>
      <c r="AN348" s="80" t="e">
        <v>#N/A</v>
      </c>
      <c r="AO348" s="80" t="e">
        <v>#N/A</v>
      </c>
      <c r="AP348" s="80" t="e">
        <v>#N/A</v>
      </c>
      <c r="AQ348" s="80" t="e">
        <v>#N/A</v>
      </c>
      <c r="AR348" s="80" t="e">
        <v>#N/A</v>
      </c>
      <c r="AS348" s="5"/>
      <c r="AT348" s="5"/>
      <c r="AU348" s="5"/>
      <c r="AV348" s="5"/>
      <c r="AW348" s="5"/>
      <c r="AX348" s="5"/>
      <c r="AY348" s="5" t="s">
        <v>20</v>
      </c>
    </row>
    <row r="349" spans="1:51" ht="27.95" customHeight="1">
      <c r="B349" s="1"/>
      <c r="C349" s="13"/>
      <c r="D349" s="1"/>
      <c r="E349" s="5"/>
      <c r="M349" s="5"/>
      <c r="N349" s="5"/>
      <c r="O349" s="5"/>
      <c r="P349" s="5"/>
      <c r="Q349" s="5"/>
      <c r="R349" s="61"/>
      <c r="S349" s="62"/>
      <c r="T349" s="5"/>
      <c r="U349" s="5"/>
      <c r="V349" s="5"/>
      <c r="W349" s="5"/>
      <c r="X349" s="5"/>
      <c r="Y349" s="5"/>
      <c r="Z349" s="5"/>
      <c r="AA349" s="5"/>
      <c r="AB349" s="5"/>
      <c r="AC349" s="5"/>
      <c r="AD349" s="5"/>
      <c r="AE349" s="5"/>
      <c r="AF349" s="5"/>
      <c r="AG349" s="5"/>
      <c r="AH349" s="5"/>
      <c r="AI349" s="5"/>
      <c r="AJ349" s="80"/>
      <c r="AK349" s="80"/>
      <c r="AL349" s="80"/>
      <c r="AM349" s="80"/>
      <c r="AN349" s="80"/>
      <c r="AO349" s="80"/>
      <c r="AP349" s="80"/>
      <c r="AQ349" s="80"/>
      <c r="AR349" s="80"/>
      <c r="AS349" s="5"/>
      <c r="AT349" s="5"/>
      <c r="AU349" s="5"/>
      <c r="AV349" s="5"/>
      <c r="AW349" s="5"/>
      <c r="AX349" s="5"/>
      <c r="AY349" s="5"/>
    </row>
    <row r="350" spans="1:51" ht="161.1" customHeight="1">
      <c r="A350">
        <v>11521961352</v>
      </c>
      <c r="B350" s="1" t="s">
        <v>15</v>
      </c>
      <c r="C350" s="13" t="s">
        <v>80</v>
      </c>
      <c r="D350" s="1" t="s">
        <v>468</v>
      </c>
      <c r="E350" s="5" t="s">
        <v>14</v>
      </c>
      <c r="F350" s="80" t="s">
        <v>0</v>
      </c>
      <c r="G350" s="80" t="s">
        <v>0</v>
      </c>
      <c r="H350" s="80" t="s">
        <v>1</v>
      </c>
      <c r="I350" s="80" t="s">
        <v>0</v>
      </c>
      <c r="J350" s="80" t="s">
        <v>0</v>
      </c>
      <c r="K350" s="80" t="s">
        <v>0</v>
      </c>
      <c r="L350" s="80" t="s">
        <v>0</v>
      </c>
      <c r="M350" s="5" t="e">
        <v>#N/A</v>
      </c>
      <c r="N350" s="5" t="e">
        <v>#N/A</v>
      </c>
      <c r="O350" s="5" t="e">
        <v>#N/A</v>
      </c>
      <c r="P350" s="5" t="e">
        <v>#N/A</v>
      </c>
      <c r="Q350" s="5" t="e">
        <v>#VALUE!</v>
      </c>
      <c r="R350" s="61" t="s">
        <v>99</v>
      </c>
      <c r="S350" s="62" t="s">
        <v>68</v>
      </c>
      <c r="T350" s="5" t="s">
        <v>37</v>
      </c>
      <c r="U350" s="5" t="s">
        <v>37</v>
      </c>
      <c r="V350" s="5" t="s">
        <v>95</v>
      </c>
      <c r="W350" s="5" t="s">
        <v>907</v>
      </c>
      <c r="X350" s="5" t="e">
        <v>#N/A</v>
      </c>
      <c r="Y350" s="5" t="s">
        <v>0</v>
      </c>
      <c r="Z350" s="5" t="s">
        <v>49</v>
      </c>
      <c r="AA350" s="5"/>
      <c r="AB350" s="5"/>
      <c r="AC350" s="3" t="s">
        <v>567</v>
      </c>
      <c r="AD350" s="5"/>
      <c r="AE350" s="5"/>
      <c r="AF350" s="5" t="s">
        <v>623</v>
      </c>
      <c r="AG350" s="5"/>
      <c r="AH350" s="5"/>
      <c r="AI350" s="5" t="s">
        <v>905</v>
      </c>
      <c r="AJ350" s="80">
        <v>4</v>
      </c>
      <c r="AK350" s="80" t="e">
        <v>#VALUE!</v>
      </c>
      <c r="AL350" s="80">
        <v>2</v>
      </c>
      <c r="AM350" s="80">
        <v>3</v>
      </c>
      <c r="AN350" s="80">
        <v>3</v>
      </c>
      <c r="AO350" s="80">
        <v>3</v>
      </c>
      <c r="AP350" s="80">
        <v>1</v>
      </c>
      <c r="AQ350" s="80">
        <v>4</v>
      </c>
      <c r="AR350" s="80" t="e">
        <v>#N/A</v>
      </c>
      <c r="AS350" s="5" t="s">
        <v>1059</v>
      </c>
      <c r="AT350" s="5" t="s">
        <v>797</v>
      </c>
      <c r="AU350" s="5" t="s">
        <v>567</v>
      </c>
      <c r="AV350" s="5" t="s">
        <v>873</v>
      </c>
      <c r="AW350" s="5"/>
      <c r="AX350" s="5"/>
      <c r="AY350" s="5" t="s">
        <v>904</v>
      </c>
    </row>
    <row r="351" spans="1:51" ht="27.95" customHeight="1">
      <c r="A351">
        <v>11521951363</v>
      </c>
      <c r="B351" s="5" t="s">
        <v>646</v>
      </c>
      <c r="C351" s="13" t="s">
        <v>72</v>
      </c>
      <c r="D351" s="1" t="s">
        <v>468</v>
      </c>
      <c r="E351" s="5" t="s">
        <v>14</v>
      </c>
      <c r="F351" s="80" t="s">
        <v>0</v>
      </c>
      <c r="G351" s="80" t="s">
        <v>0</v>
      </c>
      <c r="H351" s="80" t="s">
        <v>1</v>
      </c>
      <c r="I351" s="80" t="s">
        <v>0</v>
      </c>
      <c r="J351" s="80" t="s">
        <v>0</v>
      </c>
      <c r="K351" s="80" t="s">
        <v>0</v>
      </c>
      <c r="L351" s="80" t="s">
        <v>0</v>
      </c>
      <c r="M351" s="5" t="e">
        <v>#N/A</v>
      </c>
      <c r="N351" s="5" t="s">
        <v>649</v>
      </c>
      <c r="O351" s="5" t="s">
        <v>11</v>
      </c>
      <c r="P351" s="5" t="e">
        <v>#N/A</v>
      </c>
      <c r="Q351" s="5" t="s">
        <v>76</v>
      </c>
      <c r="R351" s="61" t="s">
        <v>28</v>
      </c>
      <c r="S351" s="62" t="e">
        <v>#N/A</v>
      </c>
      <c r="T351" s="5" t="s">
        <v>36</v>
      </c>
      <c r="U351" s="5" t="s">
        <v>41</v>
      </c>
      <c r="V351" s="5" t="s">
        <v>54</v>
      </c>
      <c r="W351" s="5" t="s">
        <v>379</v>
      </c>
      <c r="X351" s="5" t="s">
        <v>108</v>
      </c>
      <c r="Y351" s="5" t="s">
        <v>0</v>
      </c>
      <c r="Z351" s="5" t="s">
        <v>49</v>
      </c>
      <c r="AA351" s="5"/>
      <c r="AB351" s="5"/>
      <c r="AC351" s="5"/>
      <c r="AD351" s="5"/>
      <c r="AE351" s="5"/>
      <c r="AF351" s="5"/>
      <c r="AG351" s="5"/>
      <c r="AH351" s="5"/>
      <c r="AI351" s="5" t="s">
        <v>905</v>
      </c>
      <c r="AJ351" s="80">
        <v>5</v>
      </c>
      <c r="AK351" s="80">
        <v>4</v>
      </c>
      <c r="AL351" s="80">
        <v>4</v>
      </c>
      <c r="AM351" s="80" t="e">
        <v>#N/A</v>
      </c>
      <c r="AN351" s="80">
        <v>4</v>
      </c>
      <c r="AO351" s="80">
        <v>4</v>
      </c>
      <c r="AP351" s="80">
        <v>0</v>
      </c>
      <c r="AQ351" s="80">
        <v>5</v>
      </c>
      <c r="AR351" s="80">
        <v>4</v>
      </c>
      <c r="AS351" s="5"/>
      <c r="AT351" s="5" t="s">
        <v>788</v>
      </c>
      <c r="AU351" s="5"/>
      <c r="AV351" s="5"/>
      <c r="AW351" s="5"/>
      <c r="AX351" s="5"/>
      <c r="AY351" s="5" t="s">
        <v>903</v>
      </c>
    </row>
    <row r="352" spans="1:51" ht="27.95" customHeight="1">
      <c r="A352">
        <v>11521944004</v>
      </c>
      <c r="B352" s="1" t="s">
        <v>15</v>
      </c>
      <c r="C352" s="13" t="e">
        <v>#VALUE!</v>
      </c>
      <c r="D352" s="1" t="e">
        <v>#VALUE!</v>
      </c>
      <c r="E352" s="5" t="e">
        <v>#N/A</v>
      </c>
      <c r="F352" s="80" t="s">
        <v>0</v>
      </c>
      <c r="G352" s="80" t="s">
        <v>0</v>
      </c>
      <c r="H352" s="80" t="s">
        <v>0</v>
      </c>
      <c r="I352" s="80" t="s">
        <v>0</v>
      </c>
      <c r="J352" s="80" t="s">
        <v>0</v>
      </c>
      <c r="K352" s="80" t="s">
        <v>0</v>
      </c>
      <c r="L352" s="80" t="s">
        <v>0</v>
      </c>
      <c r="M352" s="5" t="e">
        <v>#N/A</v>
      </c>
      <c r="N352" s="5" t="e">
        <v>#N/A</v>
      </c>
      <c r="O352" s="5" t="e">
        <v>#N/A</v>
      </c>
      <c r="P352" s="5" t="e">
        <v>#N/A</v>
      </c>
      <c r="Q352" s="5" t="e">
        <v>#VALUE!</v>
      </c>
      <c r="R352" s="61" t="e">
        <v>#VALUE!</v>
      </c>
      <c r="S352" s="62" t="e">
        <v>#N/A</v>
      </c>
      <c r="T352" s="5" t="e">
        <v>#N/A</v>
      </c>
      <c r="U352" s="5" t="e">
        <v>#N/A</v>
      </c>
      <c r="V352" s="5" t="e">
        <v>#N/A</v>
      </c>
      <c r="W352" s="5" t="e">
        <v>#N/A</v>
      </c>
      <c r="X352" s="5" t="e">
        <v>#N/A</v>
      </c>
      <c r="Y352" s="5" t="s">
        <v>0</v>
      </c>
      <c r="Z352" s="5" t="e">
        <v>#N/A</v>
      </c>
      <c r="AA352" s="5"/>
      <c r="AB352" s="5"/>
      <c r="AC352" s="5"/>
      <c r="AD352" s="5"/>
      <c r="AE352" s="5"/>
      <c r="AF352" s="5"/>
      <c r="AG352" s="5"/>
      <c r="AH352" s="5"/>
      <c r="AI352" s="5" t="s">
        <v>905</v>
      </c>
      <c r="AJ352" s="80" t="e">
        <v>#VALUE!</v>
      </c>
      <c r="AK352" s="80" t="e">
        <v>#VALUE!</v>
      </c>
      <c r="AL352" s="80" t="e">
        <v>#VALUE!</v>
      </c>
      <c r="AM352" s="80" t="e">
        <v>#N/A</v>
      </c>
      <c r="AN352" s="80" t="e">
        <v>#N/A</v>
      </c>
      <c r="AO352" s="80" t="e">
        <v>#N/A</v>
      </c>
      <c r="AP352" s="80" t="e">
        <v>#N/A</v>
      </c>
      <c r="AQ352" s="80" t="e">
        <v>#N/A</v>
      </c>
      <c r="AR352" s="80" t="e">
        <v>#N/A</v>
      </c>
      <c r="AS352" s="5"/>
      <c r="AT352" s="5"/>
      <c r="AU352" s="5"/>
      <c r="AV352" s="5"/>
      <c r="AW352" s="5"/>
      <c r="AX352" s="5"/>
      <c r="AY352" s="5" t="s">
        <v>904</v>
      </c>
    </row>
    <row r="353" spans="1:51" ht="27.95" customHeight="1">
      <c r="B353" s="1"/>
      <c r="C353" s="13"/>
      <c r="D353" s="1"/>
      <c r="E353" s="5"/>
      <c r="M353" s="5"/>
      <c r="N353" s="5"/>
      <c r="O353" s="5"/>
      <c r="P353" s="5"/>
      <c r="Q353" s="5"/>
      <c r="R353" s="61"/>
      <c r="S353" s="62"/>
      <c r="T353" s="5"/>
      <c r="U353" s="5"/>
      <c r="V353" s="5"/>
      <c r="W353" s="5"/>
      <c r="X353" s="5"/>
      <c r="Y353" s="5"/>
      <c r="Z353" s="5"/>
      <c r="AA353" s="5"/>
      <c r="AB353" s="5"/>
      <c r="AC353" s="5"/>
      <c r="AD353" s="5"/>
      <c r="AE353" s="5"/>
      <c r="AF353" s="5"/>
      <c r="AG353" s="5"/>
      <c r="AH353" s="5"/>
      <c r="AI353" s="5"/>
      <c r="AJ353" s="80"/>
      <c r="AK353" s="80"/>
      <c r="AL353" s="80"/>
      <c r="AM353" s="80"/>
      <c r="AN353" s="80"/>
      <c r="AO353" s="80"/>
      <c r="AP353" s="80"/>
      <c r="AQ353" s="80"/>
      <c r="AR353" s="80"/>
      <c r="AS353" s="5"/>
      <c r="AT353" s="5"/>
      <c r="AU353" s="5"/>
      <c r="AV353" s="5"/>
      <c r="AW353" s="5"/>
      <c r="AX353" s="5"/>
      <c r="AY353" s="5"/>
    </row>
    <row r="354" spans="1:51" ht="27.95" customHeight="1">
      <c r="A354">
        <v>11521933996</v>
      </c>
      <c r="B354" s="5" t="s">
        <v>646</v>
      </c>
      <c r="C354" s="13" t="s">
        <v>80</v>
      </c>
      <c r="D354" s="1" t="s">
        <v>478</v>
      </c>
      <c r="E354" s="5" t="s">
        <v>33</v>
      </c>
      <c r="F354" s="80" t="s">
        <v>648</v>
      </c>
      <c r="G354" s="80" t="s">
        <v>0</v>
      </c>
      <c r="H354" s="80" t="s">
        <v>1</v>
      </c>
      <c r="I354" s="80" t="s">
        <v>0</v>
      </c>
      <c r="J354" s="80" t="s">
        <v>0</v>
      </c>
      <c r="K354" s="80" t="s">
        <v>0</v>
      </c>
      <c r="L354" s="80" t="s">
        <v>0</v>
      </c>
      <c r="M354" s="5" t="s">
        <v>10</v>
      </c>
      <c r="N354" s="5" t="e">
        <v>#N/A</v>
      </c>
      <c r="O354" s="5" t="e">
        <v>#N/A</v>
      </c>
      <c r="P354" s="5" t="s">
        <v>12</v>
      </c>
      <c r="Q354" s="5" t="s">
        <v>29</v>
      </c>
      <c r="R354" s="61" t="s">
        <v>28</v>
      </c>
      <c r="S354" s="62" t="e">
        <v>#N/A</v>
      </c>
      <c r="T354" s="5" t="s">
        <v>37</v>
      </c>
      <c r="U354" s="5" t="s">
        <v>41</v>
      </c>
      <c r="V354" s="5" t="s">
        <v>26</v>
      </c>
      <c r="W354" s="5" t="s">
        <v>379</v>
      </c>
      <c r="X354" s="5" t="s">
        <v>108</v>
      </c>
      <c r="Y354" s="5" t="s">
        <v>187</v>
      </c>
      <c r="Z354" s="5" t="s">
        <v>21</v>
      </c>
      <c r="AA354" s="5"/>
      <c r="AB354" s="5"/>
      <c r="AC354" s="5"/>
      <c r="AD354" s="5"/>
      <c r="AE354" s="5"/>
      <c r="AF354" s="5"/>
      <c r="AG354" s="5"/>
      <c r="AH354" s="5"/>
      <c r="AI354" s="5" t="s">
        <v>905</v>
      </c>
      <c r="AJ354" s="80">
        <v>4</v>
      </c>
      <c r="AK354" s="80">
        <v>3</v>
      </c>
      <c r="AL354" s="80">
        <v>4</v>
      </c>
      <c r="AM354" s="80" t="e">
        <v>#N/A</v>
      </c>
      <c r="AN354" s="80">
        <v>3</v>
      </c>
      <c r="AO354" s="80">
        <v>4</v>
      </c>
      <c r="AP354" s="80">
        <v>4</v>
      </c>
      <c r="AQ354" s="80">
        <v>5</v>
      </c>
      <c r="AR354" s="80">
        <v>4</v>
      </c>
      <c r="AS354" s="5"/>
      <c r="AT354" s="5"/>
      <c r="AU354" s="5" t="s">
        <v>567</v>
      </c>
      <c r="AV354" s="5"/>
      <c r="AW354" s="5"/>
      <c r="AX354" s="5"/>
      <c r="AY354" s="5" t="s">
        <v>903</v>
      </c>
    </row>
    <row r="355" spans="1:51" ht="27.95" customHeight="1">
      <c r="A355">
        <v>11521927669</v>
      </c>
      <c r="B355" s="5" t="s">
        <v>646</v>
      </c>
      <c r="C355" s="13" t="s">
        <v>72</v>
      </c>
      <c r="D355" s="1" t="s">
        <v>468</v>
      </c>
      <c r="E355" s="5" t="s">
        <v>14</v>
      </c>
      <c r="F355" s="80" t="s">
        <v>0</v>
      </c>
      <c r="G355" s="80" t="s">
        <v>0</v>
      </c>
      <c r="H355" s="80" t="s">
        <v>1</v>
      </c>
      <c r="I355" s="80" t="s">
        <v>0</v>
      </c>
      <c r="J355" s="80" t="s">
        <v>0</v>
      </c>
      <c r="K355" s="80" t="s">
        <v>0</v>
      </c>
      <c r="L355" s="80" t="s">
        <v>0</v>
      </c>
      <c r="M355" s="5" t="e">
        <v>#N/A</v>
      </c>
      <c r="N355" s="5" t="s">
        <v>649</v>
      </c>
      <c r="O355" s="5" t="e">
        <v>#N/A</v>
      </c>
      <c r="P355" s="5" t="e">
        <v>#N/A</v>
      </c>
      <c r="Q355" s="5" t="s">
        <v>29</v>
      </c>
      <c r="R355" s="61" t="s">
        <v>75</v>
      </c>
      <c r="S355" s="62" t="e">
        <v>#N/A</v>
      </c>
      <c r="T355" s="5" t="s">
        <v>36</v>
      </c>
      <c r="U355" s="5" t="s">
        <v>41</v>
      </c>
      <c r="V355" s="5" t="s">
        <v>95</v>
      </c>
      <c r="W355" s="5" t="s">
        <v>907</v>
      </c>
      <c r="X355" s="5" t="s">
        <v>81</v>
      </c>
      <c r="Y355" s="5" t="s">
        <v>0</v>
      </c>
      <c r="Z355" s="5" t="s">
        <v>45</v>
      </c>
      <c r="AA355" s="5"/>
      <c r="AB355" s="5" t="s">
        <v>462</v>
      </c>
      <c r="AC355" s="5"/>
      <c r="AD355" s="5"/>
      <c r="AE355" s="5"/>
      <c r="AF355" s="5"/>
      <c r="AG355" s="5"/>
      <c r="AH355" s="5"/>
      <c r="AI355" s="5" t="s">
        <v>905</v>
      </c>
      <c r="AJ355" s="80">
        <v>5</v>
      </c>
      <c r="AK355" s="80">
        <v>3</v>
      </c>
      <c r="AL355" s="80">
        <v>3</v>
      </c>
      <c r="AM355" s="80" t="e">
        <v>#N/A</v>
      </c>
      <c r="AN355" s="80">
        <v>4</v>
      </c>
      <c r="AO355" s="80">
        <v>4</v>
      </c>
      <c r="AP355" s="80">
        <v>1</v>
      </c>
      <c r="AQ355" s="80">
        <v>4</v>
      </c>
      <c r="AR355" s="80">
        <v>3</v>
      </c>
      <c r="AS355" s="5"/>
      <c r="AT355" s="5"/>
      <c r="AU355" s="5"/>
      <c r="AV355" s="5"/>
      <c r="AW355" s="5"/>
      <c r="AX355" s="5"/>
      <c r="AY355" s="5" t="s">
        <v>903</v>
      </c>
    </row>
    <row r="356" spans="1:51" ht="27.95" customHeight="1">
      <c r="B356" s="1"/>
      <c r="C356" s="13"/>
      <c r="D356" s="1"/>
      <c r="E356" s="5"/>
      <c r="M356" s="5"/>
      <c r="N356" s="5"/>
      <c r="O356" s="5"/>
      <c r="P356" s="5"/>
      <c r="Q356" s="5"/>
      <c r="R356" s="61"/>
      <c r="S356" s="62"/>
      <c r="T356" s="5"/>
      <c r="U356" s="5"/>
      <c r="V356" s="5"/>
      <c r="W356" s="5"/>
      <c r="X356" s="5"/>
      <c r="Y356" s="5"/>
      <c r="Z356" s="5"/>
      <c r="AA356" s="5"/>
      <c r="AB356" s="5"/>
      <c r="AC356" s="5"/>
      <c r="AD356" s="5"/>
      <c r="AE356" s="5"/>
      <c r="AF356" s="5"/>
      <c r="AG356" s="5"/>
      <c r="AH356" s="5"/>
      <c r="AI356" s="5"/>
      <c r="AJ356" s="80"/>
      <c r="AK356" s="80"/>
      <c r="AL356" s="80"/>
      <c r="AM356" s="80"/>
      <c r="AN356" s="80"/>
      <c r="AO356" s="80"/>
      <c r="AP356" s="80"/>
      <c r="AQ356" s="80"/>
      <c r="AR356" s="80"/>
      <c r="AS356" s="5"/>
      <c r="AT356" s="5"/>
      <c r="AU356" s="5"/>
      <c r="AV356" s="5"/>
      <c r="AW356" s="5"/>
      <c r="AX356" s="5"/>
      <c r="AY356" s="5"/>
    </row>
    <row r="357" spans="1:51" ht="27.95" customHeight="1">
      <c r="A357">
        <v>11521926179</v>
      </c>
      <c r="B357" s="1" t="s">
        <v>15</v>
      </c>
      <c r="C357" s="13" t="s">
        <v>72</v>
      </c>
      <c r="D357" s="1" t="s">
        <v>468</v>
      </c>
      <c r="E357" s="5" t="s">
        <v>14</v>
      </c>
      <c r="F357" s="80" t="s">
        <v>0</v>
      </c>
      <c r="G357" s="80" t="s">
        <v>0</v>
      </c>
      <c r="H357" s="80" t="s">
        <v>1</v>
      </c>
      <c r="I357" s="80" t="s">
        <v>0</v>
      </c>
      <c r="J357" s="80" t="s">
        <v>0</v>
      </c>
      <c r="K357" s="80" t="s">
        <v>0</v>
      </c>
      <c r="L357" s="80" t="s">
        <v>0</v>
      </c>
      <c r="M357" s="5" t="e">
        <v>#N/A</v>
      </c>
      <c r="N357" s="5" t="e">
        <v>#N/A</v>
      </c>
      <c r="O357" s="5" t="e">
        <v>#N/A</v>
      </c>
      <c r="P357" s="5" t="e">
        <v>#N/A</v>
      </c>
      <c r="Q357" s="5" t="e">
        <v>#VALUE!</v>
      </c>
      <c r="R357" s="61" t="s">
        <v>75</v>
      </c>
      <c r="S357" s="62" t="s">
        <v>43</v>
      </c>
      <c r="T357" s="5" t="s">
        <v>834</v>
      </c>
      <c r="U357" s="5" t="s">
        <v>41</v>
      </c>
      <c r="V357" s="5" t="s">
        <v>54</v>
      </c>
      <c r="W357" s="5" t="s">
        <v>379</v>
      </c>
      <c r="X357" s="5" t="e">
        <v>#N/A</v>
      </c>
      <c r="Y357" s="5" t="s">
        <v>0</v>
      </c>
      <c r="Z357" s="5" t="s">
        <v>49</v>
      </c>
      <c r="AA357" s="3" t="s">
        <v>527</v>
      </c>
      <c r="AB357" s="5"/>
      <c r="AC357" s="5"/>
      <c r="AD357" s="5"/>
      <c r="AE357" s="5"/>
      <c r="AF357" s="5"/>
      <c r="AG357" s="5"/>
      <c r="AH357" s="5"/>
      <c r="AI357" s="5" t="s">
        <v>905</v>
      </c>
      <c r="AJ357" s="80">
        <v>5</v>
      </c>
      <c r="AK357" s="80" t="e">
        <v>#VALUE!</v>
      </c>
      <c r="AL357" s="80">
        <v>3</v>
      </c>
      <c r="AM357" s="80">
        <v>4</v>
      </c>
      <c r="AN357" s="80">
        <v>5</v>
      </c>
      <c r="AO357" s="80">
        <v>4</v>
      </c>
      <c r="AP357" s="80">
        <v>0</v>
      </c>
      <c r="AQ357" s="80">
        <v>5</v>
      </c>
      <c r="AR357" s="80" t="e">
        <v>#N/A</v>
      </c>
      <c r="AS357" s="5"/>
      <c r="AT357" s="67" t="s">
        <v>850</v>
      </c>
      <c r="AU357" s="5" t="s">
        <v>567</v>
      </c>
      <c r="AV357" s="67" t="s">
        <v>877</v>
      </c>
      <c r="AW357" s="142"/>
      <c r="AX357" s="142"/>
      <c r="AY357" s="5" t="s">
        <v>904</v>
      </c>
    </row>
    <row r="358" spans="1:51" ht="27.95" customHeight="1">
      <c r="A358">
        <v>11521909514</v>
      </c>
      <c r="B358" s="1" t="s">
        <v>15</v>
      </c>
      <c r="C358" s="13" t="s">
        <v>80</v>
      </c>
      <c r="D358" s="1" t="s">
        <v>467</v>
      </c>
      <c r="E358" s="5" t="s">
        <v>33</v>
      </c>
      <c r="F358" s="80" t="s">
        <v>0</v>
      </c>
      <c r="G358" s="80" t="s">
        <v>0</v>
      </c>
      <c r="H358" s="80" t="s">
        <v>0</v>
      </c>
      <c r="I358" s="80" t="s">
        <v>0</v>
      </c>
      <c r="J358" s="80" t="s">
        <v>0</v>
      </c>
      <c r="K358" s="80" t="s">
        <v>0</v>
      </c>
      <c r="L358" s="80" t="s">
        <v>188</v>
      </c>
      <c r="M358" s="5" t="e">
        <v>#N/A</v>
      </c>
      <c r="N358" s="5" t="e">
        <v>#N/A</v>
      </c>
      <c r="O358" s="5" t="e">
        <v>#N/A</v>
      </c>
      <c r="P358" s="5" t="e">
        <v>#N/A</v>
      </c>
      <c r="Q358" s="5" t="e">
        <v>#VALUE!</v>
      </c>
      <c r="R358" s="61" t="s">
        <v>28</v>
      </c>
      <c r="S358" s="62" t="s">
        <v>43</v>
      </c>
      <c r="T358" s="5" t="s">
        <v>36</v>
      </c>
      <c r="U358" s="5" t="s">
        <v>37</v>
      </c>
      <c r="V358" s="5" t="s">
        <v>89</v>
      </c>
      <c r="W358" s="5" t="s">
        <v>907</v>
      </c>
      <c r="X358" s="5" t="e">
        <v>#N/A</v>
      </c>
      <c r="Y358" s="5" t="s">
        <v>0</v>
      </c>
      <c r="Z358" s="5" t="s">
        <v>45</v>
      </c>
      <c r="AA358" s="5"/>
      <c r="AB358" s="5"/>
      <c r="AC358" s="5"/>
      <c r="AD358" s="5"/>
      <c r="AE358" s="5"/>
      <c r="AF358" s="5"/>
      <c r="AG358" s="5"/>
      <c r="AH358" s="5"/>
      <c r="AI358" s="5" t="s">
        <v>905</v>
      </c>
      <c r="AJ358" s="80">
        <v>4</v>
      </c>
      <c r="AK358" s="80" t="e">
        <v>#VALUE!</v>
      </c>
      <c r="AL358" s="80">
        <v>4</v>
      </c>
      <c r="AM358" s="80">
        <v>4</v>
      </c>
      <c r="AN358" s="80">
        <v>4</v>
      </c>
      <c r="AO358" s="80">
        <v>3</v>
      </c>
      <c r="AP358" s="80">
        <v>3</v>
      </c>
      <c r="AQ358" s="80">
        <v>4</v>
      </c>
      <c r="AR358" s="80" t="e">
        <v>#N/A</v>
      </c>
      <c r="AS358" s="5"/>
      <c r="AT358" s="5"/>
      <c r="AU358" s="5"/>
      <c r="AV358" s="5"/>
      <c r="AW358" s="5"/>
      <c r="AX358" s="5"/>
      <c r="AY358" s="5" t="s">
        <v>904</v>
      </c>
    </row>
    <row r="359" spans="1:51" ht="27.95" customHeight="1">
      <c r="A359">
        <v>11521887735</v>
      </c>
      <c r="B359" s="5" t="s">
        <v>646</v>
      </c>
      <c r="C359" s="13" t="s">
        <v>72</v>
      </c>
      <c r="D359" s="1" t="s">
        <v>465</v>
      </c>
      <c r="E359" s="5" t="s">
        <v>33</v>
      </c>
      <c r="F359" s="80" t="s">
        <v>0</v>
      </c>
      <c r="G359" s="80" t="s">
        <v>0</v>
      </c>
      <c r="H359" s="80" t="s">
        <v>1</v>
      </c>
      <c r="I359" s="80" t="s">
        <v>0</v>
      </c>
      <c r="J359" s="80" t="s">
        <v>0</v>
      </c>
      <c r="K359" s="80" t="s">
        <v>0</v>
      </c>
      <c r="L359" s="80" t="s">
        <v>0</v>
      </c>
      <c r="M359" s="5" t="e">
        <v>#N/A</v>
      </c>
      <c r="N359" s="5" t="e">
        <v>#N/A</v>
      </c>
      <c r="O359" s="5" t="e">
        <v>#N/A</v>
      </c>
      <c r="P359" s="5" t="e">
        <v>#N/A</v>
      </c>
      <c r="Q359" s="5" t="s">
        <v>91</v>
      </c>
      <c r="R359" s="61" t="s">
        <v>28</v>
      </c>
      <c r="S359" s="62" t="e">
        <v>#N/A</v>
      </c>
      <c r="T359" s="5" t="s">
        <v>834</v>
      </c>
      <c r="U359" s="5" t="s">
        <v>34</v>
      </c>
      <c r="V359" s="5" t="s">
        <v>89</v>
      </c>
      <c r="W359" s="5" t="s">
        <v>907</v>
      </c>
      <c r="X359" s="5" t="s">
        <v>81</v>
      </c>
      <c r="Y359" s="5" t="s">
        <v>189</v>
      </c>
      <c r="Z359" s="5" t="s">
        <v>21</v>
      </c>
      <c r="AA359" s="5" t="s">
        <v>481</v>
      </c>
      <c r="AB359" s="5" t="s">
        <v>559</v>
      </c>
      <c r="AC359" s="5"/>
      <c r="AD359" s="5"/>
      <c r="AE359" s="5"/>
      <c r="AF359" s="5"/>
      <c r="AG359" s="5"/>
      <c r="AH359" s="5" t="s">
        <v>643</v>
      </c>
      <c r="AI359" s="5" t="s">
        <v>905</v>
      </c>
      <c r="AJ359" s="80">
        <v>5</v>
      </c>
      <c r="AK359" s="80">
        <v>5</v>
      </c>
      <c r="AL359" s="80">
        <v>4</v>
      </c>
      <c r="AM359" s="80" t="e">
        <v>#N/A</v>
      </c>
      <c r="AN359" s="80">
        <v>5</v>
      </c>
      <c r="AO359" s="80">
        <v>5</v>
      </c>
      <c r="AP359" s="80">
        <v>3</v>
      </c>
      <c r="AQ359" s="80">
        <v>4</v>
      </c>
      <c r="AR359" s="80">
        <v>3</v>
      </c>
      <c r="AS359" s="5"/>
      <c r="AT359" s="5"/>
      <c r="AU359" s="66" t="s">
        <v>567</v>
      </c>
      <c r="AV359" s="5"/>
      <c r="AW359" s="5"/>
      <c r="AX359" s="5"/>
      <c r="AY359" s="5" t="s">
        <v>903</v>
      </c>
    </row>
    <row r="360" spans="1:51" ht="27.95" customHeight="1">
      <c r="A360">
        <v>11521876473</v>
      </c>
      <c r="B360" s="1" t="s">
        <v>0</v>
      </c>
      <c r="C360" s="13" t="e">
        <v>#VALUE!</v>
      </c>
      <c r="D360" s="1" t="e">
        <v>#VALUE!</v>
      </c>
      <c r="E360" s="5" t="e">
        <v>#N/A</v>
      </c>
      <c r="F360" s="80" t="s">
        <v>0</v>
      </c>
      <c r="G360" s="80" t="s">
        <v>0</v>
      </c>
      <c r="H360" s="80" t="s">
        <v>0</v>
      </c>
      <c r="I360" s="80" t="s">
        <v>0</v>
      </c>
      <c r="J360" s="80" t="s">
        <v>0</v>
      </c>
      <c r="K360" s="80" t="s">
        <v>0</v>
      </c>
      <c r="L360" s="80" t="s">
        <v>0</v>
      </c>
      <c r="M360" s="5" t="e">
        <v>#N/A</v>
      </c>
      <c r="N360" s="5" t="e">
        <v>#N/A</v>
      </c>
      <c r="O360" s="5" t="e">
        <v>#N/A</v>
      </c>
      <c r="P360" s="5" t="e">
        <v>#N/A</v>
      </c>
      <c r="Q360" s="5" t="e">
        <v>#VALUE!</v>
      </c>
      <c r="R360" s="61" t="e">
        <v>#VALUE!</v>
      </c>
      <c r="S360" s="62" t="e">
        <v>#N/A</v>
      </c>
      <c r="T360" s="5" t="e">
        <v>#N/A</v>
      </c>
      <c r="U360" s="5" t="e">
        <v>#N/A</v>
      </c>
      <c r="V360" s="5" t="e">
        <v>#N/A</v>
      </c>
      <c r="W360" s="5" t="e">
        <v>#N/A</v>
      </c>
      <c r="X360" s="5" t="e">
        <v>#N/A</v>
      </c>
      <c r="Y360" s="5" t="s">
        <v>0</v>
      </c>
      <c r="Z360" s="5" t="e">
        <v>#N/A</v>
      </c>
      <c r="AA360" s="5"/>
      <c r="AB360" s="5"/>
      <c r="AC360" s="5"/>
      <c r="AD360" s="5"/>
      <c r="AE360" s="5"/>
      <c r="AF360" s="5"/>
      <c r="AG360" s="5"/>
      <c r="AH360" s="5"/>
      <c r="AI360" s="5" t="s">
        <v>905</v>
      </c>
      <c r="AJ360" s="80" t="e">
        <v>#VALUE!</v>
      </c>
      <c r="AK360" s="80" t="e">
        <v>#VALUE!</v>
      </c>
      <c r="AL360" s="80" t="e">
        <v>#VALUE!</v>
      </c>
      <c r="AM360" s="80" t="e">
        <v>#N/A</v>
      </c>
      <c r="AN360" s="80" t="e">
        <v>#N/A</v>
      </c>
      <c r="AO360" s="80" t="e">
        <v>#N/A</v>
      </c>
      <c r="AP360" s="80" t="e">
        <v>#N/A</v>
      </c>
      <c r="AQ360" s="80" t="e">
        <v>#N/A</v>
      </c>
      <c r="AR360" s="80" t="e">
        <v>#N/A</v>
      </c>
      <c r="AS360" s="5"/>
      <c r="AT360" s="5"/>
      <c r="AU360" s="5"/>
      <c r="AV360" s="5"/>
      <c r="AW360" s="5"/>
      <c r="AX360" s="5"/>
      <c r="AY360" s="5" t="s">
        <v>20</v>
      </c>
    </row>
    <row r="361" spans="1:51" ht="27.95" customHeight="1">
      <c r="A361">
        <v>11521851027</v>
      </c>
      <c r="B361" s="5" t="s">
        <v>646</v>
      </c>
      <c r="C361" s="13" t="s">
        <v>72</v>
      </c>
      <c r="D361" s="1" t="s">
        <v>472</v>
      </c>
      <c r="E361" s="5" t="s">
        <v>14</v>
      </c>
      <c r="F361" s="80" t="s">
        <v>0</v>
      </c>
      <c r="G361" s="80" t="s">
        <v>0</v>
      </c>
      <c r="H361" s="80" t="s">
        <v>0</v>
      </c>
      <c r="I361" s="80" t="s">
        <v>0</v>
      </c>
      <c r="J361" s="80" t="s">
        <v>0</v>
      </c>
      <c r="K361" s="80" t="s">
        <v>9</v>
      </c>
      <c r="L361" s="80" t="s">
        <v>0</v>
      </c>
      <c r="M361" s="5" t="s">
        <v>10</v>
      </c>
      <c r="N361" s="5" t="e">
        <v>#N/A</v>
      </c>
      <c r="O361" s="5" t="e">
        <v>#N/A</v>
      </c>
      <c r="P361" s="5" t="e">
        <v>#N/A</v>
      </c>
      <c r="Q361" s="5" t="s">
        <v>76</v>
      </c>
      <c r="R361" s="61" t="s">
        <v>75</v>
      </c>
      <c r="S361" s="62" t="s">
        <v>68</v>
      </c>
      <c r="T361" s="5" t="s">
        <v>834</v>
      </c>
      <c r="U361" s="5" t="s">
        <v>34</v>
      </c>
      <c r="V361" s="5" t="s">
        <v>26</v>
      </c>
      <c r="W361" s="5" t="s">
        <v>907</v>
      </c>
      <c r="X361" s="5" t="s">
        <v>108</v>
      </c>
      <c r="Y361" s="5" t="s">
        <v>190</v>
      </c>
      <c r="Z361" s="5" t="s">
        <v>45</v>
      </c>
      <c r="AA361" s="5" t="s">
        <v>480</v>
      </c>
      <c r="AB361" s="5"/>
      <c r="AC361" s="5"/>
      <c r="AD361" s="5"/>
      <c r="AE361" s="5"/>
      <c r="AF361" s="5"/>
      <c r="AG361" s="5"/>
      <c r="AH361" s="5" t="s">
        <v>643</v>
      </c>
      <c r="AI361" s="5" t="s">
        <v>905</v>
      </c>
      <c r="AJ361" s="80">
        <v>5</v>
      </c>
      <c r="AK361" s="80">
        <v>4</v>
      </c>
      <c r="AL361" s="80">
        <v>3</v>
      </c>
      <c r="AM361" s="80">
        <v>3</v>
      </c>
      <c r="AN361" s="80">
        <v>5</v>
      </c>
      <c r="AO361" s="80">
        <v>5</v>
      </c>
      <c r="AP361" s="80">
        <v>4</v>
      </c>
      <c r="AQ361" s="80">
        <v>4</v>
      </c>
      <c r="AR361" s="80">
        <v>4</v>
      </c>
      <c r="AS361" s="5"/>
      <c r="AT361" s="5"/>
      <c r="AU361" s="5" t="s">
        <v>861</v>
      </c>
      <c r="AV361" s="5"/>
      <c r="AW361" s="5" t="s">
        <v>39</v>
      </c>
      <c r="AX361" s="5"/>
      <c r="AY361" s="5" t="s">
        <v>903</v>
      </c>
    </row>
    <row r="362" spans="1:51" ht="27.95" customHeight="1">
      <c r="A362">
        <v>11521840621</v>
      </c>
      <c r="B362" s="1" t="s">
        <v>15</v>
      </c>
      <c r="C362" s="13" t="s">
        <v>80</v>
      </c>
      <c r="D362" s="1" t="s">
        <v>469</v>
      </c>
      <c r="E362" s="5" t="s">
        <v>14</v>
      </c>
      <c r="F362" s="80" t="s">
        <v>0</v>
      </c>
      <c r="G362" s="80" t="s">
        <v>0</v>
      </c>
      <c r="H362" s="80" t="s">
        <v>1</v>
      </c>
      <c r="I362" s="80" t="s">
        <v>0</v>
      </c>
      <c r="J362" s="80" t="s">
        <v>0</v>
      </c>
      <c r="K362" s="80" t="s">
        <v>0</v>
      </c>
      <c r="L362" s="80" t="s">
        <v>0</v>
      </c>
      <c r="M362" s="5" t="e">
        <v>#N/A</v>
      </c>
      <c r="N362" s="5" t="e">
        <v>#N/A</v>
      </c>
      <c r="O362" s="5" t="e">
        <v>#N/A</v>
      </c>
      <c r="P362" s="5" t="e">
        <v>#N/A</v>
      </c>
      <c r="Q362" s="5" t="e">
        <v>#VALUE!</v>
      </c>
      <c r="R362" s="61" t="e">
        <v>#VALUE!</v>
      </c>
      <c r="S362" s="62" t="s">
        <v>43</v>
      </c>
      <c r="T362" s="5" t="s">
        <v>36</v>
      </c>
      <c r="U362" s="5" t="s">
        <v>41</v>
      </c>
      <c r="V362" s="5" t="s">
        <v>89</v>
      </c>
      <c r="W362" s="5" t="s">
        <v>907</v>
      </c>
      <c r="X362" s="5" t="e">
        <v>#N/A</v>
      </c>
      <c r="Y362" s="5" t="s">
        <v>0</v>
      </c>
      <c r="Z362" s="5" t="s">
        <v>67</v>
      </c>
      <c r="AA362" s="67" t="s">
        <v>821</v>
      </c>
      <c r="AB362" s="5"/>
      <c r="AC362" s="5"/>
      <c r="AD362" s="5"/>
      <c r="AE362" s="5"/>
      <c r="AF362" s="5"/>
      <c r="AG362" s="5"/>
      <c r="AH362" s="5"/>
      <c r="AI362" s="5" t="s">
        <v>905</v>
      </c>
      <c r="AJ362" s="80">
        <v>4</v>
      </c>
      <c r="AK362" s="80" t="e">
        <v>#VALUE!</v>
      </c>
      <c r="AL362" s="80" t="e">
        <v>#VALUE!</v>
      </c>
      <c r="AM362" s="80">
        <v>4</v>
      </c>
      <c r="AN362" s="80">
        <v>4</v>
      </c>
      <c r="AO362" s="80">
        <v>4</v>
      </c>
      <c r="AP362" s="80">
        <v>3</v>
      </c>
      <c r="AQ362" s="80">
        <v>4</v>
      </c>
      <c r="AR362" s="80" t="e">
        <v>#N/A</v>
      </c>
      <c r="AS362" s="5"/>
      <c r="AT362" s="16" t="s">
        <v>847</v>
      </c>
      <c r="AU362" s="5" t="s">
        <v>856</v>
      </c>
      <c r="AV362" s="5" t="s">
        <v>884</v>
      </c>
      <c r="AW362" s="5"/>
      <c r="AX362" s="5"/>
      <c r="AY362" s="5" t="s">
        <v>904</v>
      </c>
    </row>
    <row r="363" spans="1:51" ht="27.95" customHeight="1">
      <c r="B363" s="1"/>
      <c r="C363" s="13"/>
      <c r="D363" s="1"/>
      <c r="E363" s="5"/>
      <c r="M363" s="5"/>
      <c r="N363" s="5"/>
      <c r="O363" s="5"/>
      <c r="P363" s="5"/>
      <c r="Q363" s="5"/>
      <c r="R363" s="61"/>
      <c r="S363" s="62"/>
      <c r="T363" s="5"/>
      <c r="U363" s="5"/>
      <c r="V363" s="5"/>
      <c r="W363" s="5"/>
      <c r="X363" s="5"/>
      <c r="Y363" s="5"/>
      <c r="Z363" s="5"/>
      <c r="AA363" s="5"/>
      <c r="AB363" s="5"/>
      <c r="AC363" s="5"/>
      <c r="AD363" s="5"/>
      <c r="AE363" s="5"/>
      <c r="AF363" s="5"/>
      <c r="AG363" s="5"/>
      <c r="AH363" s="5"/>
      <c r="AI363" s="5"/>
      <c r="AJ363" s="80"/>
      <c r="AK363" s="80"/>
      <c r="AL363" s="80"/>
      <c r="AM363" s="80"/>
      <c r="AN363" s="80"/>
      <c r="AO363" s="80"/>
      <c r="AP363" s="80"/>
      <c r="AQ363" s="80"/>
      <c r="AR363" s="80"/>
      <c r="AS363" s="5"/>
      <c r="AT363" s="5"/>
      <c r="AU363" s="5"/>
      <c r="AV363" s="5"/>
      <c r="AW363" s="5"/>
      <c r="AX363" s="5"/>
      <c r="AY363" s="5"/>
    </row>
    <row r="364" spans="1:51" ht="27.95" customHeight="1">
      <c r="A364">
        <v>11521828708</v>
      </c>
      <c r="B364" s="1" t="s">
        <v>15</v>
      </c>
      <c r="C364" s="13" t="e">
        <v>#VALUE!</v>
      </c>
      <c r="D364" s="1" t="e">
        <v>#VALUE!</v>
      </c>
      <c r="E364" s="5" t="e">
        <v>#N/A</v>
      </c>
      <c r="F364" s="80" t="s">
        <v>0</v>
      </c>
      <c r="G364" s="80" t="s">
        <v>0</v>
      </c>
      <c r="H364" s="80" t="s">
        <v>0</v>
      </c>
      <c r="I364" s="80" t="s">
        <v>0</v>
      </c>
      <c r="J364" s="80" t="s">
        <v>0</v>
      </c>
      <c r="K364" s="80" t="s">
        <v>0</v>
      </c>
      <c r="L364" s="80" t="s">
        <v>0</v>
      </c>
      <c r="M364" s="5" t="e">
        <v>#N/A</v>
      </c>
      <c r="N364" s="5" t="e">
        <v>#N/A</v>
      </c>
      <c r="O364" s="5" t="e">
        <v>#N/A</v>
      </c>
      <c r="P364" s="5" t="e">
        <v>#N/A</v>
      </c>
      <c r="Q364" s="5" t="e">
        <v>#VALUE!</v>
      </c>
      <c r="R364" s="61" t="e">
        <v>#VALUE!</v>
      </c>
      <c r="S364" s="62" t="e">
        <v>#N/A</v>
      </c>
      <c r="T364" s="5" t="e">
        <v>#N/A</v>
      </c>
      <c r="U364" s="5" t="e">
        <v>#N/A</v>
      </c>
      <c r="V364" s="5" t="e">
        <v>#N/A</v>
      </c>
      <c r="W364" s="5" t="e">
        <v>#N/A</v>
      </c>
      <c r="X364" s="5" t="e">
        <v>#N/A</v>
      </c>
      <c r="Y364" s="5" t="s">
        <v>0</v>
      </c>
      <c r="Z364" s="5" t="e">
        <v>#N/A</v>
      </c>
      <c r="AA364" s="5"/>
      <c r="AB364" s="5"/>
      <c r="AC364" s="5"/>
      <c r="AD364" s="5"/>
      <c r="AE364" s="5"/>
      <c r="AF364" s="5"/>
      <c r="AG364" s="5"/>
      <c r="AH364" s="5"/>
      <c r="AI364" s="5" t="s">
        <v>905</v>
      </c>
      <c r="AJ364" s="80" t="e">
        <v>#VALUE!</v>
      </c>
      <c r="AK364" s="80" t="e">
        <v>#VALUE!</v>
      </c>
      <c r="AL364" s="80" t="e">
        <v>#VALUE!</v>
      </c>
      <c r="AM364" s="80" t="e">
        <v>#N/A</v>
      </c>
      <c r="AN364" s="80" t="e">
        <v>#N/A</v>
      </c>
      <c r="AO364" s="80" t="e">
        <v>#N/A</v>
      </c>
      <c r="AP364" s="80" t="e">
        <v>#N/A</v>
      </c>
      <c r="AQ364" s="80" t="e">
        <v>#N/A</v>
      </c>
      <c r="AR364" s="80" t="e">
        <v>#N/A</v>
      </c>
      <c r="AS364" s="5"/>
      <c r="AT364" s="5"/>
      <c r="AU364" s="5"/>
      <c r="AV364" s="5"/>
      <c r="AW364" s="5"/>
      <c r="AX364" s="5"/>
      <c r="AY364" s="5" t="s">
        <v>904</v>
      </c>
    </row>
    <row r="365" spans="1:51" ht="27.95" customHeight="1">
      <c r="A365">
        <v>11521816893</v>
      </c>
      <c r="B365" s="1" t="s">
        <v>0</v>
      </c>
      <c r="C365" s="13" t="e">
        <v>#VALUE!</v>
      </c>
      <c r="D365" s="1" t="e">
        <v>#VALUE!</v>
      </c>
      <c r="E365" s="5" t="s">
        <v>33</v>
      </c>
      <c r="F365" s="80" t="s">
        <v>0</v>
      </c>
      <c r="G365" s="80" t="s">
        <v>0</v>
      </c>
      <c r="H365" s="80" t="s">
        <v>1</v>
      </c>
      <c r="I365" s="80" t="s">
        <v>0</v>
      </c>
      <c r="J365" s="80" t="s">
        <v>0</v>
      </c>
      <c r="K365" s="80" t="s">
        <v>0</v>
      </c>
      <c r="L365" s="80" t="s">
        <v>0</v>
      </c>
      <c r="M365" s="5" t="e">
        <v>#N/A</v>
      </c>
      <c r="N365" s="5" t="e">
        <v>#N/A</v>
      </c>
      <c r="O365" s="5" t="e">
        <v>#N/A</v>
      </c>
      <c r="P365" s="5" t="e">
        <v>#N/A</v>
      </c>
      <c r="Q365" s="5" t="e">
        <v>#VALUE!</v>
      </c>
      <c r="R365" s="61" t="e">
        <v>#VALUE!</v>
      </c>
      <c r="S365" s="62" t="e">
        <v>#N/A</v>
      </c>
      <c r="T365" s="5" t="e">
        <v>#N/A</v>
      </c>
      <c r="U365" s="5" t="e">
        <v>#N/A</v>
      </c>
      <c r="V365" s="5" t="e">
        <v>#N/A</v>
      </c>
      <c r="W365" s="5" t="e">
        <v>#N/A</v>
      </c>
      <c r="X365" s="5" t="e">
        <v>#N/A</v>
      </c>
      <c r="Y365" s="5" t="s">
        <v>0</v>
      </c>
      <c r="Z365" s="5" t="s">
        <v>86</v>
      </c>
      <c r="AA365" s="5"/>
      <c r="AB365" s="5"/>
      <c r="AC365" s="5"/>
      <c r="AD365" s="5"/>
      <c r="AE365" s="5"/>
      <c r="AF365" s="5"/>
      <c r="AG365" s="5"/>
      <c r="AH365" s="5"/>
      <c r="AI365" s="5" t="s">
        <v>905</v>
      </c>
      <c r="AJ365" s="80" t="e">
        <v>#VALUE!</v>
      </c>
      <c r="AK365" s="80" t="e">
        <v>#VALUE!</v>
      </c>
      <c r="AL365" s="80" t="e">
        <v>#VALUE!</v>
      </c>
      <c r="AM365" s="80" t="e">
        <v>#N/A</v>
      </c>
      <c r="AN365" s="80" t="e">
        <v>#N/A</v>
      </c>
      <c r="AO365" s="80" t="e">
        <v>#N/A</v>
      </c>
      <c r="AP365" s="80" t="e">
        <v>#N/A</v>
      </c>
      <c r="AQ365" s="80" t="e">
        <v>#N/A</v>
      </c>
      <c r="AR365" s="80" t="e">
        <v>#N/A</v>
      </c>
      <c r="AS365" s="5"/>
      <c r="AT365" s="5"/>
      <c r="AU365" s="5"/>
      <c r="AV365" s="5"/>
      <c r="AW365" s="5"/>
      <c r="AX365" s="5"/>
      <c r="AY365" s="5" t="s">
        <v>20</v>
      </c>
    </row>
    <row r="366" spans="1:51" ht="27.95" customHeight="1">
      <c r="B366" s="1"/>
      <c r="C366" s="13"/>
      <c r="D366" s="1"/>
      <c r="E366" s="5"/>
      <c r="M366" s="5"/>
      <c r="N366" s="5"/>
      <c r="O366" s="5"/>
      <c r="P366" s="5"/>
      <c r="Q366" s="5"/>
      <c r="R366" s="61"/>
      <c r="S366" s="62"/>
      <c r="T366" s="5"/>
      <c r="U366" s="5"/>
      <c r="V366" s="5"/>
      <c r="W366" s="5"/>
      <c r="X366" s="5"/>
      <c r="Y366" s="5"/>
      <c r="Z366" s="5"/>
      <c r="AA366" s="5"/>
      <c r="AB366" s="5"/>
      <c r="AC366" s="5"/>
      <c r="AD366" s="5"/>
      <c r="AE366" s="5"/>
      <c r="AF366" s="5"/>
      <c r="AG366" s="5"/>
      <c r="AH366" s="5"/>
      <c r="AI366" s="5"/>
      <c r="AJ366" s="80"/>
      <c r="AK366" s="80"/>
      <c r="AL366" s="80"/>
      <c r="AM366" s="80"/>
      <c r="AN366" s="80"/>
      <c r="AO366" s="80"/>
      <c r="AP366" s="80"/>
      <c r="AQ366" s="80"/>
      <c r="AR366" s="80"/>
      <c r="AS366" s="5"/>
      <c r="AT366" s="5"/>
      <c r="AU366" s="5"/>
      <c r="AV366" s="5"/>
      <c r="AW366" s="5"/>
      <c r="AX366" s="5"/>
      <c r="AY366" s="5"/>
    </row>
    <row r="367" spans="1:51" ht="27.95" customHeight="1">
      <c r="B367" s="1"/>
      <c r="C367" s="13"/>
      <c r="D367" s="1"/>
      <c r="E367" s="5"/>
      <c r="M367" s="5"/>
      <c r="N367" s="5"/>
      <c r="O367" s="5"/>
      <c r="P367" s="5"/>
      <c r="Q367" s="5"/>
      <c r="R367" s="61"/>
      <c r="S367" s="62"/>
      <c r="T367" s="5"/>
      <c r="U367" s="5"/>
      <c r="V367" s="5"/>
      <c r="W367" s="5"/>
      <c r="X367" s="5"/>
      <c r="Y367" s="5"/>
      <c r="Z367" s="5"/>
      <c r="AA367" s="5"/>
      <c r="AB367" s="5"/>
      <c r="AC367" s="5"/>
      <c r="AD367" s="5"/>
      <c r="AE367" s="5"/>
      <c r="AF367" s="5"/>
      <c r="AG367" s="5"/>
      <c r="AH367" s="5"/>
      <c r="AI367" s="5"/>
      <c r="AJ367" s="80"/>
      <c r="AK367" s="80"/>
      <c r="AL367" s="80"/>
      <c r="AM367" s="80"/>
      <c r="AN367" s="80"/>
      <c r="AO367" s="80"/>
      <c r="AP367" s="80"/>
      <c r="AQ367" s="80"/>
      <c r="AR367" s="80"/>
      <c r="AS367" s="5"/>
      <c r="AT367" s="5"/>
      <c r="AU367" s="5"/>
      <c r="AV367" s="5"/>
      <c r="AW367" s="5"/>
      <c r="AX367" s="5"/>
      <c r="AY367" s="5"/>
    </row>
    <row r="368" spans="1:51" ht="27.95" customHeight="1">
      <c r="A368">
        <v>11521794089</v>
      </c>
      <c r="B368" s="5" t="s">
        <v>646</v>
      </c>
      <c r="C368" s="13" t="s">
        <v>72</v>
      </c>
      <c r="D368" s="1" t="e">
        <v>#N/A</v>
      </c>
      <c r="E368" s="5" t="s">
        <v>33</v>
      </c>
      <c r="F368" s="80" t="s">
        <v>648</v>
      </c>
      <c r="G368" s="80" t="s">
        <v>0</v>
      </c>
      <c r="H368" s="80" t="s">
        <v>1</v>
      </c>
      <c r="I368" s="80" t="s">
        <v>0</v>
      </c>
      <c r="J368" s="80" t="s">
        <v>0</v>
      </c>
      <c r="K368" s="80" t="s">
        <v>0</v>
      </c>
      <c r="L368" s="80" t="s">
        <v>0</v>
      </c>
      <c r="M368" s="5" t="s">
        <v>10</v>
      </c>
      <c r="N368" s="5" t="e">
        <v>#N/A</v>
      </c>
      <c r="O368" s="5" t="e">
        <v>#N/A</v>
      </c>
      <c r="P368" s="5" t="s">
        <v>12</v>
      </c>
      <c r="Q368" s="5" t="s">
        <v>76</v>
      </c>
      <c r="R368" s="61" t="s">
        <v>90</v>
      </c>
      <c r="S368" s="62" t="e">
        <v>#N/A</v>
      </c>
      <c r="T368" s="5" t="s">
        <v>834</v>
      </c>
      <c r="U368" s="5" t="s">
        <v>34</v>
      </c>
      <c r="V368" s="5" t="s">
        <v>64</v>
      </c>
      <c r="W368" s="5" t="s">
        <v>907</v>
      </c>
      <c r="X368" s="5" t="s">
        <v>81</v>
      </c>
      <c r="Y368" s="5" t="s">
        <v>191</v>
      </c>
      <c r="Z368" s="5" t="s">
        <v>98</v>
      </c>
      <c r="AA368" s="5" t="s">
        <v>511</v>
      </c>
      <c r="AB368" s="5" t="s">
        <v>550</v>
      </c>
      <c r="AC368" s="5"/>
      <c r="AD368" s="5"/>
      <c r="AE368" s="5"/>
      <c r="AF368" s="5"/>
      <c r="AG368" s="5"/>
      <c r="AH368" s="5"/>
      <c r="AI368" s="5" t="s">
        <v>905</v>
      </c>
      <c r="AJ368" s="80">
        <v>5</v>
      </c>
      <c r="AK368" s="80">
        <v>4</v>
      </c>
      <c r="AL368" s="80">
        <v>5</v>
      </c>
      <c r="AM368" s="80" t="e">
        <v>#N/A</v>
      </c>
      <c r="AN368" s="80">
        <v>5</v>
      </c>
      <c r="AO368" s="80">
        <v>5</v>
      </c>
      <c r="AP368" s="80">
        <v>5</v>
      </c>
      <c r="AQ368" s="80">
        <v>4</v>
      </c>
      <c r="AR368" s="80">
        <v>3</v>
      </c>
      <c r="AS368" s="5" t="s">
        <v>1053</v>
      </c>
      <c r="AT368" s="5" t="s">
        <v>797</v>
      </c>
      <c r="AU368" s="66" t="s">
        <v>567</v>
      </c>
      <c r="AV368" s="5" t="s">
        <v>873</v>
      </c>
      <c r="AW368" s="5"/>
      <c r="AX368" s="5"/>
      <c r="AY368" s="5" t="s">
        <v>903</v>
      </c>
    </row>
    <row r="369" spans="1:51" ht="27.95" customHeight="1">
      <c r="B369" s="1"/>
      <c r="C369" s="13"/>
      <c r="D369" s="1"/>
      <c r="E369" s="5"/>
      <c r="M369" s="5"/>
      <c r="N369" s="5"/>
      <c r="O369" s="5"/>
      <c r="P369" s="5"/>
      <c r="Q369" s="5"/>
      <c r="R369" s="61"/>
      <c r="S369" s="62"/>
      <c r="T369" s="5"/>
      <c r="U369" s="5"/>
      <c r="V369" s="5"/>
      <c r="W369" s="5"/>
      <c r="X369" s="5"/>
      <c r="Y369" s="5"/>
      <c r="Z369" s="5"/>
      <c r="AA369" s="5"/>
      <c r="AB369" s="5"/>
      <c r="AC369" s="5"/>
      <c r="AD369" s="5"/>
      <c r="AE369" s="5"/>
      <c r="AF369" s="5"/>
      <c r="AG369" s="5"/>
      <c r="AH369" s="5"/>
      <c r="AI369" s="5"/>
      <c r="AJ369" s="80"/>
      <c r="AK369" s="80"/>
      <c r="AL369" s="80"/>
      <c r="AM369" s="80"/>
      <c r="AN369" s="80"/>
      <c r="AO369" s="80"/>
      <c r="AP369" s="80"/>
      <c r="AQ369" s="80"/>
      <c r="AR369" s="80"/>
      <c r="AS369" s="5"/>
      <c r="AT369" s="5"/>
      <c r="AU369" s="5"/>
      <c r="AV369" s="5"/>
      <c r="AW369" s="5"/>
      <c r="AX369" s="5"/>
      <c r="AY369" s="5"/>
    </row>
    <row r="370" spans="1:51" ht="48" customHeight="1">
      <c r="A370">
        <v>11521781180</v>
      </c>
      <c r="B370" s="1" t="s">
        <v>0</v>
      </c>
      <c r="C370" s="13" t="s">
        <v>72</v>
      </c>
      <c r="D370" s="1" t="s">
        <v>466</v>
      </c>
      <c r="E370" s="5" t="s">
        <v>14</v>
      </c>
      <c r="F370" s="80" t="s">
        <v>0</v>
      </c>
      <c r="G370" s="80" t="s">
        <v>0</v>
      </c>
      <c r="H370" s="80" t="s">
        <v>1</v>
      </c>
      <c r="I370" s="80" t="s">
        <v>0</v>
      </c>
      <c r="J370" s="80" t="s">
        <v>0</v>
      </c>
      <c r="K370" s="80" t="s">
        <v>0</v>
      </c>
      <c r="L370" s="80" t="s">
        <v>0</v>
      </c>
      <c r="M370" s="5" t="s">
        <v>10</v>
      </c>
      <c r="N370" s="5" t="e">
        <v>#N/A</v>
      </c>
      <c r="O370" s="5" t="e">
        <v>#N/A</v>
      </c>
      <c r="P370" s="5" t="e">
        <v>#N/A</v>
      </c>
      <c r="Q370" s="5" t="s">
        <v>91</v>
      </c>
      <c r="R370" s="61" t="s">
        <v>90</v>
      </c>
      <c r="S370" s="62" t="s">
        <v>68</v>
      </c>
      <c r="T370" s="5" t="s">
        <v>36</v>
      </c>
      <c r="U370" s="5" t="s">
        <v>34</v>
      </c>
      <c r="V370" s="5" t="s">
        <v>26</v>
      </c>
      <c r="W370" s="5" t="s">
        <v>379</v>
      </c>
      <c r="X370" s="5" t="s">
        <v>66</v>
      </c>
      <c r="Y370" s="5" t="s">
        <v>192</v>
      </c>
      <c r="Z370" s="5" t="s">
        <v>45</v>
      </c>
      <c r="AA370" s="5" t="s">
        <v>512</v>
      </c>
      <c r="AB370" s="5" t="s">
        <v>558</v>
      </c>
      <c r="AC370" s="5" t="s">
        <v>570</v>
      </c>
      <c r="AD370" s="5"/>
      <c r="AE370" s="5"/>
      <c r="AF370" s="5"/>
      <c r="AG370" s="5"/>
      <c r="AH370" s="5"/>
      <c r="AI370" s="5" t="s">
        <v>905</v>
      </c>
      <c r="AJ370" s="80">
        <v>5</v>
      </c>
      <c r="AK370" s="80">
        <v>5</v>
      </c>
      <c r="AL370" s="80">
        <v>5</v>
      </c>
      <c r="AM370" s="80">
        <v>3</v>
      </c>
      <c r="AN370" s="80">
        <v>4</v>
      </c>
      <c r="AO370" s="80">
        <v>5</v>
      </c>
      <c r="AP370" s="80">
        <v>4</v>
      </c>
      <c r="AQ370" s="80">
        <v>5</v>
      </c>
      <c r="AR370" s="80">
        <v>5</v>
      </c>
      <c r="AS370" s="5"/>
      <c r="AT370" s="5"/>
      <c r="AU370" s="5" t="s">
        <v>861</v>
      </c>
      <c r="AV370" s="5"/>
      <c r="AW370" s="5"/>
      <c r="AX370" s="5"/>
      <c r="AY370" s="5" t="s">
        <v>20</v>
      </c>
    </row>
    <row r="371" spans="1:51" ht="27.95" customHeight="1">
      <c r="A371">
        <v>11521778811</v>
      </c>
      <c r="B371" s="1" t="s">
        <v>15</v>
      </c>
      <c r="C371" s="13" t="e">
        <v>#VALUE!</v>
      </c>
      <c r="D371" s="1" t="e">
        <v>#VALUE!</v>
      </c>
      <c r="E371" s="5" t="e">
        <v>#N/A</v>
      </c>
      <c r="F371" s="80" t="s">
        <v>0</v>
      </c>
      <c r="G371" s="80" t="s">
        <v>0</v>
      </c>
      <c r="H371" s="80" t="s">
        <v>0</v>
      </c>
      <c r="I371" s="80" t="s">
        <v>0</v>
      </c>
      <c r="J371" s="80" t="s">
        <v>0</v>
      </c>
      <c r="K371" s="80" t="s">
        <v>0</v>
      </c>
      <c r="L371" s="80" t="s">
        <v>0</v>
      </c>
      <c r="M371" s="5" t="e">
        <v>#N/A</v>
      </c>
      <c r="N371" s="5" t="e">
        <v>#N/A</v>
      </c>
      <c r="O371" s="5" t="e">
        <v>#N/A</v>
      </c>
      <c r="P371" s="5" t="e">
        <v>#N/A</v>
      </c>
      <c r="Q371" s="5" t="e">
        <v>#VALUE!</v>
      </c>
      <c r="R371" s="61" t="e">
        <v>#VALUE!</v>
      </c>
      <c r="S371" s="62" t="e">
        <v>#N/A</v>
      </c>
      <c r="T371" s="5" t="e">
        <v>#N/A</v>
      </c>
      <c r="U371" s="5" t="e">
        <v>#N/A</v>
      </c>
      <c r="V371" s="5" t="e">
        <v>#N/A</v>
      </c>
      <c r="W371" s="5" t="e">
        <v>#N/A</v>
      </c>
      <c r="X371" s="5" t="e">
        <v>#N/A</v>
      </c>
      <c r="Y371" s="5" t="s">
        <v>0</v>
      </c>
      <c r="Z371" s="5" t="e">
        <v>#N/A</v>
      </c>
      <c r="AA371" s="5"/>
      <c r="AB371" s="5"/>
      <c r="AC371" s="5"/>
      <c r="AD371" s="5"/>
      <c r="AE371" s="5"/>
      <c r="AF371" s="5"/>
      <c r="AG371" s="5"/>
      <c r="AH371" s="5"/>
      <c r="AI371" s="5" t="s">
        <v>905</v>
      </c>
      <c r="AJ371" s="80" t="e">
        <v>#VALUE!</v>
      </c>
      <c r="AK371" s="80" t="e">
        <v>#VALUE!</v>
      </c>
      <c r="AL371" s="80" t="e">
        <v>#VALUE!</v>
      </c>
      <c r="AM371" s="80" t="e">
        <v>#N/A</v>
      </c>
      <c r="AN371" s="80" t="e">
        <v>#N/A</v>
      </c>
      <c r="AO371" s="80" t="e">
        <v>#N/A</v>
      </c>
      <c r="AP371" s="80" t="e">
        <v>#N/A</v>
      </c>
      <c r="AQ371" s="80" t="e">
        <v>#N/A</v>
      </c>
      <c r="AR371" s="80" t="e">
        <v>#N/A</v>
      </c>
      <c r="AS371" s="5"/>
      <c r="AT371" s="5"/>
      <c r="AU371" s="5"/>
      <c r="AV371" s="5"/>
      <c r="AW371" s="5"/>
      <c r="AX371" s="5"/>
      <c r="AY371" s="5" t="s">
        <v>904</v>
      </c>
    </row>
    <row r="372" spans="1:51" ht="27.95" customHeight="1">
      <c r="B372" s="1"/>
      <c r="C372" s="13"/>
      <c r="D372" s="1"/>
      <c r="E372" s="5"/>
      <c r="M372" s="5"/>
      <c r="N372" s="5"/>
      <c r="O372" s="5"/>
      <c r="P372" s="5"/>
      <c r="Q372" s="5"/>
      <c r="R372" s="61"/>
      <c r="S372" s="62"/>
      <c r="T372" s="5"/>
      <c r="U372" s="5"/>
      <c r="V372" s="5"/>
      <c r="W372" s="5"/>
      <c r="X372" s="5"/>
      <c r="Y372" s="5"/>
      <c r="Z372" s="5"/>
      <c r="AA372" s="5"/>
      <c r="AB372" s="5"/>
      <c r="AC372" s="5"/>
      <c r="AD372" s="5"/>
      <c r="AE372" s="5"/>
      <c r="AF372" s="5"/>
      <c r="AG372" s="5"/>
      <c r="AH372" s="5"/>
      <c r="AI372" s="5"/>
      <c r="AJ372" s="80"/>
      <c r="AK372" s="80"/>
      <c r="AL372" s="80"/>
      <c r="AM372" s="80"/>
      <c r="AN372" s="80"/>
      <c r="AO372" s="80"/>
      <c r="AP372" s="80"/>
      <c r="AQ372" s="80"/>
      <c r="AR372" s="80"/>
      <c r="AS372" s="5"/>
      <c r="AT372" s="5"/>
      <c r="AU372" s="5"/>
      <c r="AV372" s="5"/>
      <c r="AW372" s="5"/>
      <c r="AX372" s="5"/>
      <c r="AY372" s="5"/>
    </row>
    <row r="373" spans="1:51" ht="27.95" customHeight="1">
      <c r="A373">
        <v>11521765745</v>
      </c>
      <c r="B373" s="1" t="s">
        <v>0</v>
      </c>
      <c r="C373" s="13" t="e">
        <v>#VALUE!</v>
      </c>
      <c r="D373" s="1" t="e">
        <v>#VALUE!</v>
      </c>
      <c r="E373" s="5" t="e">
        <v>#N/A</v>
      </c>
      <c r="F373" s="80" t="s">
        <v>0</v>
      </c>
      <c r="G373" s="80" t="s">
        <v>0</v>
      </c>
      <c r="H373" s="80" t="s">
        <v>0</v>
      </c>
      <c r="I373" s="80" t="s">
        <v>0</v>
      </c>
      <c r="J373" s="80" t="s">
        <v>0</v>
      </c>
      <c r="K373" s="80" t="s">
        <v>0</v>
      </c>
      <c r="L373" s="80" t="s">
        <v>0</v>
      </c>
      <c r="M373" s="5" t="e">
        <v>#N/A</v>
      </c>
      <c r="N373" s="5" t="e">
        <v>#N/A</v>
      </c>
      <c r="O373" s="5" t="e">
        <v>#N/A</v>
      </c>
      <c r="P373" s="5" t="e">
        <v>#N/A</v>
      </c>
      <c r="Q373" s="5" t="e">
        <v>#VALUE!</v>
      </c>
      <c r="R373" s="61" t="e">
        <v>#VALUE!</v>
      </c>
      <c r="S373" s="62" t="e">
        <v>#N/A</v>
      </c>
      <c r="T373" s="5" t="e">
        <v>#N/A</v>
      </c>
      <c r="U373" s="5" t="e">
        <v>#N/A</v>
      </c>
      <c r="V373" s="5" t="e">
        <v>#N/A</v>
      </c>
      <c r="W373" s="5" t="e">
        <v>#N/A</v>
      </c>
      <c r="X373" s="5" t="e">
        <v>#N/A</v>
      </c>
      <c r="Y373" s="5" t="s">
        <v>0</v>
      </c>
      <c r="Z373" s="5" t="e">
        <v>#N/A</v>
      </c>
      <c r="AA373" s="5"/>
      <c r="AB373" s="5"/>
      <c r="AC373" s="5"/>
      <c r="AD373" s="5"/>
      <c r="AE373" s="5"/>
      <c r="AF373" s="5"/>
      <c r="AG373" s="5"/>
      <c r="AH373" s="5"/>
      <c r="AI373" s="5" t="s">
        <v>905</v>
      </c>
      <c r="AJ373" s="80" t="e">
        <v>#VALUE!</v>
      </c>
      <c r="AK373" s="80" t="e">
        <v>#VALUE!</v>
      </c>
      <c r="AL373" s="80" t="e">
        <v>#VALUE!</v>
      </c>
      <c r="AM373" s="80" t="e">
        <v>#N/A</v>
      </c>
      <c r="AN373" s="80" t="e">
        <v>#N/A</v>
      </c>
      <c r="AO373" s="80" t="e">
        <v>#N/A</v>
      </c>
      <c r="AP373" s="80" t="e">
        <v>#N/A</v>
      </c>
      <c r="AQ373" s="80" t="e">
        <v>#N/A</v>
      </c>
      <c r="AR373" s="80" t="e">
        <v>#N/A</v>
      </c>
      <c r="AS373" s="5"/>
      <c r="AT373" s="5"/>
      <c r="AU373" s="5"/>
      <c r="AV373" s="5"/>
      <c r="AW373" s="5"/>
      <c r="AX373" s="5"/>
      <c r="AY373" s="5" t="s">
        <v>20</v>
      </c>
    </row>
    <row r="374" spans="1:51" ht="27.95" customHeight="1">
      <c r="A374">
        <v>11521757305</v>
      </c>
      <c r="B374" s="5" t="s">
        <v>646</v>
      </c>
      <c r="C374" s="13" t="s">
        <v>72</v>
      </c>
      <c r="D374" s="1" t="s">
        <v>465</v>
      </c>
      <c r="E374" s="5" t="s">
        <v>14</v>
      </c>
      <c r="F374" s="80" t="s">
        <v>0</v>
      </c>
      <c r="G374" s="80" t="s">
        <v>0</v>
      </c>
      <c r="H374" s="80" t="s">
        <v>1</v>
      </c>
      <c r="I374" s="80" t="s">
        <v>0</v>
      </c>
      <c r="J374" s="80" t="s">
        <v>0</v>
      </c>
      <c r="K374" s="80" t="s">
        <v>0</v>
      </c>
      <c r="L374" s="80" t="s">
        <v>0</v>
      </c>
      <c r="M374" s="5" t="s">
        <v>10</v>
      </c>
      <c r="N374" s="5" t="e">
        <v>#N/A</v>
      </c>
      <c r="O374" s="5" t="e">
        <v>#N/A</v>
      </c>
      <c r="P374" s="5" t="e">
        <v>#N/A</v>
      </c>
      <c r="Q374" s="5" t="s">
        <v>91</v>
      </c>
      <c r="R374" s="61" t="s">
        <v>90</v>
      </c>
      <c r="S374" s="62" t="e">
        <v>#N/A</v>
      </c>
      <c r="T374" s="5" t="s">
        <v>36</v>
      </c>
      <c r="U374" s="5" t="s">
        <v>34</v>
      </c>
      <c r="V374" s="5" t="s">
        <v>26</v>
      </c>
      <c r="W374" s="5" t="s">
        <v>907</v>
      </c>
      <c r="X374" s="5" t="s">
        <v>81</v>
      </c>
      <c r="Y374" s="5" t="s">
        <v>193</v>
      </c>
      <c r="Z374" s="5" t="s">
        <v>67</v>
      </c>
      <c r="AA374" s="5" t="s">
        <v>480</v>
      </c>
      <c r="AB374" s="5" t="s">
        <v>549</v>
      </c>
      <c r="AC374" s="5"/>
      <c r="AD374" s="5"/>
      <c r="AE374" s="5"/>
      <c r="AF374" s="5"/>
      <c r="AG374" s="5"/>
      <c r="AH374" s="5"/>
      <c r="AI374" s="5" t="s">
        <v>905</v>
      </c>
      <c r="AJ374" s="80">
        <v>5</v>
      </c>
      <c r="AK374" s="80">
        <v>5</v>
      </c>
      <c r="AL374" s="80">
        <v>5</v>
      </c>
      <c r="AM374" s="80" t="e">
        <v>#N/A</v>
      </c>
      <c r="AN374" s="80">
        <v>4</v>
      </c>
      <c r="AO374" s="80">
        <v>5</v>
      </c>
      <c r="AP374" s="80">
        <v>4</v>
      </c>
      <c r="AQ374" s="80">
        <v>4</v>
      </c>
      <c r="AR374" s="80">
        <v>3</v>
      </c>
      <c r="AS374" s="5"/>
      <c r="AT374" s="5" t="s">
        <v>797</v>
      </c>
      <c r="AU374" s="5" t="s">
        <v>869</v>
      </c>
      <c r="AV374" s="5" t="s">
        <v>891</v>
      </c>
      <c r="AW374" s="5" t="s">
        <v>39</v>
      </c>
      <c r="AX374" s="5"/>
      <c r="AY374" s="5" t="s">
        <v>903</v>
      </c>
    </row>
    <row r="375" spans="1:51" ht="27.95" customHeight="1">
      <c r="A375">
        <v>11521741792</v>
      </c>
      <c r="B375" s="1" t="s">
        <v>0</v>
      </c>
      <c r="C375" s="13" t="s">
        <v>72</v>
      </c>
      <c r="D375" s="1" t="s">
        <v>468</v>
      </c>
      <c r="E375" s="5" t="s">
        <v>33</v>
      </c>
      <c r="F375" s="80" t="s">
        <v>0</v>
      </c>
      <c r="G375" s="80" t="s">
        <v>0</v>
      </c>
      <c r="H375" s="80" t="s">
        <v>1</v>
      </c>
      <c r="I375" s="80" t="s">
        <v>0</v>
      </c>
      <c r="J375" s="80" t="s">
        <v>0</v>
      </c>
      <c r="K375" s="80" t="s">
        <v>0</v>
      </c>
      <c r="L375" s="80" t="s">
        <v>0</v>
      </c>
      <c r="M375" s="5" t="s">
        <v>10</v>
      </c>
      <c r="N375" s="5" t="e">
        <v>#N/A</v>
      </c>
      <c r="O375" s="5" t="e">
        <v>#N/A</v>
      </c>
      <c r="P375" s="5" t="e">
        <v>#N/A</v>
      </c>
      <c r="Q375" s="5" t="s">
        <v>76</v>
      </c>
      <c r="R375" s="61" t="s">
        <v>75</v>
      </c>
      <c r="S375" s="62" t="e">
        <v>#N/A</v>
      </c>
      <c r="T375" s="5" t="s">
        <v>36</v>
      </c>
      <c r="U375" s="5" t="s">
        <v>37</v>
      </c>
      <c r="V375" s="5" t="s">
        <v>89</v>
      </c>
      <c r="W375" s="5" t="s">
        <v>379</v>
      </c>
      <c r="X375" s="5" t="s">
        <v>81</v>
      </c>
      <c r="Y375" s="5" t="s">
        <v>0</v>
      </c>
      <c r="Z375" s="5" t="s">
        <v>67</v>
      </c>
      <c r="AA375" s="5"/>
      <c r="AB375" s="5"/>
      <c r="AC375" s="5"/>
      <c r="AD375" s="5"/>
      <c r="AE375" s="5"/>
      <c r="AF375" s="5"/>
      <c r="AG375" s="5"/>
      <c r="AH375" s="5"/>
      <c r="AI375" s="5" t="s">
        <v>905</v>
      </c>
      <c r="AJ375" s="80">
        <v>5</v>
      </c>
      <c r="AK375" s="80">
        <v>4</v>
      </c>
      <c r="AL375" s="80">
        <v>3</v>
      </c>
      <c r="AM375" s="80" t="e">
        <v>#N/A</v>
      </c>
      <c r="AN375" s="80">
        <v>4</v>
      </c>
      <c r="AO375" s="80">
        <v>3</v>
      </c>
      <c r="AP375" s="80">
        <v>3</v>
      </c>
      <c r="AQ375" s="80">
        <v>5</v>
      </c>
      <c r="AR375" s="80">
        <v>3</v>
      </c>
      <c r="AS375" s="5"/>
      <c r="AT375" s="5"/>
      <c r="AU375" s="5"/>
      <c r="AV375" s="5"/>
      <c r="AW375" s="5"/>
      <c r="AX375" s="5"/>
      <c r="AY375" s="5" t="s">
        <v>20</v>
      </c>
    </row>
    <row r="376" spans="1:51" ht="27.95" customHeight="1">
      <c r="B376" s="1"/>
      <c r="C376" s="13"/>
      <c r="D376" s="1"/>
      <c r="E376" s="5"/>
      <c r="M376" s="5"/>
      <c r="N376" s="5"/>
      <c r="O376" s="5"/>
      <c r="P376" s="5"/>
      <c r="Q376" s="5"/>
      <c r="R376" s="61"/>
      <c r="S376" s="62"/>
      <c r="T376" s="5"/>
      <c r="U376" s="5"/>
      <c r="V376" s="5"/>
      <c r="W376" s="5"/>
      <c r="X376" s="5"/>
      <c r="Y376" s="5"/>
      <c r="Z376" s="5"/>
      <c r="AA376" s="5"/>
      <c r="AB376" s="5"/>
      <c r="AC376" s="5"/>
      <c r="AD376" s="5"/>
      <c r="AE376" s="5"/>
      <c r="AF376" s="5"/>
      <c r="AG376" s="5"/>
      <c r="AH376" s="5"/>
      <c r="AI376" s="5"/>
      <c r="AJ376" s="80"/>
      <c r="AK376" s="80"/>
      <c r="AL376" s="80"/>
      <c r="AM376" s="80"/>
      <c r="AN376" s="80"/>
      <c r="AO376" s="80"/>
      <c r="AP376" s="80"/>
      <c r="AQ376" s="80"/>
      <c r="AR376" s="80"/>
      <c r="AS376" s="5"/>
      <c r="AT376" s="5"/>
      <c r="AU376" s="5"/>
      <c r="AV376" s="5"/>
      <c r="AW376" s="5"/>
      <c r="AX376" s="5"/>
      <c r="AY376" s="5"/>
    </row>
    <row r="377" spans="1:51" ht="27.95" customHeight="1">
      <c r="A377">
        <v>11521726281</v>
      </c>
      <c r="B377" s="5" t="s">
        <v>646</v>
      </c>
      <c r="C377" s="13" t="e">
        <v>#VALUE!</v>
      </c>
      <c r="D377" s="1" t="s">
        <v>468</v>
      </c>
      <c r="E377" s="5" t="s">
        <v>14</v>
      </c>
      <c r="F377" s="80" t="s">
        <v>0</v>
      </c>
      <c r="G377" s="80" t="s">
        <v>0</v>
      </c>
      <c r="H377" s="80" t="s">
        <v>1</v>
      </c>
      <c r="I377" s="80" t="s">
        <v>0</v>
      </c>
      <c r="J377" s="80" t="s">
        <v>0</v>
      </c>
      <c r="K377" s="80" t="s">
        <v>0</v>
      </c>
      <c r="L377" s="80" t="s">
        <v>0</v>
      </c>
      <c r="M377" s="5" t="s">
        <v>10</v>
      </c>
      <c r="N377" s="5" t="e">
        <v>#N/A</v>
      </c>
      <c r="O377" s="5" t="e">
        <v>#N/A</v>
      </c>
      <c r="P377" s="5" t="e">
        <v>#N/A</v>
      </c>
      <c r="Q377" s="5" t="e">
        <v>#VALUE!</v>
      </c>
      <c r="R377" s="61" t="e">
        <v>#VALUE!</v>
      </c>
      <c r="S377" s="62" t="e">
        <v>#N/A</v>
      </c>
      <c r="T377" s="5" t="e">
        <v>#N/A</v>
      </c>
      <c r="U377" s="5" t="e">
        <v>#N/A</v>
      </c>
      <c r="V377" s="5" t="e">
        <v>#N/A</v>
      </c>
      <c r="W377" s="5" t="e">
        <v>#N/A</v>
      </c>
      <c r="X377" s="5" t="e">
        <v>#N/A</v>
      </c>
      <c r="Y377" s="5" t="s">
        <v>0</v>
      </c>
      <c r="Z377" s="5" t="s">
        <v>58</v>
      </c>
      <c r="AA377" s="5"/>
      <c r="AB377" s="5"/>
      <c r="AC377" s="5"/>
      <c r="AD377" s="5"/>
      <c r="AE377" s="5"/>
      <c r="AF377" s="5"/>
      <c r="AG377" s="5"/>
      <c r="AH377" s="5"/>
      <c r="AI377" s="5" t="s">
        <v>905</v>
      </c>
      <c r="AJ377" s="80" t="e">
        <v>#VALUE!</v>
      </c>
      <c r="AK377" s="80" t="e">
        <v>#VALUE!</v>
      </c>
      <c r="AL377" s="80" t="e">
        <v>#VALUE!</v>
      </c>
      <c r="AM377" s="80" t="e">
        <v>#N/A</v>
      </c>
      <c r="AN377" s="80" t="e">
        <v>#N/A</v>
      </c>
      <c r="AO377" s="80" t="e">
        <v>#N/A</v>
      </c>
      <c r="AP377" s="80" t="e">
        <v>#N/A</v>
      </c>
      <c r="AQ377" s="80" t="e">
        <v>#N/A</v>
      </c>
      <c r="AR377" s="80" t="e">
        <v>#N/A</v>
      </c>
      <c r="AS377" s="5"/>
      <c r="AT377" s="5"/>
      <c r="AU377" s="5"/>
      <c r="AV377" s="5"/>
      <c r="AW377" s="5"/>
      <c r="AX377" s="5"/>
      <c r="AY377" s="5" t="s">
        <v>903</v>
      </c>
    </row>
    <row r="378" spans="1:51" ht="27.95" customHeight="1">
      <c r="A378">
        <v>11521708770</v>
      </c>
      <c r="B378" s="5" t="s">
        <v>646</v>
      </c>
      <c r="C378" s="13" t="s">
        <v>72</v>
      </c>
      <c r="D378" s="1" t="e">
        <v>#VALUE!</v>
      </c>
      <c r="E378" s="5" t="s">
        <v>33</v>
      </c>
      <c r="F378" s="80" t="s">
        <v>0</v>
      </c>
      <c r="G378" s="80" t="s">
        <v>0</v>
      </c>
      <c r="H378" s="80" t="s">
        <v>1</v>
      </c>
      <c r="I378" s="80" t="s">
        <v>0</v>
      </c>
      <c r="J378" s="80" t="s">
        <v>0</v>
      </c>
      <c r="K378" s="80" t="s">
        <v>0</v>
      </c>
      <c r="L378" s="80" t="s">
        <v>0</v>
      </c>
      <c r="M378" s="5" t="e">
        <v>#N/A</v>
      </c>
      <c r="N378" s="5" t="s">
        <v>649</v>
      </c>
      <c r="O378" s="5" t="e">
        <v>#N/A</v>
      </c>
      <c r="P378" s="5" t="s">
        <v>12</v>
      </c>
      <c r="Q378" s="5" t="s">
        <v>91</v>
      </c>
      <c r="R378" s="61" t="s">
        <v>28</v>
      </c>
      <c r="S378" s="62" t="e">
        <v>#N/A</v>
      </c>
      <c r="T378" s="5" t="s">
        <v>36</v>
      </c>
      <c r="U378" s="5" t="s">
        <v>34</v>
      </c>
      <c r="V378" s="5" t="s">
        <v>64</v>
      </c>
      <c r="W378" s="5" t="s">
        <v>907</v>
      </c>
      <c r="X378" s="5" t="s">
        <v>81</v>
      </c>
      <c r="Y378" s="5" t="s">
        <v>194</v>
      </c>
      <c r="Z378" s="5" t="e">
        <v>#N/A</v>
      </c>
      <c r="AA378" s="5" t="s">
        <v>462</v>
      </c>
      <c r="AB378" s="5" t="s">
        <v>560</v>
      </c>
      <c r="AC378" s="5"/>
      <c r="AD378" s="5"/>
      <c r="AE378" s="5"/>
      <c r="AF378" s="5"/>
      <c r="AG378" s="5"/>
      <c r="AH378" s="5"/>
      <c r="AI378" s="5" t="s">
        <v>905</v>
      </c>
      <c r="AJ378" s="80">
        <v>5</v>
      </c>
      <c r="AK378" s="80">
        <v>5</v>
      </c>
      <c r="AL378" s="80">
        <v>4</v>
      </c>
      <c r="AM378" s="80" t="e">
        <v>#N/A</v>
      </c>
      <c r="AN378" s="80">
        <v>4</v>
      </c>
      <c r="AO378" s="80">
        <v>5</v>
      </c>
      <c r="AP378" s="80">
        <v>5</v>
      </c>
      <c r="AQ378" s="80">
        <v>4</v>
      </c>
      <c r="AR378" s="80">
        <v>3</v>
      </c>
      <c r="AS378" s="5"/>
      <c r="AT378" s="5" t="s">
        <v>844</v>
      </c>
      <c r="AU378" s="5"/>
      <c r="AV378" s="5"/>
      <c r="AW378" s="5" t="s">
        <v>39</v>
      </c>
      <c r="AX378" s="5"/>
      <c r="AY378" s="5" t="s">
        <v>903</v>
      </c>
    </row>
    <row r="379" spans="1:51" ht="27.95" customHeight="1">
      <c r="A379">
        <v>11521702861</v>
      </c>
      <c r="B379" s="5" t="s">
        <v>646</v>
      </c>
      <c r="C379" s="13" t="s">
        <v>72</v>
      </c>
      <c r="D379" s="1" t="s">
        <v>469</v>
      </c>
      <c r="E379" s="5" t="s">
        <v>14</v>
      </c>
      <c r="F379" s="80" t="s">
        <v>0</v>
      </c>
      <c r="G379" s="80" t="s">
        <v>0</v>
      </c>
      <c r="H379" s="80" t="s">
        <v>1</v>
      </c>
      <c r="I379" s="80" t="s">
        <v>0</v>
      </c>
      <c r="J379" s="80" t="s">
        <v>0</v>
      </c>
      <c r="K379" s="80" t="s">
        <v>0</v>
      </c>
      <c r="L379" s="80" t="s">
        <v>0</v>
      </c>
      <c r="M379" s="5" t="e">
        <v>#N/A</v>
      </c>
      <c r="N379" s="5" t="s">
        <v>649</v>
      </c>
      <c r="O379" s="5" t="e">
        <v>#N/A</v>
      </c>
      <c r="P379" s="5" t="e">
        <v>#N/A</v>
      </c>
      <c r="Q379" s="5" t="s">
        <v>76</v>
      </c>
      <c r="R379" s="61" t="s">
        <v>28</v>
      </c>
      <c r="S379" s="62" t="e">
        <v>#N/A</v>
      </c>
      <c r="T379" s="5" t="s">
        <v>834</v>
      </c>
      <c r="U379" s="5" t="s">
        <v>34</v>
      </c>
      <c r="V379" s="5" t="s">
        <v>54</v>
      </c>
      <c r="W379" s="5" t="s">
        <v>907</v>
      </c>
      <c r="X379" s="5" t="s">
        <v>81</v>
      </c>
      <c r="Y379" s="5" t="s">
        <v>0</v>
      </c>
      <c r="Z379" s="5" t="s">
        <v>67</v>
      </c>
      <c r="AA379" s="5"/>
      <c r="AB379" s="5"/>
      <c r="AC379" s="5"/>
      <c r="AD379" s="5"/>
      <c r="AE379" s="5"/>
      <c r="AF379" s="5"/>
      <c r="AG379" s="5"/>
      <c r="AH379" s="5"/>
      <c r="AI379" s="5" t="s">
        <v>905</v>
      </c>
      <c r="AJ379" s="80">
        <v>5</v>
      </c>
      <c r="AK379" s="80">
        <v>4</v>
      </c>
      <c r="AL379" s="80">
        <v>4</v>
      </c>
      <c r="AM379" s="80" t="e">
        <v>#N/A</v>
      </c>
      <c r="AN379" s="80">
        <v>5</v>
      </c>
      <c r="AO379" s="80">
        <v>5</v>
      </c>
      <c r="AP379" s="80">
        <v>0</v>
      </c>
      <c r="AQ379" s="80">
        <v>4</v>
      </c>
      <c r="AR379" s="80">
        <v>3</v>
      </c>
      <c r="AS379" s="5"/>
      <c r="AT379" s="5" t="s">
        <v>797</v>
      </c>
      <c r="AU379" s="5"/>
      <c r="AV379" s="5"/>
      <c r="AW379" s="5"/>
      <c r="AX379" s="5"/>
      <c r="AY379" s="5" t="s">
        <v>903</v>
      </c>
    </row>
    <row r="380" spans="1:51" ht="27.95" customHeight="1">
      <c r="A380">
        <v>11521698483</v>
      </c>
      <c r="B380" s="1" t="s">
        <v>0</v>
      </c>
      <c r="C380" s="13" t="s">
        <v>80</v>
      </c>
      <c r="D380" s="1" t="s">
        <v>468</v>
      </c>
      <c r="E380" s="5" t="s">
        <v>33</v>
      </c>
      <c r="F380" s="80" t="s">
        <v>0</v>
      </c>
      <c r="G380" s="80" t="s">
        <v>0</v>
      </c>
      <c r="H380" s="80" t="s">
        <v>1</v>
      </c>
      <c r="I380" s="80" t="s">
        <v>0</v>
      </c>
      <c r="J380" s="80" t="s">
        <v>0</v>
      </c>
      <c r="K380" s="80" t="s">
        <v>0</v>
      </c>
      <c r="L380" s="80" t="s">
        <v>0</v>
      </c>
      <c r="M380" s="5" t="s">
        <v>10</v>
      </c>
      <c r="N380" s="5" t="e">
        <v>#N/A</v>
      </c>
      <c r="O380" s="5" t="e">
        <v>#N/A</v>
      </c>
      <c r="P380" s="5" t="e">
        <v>#N/A</v>
      </c>
      <c r="Q380" s="5" t="s">
        <v>76</v>
      </c>
      <c r="R380" s="61" t="s">
        <v>75</v>
      </c>
      <c r="S380" s="62" t="e">
        <v>#N/A</v>
      </c>
      <c r="T380" s="5" t="s">
        <v>37</v>
      </c>
      <c r="U380" s="5" t="s">
        <v>37</v>
      </c>
      <c r="V380" s="5" t="s">
        <v>89</v>
      </c>
      <c r="W380" s="5" t="s">
        <v>908</v>
      </c>
      <c r="X380" s="5" t="s">
        <v>108</v>
      </c>
      <c r="Y380" s="5" t="s">
        <v>0</v>
      </c>
      <c r="Z380" s="5" t="s">
        <v>86</v>
      </c>
      <c r="AA380" s="5"/>
      <c r="AB380" s="5"/>
      <c r="AC380" s="5"/>
      <c r="AD380" s="5"/>
      <c r="AE380" s="5"/>
      <c r="AF380" s="5"/>
      <c r="AG380" s="5"/>
      <c r="AH380" s="5"/>
      <c r="AI380" s="5" t="s">
        <v>905</v>
      </c>
      <c r="AJ380" s="80">
        <v>4</v>
      </c>
      <c r="AK380" s="80">
        <v>4</v>
      </c>
      <c r="AL380" s="80">
        <v>3</v>
      </c>
      <c r="AM380" s="80" t="e">
        <v>#N/A</v>
      </c>
      <c r="AN380" s="80">
        <v>3</v>
      </c>
      <c r="AO380" s="80">
        <v>3</v>
      </c>
      <c r="AP380" s="80">
        <v>3</v>
      </c>
      <c r="AQ380" s="80">
        <v>3</v>
      </c>
      <c r="AR380" s="80">
        <v>4</v>
      </c>
      <c r="AS380" s="5"/>
      <c r="AT380" s="5" t="s">
        <v>797</v>
      </c>
      <c r="AU380" s="5"/>
      <c r="AV380" s="5"/>
      <c r="AW380" s="5"/>
      <c r="AX380" s="5"/>
      <c r="AY380" s="5" t="s">
        <v>20</v>
      </c>
    </row>
    <row r="381" spans="1:51" ht="27.95" customHeight="1">
      <c r="A381">
        <v>11521691906</v>
      </c>
      <c r="B381" s="5" t="s">
        <v>646</v>
      </c>
      <c r="C381" s="13" t="s">
        <v>72</v>
      </c>
      <c r="D381" s="1" t="s">
        <v>468</v>
      </c>
      <c r="E381" s="5" t="s">
        <v>33</v>
      </c>
      <c r="F381" s="80" t="s">
        <v>0</v>
      </c>
      <c r="G381" s="80" t="s">
        <v>0</v>
      </c>
      <c r="H381" s="80" t="s">
        <v>1</v>
      </c>
      <c r="I381" s="80" t="s">
        <v>0</v>
      </c>
      <c r="J381" s="80" t="s">
        <v>0</v>
      </c>
      <c r="K381" s="80" t="s">
        <v>0</v>
      </c>
      <c r="L381" s="80" t="s">
        <v>0</v>
      </c>
      <c r="M381" s="5" t="s">
        <v>10</v>
      </c>
      <c r="N381" s="5" t="e">
        <v>#N/A</v>
      </c>
      <c r="O381" s="5" t="s">
        <v>11</v>
      </c>
      <c r="P381" s="5" t="s">
        <v>12</v>
      </c>
      <c r="Q381" s="5" t="e">
        <v>#VALUE!</v>
      </c>
      <c r="R381" s="61" t="s">
        <v>28</v>
      </c>
      <c r="S381" s="62" t="e">
        <v>#N/A</v>
      </c>
      <c r="T381" s="5" t="s">
        <v>36</v>
      </c>
      <c r="U381" s="5" t="s">
        <v>41</v>
      </c>
      <c r="V381" s="5" t="s">
        <v>89</v>
      </c>
      <c r="W381" s="5" t="s">
        <v>907</v>
      </c>
      <c r="X381" s="5" t="s">
        <v>81</v>
      </c>
      <c r="Y381" s="5" t="s">
        <v>0</v>
      </c>
      <c r="Z381" s="5" t="s">
        <v>86</v>
      </c>
      <c r="AA381" s="5"/>
      <c r="AB381" s="5"/>
      <c r="AC381" s="5"/>
      <c r="AD381" s="5"/>
      <c r="AE381" s="5"/>
      <c r="AF381" s="5"/>
      <c r="AG381" s="5"/>
      <c r="AH381" s="5"/>
      <c r="AI381" s="5" t="s">
        <v>905</v>
      </c>
      <c r="AJ381" s="80">
        <v>5</v>
      </c>
      <c r="AK381" s="80" t="e">
        <v>#VALUE!</v>
      </c>
      <c r="AL381" s="80">
        <v>4</v>
      </c>
      <c r="AM381" s="80" t="e">
        <v>#N/A</v>
      </c>
      <c r="AN381" s="80">
        <v>4</v>
      </c>
      <c r="AO381" s="80">
        <v>4</v>
      </c>
      <c r="AP381" s="80">
        <v>3</v>
      </c>
      <c r="AQ381" s="80">
        <v>4</v>
      </c>
      <c r="AR381" s="80">
        <v>3</v>
      </c>
      <c r="AS381" s="5"/>
      <c r="AT381" s="5" t="s">
        <v>840</v>
      </c>
      <c r="AU381" s="5"/>
      <c r="AV381" s="5" t="s">
        <v>895</v>
      </c>
      <c r="AW381" s="5"/>
      <c r="AX381" s="5"/>
      <c r="AY381" s="5" t="s">
        <v>903</v>
      </c>
    </row>
    <row r="382" spans="1:51" ht="27.95" customHeight="1">
      <c r="B382" s="1"/>
      <c r="C382" s="13"/>
      <c r="D382" s="1"/>
      <c r="E382" s="5"/>
      <c r="M382" s="5"/>
      <c r="N382" s="5"/>
      <c r="O382" s="5"/>
      <c r="P382" s="5"/>
      <c r="Q382" s="5"/>
      <c r="R382" s="61"/>
      <c r="S382" s="62"/>
      <c r="T382" s="5"/>
      <c r="U382" s="5"/>
      <c r="V382" s="5"/>
      <c r="W382" s="5"/>
      <c r="X382" s="5"/>
      <c r="Y382" s="5"/>
      <c r="Z382" s="5"/>
      <c r="AA382" s="5"/>
      <c r="AB382" s="5"/>
      <c r="AC382" s="5"/>
      <c r="AD382" s="5"/>
      <c r="AE382" s="5"/>
      <c r="AF382" s="5"/>
      <c r="AG382" s="5"/>
      <c r="AH382" s="5"/>
      <c r="AI382" s="5"/>
      <c r="AJ382" s="80"/>
      <c r="AK382" s="80"/>
      <c r="AL382" s="80"/>
      <c r="AM382" s="80"/>
      <c r="AN382" s="80"/>
      <c r="AO382" s="80"/>
      <c r="AP382" s="80"/>
      <c r="AQ382" s="80"/>
      <c r="AR382" s="80"/>
      <c r="AS382" s="5"/>
      <c r="AT382" s="5"/>
      <c r="AU382" s="5"/>
      <c r="AV382" s="5"/>
      <c r="AW382" s="5"/>
      <c r="AX382" s="5"/>
      <c r="AY382" s="5"/>
    </row>
    <row r="383" spans="1:51" ht="27.95" customHeight="1">
      <c r="A383">
        <v>11521670255</v>
      </c>
      <c r="B383" s="1" t="s">
        <v>0</v>
      </c>
      <c r="C383" s="13" t="e">
        <v>#VALUE!</v>
      </c>
      <c r="D383" s="1" t="e">
        <v>#VALUE!</v>
      </c>
      <c r="E383" s="5" t="e">
        <v>#N/A</v>
      </c>
      <c r="F383" s="80" t="s">
        <v>0</v>
      </c>
      <c r="G383" s="80" t="s">
        <v>0</v>
      </c>
      <c r="H383" s="80" t="s">
        <v>0</v>
      </c>
      <c r="I383" s="80" t="s">
        <v>0</v>
      </c>
      <c r="J383" s="80" t="s">
        <v>0</v>
      </c>
      <c r="K383" s="80" t="s">
        <v>0</v>
      </c>
      <c r="L383" s="80" t="s">
        <v>0</v>
      </c>
      <c r="M383" s="5" t="e">
        <v>#N/A</v>
      </c>
      <c r="N383" s="5" t="e">
        <v>#N/A</v>
      </c>
      <c r="O383" s="5" t="e">
        <v>#N/A</v>
      </c>
      <c r="P383" s="5" t="e">
        <v>#N/A</v>
      </c>
      <c r="Q383" s="5" t="e">
        <v>#VALUE!</v>
      </c>
      <c r="R383" s="61" t="e">
        <v>#VALUE!</v>
      </c>
      <c r="S383" s="62" t="e">
        <v>#N/A</v>
      </c>
      <c r="T383" s="5" t="e">
        <v>#N/A</v>
      </c>
      <c r="U383" s="5" t="e">
        <v>#N/A</v>
      </c>
      <c r="V383" s="5" t="e">
        <v>#N/A</v>
      </c>
      <c r="W383" s="5" t="e">
        <v>#N/A</v>
      </c>
      <c r="X383" s="5" t="e">
        <v>#N/A</v>
      </c>
      <c r="Y383" s="5" t="s">
        <v>0</v>
      </c>
      <c r="Z383" s="5" t="e">
        <v>#N/A</v>
      </c>
      <c r="AA383" s="5"/>
      <c r="AB383" s="5"/>
      <c r="AC383" s="5"/>
      <c r="AD383" s="5"/>
      <c r="AE383" s="5"/>
      <c r="AF383" s="5"/>
      <c r="AG383" s="5"/>
      <c r="AH383" s="5"/>
      <c r="AI383" s="5" t="s">
        <v>905</v>
      </c>
      <c r="AJ383" s="80" t="e">
        <v>#VALUE!</v>
      </c>
      <c r="AK383" s="80" t="e">
        <v>#VALUE!</v>
      </c>
      <c r="AL383" s="80" t="e">
        <v>#VALUE!</v>
      </c>
      <c r="AM383" s="80" t="e">
        <v>#N/A</v>
      </c>
      <c r="AN383" s="80" t="e">
        <v>#N/A</v>
      </c>
      <c r="AO383" s="80" t="e">
        <v>#N/A</v>
      </c>
      <c r="AP383" s="80" t="e">
        <v>#N/A</v>
      </c>
      <c r="AQ383" s="80" t="e">
        <v>#N/A</v>
      </c>
      <c r="AR383" s="80" t="e">
        <v>#N/A</v>
      </c>
      <c r="AS383" s="5"/>
      <c r="AT383" s="5"/>
      <c r="AU383" s="5"/>
      <c r="AV383" s="5"/>
      <c r="AW383" s="5"/>
      <c r="AX383" s="5"/>
      <c r="AY383" s="5" t="s">
        <v>20</v>
      </c>
    </row>
    <row r="384" spans="1:51" ht="27.95" customHeight="1">
      <c r="A384">
        <v>11521664080</v>
      </c>
      <c r="B384" s="1" t="s">
        <v>0</v>
      </c>
      <c r="C384" s="13" t="s">
        <v>72</v>
      </c>
      <c r="D384" s="1" t="s">
        <v>468</v>
      </c>
      <c r="E384" s="5" t="s">
        <v>14</v>
      </c>
      <c r="F384" s="80" t="s">
        <v>0</v>
      </c>
      <c r="G384" s="80" t="s">
        <v>0</v>
      </c>
      <c r="H384" s="80" t="s">
        <v>1</v>
      </c>
      <c r="I384" s="80" t="s">
        <v>0</v>
      </c>
      <c r="J384" s="80" t="s">
        <v>0</v>
      </c>
      <c r="K384" s="80" t="s">
        <v>0</v>
      </c>
      <c r="L384" s="80" t="s">
        <v>0</v>
      </c>
      <c r="M384" s="5" t="s">
        <v>10</v>
      </c>
      <c r="N384" s="5" t="e">
        <v>#N/A</v>
      </c>
      <c r="O384" s="5" t="e">
        <v>#N/A</v>
      </c>
      <c r="P384" s="5" t="e">
        <v>#N/A</v>
      </c>
      <c r="Q384" s="5" t="s">
        <v>76</v>
      </c>
      <c r="R384" s="61" t="s">
        <v>28</v>
      </c>
      <c r="S384" s="62" t="e">
        <v>#N/A</v>
      </c>
      <c r="T384" s="5" t="s">
        <v>62</v>
      </c>
      <c r="U384" s="5" t="s">
        <v>34</v>
      </c>
      <c r="V384" s="5" t="s">
        <v>26</v>
      </c>
      <c r="W384" s="5" t="s">
        <v>908</v>
      </c>
      <c r="X384" s="5" t="s">
        <v>108</v>
      </c>
      <c r="Y384" s="5" t="s">
        <v>0</v>
      </c>
      <c r="Z384" s="5" t="s">
        <v>60</v>
      </c>
      <c r="AA384" s="5"/>
      <c r="AB384" s="5"/>
      <c r="AC384" s="5"/>
      <c r="AD384" s="5"/>
      <c r="AE384" s="5"/>
      <c r="AF384" s="5"/>
      <c r="AG384" s="5"/>
      <c r="AH384" s="5"/>
      <c r="AI384" s="5" t="s">
        <v>905</v>
      </c>
      <c r="AJ384" s="80">
        <v>5</v>
      </c>
      <c r="AK384" s="80">
        <v>4</v>
      </c>
      <c r="AL384" s="80">
        <v>4</v>
      </c>
      <c r="AM384" s="80" t="e">
        <v>#N/A</v>
      </c>
      <c r="AN384" s="80">
        <v>5</v>
      </c>
      <c r="AO384" s="80">
        <v>5</v>
      </c>
      <c r="AP384" s="80">
        <v>4</v>
      </c>
      <c r="AQ384" s="80">
        <v>3</v>
      </c>
      <c r="AR384" s="80">
        <v>4</v>
      </c>
      <c r="AS384" s="5"/>
      <c r="AT384" s="5" t="s">
        <v>797</v>
      </c>
      <c r="AU384" s="5"/>
      <c r="AV384" s="5"/>
      <c r="AW384" s="5"/>
      <c r="AX384" s="5"/>
      <c r="AY384" s="5" t="s">
        <v>20</v>
      </c>
    </row>
    <row r="385" spans="1:51" ht="27.95" customHeight="1">
      <c r="A385">
        <v>11521652342</v>
      </c>
      <c r="B385" s="5" t="s">
        <v>646</v>
      </c>
      <c r="C385" s="13" t="s">
        <v>72</v>
      </c>
      <c r="D385" s="1" t="s">
        <v>465</v>
      </c>
      <c r="E385" s="5" t="s">
        <v>14</v>
      </c>
      <c r="F385" s="80" t="s">
        <v>0</v>
      </c>
      <c r="G385" s="80" t="s">
        <v>0</v>
      </c>
      <c r="H385" s="80" t="s">
        <v>1</v>
      </c>
      <c r="I385" s="80" t="s">
        <v>0</v>
      </c>
      <c r="J385" s="80" t="s">
        <v>0</v>
      </c>
      <c r="K385" s="80" t="s">
        <v>0</v>
      </c>
      <c r="L385" s="80" t="s">
        <v>0</v>
      </c>
      <c r="M385" s="5" t="s">
        <v>10</v>
      </c>
      <c r="N385" s="5" t="e">
        <v>#N/A</v>
      </c>
      <c r="O385" s="5" t="e">
        <v>#N/A</v>
      </c>
      <c r="P385" s="5" t="e">
        <v>#N/A</v>
      </c>
      <c r="Q385" s="5" t="s">
        <v>76</v>
      </c>
      <c r="R385" s="61" t="s">
        <v>28</v>
      </c>
      <c r="S385" s="62" t="e">
        <v>#N/A</v>
      </c>
      <c r="T385" s="5" t="s">
        <v>36</v>
      </c>
      <c r="U385" s="5" t="s">
        <v>34</v>
      </c>
      <c r="V385" s="5" t="s">
        <v>74</v>
      </c>
      <c r="W385" s="5" t="s">
        <v>907</v>
      </c>
      <c r="X385" s="5" t="s">
        <v>81</v>
      </c>
      <c r="Y385" s="5" t="s">
        <v>195</v>
      </c>
      <c r="Z385" s="5" t="s">
        <v>21</v>
      </c>
      <c r="AA385" s="5" t="s">
        <v>462</v>
      </c>
      <c r="AB385" s="5" t="s">
        <v>100</v>
      </c>
      <c r="AC385" s="5"/>
      <c r="AD385" s="5"/>
      <c r="AE385" s="5"/>
      <c r="AF385" s="5"/>
      <c r="AG385" s="5"/>
      <c r="AH385" s="5"/>
      <c r="AI385" s="5" t="s">
        <v>905</v>
      </c>
      <c r="AJ385" s="80">
        <v>5</v>
      </c>
      <c r="AK385" s="80">
        <v>4</v>
      </c>
      <c r="AL385" s="80">
        <v>4</v>
      </c>
      <c r="AM385" s="80" t="e">
        <v>#N/A</v>
      </c>
      <c r="AN385" s="80">
        <v>4</v>
      </c>
      <c r="AO385" s="80">
        <v>5</v>
      </c>
      <c r="AP385" s="80">
        <v>2</v>
      </c>
      <c r="AQ385" s="80">
        <v>4</v>
      </c>
      <c r="AR385" s="80">
        <v>3</v>
      </c>
      <c r="AS385" s="5"/>
      <c r="AT385" s="5"/>
      <c r="AU385" s="5"/>
      <c r="AV385" s="5"/>
      <c r="AW385" s="5"/>
      <c r="AX385" s="5"/>
      <c r="AY385" s="5" t="s">
        <v>903</v>
      </c>
    </row>
    <row r="386" spans="1:51" ht="27.95" customHeight="1">
      <c r="A386">
        <v>11521624175</v>
      </c>
      <c r="B386" s="5" t="s">
        <v>646</v>
      </c>
      <c r="C386" s="13" t="e">
        <v>#VALUE!</v>
      </c>
      <c r="D386" s="1" t="s">
        <v>471</v>
      </c>
      <c r="E386" s="5" t="e">
        <v>#N/A</v>
      </c>
      <c r="F386" s="80" t="s">
        <v>0</v>
      </c>
      <c r="G386" s="80" t="s">
        <v>0</v>
      </c>
      <c r="H386" s="80" t="s">
        <v>1</v>
      </c>
      <c r="I386" s="80" t="s">
        <v>0</v>
      </c>
      <c r="J386" s="80" t="s">
        <v>0</v>
      </c>
      <c r="K386" s="80" t="s">
        <v>0</v>
      </c>
      <c r="L386" s="80" t="s">
        <v>0</v>
      </c>
      <c r="M386" s="5" t="e">
        <v>#N/A</v>
      </c>
      <c r="N386" s="5" t="s">
        <v>649</v>
      </c>
      <c r="O386" s="5" t="e">
        <v>#N/A</v>
      </c>
      <c r="P386" s="5" t="e">
        <v>#N/A</v>
      </c>
      <c r="Q386" s="5" t="e">
        <v>#VALUE!</v>
      </c>
      <c r="R386" s="61" t="e">
        <v>#VALUE!</v>
      </c>
      <c r="S386" s="62" t="e">
        <v>#N/A</v>
      </c>
      <c r="T386" s="5" t="e">
        <v>#N/A</v>
      </c>
      <c r="U386" s="5" t="e">
        <v>#N/A</v>
      </c>
      <c r="V386" s="5" t="e">
        <v>#N/A</v>
      </c>
      <c r="W386" s="5" t="e">
        <v>#N/A</v>
      </c>
      <c r="X386" s="5" t="e">
        <v>#N/A</v>
      </c>
      <c r="Y386" s="5" t="s">
        <v>0</v>
      </c>
      <c r="Z386" s="5" t="s">
        <v>21</v>
      </c>
      <c r="AA386" s="5"/>
      <c r="AB386" s="5"/>
      <c r="AC386" s="5"/>
      <c r="AD386" s="5"/>
      <c r="AE386" s="5"/>
      <c r="AF386" s="5"/>
      <c r="AG386" s="5"/>
      <c r="AH386" s="5"/>
      <c r="AI386" s="5" t="s">
        <v>905</v>
      </c>
      <c r="AJ386" s="80" t="e">
        <v>#VALUE!</v>
      </c>
      <c r="AK386" s="80" t="e">
        <v>#VALUE!</v>
      </c>
      <c r="AL386" s="80" t="e">
        <v>#VALUE!</v>
      </c>
      <c r="AM386" s="80" t="e">
        <v>#N/A</v>
      </c>
      <c r="AN386" s="80" t="e">
        <v>#N/A</v>
      </c>
      <c r="AO386" s="80" t="e">
        <v>#N/A</v>
      </c>
      <c r="AP386" s="80" t="e">
        <v>#N/A</v>
      </c>
      <c r="AQ386" s="80" t="e">
        <v>#N/A</v>
      </c>
      <c r="AR386" s="80" t="e">
        <v>#N/A</v>
      </c>
      <c r="AS386" s="5"/>
      <c r="AT386" s="5"/>
      <c r="AU386" s="5"/>
      <c r="AV386" s="5"/>
      <c r="AW386" s="5"/>
      <c r="AX386" s="5"/>
      <c r="AY386" s="5" t="s">
        <v>903</v>
      </c>
    </row>
    <row r="387" spans="1:51" ht="27.95" customHeight="1">
      <c r="A387">
        <v>11521618494</v>
      </c>
      <c r="B387" s="5" t="s">
        <v>646</v>
      </c>
      <c r="C387" s="13" t="e">
        <v>#VALUE!</v>
      </c>
      <c r="D387" s="1" t="e">
        <v>#VALUE!</v>
      </c>
      <c r="E387" s="5" t="e">
        <v>#N/A</v>
      </c>
      <c r="F387" s="80" t="s">
        <v>0</v>
      </c>
      <c r="G387" s="80" t="s">
        <v>0</v>
      </c>
      <c r="H387" s="80" t="s">
        <v>0</v>
      </c>
      <c r="I387" s="80" t="s">
        <v>0</v>
      </c>
      <c r="J387" s="80" t="s">
        <v>0</v>
      </c>
      <c r="K387" s="80" t="s">
        <v>0</v>
      </c>
      <c r="L387" s="80" t="s">
        <v>0</v>
      </c>
      <c r="M387" s="5" t="e">
        <v>#N/A</v>
      </c>
      <c r="N387" s="5" t="e">
        <v>#N/A</v>
      </c>
      <c r="O387" s="5" t="e">
        <v>#N/A</v>
      </c>
      <c r="P387" s="5" t="e">
        <v>#N/A</v>
      </c>
      <c r="Q387" s="5" t="e">
        <v>#VALUE!</v>
      </c>
      <c r="R387" s="61" t="e">
        <v>#VALUE!</v>
      </c>
      <c r="S387" s="62" t="e">
        <v>#N/A</v>
      </c>
      <c r="T387" s="5" t="e">
        <v>#N/A</v>
      </c>
      <c r="U387" s="5" t="e">
        <v>#N/A</v>
      </c>
      <c r="V387" s="5" t="e">
        <v>#N/A</v>
      </c>
      <c r="W387" s="5" t="e">
        <v>#N/A</v>
      </c>
      <c r="X387" s="5" t="e">
        <v>#N/A</v>
      </c>
      <c r="Y387" s="5" t="s">
        <v>0</v>
      </c>
      <c r="Z387" s="5" t="e">
        <v>#N/A</v>
      </c>
      <c r="AA387" s="5"/>
      <c r="AB387" s="5"/>
      <c r="AC387" s="5"/>
      <c r="AD387" s="5"/>
      <c r="AE387" s="5"/>
      <c r="AF387" s="5"/>
      <c r="AG387" s="5"/>
      <c r="AH387" s="5"/>
      <c r="AI387" s="5" t="s">
        <v>905</v>
      </c>
      <c r="AJ387" s="80" t="e">
        <v>#VALUE!</v>
      </c>
      <c r="AK387" s="80" t="e">
        <v>#VALUE!</v>
      </c>
      <c r="AL387" s="80" t="e">
        <v>#VALUE!</v>
      </c>
      <c r="AM387" s="80" t="e">
        <v>#N/A</v>
      </c>
      <c r="AN387" s="80" t="e">
        <v>#N/A</v>
      </c>
      <c r="AO387" s="80" t="e">
        <v>#N/A</v>
      </c>
      <c r="AP387" s="80" t="e">
        <v>#N/A</v>
      </c>
      <c r="AQ387" s="80" t="e">
        <v>#N/A</v>
      </c>
      <c r="AR387" s="80" t="e">
        <v>#N/A</v>
      </c>
      <c r="AS387" s="5"/>
      <c r="AT387" s="5"/>
      <c r="AU387" s="5"/>
      <c r="AV387" s="5"/>
      <c r="AW387" s="5"/>
      <c r="AX387" s="5"/>
      <c r="AY387" s="5" t="s">
        <v>903</v>
      </c>
    </row>
    <row r="388" spans="1:51" ht="50.1" customHeight="1">
      <c r="A388">
        <v>11521616032</v>
      </c>
      <c r="B388" s="1" t="s">
        <v>15</v>
      </c>
      <c r="C388" s="13" t="s">
        <v>61</v>
      </c>
      <c r="D388" s="1" t="s">
        <v>472</v>
      </c>
      <c r="E388" s="5" t="s">
        <v>14</v>
      </c>
      <c r="F388" s="80" t="s">
        <v>0</v>
      </c>
      <c r="G388" s="80" t="s">
        <v>0</v>
      </c>
      <c r="H388" s="80" t="s">
        <v>0</v>
      </c>
      <c r="I388" s="80" t="s">
        <v>3</v>
      </c>
      <c r="J388" s="80" t="s">
        <v>0</v>
      </c>
      <c r="K388" s="80" t="s">
        <v>0</v>
      </c>
      <c r="L388" s="80" t="s">
        <v>0</v>
      </c>
      <c r="M388" s="5" t="e">
        <v>#N/A</v>
      </c>
      <c r="N388" s="5" t="e">
        <v>#N/A</v>
      </c>
      <c r="O388" s="5" t="e">
        <v>#N/A</v>
      </c>
      <c r="P388" s="5" t="e">
        <v>#N/A</v>
      </c>
      <c r="Q388" s="5" t="e">
        <v>#VALUE!</v>
      </c>
      <c r="R388" s="61" t="s">
        <v>28</v>
      </c>
      <c r="S388" s="62" t="s">
        <v>68</v>
      </c>
      <c r="T388" s="5" t="s">
        <v>24</v>
      </c>
      <c r="U388" s="5" t="s">
        <v>37</v>
      </c>
      <c r="V388" s="5" t="s">
        <v>74</v>
      </c>
      <c r="W388" s="5" t="s">
        <v>907</v>
      </c>
      <c r="X388" s="5" t="e">
        <v>#N/A</v>
      </c>
      <c r="Y388" s="5" t="s">
        <v>0</v>
      </c>
      <c r="Z388" s="5" t="s">
        <v>49</v>
      </c>
      <c r="AA388" s="5" t="s">
        <v>821</v>
      </c>
      <c r="AB388" s="5"/>
      <c r="AC388" s="5"/>
      <c r="AD388" s="5"/>
      <c r="AE388" s="5"/>
      <c r="AF388" s="5" t="s">
        <v>623</v>
      </c>
      <c r="AG388" s="5"/>
      <c r="AH388" s="5"/>
      <c r="AI388" s="5" t="s">
        <v>905</v>
      </c>
      <c r="AJ388" s="5">
        <v>3</v>
      </c>
      <c r="AK388" s="5" t="e">
        <v>#VALUE!</v>
      </c>
      <c r="AL388" s="97">
        <v>4</v>
      </c>
      <c r="AM388" s="97">
        <v>3</v>
      </c>
      <c r="AN388" s="5">
        <v>2</v>
      </c>
      <c r="AO388" s="5">
        <v>3</v>
      </c>
      <c r="AP388" s="5">
        <v>2</v>
      </c>
      <c r="AQ388" s="5">
        <v>4</v>
      </c>
      <c r="AR388" s="5" t="e">
        <v>#N/A</v>
      </c>
      <c r="AS388" s="5"/>
      <c r="AT388" s="5"/>
      <c r="AU388" s="66" t="s">
        <v>567</v>
      </c>
      <c r="AV388" s="5"/>
      <c r="AW388" s="5"/>
      <c r="AX388" s="5"/>
      <c r="AY388" s="5" t="s">
        <v>904</v>
      </c>
    </row>
    <row r="389" spans="1:51" ht="27.95" customHeight="1">
      <c r="A389">
        <v>11521590696</v>
      </c>
      <c r="B389" s="5" t="s">
        <v>646</v>
      </c>
      <c r="C389" s="13" t="s">
        <v>72</v>
      </c>
      <c r="D389" s="1" t="s">
        <v>469</v>
      </c>
      <c r="E389" s="5" t="s">
        <v>14</v>
      </c>
      <c r="F389" s="80" t="s">
        <v>648</v>
      </c>
      <c r="G389" s="80" t="s">
        <v>0</v>
      </c>
      <c r="H389" s="80" t="s">
        <v>0</v>
      </c>
      <c r="I389" s="80" t="s">
        <v>0</v>
      </c>
      <c r="J389" s="80" t="s">
        <v>0</v>
      </c>
      <c r="K389" s="80" t="s">
        <v>0</v>
      </c>
      <c r="L389" s="80" t="s">
        <v>0</v>
      </c>
      <c r="M389" s="5" t="e">
        <v>#N/A</v>
      </c>
      <c r="N389" s="5" t="e">
        <v>#N/A</v>
      </c>
      <c r="O389" s="5" t="e">
        <v>#N/A</v>
      </c>
      <c r="P389" s="5" t="e">
        <v>#N/A</v>
      </c>
      <c r="Q389" s="5" t="s">
        <v>29</v>
      </c>
      <c r="R389" s="61" t="s">
        <v>75</v>
      </c>
      <c r="S389" s="62" t="s">
        <v>68</v>
      </c>
      <c r="T389" s="5" t="s">
        <v>834</v>
      </c>
      <c r="U389" s="5" t="s">
        <v>37</v>
      </c>
      <c r="V389" s="5" t="s">
        <v>89</v>
      </c>
      <c r="W389" s="5" t="s">
        <v>908</v>
      </c>
      <c r="X389" s="5" t="s">
        <v>113</v>
      </c>
      <c r="Y389" s="5" t="s">
        <v>0</v>
      </c>
      <c r="Z389" s="5" t="s">
        <v>49</v>
      </c>
      <c r="AA389" s="5"/>
      <c r="AB389" s="5"/>
      <c r="AC389" s="5"/>
      <c r="AD389" s="5"/>
      <c r="AE389" s="5"/>
      <c r="AF389" s="5"/>
      <c r="AG389" s="5"/>
      <c r="AH389" s="5"/>
      <c r="AI389" s="5" t="s">
        <v>905</v>
      </c>
      <c r="AJ389" s="80">
        <v>5</v>
      </c>
      <c r="AK389" s="80">
        <v>3</v>
      </c>
      <c r="AL389" s="80">
        <v>3</v>
      </c>
      <c r="AM389" s="80">
        <v>3</v>
      </c>
      <c r="AN389" s="80">
        <v>5</v>
      </c>
      <c r="AO389" s="80">
        <v>3</v>
      </c>
      <c r="AP389" s="80">
        <v>3</v>
      </c>
      <c r="AQ389" s="80">
        <v>3</v>
      </c>
      <c r="AR389" s="80">
        <v>1</v>
      </c>
      <c r="AS389" s="5" t="s">
        <v>1060</v>
      </c>
      <c r="AT389" s="5" t="s">
        <v>797</v>
      </c>
      <c r="AU389" s="5"/>
      <c r="AV389" s="5"/>
      <c r="AW389" s="5"/>
      <c r="AX389" s="5"/>
      <c r="AY389" s="5" t="s">
        <v>903</v>
      </c>
    </row>
    <row r="390" spans="1:51" ht="27.95" customHeight="1">
      <c r="A390">
        <v>11521589981</v>
      </c>
      <c r="B390" s="1" t="s">
        <v>15</v>
      </c>
      <c r="C390" s="13" t="s">
        <v>80</v>
      </c>
      <c r="D390" s="1" t="s">
        <v>470</v>
      </c>
      <c r="E390" s="5" t="s">
        <v>33</v>
      </c>
      <c r="F390" s="80" t="s">
        <v>0</v>
      </c>
      <c r="G390" s="80" t="s">
        <v>0</v>
      </c>
      <c r="H390" s="80" t="s">
        <v>0</v>
      </c>
      <c r="I390" s="80" t="s">
        <v>0</v>
      </c>
      <c r="J390" s="80" t="s">
        <v>0</v>
      </c>
      <c r="K390" s="80" t="s">
        <v>0</v>
      </c>
      <c r="L390" s="80" t="s">
        <v>196</v>
      </c>
      <c r="M390" s="5" t="e">
        <v>#N/A</v>
      </c>
      <c r="N390" s="5" t="e">
        <v>#N/A</v>
      </c>
      <c r="O390" s="5" t="e">
        <v>#N/A</v>
      </c>
      <c r="P390" s="5" t="e">
        <v>#N/A</v>
      </c>
      <c r="Q390" s="5" t="e">
        <v>#VALUE!</v>
      </c>
      <c r="R390" s="61" t="s">
        <v>75</v>
      </c>
      <c r="S390" s="62" t="s">
        <v>68</v>
      </c>
      <c r="T390" s="5" t="s">
        <v>37</v>
      </c>
      <c r="U390" s="5" t="s">
        <v>37</v>
      </c>
      <c r="V390" s="5" t="s">
        <v>89</v>
      </c>
      <c r="W390" s="5" t="s">
        <v>908</v>
      </c>
      <c r="X390" s="5" t="e">
        <v>#N/A</v>
      </c>
      <c r="Y390" s="5" t="s">
        <v>0</v>
      </c>
      <c r="Z390" s="5" t="s">
        <v>45</v>
      </c>
      <c r="AA390" s="5"/>
      <c r="AB390" s="5"/>
      <c r="AC390" s="5"/>
      <c r="AD390" s="5"/>
      <c r="AE390" s="5"/>
      <c r="AF390" s="5"/>
      <c r="AG390" s="5"/>
      <c r="AH390" s="5"/>
      <c r="AI390" s="5" t="s">
        <v>905</v>
      </c>
      <c r="AJ390" s="80">
        <v>4</v>
      </c>
      <c r="AK390" s="80" t="e">
        <v>#VALUE!</v>
      </c>
      <c r="AL390" s="80">
        <v>3</v>
      </c>
      <c r="AM390" s="80">
        <v>3</v>
      </c>
      <c r="AN390" s="80">
        <v>3</v>
      </c>
      <c r="AO390" s="80">
        <v>3</v>
      </c>
      <c r="AP390" s="80">
        <v>3</v>
      </c>
      <c r="AQ390" s="80">
        <v>3</v>
      </c>
      <c r="AR390" s="80" t="e">
        <v>#N/A</v>
      </c>
      <c r="AS390" s="5" t="s">
        <v>1060</v>
      </c>
      <c r="AT390" s="5" t="s">
        <v>838</v>
      </c>
      <c r="AU390" s="5"/>
      <c r="AV390" s="5"/>
      <c r="AW390" s="5"/>
      <c r="AX390" s="5"/>
      <c r="AY390" s="5" t="s">
        <v>904</v>
      </c>
    </row>
    <row r="391" spans="1:51" ht="27.95" customHeight="1">
      <c r="A391">
        <v>11521575303</v>
      </c>
      <c r="B391" s="1" t="s">
        <v>15</v>
      </c>
      <c r="C391" s="13" t="e">
        <v>#VALUE!</v>
      </c>
      <c r="D391" s="1" t="s">
        <v>471</v>
      </c>
      <c r="E391" s="5" t="s">
        <v>14</v>
      </c>
      <c r="F391" s="80" t="s">
        <v>0</v>
      </c>
      <c r="G391" s="80" t="s">
        <v>0</v>
      </c>
      <c r="H391" s="80" t="s">
        <v>0</v>
      </c>
      <c r="I391" s="80" t="s">
        <v>0</v>
      </c>
      <c r="J391" s="80" t="s">
        <v>0</v>
      </c>
      <c r="K391" s="80" t="s">
        <v>0</v>
      </c>
      <c r="L391" s="80" t="s">
        <v>110</v>
      </c>
      <c r="M391" s="5" t="e">
        <v>#N/A</v>
      </c>
      <c r="N391" s="5" t="e">
        <v>#N/A</v>
      </c>
      <c r="O391" s="5" t="e">
        <v>#N/A</v>
      </c>
      <c r="P391" s="5" t="e">
        <v>#N/A</v>
      </c>
      <c r="Q391" s="5" t="e">
        <v>#VALUE!</v>
      </c>
      <c r="R391" s="61" t="e">
        <v>#VALUE!</v>
      </c>
      <c r="S391" s="62" t="e">
        <v>#N/A</v>
      </c>
      <c r="T391" s="5" t="s">
        <v>24</v>
      </c>
      <c r="U391" s="5" t="s">
        <v>92</v>
      </c>
      <c r="V391" s="5" t="e">
        <v>#N/A</v>
      </c>
      <c r="W391" s="5" t="e">
        <v>#N/A</v>
      </c>
      <c r="X391" s="5" t="e">
        <v>#N/A</v>
      </c>
      <c r="Y391" s="5" t="s">
        <v>0</v>
      </c>
      <c r="Z391" s="5" t="s">
        <v>67</v>
      </c>
      <c r="AA391" s="5"/>
      <c r="AB391" s="5"/>
      <c r="AC391" s="5"/>
      <c r="AD391" s="5"/>
      <c r="AE391" s="5"/>
      <c r="AF391" s="5"/>
      <c r="AG391" s="5"/>
      <c r="AH391" s="5"/>
      <c r="AI391" s="5" t="s">
        <v>905</v>
      </c>
      <c r="AJ391" s="80" t="e">
        <v>#VALUE!</v>
      </c>
      <c r="AK391" s="80" t="e">
        <v>#VALUE!</v>
      </c>
      <c r="AL391" s="80" t="e">
        <v>#VALUE!</v>
      </c>
      <c r="AM391" s="80" t="e">
        <v>#N/A</v>
      </c>
      <c r="AN391" s="80">
        <v>2</v>
      </c>
      <c r="AO391" s="80">
        <v>2</v>
      </c>
      <c r="AP391" s="80" t="e">
        <v>#N/A</v>
      </c>
      <c r="AQ391" s="80" t="e">
        <v>#N/A</v>
      </c>
      <c r="AR391" s="80" t="e">
        <v>#N/A</v>
      </c>
      <c r="AS391" s="5"/>
      <c r="AT391" s="5"/>
      <c r="AU391" s="5"/>
      <c r="AV391" s="5"/>
      <c r="AW391" s="5"/>
      <c r="AX391" s="5"/>
      <c r="AY391" s="5" t="s">
        <v>904</v>
      </c>
    </row>
    <row r="392" spans="1:51" ht="204" customHeight="1">
      <c r="A392">
        <v>11521573263</v>
      </c>
      <c r="B392" s="5" t="s">
        <v>646</v>
      </c>
      <c r="C392" s="13" t="s">
        <v>72</v>
      </c>
      <c r="D392" s="1" t="s">
        <v>468</v>
      </c>
      <c r="E392" s="5" t="s">
        <v>14</v>
      </c>
      <c r="F392" s="80" t="s">
        <v>0</v>
      </c>
      <c r="G392" s="80" t="s">
        <v>0</v>
      </c>
      <c r="H392" s="80" t="s">
        <v>1</v>
      </c>
      <c r="I392" s="80" t="s">
        <v>0</v>
      </c>
      <c r="J392" s="80" t="s">
        <v>0</v>
      </c>
      <c r="K392" s="80" t="s">
        <v>0</v>
      </c>
      <c r="L392" s="80" t="s">
        <v>0</v>
      </c>
      <c r="M392" s="5" t="e">
        <v>#N/A</v>
      </c>
      <c r="N392" s="5" t="s">
        <v>649</v>
      </c>
      <c r="O392" s="5" t="e">
        <v>#N/A</v>
      </c>
      <c r="P392" s="5" t="e">
        <v>#N/A</v>
      </c>
      <c r="Q392" s="5" t="s">
        <v>91</v>
      </c>
      <c r="R392" s="61" t="s">
        <v>99</v>
      </c>
      <c r="S392" s="62" t="e">
        <v>#N/A</v>
      </c>
      <c r="T392" s="5" t="s">
        <v>834</v>
      </c>
      <c r="U392" s="5" t="s">
        <v>34</v>
      </c>
      <c r="V392" s="5" t="s">
        <v>54</v>
      </c>
      <c r="W392" s="5" t="s">
        <v>379</v>
      </c>
      <c r="X392" s="5" t="s">
        <v>30</v>
      </c>
      <c r="Y392" s="5" t="s">
        <v>197</v>
      </c>
      <c r="Z392" s="5" t="s">
        <v>21</v>
      </c>
      <c r="AA392" s="5" t="s">
        <v>542</v>
      </c>
      <c r="AB392" s="5"/>
      <c r="AC392" s="5" t="s">
        <v>573</v>
      </c>
      <c r="AD392" s="5"/>
      <c r="AE392" s="5"/>
      <c r="AF392" s="5"/>
      <c r="AG392" s="5"/>
      <c r="AH392" s="5" t="s">
        <v>806</v>
      </c>
      <c r="AI392" s="5" t="s">
        <v>905</v>
      </c>
      <c r="AJ392" s="80">
        <v>5</v>
      </c>
      <c r="AK392" s="80">
        <v>5</v>
      </c>
      <c r="AL392" s="80">
        <v>2</v>
      </c>
      <c r="AM392" s="80" t="e">
        <v>#N/A</v>
      </c>
      <c r="AN392" s="80">
        <v>5</v>
      </c>
      <c r="AO392" s="80">
        <v>5</v>
      </c>
      <c r="AP392" s="80">
        <v>0</v>
      </c>
      <c r="AQ392" s="80">
        <v>5</v>
      </c>
      <c r="AR392" s="80">
        <v>2</v>
      </c>
      <c r="AS392" s="5"/>
      <c r="AT392" s="5" t="s">
        <v>849</v>
      </c>
      <c r="AU392" s="5" t="s">
        <v>567</v>
      </c>
      <c r="AV392" s="5"/>
      <c r="AW392" s="5"/>
      <c r="AX392" s="5"/>
      <c r="AY392" s="5" t="s">
        <v>903</v>
      </c>
    </row>
    <row r="393" spans="1:51" ht="27.95" customHeight="1">
      <c r="A393">
        <v>11521557604</v>
      </c>
      <c r="B393" s="5" t="s">
        <v>646</v>
      </c>
      <c r="C393" s="13" t="s">
        <v>80</v>
      </c>
      <c r="D393" s="1" t="s">
        <v>465</v>
      </c>
      <c r="E393" s="5" t="s">
        <v>14</v>
      </c>
      <c r="F393" s="80" t="s">
        <v>0</v>
      </c>
      <c r="G393" s="80" t="s">
        <v>0</v>
      </c>
      <c r="H393" s="80" t="s">
        <v>1</v>
      </c>
      <c r="I393" s="80" t="s">
        <v>0</v>
      </c>
      <c r="J393" s="80" t="s">
        <v>0</v>
      </c>
      <c r="K393" s="80" t="s">
        <v>0</v>
      </c>
      <c r="L393" s="80" t="s">
        <v>0</v>
      </c>
      <c r="M393" s="5" t="s">
        <v>10</v>
      </c>
      <c r="N393" s="5" t="e">
        <v>#N/A</v>
      </c>
      <c r="O393" s="5" t="e">
        <v>#N/A</v>
      </c>
      <c r="P393" s="5" t="s">
        <v>12</v>
      </c>
      <c r="Q393" s="5" t="s">
        <v>91</v>
      </c>
      <c r="R393" s="61" t="s">
        <v>90</v>
      </c>
      <c r="S393" s="62" t="e">
        <v>#N/A</v>
      </c>
      <c r="T393" s="5" t="s">
        <v>36</v>
      </c>
      <c r="U393" s="5" t="s">
        <v>41</v>
      </c>
      <c r="V393" s="5" t="s">
        <v>74</v>
      </c>
      <c r="W393" s="5" t="s">
        <v>907</v>
      </c>
      <c r="X393" s="5" t="s">
        <v>81</v>
      </c>
      <c r="Y393" s="5" t="s">
        <v>199</v>
      </c>
      <c r="Z393" s="5" t="s">
        <v>67</v>
      </c>
      <c r="AA393" s="5" t="s">
        <v>518</v>
      </c>
      <c r="AB393" s="5"/>
      <c r="AC393" s="5"/>
      <c r="AD393" s="5"/>
      <c r="AE393" s="5"/>
      <c r="AF393" s="5"/>
      <c r="AG393" s="5"/>
      <c r="AH393" s="5"/>
      <c r="AI393" s="5" t="s">
        <v>905</v>
      </c>
      <c r="AJ393" s="80">
        <v>4</v>
      </c>
      <c r="AK393" s="80">
        <v>5</v>
      </c>
      <c r="AL393" s="80">
        <v>5</v>
      </c>
      <c r="AM393" s="80" t="e">
        <v>#N/A</v>
      </c>
      <c r="AN393" s="80">
        <v>4</v>
      </c>
      <c r="AO393" s="80">
        <v>4</v>
      </c>
      <c r="AP393" s="80">
        <v>2</v>
      </c>
      <c r="AQ393" s="80">
        <v>4</v>
      </c>
      <c r="AR393" s="80">
        <v>3</v>
      </c>
      <c r="AS393" s="5"/>
      <c r="AT393" s="5"/>
      <c r="AU393" s="5"/>
      <c r="AV393" s="5"/>
      <c r="AW393" s="5"/>
      <c r="AX393" s="5"/>
      <c r="AY393" s="5" t="s">
        <v>903</v>
      </c>
    </row>
    <row r="394" spans="1:51" ht="36" customHeight="1">
      <c r="A394">
        <v>11521556545</v>
      </c>
      <c r="B394" s="5" t="s">
        <v>646</v>
      </c>
      <c r="C394" s="13" t="s">
        <v>80</v>
      </c>
      <c r="D394" s="1" t="s">
        <v>471</v>
      </c>
      <c r="E394" s="5" t="s">
        <v>33</v>
      </c>
      <c r="F394" s="80" t="s">
        <v>0</v>
      </c>
      <c r="G394" s="80" t="s">
        <v>0</v>
      </c>
      <c r="H394" s="80" t="s">
        <v>1</v>
      </c>
      <c r="I394" s="80" t="s">
        <v>3</v>
      </c>
      <c r="J394" s="80" t="s">
        <v>0</v>
      </c>
      <c r="K394" s="80" t="s">
        <v>0</v>
      </c>
      <c r="L394" s="80" t="s">
        <v>0</v>
      </c>
      <c r="M394" s="5" t="s">
        <v>10</v>
      </c>
      <c r="N394" s="5" t="e">
        <v>#N/A</v>
      </c>
      <c r="O394" s="5" t="e">
        <v>#N/A</v>
      </c>
      <c r="P394" s="5" t="e">
        <v>#N/A</v>
      </c>
      <c r="Q394" s="5" t="s">
        <v>91</v>
      </c>
      <c r="R394" s="61" t="s">
        <v>28</v>
      </c>
      <c r="S394" s="62" t="e">
        <v>#N/A</v>
      </c>
      <c r="T394" s="5" t="s">
        <v>37</v>
      </c>
      <c r="U394" s="5" t="s">
        <v>41</v>
      </c>
      <c r="V394" s="5" t="s">
        <v>26</v>
      </c>
      <c r="W394" s="5" t="s">
        <v>907</v>
      </c>
      <c r="X394" s="5" t="s">
        <v>30</v>
      </c>
      <c r="Y394" s="5" t="s">
        <v>200</v>
      </c>
      <c r="Z394" s="5" t="s">
        <v>49</v>
      </c>
      <c r="AA394" s="5" t="s">
        <v>512</v>
      </c>
      <c r="AB394" s="5"/>
      <c r="AC394" s="5"/>
      <c r="AD394" s="5"/>
      <c r="AE394" s="5"/>
      <c r="AF394" s="5"/>
      <c r="AG394" s="5"/>
      <c r="AH394" s="5" t="s">
        <v>78</v>
      </c>
      <c r="AI394" s="5" t="s">
        <v>905</v>
      </c>
      <c r="AJ394" s="80">
        <v>4</v>
      </c>
      <c r="AK394" s="80">
        <v>5</v>
      </c>
      <c r="AL394" s="80">
        <v>4</v>
      </c>
      <c r="AM394" s="80" t="e">
        <v>#N/A</v>
      </c>
      <c r="AN394" s="80">
        <v>3</v>
      </c>
      <c r="AO394" s="80">
        <v>4</v>
      </c>
      <c r="AP394" s="80">
        <v>4</v>
      </c>
      <c r="AQ394" s="80">
        <v>4</v>
      </c>
      <c r="AR394" s="80">
        <v>2</v>
      </c>
      <c r="AS394" s="5"/>
      <c r="AT394" s="5" t="s">
        <v>797</v>
      </c>
      <c r="AU394" s="5"/>
      <c r="AV394" s="5"/>
      <c r="AW394" s="5"/>
      <c r="AX394" s="5"/>
      <c r="AY394" s="5" t="s">
        <v>903</v>
      </c>
    </row>
    <row r="395" spans="1:51" ht="27.95" customHeight="1">
      <c r="A395">
        <v>11521523564</v>
      </c>
      <c r="B395" s="5" t="s">
        <v>646</v>
      </c>
      <c r="C395" s="13" t="s">
        <v>72</v>
      </c>
      <c r="D395" s="1" t="s">
        <v>473</v>
      </c>
      <c r="E395" s="5" t="s">
        <v>14</v>
      </c>
      <c r="F395" s="80" t="s">
        <v>0</v>
      </c>
      <c r="G395" s="80" t="s">
        <v>0</v>
      </c>
      <c r="H395" s="80" t="s">
        <v>0</v>
      </c>
      <c r="I395" s="80" t="s">
        <v>0</v>
      </c>
      <c r="J395" s="80" t="s">
        <v>0</v>
      </c>
      <c r="K395" s="80" t="s">
        <v>0</v>
      </c>
      <c r="L395" s="80" t="s">
        <v>201</v>
      </c>
      <c r="M395" s="5" t="e">
        <v>#N/A</v>
      </c>
      <c r="N395" s="5" t="e">
        <v>#N/A</v>
      </c>
      <c r="O395" s="5" t="e">
        <v>#N/A</v>
      </c>
      <c r="P395" s="5" t="e">
        <v>#N/A</v>
      </c>
      <c r="Q395" s="5" t="s">
        <v>91</v>
      </c>
      <c r="R395" s="61" t="s">
        <v>75</v>
      </c>
      <c r="S395" s="62" t="s">
        <v>43</v>
      </c>
      <c r="T395" s="5" t="s">
        <v>36</v>
      </c>
      <c r="U395" s="5" t="s">
        <v>34</v>
      </c>
      <c r="V395" s="5" t="s">
        <v>64</v>
      </c>
      <c r="W395" s="5" t="s">
        <v>379</v>
      </c>
      <c r="X395" s="5" t="s">
        <v>30</v>
      </c>
      <c r="Y395" s="5" t="s">
        <v>0</v>
      </c>
      <c r="Z395" s="5" t="s">
        <v>45</v>
      </c>
      <c r="AA395" s="5"/>
      <c r="AB395" s="5"/>
      <c r="AC395" s="5"/>
      <c r="AD395" s="5"/>
      <c r="AE395" s="5"/>
      <c r="AF395" s="5"/>
      <c r="AG395" s="5"/>
      <c r="AH395" s="5"/>
      <c r="AI395" s="5" t="s">
        <v>905</v>
      </c>
      <c r="AJ395" s="80">
        <v>5</v>
      </c>
      <c r="AK395" s="80">
        <v>5</v>
      </c>
      <c r="AL395" s="80">
        <v>3</v>
      </c>
      <c r="AM395" s="80">
        <v>4</v>
      </c>
      <c r="AN395" s="80">
        <v>4</v>
      </c>
      <c r="AO395" s="80">
        <v>5</v>
      </c>
      <c r="AP395" s="80">
        <v>5</v>
      </c>
      <c r="AQ395" s="80">
        <v>5</v>
      </c>
      <c r="AR395" s="80">
        <v>2</v>
      </c>
      <c r="AS395" s="5"/>
      <c r="AT395" s="5"/>
      <c r="AU395" s="5"/>
      <c r="AV395" s="5"/>
      <c r="AW395" s="5"/>
      <c r="AX395" s="5"/>
      <c r="AY395" s="5" t="s">
        <v>903</v>
      </c>
    </row>
    <row r="396" spans="1:51" ht="27.95" customHeight="1">
      <c r="A396">
        <v>11521516114</v>
      </c>
      <c r="B396" s="1" t="s">
        <v>15</v>
      </c>
      <c r="C396" s="13" t="e">
        <v>#VALUE!</v>
      </c>
      <c r="D396" s="1" t="e">
        <v>#VALUE!</v>
      </c>
      <c r="E396" s="5" t="e">
        <v>#N/A</v>
      </c>
      <c r="F396" s="80" t="s">
        <v>0</v>
      </c>
      <c r="G396" s="80" t="s">
        <v>0</v>
      </c>
      <c r="H396" s="80" t="s">
        <v>0</v>
      </c>
      <c r="I396" s="80" t="s">
        <v>0</v>
      </c>
      <c r="J396" s="80" t="s">
        <v>0</v>
      </c>
      <c r="K396" s="80" t="s">
        <v>0</v>
      </c>
      <c r="L396" s="80" t="s">
        <v>0</v>
      </c>
      <c r="M396" s="5" t="e">
        <v>#N/A</v>
      </c>
      <c r="N396" s="5" t="e">
        <v>#N/A</v>
      </c>
      <c r="O396" s="5" t="e">
        <v>#N/A</v>
      </c>
      <c r="P396" s="5" t="e">
        <v>#N/A</v>
      </c>
      <c r="Q396" s="5" t="e">
        <v>#VALUE!</v>
      </c>
      <c r="R396" s="61" t="e">
        <v>#VALUE!</v>
      </c>
      <c r="S396" s="62" t="e">
        <v>#N/A</v>
      </c>
      <c r="T396" s="5" t="e">
        <v>#N/A</v>
      </c>
      <c r="U396" s="5" t="e">
        <v>#N/A</v>
      </c>
      <c r="V396" s="5" t="e">
        <v>#N/A</v>
      </c>
      <c r="W396" s="5" t="e">
        <v>#N/A</v>
      </c>
      <c r="X396" s="5" t="e">
        <v>#N/A</v>
      </c>
      <c r="Y396" s="5" t="s">
        <v>0</v>
      </c>
      <c r="Z396" s="5" t="e">
        <v>#N/A</v>
      </c>
      <c r="AA396" s="5"/>
      <c r="AB396" s="5"/>
      <c r="AC396" s="5"/>
      <c r="AD396" s="5"/>
      <c r="AE396" s="5"/>
      <c r="AF396" s="5"/>
      <c r="AG396" s="5"/>
      <c r="AH396" s="5"/>
      <c r="AI396" s="5" t="s">
        <v>905</v>
      </c>
      <c r="AJ396" s="80" t="e">
        <v>#VALUE!</v>
      </c>
      <c r="AK396" s="80" t="e">
        <v>#VALUE!</v>
      </c>
      <c r="AL396" s="80" t="e">
        <v>#VALUE!</v>
      </c>
      <c r="AM396" s="80" t="e">
        <v>#N/A</v>
      </c>
      <c r="AN396" s="80" t="e">
        <v>#N/A</v>
      </c>
      <c r="AO396" s="80" t="e">
        <v>#N/A</v>
      </c>
      <c r="AP396" s="80" t="e">
        <v>#N/A</v>
      </c>
      <c r="AQ396" s="80" t="e">
        <v>#N/A</v>
      </c>
      <c r="AR396" s="80" t="e">
        <v>#N/A</v>
      </c>
      <c r="AS396" s="5"/>
      <c r="AT396" s="5"/>
      <c r="AU396" s="5"/>
      <c r="AV396" s="5"/>
      <c r="AW396" s="5"/>
      <c r="AX396" s="5"/>
      <c r="AY396" s="5" t="s">
        <v>904</v>
      </c>
    </row>
    <row r="397" spans="1:51" ht="27.95" customHeight="1">
      <c r="A397">
        <v>11521504989</v>
      </c>
      <c r="B397" s="1" t="s">
        <v>0</v>
      </c>
      <c r="C397" s="13" t="e">
        <v>#VALUE!</v>
      </c>
      <c r="D397" s="1" t="e">
        <v>#VALUE!</v>
      </c>
      <c r="E397" s="5" t="e">
        <v>#N/A</v>
      </c>
      <c r="F397" s="80" t="s">
        <v>0</v>
      </c>
      <c r="G397" s="80" t="s">
        <v>0</v>
      </c>
      <c r="H397" s="80" t="s">
        <v>0</v>
      </c>
      <c r="I397" s="80" t="s">
        <v>0</v>
      </c>
      <c r="J397" s="80" t="s">
        <v>0</v>
      </c>
      <c r="K397" s="80" t="s">
        <v>0</v>
      </c>
      <c r="L397" s="80" t="s">
        <v>0</v>
      </c>
      <c r="M397" s="5" t="e">
        <v>#N/A</v>
      </c>
      <c r="N397" s="5" t="e">
        <v>#N/A</v>
      </c>
      <c r="O397" s="5" t="e">
        <v>#N/A</v>
      </c>
      <c r="P397" s="5" t="e">
        <v>#N/A</v>
      </c>
      <c r="Q397" s="5" t="e">
        <v>#VALUE!</v>
      </c>
      <c r="R397" s="61" t="e">
        <v>#VALUE!</v>
      </c>
      <c r="S397" s="62" t="e">
        <v>#N/A</v>
      </c>
      <c r="T397" s="5" t="e">
        <v>#N/A</v>
      </c>
      <c r="U397" s="5" t="e">
        <v>#N/A</v>
      </c>
      <c r="V397" s="5" t="e">
        <v>#N/A</v>
      </c>
      <c r="W397" s="5" t="e">
        <v>#N/A</v>
      </c>
      <c r="X397" s="5" t="e">
        <v>#N/A</v>
      </c>
      <c r="Y397" s="5" t="s">
        <v>0</v>
      </c>
      <c r="Z397" s="5" t="e">
        <v>#N/A</v>
      </c>
      <c r="AA397" s="5"/>
      <c r="AB397" s="5"/>
      <c r="AC397" s="5"/>
      <c r="AD397" s="5"/>
      <c r="AE397" s="5"/>
      <c r="AF397" s="5"/>
      <c r="AG397" s="5"/>
      <c r="AH397" s="5"/>
      <c r="AI397" s="5" t="s">
        <v>905</v>
      </c>
      <c r="AJ397" s="80" t="e">
        <v>#VALUE!</v>
      </c>
      <c r="AK397" s="80" t="e">
        <v>#VALUE!</v>
      </c>
      <c r="AL397" s="80" t="e">
        <v>#VALUE!</v>
      </c>
      <c r="AM397" s="80" t="e">
        <v>#N/A</v>
      </c>
      <c r="AN397" s="80" t="e">
        <v>#N/A</v>
      </c>
      <c r="AO397" s="80" t="e">
        <v>#N/A</v>
      </c>
      <c r="AP397" s="80" t="e">
        <v>#N/A</v>
      </c>
      <c r="AQ397" s="80" t="e">
        <v>#N/A</v>
      </c>
      <c r="AR397" s="80" t="e">
        <v>#N/A</v>
      </c>
      <c r="AS397" s="5"/>
      <c r="AT397" s="5"/>
      <c r="AU397" s="5"/>
      <c r="AV397" s="5"/>
      <c r="AW397" s="5"/>
      <c r="AX397" s="5"/>
      <c r="AY397" s="5" t="s">
        <v>20</v>
      </c>
    </row>
    <row r="398" spans="1:51" ht="27.95" customHeight="1">
      <c r="B398" s="1"/>
      <c r="C398" s="13"/>
      <c r="D398" s="1"/>
      <c r="E398" s="5"/>
      <c r="M398" s="5"/>
      <c r="N398" s="5"/>
      <c r="O398" s="5"/>
      <c r="P398" s="5"/>
      <c r="Q398" s="5"/>
      <c r="R398" s="61"/>
      <c r="S398" s="62"/>
      <c r="T398" s="5"/>
      <c r="U398" s="5"/>
      <c r="V398" s="5"/>
      <c r="W398" s="5"/>
      <c r="X398" s="5"/>
      <c r="Y398" s="5"/>
      <c r="Z398" s="5"/>
      <c r="AA398" s="5"/>
      <c r="AB398" s="5"/>
      <c r="AC398" s="5"/>
      <c r="AD398" s="5"/>
      <c r="AE398" s="5"/>
      <c r="AF398" s="5"/>
      <c r="AG398" s="5"/>
      <c r="AH398" s="5"/>
      <c r="AI398" s="5"/>
      <c r="AJ398" s="80"/>
      <c r="AK398" s="80"/>
      <c r="AL398" s="80"/>
      <c r="AM398" s="80"/>
      <c r="AN398" s="80"/>
      <c r="AO398" s="80"/>
      <c r="AP398" s="80"/>
      <c r="AQ398" s="80"/>
      <c r="AR398" s="80"/>
      <c r="AS398" s="5"/>
      <c r="AT398" s="5"/>
      <c r="AU398" s="5"/>
      <c r="AV398" s="5"/>
      <c r="AW398" s="5"/>
      <c r="AX398" s="5"/>
      <c r="AY398" s="5"/>
    </row>
    <row r="399" spans="1:51" ht="27.95" customHeight="1">
      <c r="A399">
        <v>11521486558</v>
      </c>
      <c r="B399" s="5" t="s">
        <v>646</v>
      </c>
      <c r="C399" s="13" t="s">
        <v>61</v>
      </c>
      <c r="D399" s="1" t="s">
        <v>466</v>
      </c>
      <c r="E399" s="5" t="s">
        <v>14</v>
      </c>
      <c r="F399" s="80" t="s">
        <v>0</v>
      </c>
      <c r="G399" s="80" t="s">
        <v>0</v>
      </c>
      <c r="H399" s="80" t="s">
        <v>1</v>
      </c>
      <c r="I399" s="80" t="s">
        <v>0</v>
      </c>
      <c r="J399" s="80" t="s">
        <v>0</v>
      </c>
      <c r="K399" s="80" t="s">
        <v>0</v>
      </c>
      <c r="L399" s="80" t="s">
        <v>0</v>
      </c>
      <c r="M399" s="5" t="s">
        <v>10</v>
      </c>
      <c r="N399" s="5" t="e">
        <v>#N/A</v>
      </c>
      <c r="O399" s="5" t="e">
        <v>#N/A</v>
      </c>
      <c r="P399" s="5" t="e">
        <v>#N/A</v>
      </c>
      <c r="Q399" s="5" t="s">
        <v>76</v>
      </c>
      <c r="R399" s="61" t="s">
        <v>75</v>
      </c>
      <c r="S399" s="62" t="s">
        <v>122</v>
      </c>
      <c r="T399" s="5" t="s">
        <v>834</v>
      </c>
      <c r="U399" s="5" t="s">
        <v>34</v>
      </c>
      <c r="V399" s="5" t="s">
        <v>95</v>
      </c>
      <c r="W399" s="5" t="s">
        <v>907</v>
      </c>
      <c r="X399" s="5" t="s">
        <v>30</v>
      </c>
      <c r="Y399" s="5" t="s">
        <v>202</v>
      </c>
      <c r="Z399" s="5" t="s">
        <v>126</v>
      </c>
      <c r="AA399" s="5" t="s">
        <v>462</v>
      </c>
      <c r="AB399" s="5"/>
      <c r="AC399" s="5"/>
      <c r="AD399" s="5"/>
      <c r="AE399" s="5"/>
      <c r="AF399" s="5"/>
      <c r="AG399" s="5"/>
      <c r="AH399" s="5" t="s">
        <v>1046</v>
      </c>
      <c r="AI399" s="5" t="s">
        <v>905</v>
      </c>
      <c r="AJ399" s="80">
        <v>3</v>
      </c>
      <c r="AK399" s="80">
        <v>4</v>
      </c>
      <c r="AL399" s="80">
        <v>3</v>
      </c>
      <c r="AM399" s="80">
        <v>1</v>
      </c>
      <c r="AN399" s="80">
        <v>5</v>
      </c>
      <c r="AO399" s="80">
        <v>5</v>
      </c>
      <c r="AP399" s="80">
        <v>1</v>
      </c>
      <c r="AQ399" s="80">
        <v>4</v>
      </c>
      <c r="AR399" s="80">
        <v>2</v>
      </c>
      <c r="AS399" s="5" t="s">
        <v>1060</v>
      </c>
      <c r="AT399" s="5" t="s">
        <v>797</v>
      </c>
      <c r="AU399" s="5"/>
      <c r="AV399" s="5"/>
      <c r="AW399" s="5" t="s">
        <v>39</v>
      </c>
      <c r="AX399" s="5"/>
      <c r="AY399" s="5" t="s">
        <v>903</v>
      </c>
    </row>
    <row r="400" spans="1:51" ht="27.95" customHeight="1">
      <c r="A400">
        <v>11521485044</v>
      </c>
      <c r="B400" s="5" t="s">
        <v>646</v>
      </c>
      <c r="C400" s="13" t="s">
        <v>80</v>
      </c>
      <c r="D400" s="1" t="s">
        <v>467</v>
      </c>
      <c r="E400" s="5" t="s">
        <v>14</v>
      </c>
      <c r="F400" s="80" t="s">
        <v>0</v>
      </c>
      <c r="G400" s="80" t="s">
        <v>0</v>
      </c>
      <c r="H400" s="80" t="s">
        <v>1</v>
      </c>
      <c r="I400" s="80" t="s">
        <v>0</v>
      </c>
      <c r="J400" s="80" t="s">
        <v>0</v>
      </c>
      <c r="K400" s="80" t="s">
        <v>0</v>
      </c>
      <c r="L400" s="80" t="s">
        <v>0</v>
      </c>
      <c r="M400" s="5" t="s">
        <v>10</v>
      </c>
      <c r="N400" s="5" t="e">
        <v>#N/A</v>
      </c>
      <c r="O400" s="5" t="e">
        <v>#N/A</v>
      </c>
      <c r="P400" s="5" t="s">
        <v>12</v>
      </c>
      <c r="Q400" s="5" t="s">
        <v>91</v>
      </c>
      <c r="R400" s="61" t="s">
        <v>28</v>
      </c>
      <c r="S400" s="62" t="e">
        <v>#N/A</v>
      </c>
      <c r="T400" s="5" t="s">
        <v>834</v>
      </c>
      <c r="U400" s="5" t="s">
        <v>34</v>
      </c>
      <c r="V400" s="5" t="s">
        <v>74</v>
      </c>
      <c r="W400" s="5" t="s">
        <v>907</v>
      </c>
      <c r="X400" s="5" t="s">
        <v>108</v>
      </c>
      <c r="Y400" s="5" t="s">
        <v>203</v>
      </c>
      <c r="Z400" s="5" t="s">
        <v>126</v>
      </c>
      <c r="AA400" s="5" t="s">
        <v>480</v>
      </c>
      <c r="AB400" s="5"/>
      <c r="AC400" s="5"/>
      <c r="AD400" s="5"/>
      <c r="AE400" s="5"/>
      <c r="AF400" s="5"/>
      <c r="AG400" s="5"/>
      <c r="AH400" s="5"/>
      <c r="AI400" s="5" t="s">
        <v>905</v>
      </c>
      <c r="AJ400" s="80">
        <v>4</v>
      </c>
      <c r="AK400" s="80">
        <v>5</v>
      </c>
      <c r="AL400" s="80">
        <v>4</v>
      </c>
      <c r="AM400" s="80" t="e">
        <v>#N/A</v>
      </c>
      <c r="AN400" s="80">
        <v>5</v>
      </c>
      <c r="AO400" s="80">
        <v>5</v>
      </c>
      <c r="AP400" s="80">
        <v>2</v>
      </c>
      <c r="AQ400" s="80">
        <v>4</v>
      </c>
      <c r="AR400" s="80">
        <v>4</v>
      </c>
      <c r="AS400" s="5"/>
      <c r="AT400" s="5" t="s">
        <v>797</v>
      </c>
      <c r="AU400" s="5"/>
      <c r="AV400" s="5" t="s">
        <v>873</v>
      </c>
      <c r="AW400" s="5" t="s">
        <v>39</v>
      </c>
      <c r="AX400" s="5"/>
      <c r="AY400" s="5" t="s">
        <v>903</v>
      </c>
    </row>
    <row r="401" spans="1:51" ht="27.95" customHeight="1">
      <c r="A401">
        <v>11521434589</v>
      </c>
      <c r="B401" s="1" t="s">
        <v>0</v>
      </c>
      <c r="C401" s="13" t="e">
        <v>#VALUE!</v>
      </c>
      <c r="D401" s="1" t="e">
        <v>#VALUE!</v>
      </c>
      <c r="E401" s="5" t="e">
        <v>#N/A</v>
      </c>
      <c r="F401" s="80" t="s">
        <v>0</v>
      </c>
      <c r="G401" s="80" t="s">
        <v>0</v>
      </c>
      <c r="H401" s="80" t="s">
        <v>0</v>
      </c>
      <c r="I401" s="80" t="s">
        <v>0</v>
      </c>
      <c r="J401" s="80" t="s">
        <v>0</v>
      </c>
      <c r="K401" s="80" t="s">
        <v>0</v>
      </c>
      <c r="L401" s="80" t="s">
        <v>0</v>
      </c>
      <c r="M401" s="5" t="e">
        <v>#N/A</v>
      </c>
      <c r="N401" s="5" t="e">
        <v>#N/A</v>
      </c>
      <c r="O401" s="5" t="e">
        <v>#N/A</v>
      </c>
      <c r="P401" s="5" t="e">
        <v>#N/A</v>
      </c>
      <c r="Q401" s="5" t="e">
        <v>#VALUE!</v>
      </c>
      <c r="R401" s="61" t="e">
        <v>#VALUE!</v>
      </c>
      <c r="S401" s="62" t="e">
        <v>#N/A</v>
      </c>
      <c r="T401" s="5" t="e">
        <v>#N/A</v>
      </c>
      <c r="U401" s="5" t="e">
        <v>#N/A</v>
      </c>
      <c r="V401" s="5" t="e">
        <v>#N/A</v>
      </c>
      <c r="W401" s="5" t="e">
        <v>#N/A</v>
      </c>
      <c r="X401" s="5" t="e">
        <v>#N/A</v>
      </c>
      <c r="Y401" s="5" t="s">
        <v>0</v>
      </c>
      <c r="Z401" s="5" t="e">
        <v>#N/A</v>
      </c>
      <c r="AA401" s="5"/>
      <c r="AB401" s="5"/>
      <c r="AC401" s="5"/>
      <c r="AD401" s="5"/>
      <c r="AE401" s="5"/>
      <c r="AF401" s="5"/>
      <c r="AG401" s="5"/>
      <c r="AH401" s="5"/>
      <c r="AI401" s="5" t="s">
        <v>905</v>
      </c>
      <c r="AJ401" s="80" t="e">
        <v>#VALUE!</v>
      </c>
      <c r="AK401" s="80" t="e">
        <v>#VALUE!</v>
      </c>
      <c r="AL401" s="80" t="e">
        <v>#VALUE!</v>
      </c>
      <c r="AM401" s="80" t="e">
        <v>#N/A</v>
      </c>
      <c r="AN401" s="80" t="e">
        <v>#N/A</v>
      </c>
      <c r="AO401" s="80" t="e">
        <v>#N/A</v>
      </c>
      <c r="AP401" s="80" t="e">
        <v>#N/A</v>
      </c>
      <c r="AQ401" s="80" t="e">
        <v>#N/A</v>
      </c>
      <c r="AR401" s="80" t="e">
        <v>#N/A</v>
      </c>
      <c r="AS401" s="5"/>
      <c r="AT401" s="5"/>
      <c r="AU401" s="5"/>
      <c r="AV401" s="5"/>
      <c r="AW401" s="5"/>
      <c r="AX401" s="5"/>
      <c r="AY401" s="5" t="s">
        <v>20</v>
      </c>
    </row>
    <row r="402" spans="1:51" ht="27.95" customHeight="1">
      <c r="A402">
        <v>11521408611</v>
      </c>
      <c r="B402" s="1" t="s">
        <v>0</v>
      </c>
      <c r="C402" s="13" t="e">
        <v>#VALUE!</v>
      </c>
      <c r="D402" s="1" t="e">
        <v>#VALUE!</v>
      </c>
      <c r="E402" s="5" t="e">
        <v>#N/A</v>
      </c>
      <c r="F402" s="80" t="s">
        <v>0</v>
      </c>
      <c r="G402" s="80" t="s">
        <v>0</v>
      </c>
      <c r="H402" s="80" t="s">
        <v>0</v>
      </c>
      <c r="I402" s="80" t="s">
        <v>0</v>
      </c>
      <c r="J402" s="80" t="s">
        <v>0</v>
      </c>
      <c r="K402" s="80" t="s">
        <v>0</v>
      </c>
      <c r="L402" s="80" t="s">
        <v>0</v>
      </c>
      <c r="M402" s="5" t="e">
        <v>#N/A</v>
      </c>
      <c r="N402" s="5" t="e">
        <v>#N/A</v>
      </c>
      <c r="O402" s="5" t="e">
        <v>#N/A</v>
      </c>
      <c r="P402" s="5" t="e">
        <v>#N/A</v>
      </c>
      <c r="Q402" s="5" t="e">
        <v>#VALUE!</v>
      </c>
      <c r="R402" s="61" t="e">
        <v>#VALUE!</v>
      </c>
      <c r="S402" s="62" t="e">
        <v>#N/A</v>
      </c>
      <c r="T402" s="5" t="e">
        <v>#N/A</v>
      </c>
      <c r="U402" s="5" t="e">
        <v>#N/A</v>
      </c>
      <c r="V402" s="5" t="e">
        <v>#N/A</v>
      </c>
      <c r="W402" s="5" t="e">
        <v>#N/A</v>
      </c>
      <c r="X402" s="5" t="e">
        <v>#N/A</v>
      </c>
      <c r="Y402" s="5" t="s">
        <v>0</v>
      </c>
      <c r="Z402" s="5" t="e">
        <v>#N/A</v>
      </c>
      <c r="AA402" s="5"/>
      <c r="AB402" s="5"/>
      <c r="AC402" s="5"/>
      <c r="AD402" s="5"/>
      <c r="AE402" s="5"/>
      <c r="AF402" s="5"/>
      <c r="AG402" s="5"/>
      <c r="AH402" s="5"/>
      <c r="AI402" s="5" t="s">
        <v>905</v>
      </c>
      <c r="AJ402" s="80" t="e">
        <v>#VALUE!</v>
      </c>
      <c r="AK402" s="80" t="e">
        <v>#VALUE!</v>
      </c>
      <c r="AL402" s="80" t="e">
        <v>#VALUE!</v>
      </c>
      <c r="AM402" s="80" t="e">
        <v>#N/A</v>
      </c>
      <c r="AN402" s="80" t="e">
        <v>#N/A</v>
      </c>
      <c r="AO402" s="80" t="e">
        <v>#N/A</v>
      </c>
      <c r="AP402" s="80" t="e">
        <v>#N/A</v>
      </c>
      <c r="AQ402" s="80" t="e">
        <v>#N/A</v>
      </c>
      <c r="AR402" s="80" t="e">
        <v>#N/A</v>
      </c>
      <c r="AS402" s="5"/>
      <c r="AT402" s="5"/>
      <c r="AU402" s="5"/>
      <c r="AV402" s="5"/>
      <c r="AW402" s="5"/>
      <c r="AX402" s="5"/>
      <c r="AY402" s="5" t="s">
        <v>20</v>
      </c>
    </row>
    <row r="403" spans="1:51" ht="27.95" customHeight="1">
      <c r="A403">
        <v>11521373195</v>
      </c>
      <c r="B403" s="5" t="s">
        <v>646</v>
      </c>
      <c r="C403" s="13" t="e">
        <v>#VALUE!</v>
      </c>
      <c r="D403" s="1" t="e">
        <v>#VALUE!</v>
      </c>
      <c r="E403" s="5" t="e">
        <v>#N/A</v>
      </c>
      <c r="F403" s="80" t="s">
        <v>0</v>
      </c>
      <c r="G403" s="80" t="s">
        <v>0</v>
      </c>
      <c r="H403" s="80" t="s">
        <v>0</v>
      </c>
      <c r="I403" s="80" t="s">
        <v>0</v>
      </c>
      <c r="J403" s="80" t="s">
        <v>0</v>
      </c>
      <c r="K403" s="80" t="s">
        <v>0</v>
      </c>
      <c r="L403" s="80" t="s">
        <v>0</v>
      </c>
      <c r="M403" s="5" t="e">
        <v>#N/A</v>
      </c>
      <c r="N403" s="5" t="e">
        <v>#N/A</v>
      </c>
      <c r="O403" s="5" t="e">
        <v>#N/A</v>
      </c>
      <c r="P403" s="5" t="e">
        <v>#N/A</v>
      </c>
      <c r="Q403" s="5" t="e">
        <v>#VALUE!</v>
      </c>
      <c r="R403" s="61" t="e">
        <v>#VALUE!</v>
      </c>
      <c r="S403" s="62" t="e">
        <v>#N/A</v>
      </c>
      <c r="T403" s="5" t="e">
        <v>#N/A</v>
      </c>
      <c r="U403" s="5" t="e">
        <v>#N/A</v>
      </c>
      <c r="V403" s="5" t="e">
        <v>#N/A</v>
      </c>
      <c r="W403" s="5" t="e">
        <v>#N/A</v>
      </c>
      <c r="X403" s="5" t="e">
        <v>#N/A</v>
      </c>
      <c r="Y403" s="5" t="s">
        <v>0</v>
      </c>
      <c r="Z403" s="5" t="e">
        <v>#N/A</v>
      </c>
      <c r="AA403" s="5"/>
      <c r="AB403" s="5"/>
      <c r="AC403" s="5"/>
      <c r="AD403" s="5"/>
      <c r="AE403" s="5"/>
      <c r="AF403" s="5"/>
      <c r="AG403" s="5"/>
      <c r="AH403" s="5"/>
      <c r="AI403" s="5" t="s">
        <v>905</v>
      </c>
      <c r="AJ403" s="80" t="e">
        <v>#VALUE!</v>
      </c>
      <c r="AK403" s="80" t="e">
        <v>#VALUE!</v>
      </c>
      <c r="AL403" s="80" t="e">
        <v>#VALUE!</v>
      </c>
      <c r="AM403" s="80" t="e">
        <v>#N/A</v>
      </c>
      <c r="AN403" s="80" t="e">
        <v>#N/A</v>
      </c>
      <c r="AO403" s="80" t="e">
        <v>#N/A</v>
      </c>
      <c r="AP403" s="80" t="e">
        <v>#N/A</v>
      </c>
      <c r="AQ403" s="80" t="e">
        <v>#N/A</v>
      </c>
      <c r="AR403" s="80" t="e">
        <v>#N/A</v>
      </c>
      <c r="AS403" s="5"/>
      <c r="AT403" s="5"/>
      <c r="AU403" s="5"/>
      <c r="AV403" s="5"/>
      <c r="AW403" s="5"/>
      <c r="AX403" s="5"/>
      <c r="AY403" s="5" t="s">
        <v>903</v>
      </c>
    </row>
    <row r="404" spans="1:51" ht="27.95" customHeight="1">
      <c r="A404">
        <v>11521342935</v>
      </c>
      <c r="B404" s="1" t="s">
        <v>0</v>
      </c>
      <c r="C404" s="13" t="e">
        <v>#VALUE!</v>
      </c>
      <c r="D404" s="1" t="e">
        <v>#VALUE!</v>
      </c>
      <c r="E404" s="5" t="e">
        <v>#N/A</v>
      </c>
      <c r="F404" s="80" t="s">
        <v>0</v>
      </c>
      <c r="G404" s="80" t="s">
        <v>0</v>
      </c>
      <c r="H404" s="80" t="s">
        <v>0</v>
      </c>
      <c r="I404" s="80" t="s">
        <v>0</v>
      </c>
      <c r="J404" s="80" t="s">
        <v>0</v>
      </c>
      <c r="K404" s="80" t="s">
        <v>0</v>
      </c>
      <c r="L404" s="80" t="s">
        <v>0</v>
      </c>
      <c r="M404" s="5" t="e">
        <v>#N/A</v>
      </c>
      <c r="N404" s="5" t="e">
        <v>#N/A</v>
      </c>
      <c r="O404" s="5" t="e">
        <v>#N/A</v>
      </c>
      <c r="P404" s="5" t="e">
        <v>#N/A</v>
      </c>
      <c r="Q404" s="5" t="e">
        <v>#VALUE!</v>
      </c>
      <c r="R404" s="61" t="e">
        <v>#VALUE!</v>
      </c>
      <c r="S404" s="62" t="e">
        <v>#N/A</v>
      </c>
      <c r="T404" s="5" t="e">
        <v>#N/A</v>
      </c>
      <c r="U404" s="5" t="e">
        <v>#N/A</v>
      </c>
      <c r="V404" s="5" t="e">
        <v>#N/A</v>
      </c>
      <c r="W404" s="5" t="e">
        <v>#N/A</v>
      </c>
      <c r="X404" s="5" t="e">
        <v>#N/A</v>
      </c>
      <c r="Y404" s="5" t="s">
        <v>0</v>
      </c>
      <c r="Z404" s="5" t="e">
        <v>#N/A</v>
      </c>
      <c r="AA404" s="5"/>
      <c r="AB404" s="5"/>
      <c r="AC404" s="5"/>
      <c r="AD404" s="5"/>
      <c r="AE404" s="5"/>
      <c r="AF404" s="5"/>
      <c r="AG404" s="5"/>
      <c r="AH404" s="5"/>
      <c r="AI404" s="5" t="s">
        <v>905</v>
      </c>
      <c r="AJ404" s="80" t="e">
        <v>#VALUE!</v>
      </c>
      <c r="AK404" s="80" t="e">
        <v>#VALUE!</v>
      </c>
      <c r="AL404" s="80" t="e">
        <v>#VALUE!</v>
      </c>
      <c r="AM404" s="80" t="e">
        <v>#N/A</v>
      </c>
      <c r="AN404" s="80" t="e">
        <v>#N/A</v>
      </c>
      <c r="AO404" s="80" t="e">
        <v>#N/A</v>
      </c>
      <c r="AP404" s="80" t="e">
        <v>#N/A</v>
      </c>
      <c r="AQ404" s="80" t="e">
        <v>#N/A</v>
      </c>
      <c r="AR404" s="80" t="e">
        <v>#N/A</v>
      </c>
      <c r="AS404" s="5"/>
      <c r="AT404" s="5"/>
      <c r="AU404" s="5"/>
      <c r="AV404" s="5"/>
      <c r="AW404" s="5"/>
      <c r="AX404" s="5"/>
      <c r="AY404" s="5" t="s">
        <v>20</v>
      </c>
    </row>
    <row r="405" spans="1:51" ht="27.95" customHeight="1">
      <c r="A405">
        <v>11521310008</v>
      </c>
      <c r="B405" s="5" t="s">
        <v>646</v>
      </c>
      <c r="C405" s="13" t="s">
        <v>23</v>
      </c>
      <c r="D405" s="1" t="s">
        <v>469</v>
      </c>
      <c r="E405" s="5" t="s">
        <v>14</v>
      </c>
      <c r="F405" s="80" t="s">
        <v>0</v>
      </c>
      <c r="G405" s="80" t="s">
        <v>0</v>
      </c>
      <c r="H405" s="80" t="s">
        <v>1</v>
      </c>
      <c r="I405" s="80" t="s">
        <v>0</v>
      </c>
      <c r="J405" s="80" t="s">
        <v>0</v>
      </c>
      <c r="K405" s="80" t="s">
        <v>0</v>
      </c>
      <c r="L405" s="80" t="s">
        <v>0</v>
      </c>
      <c r="M405" s="5" t="s">
        <v>10</v>
      </c>
      <c r="N405" s="5" t="e">
        <v>#N/A</v>
      </c>
      <c r="O405" s="5" t="e">
        <v>#N/A</v>
      </c>
      <c r="P405" s="5" t="e">
        <v>#N/A</v>
      </c>
      <c r="Q405" s="5" t="s">
        <v>29</v>
      </c>
      <c r="R405" s="61" t="s">
        <v>75</v>
      </c>
      <c r="S405" s="62" t="s">
        <v>68</v>
      </c>
      <c r="T405" s="5" t="s">
        <v>37</v>
      </c>
      <c r="U405" s="5" t="s">
        <v>34</v>
      </c>
      <c r="V405" s="5" t="s">
        <v>26</v>
      </c>
      <c r="W405" s="5" t="s">
        <v>907</v>
      </c>
      <c r="X405" s="5" t="s">
        <v>66</v>
      </c>
      <c r="Y405" s="5" t="s">
        <v>204</v>
      </c>
      <c r="Z405" s="5" t="s">
        <v>49</v>
      </c>
      <c r="AA405" s="5" t="s">
        <v>527</v>
      </c>
      <c r="AB405" s="5"/>
      <c r="AC405" s="5"/>
      <c r="AD405" s="5"/>
      <c r="AE405" s="5"/>
      <c r="AF405" s="5"/>
      <c r="AG405" s="5"/>
      <c r="AH405" s="5"/>
      <c r="AI405" s="5" t="s">
        <v>905</v>
      </c>
      <c r="AJ405" s="80">
        <v>2</v>
      </c>
      <c r="AK405" s="80">
        <v>3</v>
      </c>
      <c r="AL405" s="80">
        <v>3</v>
      </c>
      <c r="AM405" s="80">
        <v>3</v>
      </c>
      <c r="AN405" s="80">
        <v>3</v>
      </c>
      <c r="AO405" s="80">
        <v>5</v>
      </c>
      <c r="AP405" s="80">
        <v>4</v>
      </c>
      <c r="AQ405" s="80">
        <v>4</v>
      </c>
      <c r="AR405" s="80">
        <v>5</v>
      </c>
      <c r="AS405" s="5" t="s">
        <v>1065</v>
      </c>
      <c r="AT405" s="5" t="s">
        <v>788</v>
      </c>
      <c r="AU405" s="5"/>
      <c r="AV405" s="5"/>
      <c r="AW405" s="5" t="s">
        <v>39</v>
      </c>
      <c r="AX405" s="5"/>
      <c r="AY405" s="5" t="s">
        <v>903</v>
      </c>
    </row>
    <row r="406" spans="1:51" ht="27.95" customHeight="1">
      <c r="A406">
        <v>11521292837</v>
      </c>
      <c r="B406" s="5" t="s">
        <v>646</v>
      </c>
      <c r="C406" s="13" t="s">
        <v>72</v>
      </c>
      <c r="D406" s="1" t="s">
        <v>470</v>
      </c>
      <c r="E406" s="5" t="s">
        <v>33</v>
      </c>
      <c r="F406" s="80" t="s">
        <v>0</v>
      </c>
      <c r="G406" s="80" t="s">
        <v>0</v>
      </c>
      <c r="H406" s="80" t="s">
        <v>0</v>
      </c>
      <c r="I406" s="80" t="s">
        <v>0</v>
      </c>
      <c r="J406" s="80" t="s">
        <v>0</v>
      </c>
      <c r="K406" s="80" t="s">
        <v>0</v>
      </c>
      <c r="L406" s="80" t="s">
        <v>205</v>
      </c>
      <c r="M406" s="5" t="s">
        <v>10</v>
      </c>
      <c r="N406" s="5" t="e">
        <v>#N/A</v>
      </c>
      <c r="O406" s="5" t="e">
        <v>#N/A</v>
      </c>
      <c r="P406" s="5" t="e">
        <v>#N/A</v>
      </c>
      <c r="Q406" s="5" t="s">
        <v>76</v>
      </c>
      <c r="R406" s="61" t="s">
        <v>28</v>
      </c>
      <c r="S406" s="62" t="e">
        <v>#N/A</v>
      </c>
      <c r="T406" s="5" t="s">
        <v>36</v>
      </c>
      <c r="U406" s="5" t="s">
        <v>34</v>
      </c>
      <c r="V406" s="5" t="s">
        <v>74</v>
      </c>
      <c r="W406" s="5" t="s">
        <v>907</v>
      </c>
      <c r="X406" s="5" t="s">
        <v>66</v>
      </c>
      <c r="Y406" s="5" t="s">
        <v>0</v>
      </c>
      <c r="Z406" s="5" t="s">
        <v>67</v>
      </c>
      <c r="AA406" s="5"/>
      <c r="AB406" s="5"/>
      <c r="AC406" s="5"/>
      <c r="AD406" s="5"/>
      <c r="AE406" s="5"/>
      <c r="AF406" s="5"/>
      <c r="AG406" s="5"/>
      <c r="AH406" s="5"/>
      <c r="AI406" s="5" t="s">
        <v>905</v>
      </c>
      <c r="AJ406" s="80">
        <v>5</v>
      </c>
      <c r="AK406" s="80">
        <v>4</v>
      </c>
      <c r="AL406" s="80">
        <v>4</v>
      </c>
      <c r="AM406" s="80" t="e">
        <v>#N/A</v>
      </c>
      <c r="AN406" s="80">
        <v>4</v>
      </c>
      <c r="AO406" s="80">
        <v>5</v>
      </c>
      <c r="AP406" s="80">
        <v>2</v>
      </c>
      <c r="AQ406" s="80">
        <v>4</v>
      </c>
      <c r="AR406" s="80">
        <v>5</v>
      </c>
      <c r="AS406" s="5"/>
      <c r="AT406" s="5"/>
      <c r="AU406" s="5"/>
      <c r="AV406" s="5"/>
      <c r="AW406" s="5"/>
      <c r="AX406" s="5"/>
      <c r="AY406" s="5" t="s">
        <v>903</v>
      </c>
    </row>
    <row r="407" spans="1:51" ht="27.95" customHeight="1">
      <c r="A407">
        <v>11521287689</v>
      </c>
      <c r="B407" s="5" t="s">
        <v>646</v>
      </c>
      <c r="C407" s="13" t="s">
        <v>72</v>
      </c>
      <c r="D407" s="1" t="s">
        <v>471</v>
      </c>
      <c r="E407" s="5" t="s">
        <v>14</v>
      </c>
      <c r="F407" s="80" t="s">
        <v>0</v>
      </c>
      <c r="G407" s="80" t="s">
        <v>0</v>
      </c>
      <c r="H407" s="80" t="s">
        <v>1</v>
      </c>
      <c r="I407" s="80" t="s">
        <v>0</v>
      </c>
      <c r="J407" s="80" t="s">
        <v>0</v>
      </c>
      <c r="K407" s="80" t="s">
        <v>0</v>
      </c>
      <c r="L407" s="80" t="s">
        <v>0</v>
      </c>
      <c r="M407" s="5" t="s">
        <v>10</v>
      </c>
      <c r="N407" s="5" t="e">
        <v>#N/A</v>
      </c>
      <c r="O407" s="5" t="e">
        <v>#N/A</v>
      </c>
      <c r="P407" s="5" t="e">
        <v>#N/A</v>
      </c>
      <c r="Q407" s="5" t="s">
        <v>91</v>
      </c>
      <c r="R407" s="61" t="s">
        <v>90</v>
      </c>
      <c r="S407" s="62" t="s">
        <v>34</v>
      </c>
      <c r="T407" s="5" t="s">
        <v>834</v>
      </c>
      <c r="U407" s="5" t="s">
        <v>34</v>
      </c>
      <c r="V407" s="5" t="s">
        <v>64</v>
      </c>
      <c r="W407" s="5" t="s">
        <v>379</v>
      </c>
      <c r="X407" s="5" t="s">
        <v>113</v>
      </c>
      <c r="Y407" s="5" t="s">
        <v>0</v>
      </c>
      <c r="Z407" s="5" t="s">
        <v>21</v>
      </c>
      <c r="AA407" s="5"/>
      <c r="AB407" s="5"/>
      <c r="AC407" s="5"/>
      <c r="AD407" s="5"/>
      <c r="AE407" s="5"/>
      <c r="AF407" s="5"/>
      <c r="AG407" s="5"/>
      <c r="AH407" s="5"/>
      <c r="AI407" s="5" t="s">
        <v>905</v>
      </c>
      <c r="AJ407" s="80">
        <v>5</v>
      </c>
      <c r="AK407" s="80">
        <v>5</v>
      </c>
      <c r="AL407" s="80">
        <v>5</v>
      </c>
      <c r="AM407" s="80">
        <v>5</v>
      </c>
      <c r="AN407" s="80">
        <v>5</v>
      </c>
      <c r="AO407" s="80">
        <v>5</v>
      </c>
      <c r="AP407" s="80">
        <v>5</v>
      </c>
      <c r="AQ407" s="80">
        <v>5</v>
      </c>
      <c r="AR407" s="80">
        <v>1</v>
      </c>
      <c r="AS407" s="5"/>
      <c r="AT407" s="5"/>
      <c r="AU407" s="5"/>
      <c r="AV407" s="5"/>
      <c r="AW407" s="5"/>
      <c r="AX407" s="5"/>
      <c r="AY407" s="5" t="s">
        <v>903</v>
      </c>
    </row>
    <row r="408" spans="1:51" ht="76.5" customHeight="1">
      <c r="A408">
        <v>11521276763</v>
      </c>
      <c r="B408" s="5" t="s">
        <v>646</v>
      </c>
      <c r="C408" s="13" t="s">
        <v>72</v>
      </c>
      <c r="D408" s="1" t="s">
        <v>478</v>
      </c>
      <c r="E408" s="5" t="s">
        <v>14</v>
      </c>
      <c r="F408" s="80" t="s">
        <v>0</v>
      </c>
      <c r="G408" s="80" t="s">
        <v>0</v>
      </c>
      <c r="H408" s="80" t="s">
        <v>1</v>
      </c>
      <c r="I408" s="80" t="s">
        <v>0</v>
      </c>
      <c r="J408" s="80" t="s">
        <v>0</v>
      </c>
      <c r="K408" s="80" t="s">
        <v>0</v>
      </c>
      <c r="L408" s="80" t="s">
        <v>0</v>
      </c>
      <c r="M408" s="5" t="s">
        <v>10</v>
      </c>
      <c r="N408" s="5" t="e">
        <v>#N/A</v>
      </c>
      <c r="O408" s="5" t="e">
        <v>#N/A</v>
      </c>
      <c r="P408" s="5" t="e">
        <v>#N/A</v>
      </c>
      <c r="Q408" s="5" t="s">
        <v>76</v>
      </c>
      <c r="R408" s="61" t="s">
        <v>75</v>
      </c>
      <c r="S408" s="62" t="s">
        <v>92</v>
      </c>
      <c r="T408" s="5" t="s">
        <v>36</v>
      </c>
      <c r="U408" s="5" t="s">
        <v>41</v>
      </c>
      <c r="V408" s="5" t="s">
        <v>95</v>
      </c>
      <c r="W408" s="5" t="s">
        <v>979</v>
      </c>
      <c r="X408" s="5" t="s">
        <v>108</v>
      </c>
      <c r="Y408" s="5" t="s">
        <v>0</v>
      </c>
      <c r="Z408" s="5" t="s">
        <v>67</v>
      </c>
      <c r="AA408" s="5"/>
      <c r="AB408" s="5"/>
      <c r="AC408" s="5"/>
      <c r="AD408" s="5"/>
      <c r="AE408" s="5"/>
      <c r="AF408" s="5"/>
      <c r="AG408" s="5"/>
      <c r="AH408" s="5"/>
      <c r="AI408" s="5" t="s">
        <v>905</v>
      </c>
      <c r="AJ408" s="80">
        <v>5</v>
      </c>
      <c r="AK408" s="80">
        <v>4</v>
      </c>
      <c r="AL408" s="80">
        <v>3</v>
      </c>
      <c r="AM408" s="80">
        <v>2</v>
      </c>
      <c r="AN408" s="80">
        <v>4</v>
      </c>
      <c r="AO408" s="80">
        <v>4</v>
      </c>
      <c r="AP408" s="80">
        <v>1</v>
      </c>
      <c r="AQ408" s="80">
        <v>2</v>
      </c>
      <c r="AR408" s="80">
        <v>4</v>
      </c>
      <c r="AS408" s="5"/>
      <c r="AT408" s="5"/>
      <c r="AU408" s="5"/>
      <c r="AV408" s="5" t="s">
        <v>888</v>
      </c>
      <c r="AW408" s="5" t="s">
        <v>1094</v>
      </c>
      <c r="AX408" s="5"/>
      <c r="AY408" s="5" t="s">
        <v>903</v>
      </c>
    </row>
    <row r="409" spans="1:51" ht="27.95" customHeight="1">
      <c r="A409">
        <v>11521272020</v>
      </c>
      <c r="B409" s="1" t="s">
        <v>0</v>
      </c>
      <c r="C409" s="13" t="e">
        <v>#VALUE!</v>
      </c>
      <c r="D409" s="1" t="e">
        <v>#VALUE!</v>
      </c>
      <c r="E409" s="5" t="e">
        <v>#N/A</v>
      </c>
      <c r="F409" s="80" t="s">
        <v>0</v>
      </c>
      <c r="G409" s="80" t="s">
        <v>0</v>
      </c>
      <c r="H409" s="80" t="s">
        <v>0</v>
      </c>
      <c r="I409" s="80" t="s">
        <v>0</v>
      </c>
      <c r="J409" s="80" t="s">
        <v>0</v>
      </c>
      <c r="K409" s="80" t="s">
        <v>0</v>
      </c>
      <c r="L409" s="80" t="s">
        <v>0</v>
      </c>
      <c r="M409" s="5" t="e">
        <v>#N/A</v>
      </c>
      <c r="N409" s="5" t="e">
        <v>#N/A</v>
      </c>
      <c r="O409" s="5" t="e">
        <v>#N/A</v>
      </c>
      <c r="P409" s="5" t="e">
        <v>#N/A</v>
      </c>
      <c r="Q409" s="5" t="e">
        <v>#VALUE!</v>
      </c>
      <c r="R409" s="61" t="e">
        <v>#VALUE!</v>
      </c>
      <c r="S409" s="62" t="e">
        <v>#N/A</v>
      </c>
      <c r="T409" s="5" t="e">
        <v>#N/A</v>
      </c>
      <c r="U409" s="5" t="e">
        <v>#N/A</v>
      </c>
      <c r="V409" s="5" t="e">
        <v>#N/A</v>
      </c>
      <c r="W409" s="5" t="e">
        <v>#N/A</v>
      </c>
      <c r="X409" s="5" t="e">
        <v>#N/A</v>
      </c>
      <c r="Y409" s="5" t="s">
        <v>0</v>
      </c>
      <c r="Z409" s="5" t="e">
        <v>#N/A</v>
      </c>
      <c r="AA409" s="5"/>
      <c r="AB409" s="5"/>
      <c r="AC409" s="5"/>
      <c r="AD409" s="5"/>
      <c r="AE409" s="5"/>
      <c r="AF409" s="5"/>
      <c r="AG409" s="5"/>
      <c r="AH409" s="5"/>
      <c r="AI409" s="5" t="s">
        <v>905</v>
      </c>
      <c r="AJ409" s="80" t="e">
        <v>#VALUE!</v>
      </c>
      <c r="AK409" s="80" t="e">
        <v>#VALUE!</v>
      </c>
      <c r="AL409" s="80" t="e">
        <v>#VALUE!</v>
      </c>
      <c r="AM409" s="80" t="e">
        <v>#N/A</v>
      </c>
      <c r="AN409" s="80" t="e">
        <v>#N/A</v>
      </c>
      <c r="AO409" s="80" t="e">
        <v>#N/A</v>
      </c>
      <c r="AP409" s="80" t="e">
        <v>#N/A</v>
      </c>
      <c r="AQ409" s="80" t="e">
        <v>#N/A</v>
      </c>
      <c r="AR409" s="80" t="e">
        <v>#N/A</v>
      </c>
      <c r="AS409" s="5"/>
      <c r="AT409" s="5"/>
      <c r="AU409" s="5"/>
      <c r="AV409" s="5"/>
      <c r="AW409" s="5"/>
      <c r="AX409" s="5"/>
      <c r="AY409" s="5" t="s">
        <v>20</v>
      </c>
    </row>
    <row r="410" spans="1:51" ht="27.95" customHeight="1">
      <c r="B410" s="1"/>
      <c r="C410" s="13"/>
      <c r="D410" s="1"/>
      <c r="E410" s="5"/>
      <c r="M410" s="5"/>
      <c r="N410" s="5"/>
      <c r="O410" s="5"/>
      <c r="P410" s="5"/>
      <c r="Q410" s="5"/>
      <c r="R410" s="61"/>
      <c r="S410" s="62"/>
      <c r="T410" s="5"/>
      <c r="U410" s="5"/>
      <c r="V410" s="5"/>
      <c r="W410" s="5"/>
      <c r="X410" s="5"/>
      <c r="Y410" s="5"/>
      <c r="Z410" s="5"/>
      <c r="AA410" s="5"/>
      <c r="AB410" s="5"/>
      <c r="AC410" s="5"/>
      <c r="AD410" s="5"/>
      <c r="AE410" s="5"/>
      <c r="AF410" s="5"/>
      <c r="AG410" s="5"/>
      <c r="AH410" s="5"/>
      <c r="AI410" s="5"/>
      <c r="AJ410" s="80"/>
      <c r="AK410" s="80"/>
      <c r="AL410" s="80"/>
      <c r="AM410" s="80"/>
      <c r="AN410" s="80"/>
      <c r="AO410" s="80"/>
      <c r="AP410" s="80"/>
      <c r="AQ410" s="80"/>
      <c r="AR410" s="80"/>
      <c r="AS410" s="5"/>
      <c r="AT410" s="5"/>
      <c r="AU410" s="5"/>
      <c r="AV410" s="5"/>
      <c r="AW410" s="5"/>
      <c r="AX410" s="5"/>
      <c r="AY410" s="5"/>
    </row>
    <row r="411" spans="1:51" ht="27.95" customHeight="1">
      <c r="A411">
        <v>11521229229</v>
      </c>
      <c r="B411" s="1" t="s">
        <v>0</v>
      </c>
      <c r="C411" s="13" t="s">
        <v>72</v>
      </c>
      <c r="D411" s="1" t="e">
        <v>#VALUE!</v>
      </c>
      <c r="E411" s="5" t="s">
        <v>33</v>
      </c>
      <c r="F411" s="80" t="s">
        <v>0</v>
      </c>
      <c r="G411" s="80" t="s">
        <v>0</v>
      </c>
      <c r="H411" s="80" t="s">
        <v>0</v>
      </c>
      <c r="I411" s="80" t="s">
        <v>0</v>
      </c>
      <c r="J411" s="80" t="s">
        <v>0</v>
      </c>
      <c r="K411" s="80" t="s">
        <v>9</v>
      </c>
      <c r="L411" s="80" t="s">
        <v>0</v>
      </c>
      <c r="M411" s="5" t="e">
        <v>#N/A</v>
      </c>
      <c r="N411" s="5" t="e">
        <v>#N/A</v>
      </c>
      <c r="O411" s="5" t="e">
        <v>#N/A</v>
      </c>
      <c r="P411" s="5" t="e">
        <v>#N/A</v>
      </c>
      <c r="Q411" s="5" t="s">
        <v>97</v>
      </c>
      <c r="R411" s="61" t="s">
        <v>75</v>
      </c>
      <c r="S411" s="62" t="s">
        <v>68</v>
      </c>
      <c r="T411" s="5" t="s">
        <v>37</v>
      </c>
      <c r="U411" s="5" t="s">
        <v>92</v>
      </c>
      <c r="V411" s="5" t="s">
        <v>26</v>
      </c>
      <c r="W411" s="5" t="s">
        <v>908</v>
      </c>
      <c r="X411" s="5" t="s">
        <v>206</v>
      </c>
      <c r="Y411" s="5" t="s">
        <v>0</v>
      </c>
      <c r="Z411" s="5" t="s">
        <v>21</v>
      </c>
      <c r="AA411" s="5"/>
      <c r="AB411" s="5"/>
      <c r="AC411" s="5"/>
      <c r="AD411" s="5"/>
      <c r="AE411" s="5"/>
      <c r="AF411" s="5"/>
      <c r="AG411" s="5"/>
      <c r="AH411" s="5"/>
      <c r="AI411" s="5" t="s">
        <v>905</v>
      </c>
      <c r="AJ411" s="80">
        <v>5</v>
      </c>
      <c r="AK411" s="80">
        <v>2</v>
      </c>
      <c r="AL411" s="80">
        <v>3</v>
      </c>
      <c r="AM411" s="80">
        <v>3</v>
      </c>
      <c r="AN411" s="80">
        <v>3</v>
      </c>
      <c r="AO411" s="80">
        <v>2</v>
      </c>
      <c r="AP411" s="80">
        <v>4</v>
      </c>
      <c r="AQ411" s="80">
        <v>3</v>
      </c>
      <c r="AR411" s="80" t="e">
        <v>#N/A</v>
      </c>
      <c r="AS411" s="5"/>
      <c r="AT411" s="5"/>
      <c r="AU411" s="5"/>
      <c r="AV411" s="5"/>
      <c r="AW411" s="5"/>
      <c r="AX411" s="5"/>
      <c r="AY411" s="5" t="s">
        <v>20</v>
      </c>
    </row>
    <row r="412" spans="1:51" ht="27.95" customHeight="1">
      <c r="B412" s="1"/>
      <c r="C412" s="13"/>
      <c r="D412" s="1"/>
      <c r="E412" s="5"/>
      <c r="M412" s="5"/>
      <c r="N412" s="5"/>
      <c r="O412" s="5"/>
      <c r="P412" s="5"/>
      <c r="Q412" s="5"/>
      <c r="R412" s="61"/>
      <c r="S412" s="62"/>
      <c r="T412" s="5"/>
      <c r="U412" s="5"/>
      <c r="V412" s="5"/>
      <c r="W412" s="5"/>
      <c r="X412" s="5"/>
      <c r="Y412" s="5"/>
      <c r="Z412" s="5"/>
      <c r="AA412" s="5"/>
      <c r="AB412" s="5"/>
      <c r="AC412" s="5"/>
      <c r="AD412" s="5"/>
      <c r="AE412" s="5"/>
      <c r="AF412" s="5"/>
      <c r="AG412" s="5"/>
      <c r="AH412" s="5"/>
      <c r="AI412" s="5"/>
      <c r="AJ412" s="80"/>
      <c r="AK412" s="80"/>
      <c r="AL412" s="80"/>
      <c r="AM412" s="80"/>
      <c r="AN412" s="80"/>
      <c r="AO412" s="80"/>
      <c r="AP412" s="80"/>
      <c r="AQ412" s="80"/>
      <c r="AR412" s="80"/>
      <c r="AS412" s="5"/>
      <c r="AT412" s="5"/>
      <c r="AU412" s="5"/>
      <c r="AV412" s="5"/>
      <c r="AW412" s="5"/>
      <c r="AX412" s="5"/>
      <c r="AY412" s="5"/>
    </row>
    <row r="413" spans="1:51" ht="27.95" customHeight="1">
      <c r="B413" s="1"/>
      <c r="C413" s="13"/>
      <c r="D413" s="1"/>
      <c r="E413" s="5"/>
      <c r="M413" s="5"/>
      <c r="N413" s="5"/>
      <c r="O413" s="5"/>
      <c r="P413" s="5"/>
      <c r="Q413" s="5"/>
      <c r="R413" s="61"/>
      <c r="S413" s="62"/>
      <c r="T413" s="5"/>
      <c r="U413" s="5"/>
      <c r="V413" s="5"/>
      <c r="W413" s="5"/>
      <c r="X413" s="5"/>
      <c r="Y413" s="5"/>
      <c r="Z413" s="5"/>
      <c r="AA413" s="5"/>
      <c r="AB413" s="5"/>
      <c r="AC413" s="5"/>
      <c r="AD413" s="5"/>
      <c r="AE413" s="5"/>
      <c r="AF413" s="5"/>
      <c r="AG413" s="5"/>
      <c r="AH413" s="5"/>
      <c r="AI413" s="5"/>
      <c r="AJ413" s="80"/>
      <c r="AK413" s="80"/>
      <c r="AL413" s="80"/>
      <c r="AM413" s="80"/>
      <c r="AN413" s="80"/>
      <c r="AO413" s="80"/>
      <c r="AP413" s="80"/>
      <c r="AQ413" s="80"/>
      <c r="AR413" s="80"/>
      <c r="AS413" s="5"/>
      <c r="AT413" s="5"/>
      <c r="AU413" s="5"/>
      <c r="AV413" s="5"/>
      <c r="AW413" s="5"/>
      <c r="AX413" s="5"/>
      <c r="AY413" s="5"/>
    </row>
    <row r="414" spans="1:51" ht="27.95" customHeight="1">
      <c r="A414">
        <v>11521202591</v>
      </c>
      <c r="B414" s="5" t="s">
        <v>646</v>
      </c>
      <c r="C414" s="13" t="s">
        <v>80</v>
      </c>
      <c r="D414" s="1" t="s">
        <v>468</v>
      </c>
      <c r="E414" s="5" t="s">
        <v>14</v>
      </c>
      <c r="F414" s="80" t="s">
        <v>0</v>
      </c>
      <c r="G414" s="80" t="s">
        <v>0</v>
      </c>
      <c r="H414" s="80" t="s">
        <v>1</v>
      </c>
      <c r="I414" s="80" t="s">
        <v>0</v>
      </c>
      <c r="J414" s="80" t="s">
        <v>0</v>
      </c>
      <c r="K414" s="80" t="s">
        <v>0</v>
      </c>
      <c r="L414" s="80" t="s">
        <v>0</v>
      </c>
      <c r="M414" s="5" t="e">
        <v>#N/A</v>
      </c>
      <c r="N414" s="5" t="s">
        <v>649</v>
      </c>
      <c r="O414" s="5" t="e">
        <v>#N/A</v>
      </c>
      <c r="P414" s="5" t="e">
        <v>#N/A</v>
      </c>
      <c r="Q414" s="5" t="s">
        <v>76</v>
      </c>
      <c r="R414" s="61" t="s">
        <v>28</v>
      </c>
      <c r="S414" s="62" t="e">
        <v>#N/A</v>
      </c>
      <c r="T414" s="5" t="s">
        <v>36</v>
      </c>
      <c r="U414" s="5" t="s">
        <v>41</v>
      </c>
      <c r="V414" s="5" t="s">
        <v>89</v>
      </c>
      <c r="W414" s="5" t="s">
        <v>907</v>
      </c>
      <c r="X414" s="5" t="s">
        <v>66</v>
      </c>
      <c r="Y414" s="5" t="s">
        <v>207</v>
      </c>
      <c r="Z414" s="5" t="s">
        <v>21</v>
      </c>
      <c r="AA414" s="5" t="s">
        <v>480</v>
      </c>
      <c r="AB414" s="5"/>
      <c r="AC414" s="5"/>
      <c r="AD414" s="5"/>
      <c r="AE414" s="5"/>
      <c r="AF414" s="5"/>
      <c r="AG414" s="5"/>
      <c r="AH414" s="5" t="s">
        <v>1047</v>
      </c>
      <c r="AI414" s="5" t="s">
        <v>905</v>
      </c>
      <c r="AJ414" s="80">
        <v>4</v>
      </c>
      <c r="AK414" s="80">
        <v>4</v>
      </c>
      <c r="AL414" s="80">
        <v>4</v>
      </c>
      <c r="AM414" s="80" t="e">
        <v>#N/A</v>
      </c>
      <c r="AN414" s="80">
        <v>4</v>
      </c>
      <c r="AO414" s="80">
        <v>4</v>
      </c>
      <c r="AP414" s="80">
        <v>3</v>
      </c>
      <c r="AQ414" s="80">
        <v>4</v>
      </c>
      <c r="AR414" s="80">
        <v>5</v>
      </c>
      <c r="AS414" s="5"/>
      <c r="AT414" s="5" t="s">
        <v>797</v>
      </c>
      <c r="AU414" s="5"/>
      <c r="AV414" s="5"/>
      <c r="AW414" s="5"/>
      <c r="AX414" s="5"/>
      <c r="AY414" s="5" t="s">
        <v>903</v>
      </c>
    </row>
    <row r="415" spans="1:51" ht="27.95" customHeight="1">
      <c r="B415" s="1"/>
      <c r="C415" s="13"/>
      <c r="D415" s="1"/>
      <c r="E415" s="5"/>
      <c r="M415" s="5"/>
      <c r="N415" s="5"/>
      <c r="O415" s="5"/>
      <c r="P415" s="5"/>
      <c r="Q415" s="5"/>
      <c r="R415" s="61"/>
      <c r="S415" s="62"/>
      <c r="T415" s="5"/>
      <c r="U415" s="5"/>
      <c r="V415" s="5"/>
      <c r="W415" s="5"/>
      <c r="X415" s="5"/>
      <c r="Y415" s="5"/>
      <c r="Z415" s="5"/>
      <c r="AA415" s="5"/>
      <c r="AB415" s="5"/>
      <c r="AC415" s="5"/>
      <c r="AD415" s="5"/>
      <c r="AE415" s="5"/>
      <c r="AF415" s="5"/>
      <c r="AG415" s="5"/>
      <c r="AH415" s="5"/>
      <c r="AI415" s="5"/>
      <c r="AJ415" s="80"/>
      <c r="AK415" s="80"/>
      <c r="AL415" s="80"/>
      <c r="AM415" s="80"/>
      <c r="AN415" s="80"/>
      <c r="AO415" s="80"/>
      <c r="AP415" s="80"/>
      <c r="AQ415" s="80"/>
      <c r="AR415" s="80"/>
      <c r="AS415" s="5"/>
      <c r="AT415" s="5"/>
      <c r="AU415" s="5"/>
      <c r="AV415" s="5"/>
      <c r="AW415" s="5"/>
      <c r="AX415" s="5"/>
      <c r="AY415" s="5"/>
    </row>
    <row r="416" spans="1:51" ht="27.95" customHeight="1">
      <c r="B416" s="1"/>
      <c r="C416" s="13"/>
      <c r="D416" s="1"/>
      <c r="E416" s="5"/>
      <c r="M416" s="5"/>
      <c r="N416" s="5"/>
      <c r="O416" s="5"/>
      <c r="P416" s="5"/>
      <c r="Q416" s="5"/>
      <c r="R416" s="61"/>
      <c r="S416" s="62"/>
      <c r="T416" s="5"/>
      <c r="U416" s="5"/>
      <c r="V416" s="5"/>
      <c r="W416" s="5"/>
      <c r="X416" s="5"/>
      <c r="Y416" s="5"/>
      <c r="Z416" s="5"/>
      <c r="AA416" s="5"/>
      <c r="AB416" s="5"/>
      <c r="AC416" s="5"/>
      <c r="AD416" s="5"/>
      <c r="AE416" s="5"/>
      <c r="AF416" s="5"/>
      <c r="AG416" s="5"/>
      <c r="AH416" s="5"/>
      <c r="AI416" s="5"/>
      <c r="AJ416" s="80"/>
      <c r="AK416" s="80"/>
      <c r="AL416" s="80"/>
      <c r="AM416" s="80"/>
      <c r="AN416" s="80"/>
      <c r="AO416" s="80"/>
      <c r="AP416" s="80"/>
      <c r="AQ416" s="80"/>
      <c r="AR416" s="80"/>
      <c r="AS416" s="5"/>
      <c r="AT416" s="5"/>
      <c r="AU416" s="5"/>
      <c r="AV416" s="5"/>
      <c r="AW416" s="5"/>
      <c r="AX416" s="5"/>
      <c r="AY416" s="5"/>
    </row>
    <row r="417" spans="1:51" ht="144" customHeight="1">
      <c r="A417">
        <v>11521083035</v>
      </c>
      <c r="B417" s="5" t="s">
        <v>646</v>
      </c>
      <c r="C417" s="13" t="s">
        <v>61</v>
      </c>
      <c r="D417" s="1" t="s">
        <v>468</v>
      </c>
      <c r="E417" s="5" t="s">
        <v>14</v>
      </c>
      <c r="F417" s="80" t="s">
        <v>0</v>
      </c>
      <c r="G417" s="80" t="s">
        <v>0</v>
      </c>
      <c r="H417" s="80" t="s">
        <v>1</v>
      </c>
      <c r="I417" s="80" t="s">
        <v>0</v>
      </c>
      <c r="J417" s="80" t="s">
        <v>0</v>
      </c>
      <c r="K417" s="80" t="s">
        <v>0</v>
      </c>
      <c r="L417" s="80" t="s">
        <v>0</v>
      </c>
      <c r="M417" s="5" t="e">
        <v>#N/A</v>
      </c>
      <c r="N417" s="5" t="s">
        <v>649</v>
      </c>
      <c r="O417" s="5" t="e">
        <v>#N/A</v>
      </c>
      <c r="P417" s="5" t="e">
        <v>#N/A</v>
      </c>
      <c r="Q417" s="5" t="s">
        <v>97</v>
      </c>
      <c r="R417" s="61" t="s">
        <v>99</v>
      </c>
      <c r="S417" s="62" t="e">
        <v>#N/A</v>
      </c>
      <c r="T417" s="5" t="s">
        <v>36</v>
      </c>
      <c r="U417" s="5" t="s">
        <v>34</v>
      </c>
      <c r="V417" s="5" t="s">
        <v>95</v>
      </c>
      <c r="W417" s="5" t="s">
        <v>909</v>
      </c>
      <c r="X417" s="5" t="s">
        <v>113</v>
      </c>
      <c r="Y417" s="5" t="s">
        <v>208</v>
      </c>
      <c r="Z417" s="5" t="s">
        <v>21</v>
      </c>
      <c r="AA417" s="5" t="s">
        <v>986</v>
      </c>
      <c r="AB417" s="5"/>
      <c r="AC417" s="5" t="s">
        <v>573</v>
      </c>
      <c r="AD417" s="5"/>
      <c r="AE417" s="5"/>
      <c r="AF417" s="5"/>
      <c r="AG417" s="5" t="s">
        <v>815</v>
      </c>
      <c r="AH417" s="5" t="s">
        <v>804</v>
      </c>
      <c r="AI417" s="5" t="s">
        <v>905</v>
      </c>
      <c r="AJ417" s="80">
        <v>3</v>
      </c>
      <c r="AK417" s="80">
        <v>2</v>
      </c>
      <c r="AL417" s="80">
        <v>2</v>
      </c>
      <c r="AM417" s="80" t="e">
        <v>#N/A</v>
      </c>
      <c r="AN417" s="80">
        <v>4</v>
      </c>
      <c r="AO417" s="80">
        <v>5</v>
      </c>
      <c r="AP417" s="80">
        <v>1</v>
      </c>
      <c r="AQ417" s="80">
        <v>1</v>
      </c>
      <c r="AR417" s="80">
        <v>1</v>
      </c>
      <c r="AS417" s="5"/>
      <c r="AT417" s="5"/>
      <c r="AU417" s="5"/>
      <c r="AV417" s="5"/>
      <c r="AW417" s="5"/>
      <c r="AX417" s="5"/>
      <c r="AY417" s="5" t="s">
        <v>903</v>
      </c>
    </row>
    <row r="418" spans="1:51" ht="27.95" customHeight="1">
      <c r="B418" s="1"/>
      <c r="C418" s="13"/>
      <c r="D418" s="1"/>
      <c r="E418" s="5"/>
      <c r="M418" s="5"/>
      <c r="N418" s="5"/>
      <c r="O418" s="5"/>
      <c r="P418" s="5"/>
      <c r="Q418" s="5"/>
      <c r="R418" s="61"/>
      <c r="S418" s="62"/>
      <c r="T418" s="5"/>
      <c r="U418" s="5"/>
      <c r="V418" s="5"/>
      <c r="W418" s="5"/>
      <c r="X418" s="5"/>
      <c r="Y418" s="5"/>
      <c r="Z418" s="5"/>
      <c r="AA418" s="5"/>
      <c r="AB418" s="5"/>
      <c r="AC418" s="5"/>
      <c r="AD418" s="5"/>
      <c r="AE418" s="5"/>
      <c r="AF418" s="5"/>
      <c r="AG418" s="5"/>
      <c r="AH418" s="5"/>
      <c r="AI418" s="5"/>
      <c r="AJ418" s="80"/>
      <c r="AK418" s="80"/>
      <c r="AL418" s="80"/>
      <c r="AM418" s="80"/>
      <c r="AN418" s="80"/>
      <c r="AO418" s="80"/>
      <c r="AP418" s="80"/>
      <c r="AQ418" s="80"/>
      <c r="AR418" s="80"/>
      <c r="AS418" s="5"/>
      <c r="AT418" s="5"/>
      <c r="AU418" s="5"/>
      <c r="AV418" s="5"/>
      <c r="AW418" s="5"/>
      <c r="AX418" s="5"/>
      <c r="AY418" s="5"/>
    </row>
    <row r="419" spans="1:51" ht="27.95" customHeight="1">
      <c r="B419" s="1"/>
      <c r="C419" s="13"/>
      <c r="D419" s="1"/>
      <c r="E419" s="5"/>
      <c r="M419" s="5"/>
      <c r="N419" s="5"/>
      <c r="O419" s="5"/>
      <c r="P419" s="5"/>
      <c r="Q419" s="5"/>
      <c r="R419" s="61"/>
      <c r="S419" s="62"/>
      <c r="T419" s="5"/>
      <c r="U419" s="5"/>
      <c r="V419" s="5"/>
      <c r="W419" s="5"/>
      <c r="X419" s="5"/>
      <c r="Y419" s="5"/>
      <c r="Z419" s="5"/>
      <c r="AA419" s="5"/>
      <c r="AB419" s="5"/>
      <c r="AC419" s="5"/>
      <c r="AD419" s="5"/>
      <c r="AE419" s="5"/>
      <c r="AF419" s="5"/>
      <c r="AG419" s="5"/>
      <c r="AH419" s="5"/>
      <c r="AI419" s="5"/>
      <c r="AJ419" s="80"/>
      <c r="AK419" s="80"/>
      <c r="AL419" s="80"/>
      <c r="AM419" s="80"/>
      <c r="AN419" s="80"/>
      <c r="AO419" s="80"/>
      <c r="AP419" s="80"/>
      <c r="AQ419" s="80"/>
      <c r="AR419" s="80"/>
      <c r="AS419" s="5"/>
      <c r="AT419" s="5"/>
      <c r="AU419" s="5"/>
      <c r="AV419" s="5"/>
      <c r="AW419" s="5"/>
      <c r="AX419" s="5"/>
      <c r="AY419" s="5"/>
    </row>
    <row r="420" spans="1:51" ht="27.95" customHeight="1">
      <c r="B420" s="1"/>
      <c r="C420" s="13"/>
      <c r="D420" s="1"/>
      <c r="E420" s="5"/>
      <c r="M420" s="5"/>
      <c r="N420" s="5"/>
      <c r="O420" s="5"/>
      <c r="P420" s="5"/>
      <c r="Q420" s="5"/>
      <c r="R420" s="61"/>
      <c r="S420" s="62"/>
      <c r="T420" s="5"/>
      <c r="U420" s="5"/>
      <c r="V420" s="5"/>
      <c r="W420" s="5"/>
      <c r="X420" s="5"/>
      <c r="Y420" s="5"/>
      <c r="Z420" s="5"/>
      <c r="AA420" s="5"/>
      <c r="AB420" s="5"/>
      <c r="AC420" s="5"/>
      <c r="AD420" s="5"/>
      <c r="AE420" s="5"/>
      <c r="AF420" s="5"/>
      <c r="AG420" s="5"/>
      <c r="AH420" s="5"/>
      <c r="AI420" s="5"/>
      <c r="AJ420" s="80"/>
      <c r="AK420" s="80"/>
      <c r="AL420" s="80"/>
      <c r="AM420" s="80"/>
      <c r="AN420" s="80"/>
      <c r="AO420" s="80"/>
      <c r="AP420" s="80"/>
      <c r="AQ420" s="80"/>
      <c r="AR420" s="80"/>
      <c r="AS420" s="5"/>
      <c r="AT420" s="5"/>
      <c r="AU420" s="5"/>
      <c r="AV420" s="5"/>
      <c r="AW420" s="5"/>
      <c r="AX420" s="5"/>
      <c r="AY420" s="5"/>
    </row>
    <row r="421" spans="1:51" ht="27.95" customHeight="1">
      <c r="A421">
        <v>11520521971</v>
      </c>
      <c r="B421" s="5" t="s">
        <v>646</v>
      </c>
      <c r="C421" s="13" t="s">
        <v>72</v>
      </c>
      <c r="D421" s="1" t="e">
        <v>#VALUE!</v>
      </c>
      <c r="E421" s="5" t="e">
        <v>#N/A</v>
      </c>
      <c r="F421" s="80" t="s">
        <v>0</v>
      </c>
      <c r="G421" s="80" t="s">
        <v>0</v>
      </c>
      <c r="H421" s="80" t="s">
        <v>1</v>
      </c>
      <c r="I421" s="80" t="s">
        <v>0</v>
      </c>
      <c r="J421" s="80" t="s">
        <v>0</v>
      </c>
      <c r="K421" s="80" t="s">
        <v>0</v>
      </c>
      <c r="L421" s="80" t="s">
        <v>178</v>
      </c>
      <c r="M421" s="5" t="s">
        <v>10</v>
      </c>
      <c r="N421" s="5" t="s">
        <v>649</v>
      </c>
      <c r="O421" s="5" t="s">
        <v>11</v>
      </c>
      <c r="P421" s="5" t="s">
        <v>12</v>
      </c>
      <c r="Q421" s="5" t="e">
        <v>#VALUE!</v>
      </c>
      <c r="R421" s="61" t="e">
        <v>#VALUE!</v>
      </c>
      <c r="S421" s="62" t="e">
        <v>#N/A</v>
      </c>
      <c r="T421" s="5" t="e">
        <v>#N/A</v>
      </c>
      <c r="U421" s="5" t="s">
        <v>34</v>
      </c>
      <c r="V421" s="5" t="s">
        <v>26</v>
      </c>
      <c r="W421" s="5" t="e">
        <v>#N/A</v>
      </c>
      <c r="X421" s="5" t="e">
        <v>#N/A</v>
      </c>
      <c r="Y421" s="5" t="s">
        <v>0</v>
      </c>
      <c r="Z421" s="5" t="e">
        <v>#N/A</v>
      </c>
      <c r="AA421" s="5" t="s">
        <v>512</v>
      </c>
      <c r="AB421" s="5"/>
      <c r="AC421" s="5"/>
      <c r="AD421" s="5"/>
      <c r="AE421" s="5"/>
      <c r="AF421" s="5"/>
      <c r="AG421" s="5"/>
      <c r="AH421" s="5"/>
      <c r="AI421" s="5" t="s">
        <v>905</v>
      </c>
      <c r="AJ421" s="80">
        <v>5</v>
      </c>
      <c r="AK421" s="80" t="e">
        <v>#VALUE!</v>
      </c>
      <c r="AL421" s="80" t="e">
        <v>#VALUE!</v>
      </c>
      <c r="AM421" s="80" t="e">
        <v>#N/A</v>
      </c>
      <c r="AN421" s="80" t="e">
        <v>#N/A</v>
      </c>
      <c r="AO421" s="80">
        <v>5</v>
      </c>
      <c r="AP421" s="80">
        <v>4</v>
      </c>
      <c r="AQ421" s="80" t="e">
        <v>#N/A</v>
      </c>
      <c r="AR421" s="80" t="e">
        <v>#N/A</v>
      </c>
      <c r="AS421" s="5"/>
      <c r="AT421" s="5"/>
      <c r="AU421" s="5"/>
      <c r="AV421" s="5"/>
      <c r="AW421" s="5"/>
      <c r="AX421" s="5"/>
      <c r="AY421" s="5" t="s">
        <v>903</v>
      </c>
    </row>
    <row r="422" spans="1:51" ht="27.95" customHeight="1">
      <c r="A422">
        <v>11520343597</v>
      </c>
      <c r="B422" s="1" t="s">
        <v>0</v>
      </c>
      <c r="C422" s="13" t="e">
        <v>#VALUE!</v>
      </c>
      <c r="D422" s="1" t="e">
        <v>#VALUE!</v>
      </c>
      <c r="E422" s="5" t="e">
        <v>#N/A</v>
      </c>
      <c r="F422" s="80" t="s">
        <v>0</v>
      </c>
      <c r="G422" s="80" t="s">
        <v>0</v>
      </c>
      <c r="H422" s="80" t="s">
        <v>0</v>
      </c>
      <c r="I422" s="80" t="s">
        <v>0</v>
      </c>
      <c r="J422" s="80" t="s">
        <v>0</v>
      </c>
      <c r="K422" s="80" t="s">
        <v>0</v>
      </c>
      <c r="L422" s="80" t="s">
        <v>0</v>
      </c>
      <c r="M422" s="5" t="e">
        <v>#N/A</v>
      </c>
      <c r="N422" s="5" t="e">
        <v>#N/A</v>
      </c>
      <c r="O422" s="5" t="e">
        <v>#N/A</v>
      </c>
      <c r="P422" s="5" t="e">
        <v>#N/A</v>
      </c>
      <c r="Q422" s="5" t="e">
        <v>#VALUE!</v>
      </c>
      <c r="R422" s="61" t="e">
        <v>#VALUE!</v>
      </c>
      <c r="S422" s="62" t="e">
        <v>#N/A</v>
      </c>
      <c r="T422" s="5" t="e">
        <v>#N/A</v>
      </c>
      <c r="U422" s="5" t="e">
        <v>#N/A</v>
      </c>
      <c r="V422" s="5" t="e">
        <v>#N/A</v>
      </c>
      <c r="W422" s="5" t="e">
        <v>#N/A</v>
      </c>
      <c r="X422" s="5" t="e">
        <v>#N/A</v>
      </c>
      <c r="Y422" s="5" t="s">
        <v>0</v>
      </c>
      <c r="Z422" s="5" t="e">
        <v>#N/A</v>
      </c>
      <c r="AA422" s="5"/>
      <c r="AB422" s="5"/>
      <c r="AC422" s="5"/>
      <c r="AD422" s="5"/>
      <c r="AE422" s="5"/>
      <c r="AF422" s="5"/>
      <c r="AG422" s="5"/>
      <c r="AH422" s="5"/>
      <c r="AI422" s="5" t="s">
        <v>905</v>
      </c>
      <c r="AJ422" s="80" t="e">
        <v>#VALUE!</v>
      </c>
      <c r="AK422" s="80" t="e">
        <v>#VALUE!</v>
      </c>
      <c r="AL422" s="80" t="e">
        <v>#VALUE!</v>
      </c>
      <c r="AM422" s="80" t="e">
        <v>#N/A</v>
      </c>
      <c r="AN422" s="80" t="e">
        <v>#N/A</v>
      </c>
      <c r="AO422" s="80" t="e">
        <v>#N/A</v>
      </c>
      <c r="AP422" s="80" t="e">
        <v>#N/A</v>
      </c>
      <c r="AQ422" s="80" t="e">
        <v>#N/A</v>
      </c>
      <c r="AR422" s="80" t="e">
        <v>#N/A</v>
      </c>
      <c r="AS422" s="5"/>
      <c r="AT422" s="5"/>
      <c r="AU422" s="5"/>
      <c r="AV422" s="5"/>
      <c r="AW422" s="5"/>
      <c r="AX422" s="5"/>
      <c r="AY422" s="5" t="s">
        <v>20</v>
      </c>
    </row>
    <row r="423" spans="1:51" ht="27.95" customHeight="1">
      <c r="A423">
        <v>11520282159</v>
      </c>
      <c r="B423" s="1" t="s">
        <v>0</v>
      </c>
      <c r="C423" s="13" t="e">
        <v>#VALUE!</v>
      </c>
      <c r="D423" s="1" t="e">
        <v>#VALUE!</v>
      </c>
      <c r="E423" s="5" t="e">
        <v>#N/A</v>
      </c>
      <c r="F423" s="80" t="s">
        <v>0</v>
      </c>
      <c r="G423" s="80" t="s">
        <v>0</v>
      </c>
      <c r="H423" s="80" t="s">
        <v>0</v>
      </c>
      <c r="I423" s="80" t="s">
        <v>0</v>
      </c>
      <c r="J423" s="80" t="s">
        <v>0</v>
      </c>
      <c r="K423" s="80" t="s">
        <v>0</v>
      </c>
      <c r="L423" s="80" t="s">
        <v>0</v>
      </c>
      <c r="M423" s="5" t="e">
        <v>#N/A</v>
      </c>
      <c r="N423" s="5" t="e">
        <v>#N/A</v>
      </c>
      <c r="O423" s="5" t="e">
        <v>#N/A</v>
      </c>
      <c r="P423" s="5" t="e">
        <v>#N/A</v>
      </c>
      <c r="Q423" s="5" t="e">
        <v>#VALUE!</v>
      </c>
      <c r="R423" s="61" t="e">
        <v>#VALUE!</v>
      </c>
      <c r="S423" s="62" t="e">
        <v>#N/A</v>
      </c>
      <c r="T423" s="5" t="e">
        <v>#N/A</v>
      </c>
      <c r="U423" s="5" t="e">
        <v>#N/A</v>
      </c>
      <c r="V423" s="5" t="e">
        <v>#N/A</v>
      </c>
      <c r="W423" s="5" t="e">
        <v>#N/A</v>
      </c>
      <c r="X423" s="5" t="e">
        <v>#N/A</v>
      </c>
      <c r="Y423" s="5" t="s">
        <v>0</v>
      </c>
      <c r="Z423" s="5" t="e">
        <v>#N/A</v>
      </c>
      <c r="AA423" s="5"/>
      <c r="AB423" s="5"/>
      <c r="AC423" s="5"/>
      <c r="AD423" s="5"/>
      <c r="AE423" s="5"/>
      <c r="AF423" s="5"/>
      <c r="AG423" s="5"/>
      <c r="AH423" s="5"/>
      <c r="AI423" s="5" t="s">
        <v>905</v>
      </c>
      <c r="AJ423" s="80" t="e">
        <v>#VALUE!</v>
      </c>
      <c r="AK423" s="80" t="e">
        <v>#VALUE!</v>
      </c>
      <c r="AL423" s="80" t="e">
        <v>#VALUE!</v>
      </c>
      <c r="AM423" s="80" t="e">
        <v>#N/A</v>
      </c>
      <c r="AN423" s="80" t="e">
        <v>#N/A</v>
      </c>
      <c r="AO423" s="80" t="e">
        <v>#N/A</v>
      </c>
      <c r="AP423" s="80" t="e">
        <v>#N/A</v>
      </c>
      <c r="AQ423" s="80" t="e">
        <v>#N/A</v>
      </c>
      <c r="AR423" s="80" t="e">
        <v>#N/A</v>
      </c>
      <c r="AS423" s="5"/>
      <c r="AT423" s="5"/>
      <c r="AU423" s="5"/>
      <c r="AV423" s="5"/>
      <c r="AW423" s="5"/>
      <c r="AX423" s="5"/>
      <c r="AY423" s="5" t="s">
        <v>20</v>
      </c>
    </row>
    <row r="424" spans="1:51" ht="27.95" customHeight="1">
      <c r="A424">
        <v>11519673103</v>
      </c>
      <c r="B424" s="1" t="s">
        <v>0</v>
      </c>
      <c r="C424" s="13" t="s">
        <v>61</v>
      </c>
      <c r="D424" s="1" t="s">
        <v>470</v>
      </c>
      <c r="E424" s="5" t="s">
        <v>33</v>
      </c>
      <c r="F424" s="80" t="s">
        <v>0</v>
      </c>
      <c r="G424" s="80" t="s">
        <v>0</v>
      </c>
      <c r="H424" s="80" t="s">
        <v>1</v>
      </c>
      <c r="I424" s="80" t="s">
        <v>0</v>
      </c>
      <c r="J424" s="80" t="s">
        <v>0</v>
      </c>
      <c r="K424" s="80" t="s">
        <v>0</v>
      </c>
      <c r="L424" s="80" t="s">
        <v>0</v>
      </c>
      <c r="M424" s="5" t="s">
        <v>10</v>
      </c>
      <c r="N424" s="5" t="e">
        <v>#N/A</v>
      </c>
      <c r="O424" s="5" t="e">
        <v>#N/A</v>
      </c>
      <c r="P424" s="5" t="e">
        <v>#N/A</v>
      </c>
      <c r="Q424" s="5" t="s">
        <v>29</v>
      </c>
      <c r="R424" s="61" t="s">
        <v>99</v>
      </c>
      <c r="S424" s="62" t="e">
        <v>#N/A</v>
      </c>
      <c r="T424" s="5" t="s">
        <v>37</v>
      </c>
      <c r="U424" s="5" t="s">
        <v>92</v>
      </c>
      <c r="V424" s="5" t="s">
        <v>74</v>
      </c>
      <c r="W424" s="5" t="s">
        <v>909</v>
      </c>
      <c r="X424" s="5" t="s">
        <v>113</v>
      </c>
      <c r="Y424" s="5" t="s">
        <v>0</v>
      </c>
      <c r="Z424" s="5" t="s">
        <v>126</v>
      </c>
      <c r="AA424" s="5"/>
      <c r="AB424" s="5"/>
      <c r="AC424" s="5"/>
      <c r="AD424" s="5"/>
      <c r="AE424" s="5"/>
      <c r="AF424" s="5"/>
      <c r="AG424" s="5"/>
      <c r="AH424" s="5"/>
      <c r="AI424" s="5" t="s">
        <v>905</v>
      </c>
      <c r="AJ424" s="5">
        <v>3</v>
      </c>
      <c r="AK424" s="5">
        <v>3</v>
      </c>
      <c r="AL424" s="97">
        <v>2</v>
      </c>
      <c r="AM424" s="97" t="e">
        <v>#N/A</v>
      </c>
      <c r="AN424" s="5">
        <v>3</v>
      </c>
      <c r="AO424" s="5">
        <v>2</v>
      </c>
      <c r="AP424" s="5">
        <v>2</v>
      </c>
      <c r="AQ424" s="5">
        <v>1</v>
      </c>
      <c r="AR424" s="5">
        <v>1</v>
      </c>
      <c r="AS424" s="5"/>
      <c r="AT424" s="5"/>
      <c r="AU424" s="5"/>
      <c r="AV424" s="5"/>
      <c r="AW424" s="5"/>
      <c r="AX424" s="5"/>
      <c r="AY424" s="5" t="s">
        <v>20</v>
      </c>
    </row>
    <row r="425" spans="1:51" ht="95.1" customHeight="1">
      <c r="A425">
        <v>11519650032</v>
      </c>
      <c r="B425" s="1" t="s">
        <v>0</v>
      </c>
      <c r="C425" s="13" t="s">
        <v>80</v>
      </c>
      <c r="D425" s="1" t="s">
        <v>472</v>
      </c>
      <c r="E425" s="5" t="s">
        <v>14</v>
      </c>
      <c r="F425" s="80" t="s">
        <v>0</v>
      </c>
      <c r="G425" s="80" t="s">
        <v>0</v>
      </c>
      <c r="H425" s="80" t="s">
        <v>1</v>
      </c>
      <c r="I425" s="80" t="s">
        <v>0</v>
      </c>
      <c r="J425" s="80" t="s">
        <v>0</v>
      </c>
      <c r="K425" s="80" t="s">
        <v>0</v>
      </c>
      <c r="L425" s="80" t="s">
        <v>196</v>
      </c>
      <c r="M425" s="5" t="s">
        <v>10</v>
      </c>
      <c r="N425" s="5" t="e">
        <v>#N/A</v>
      </c>
      <c r="O425" s="5" t="e">
        <v>#N/A</v>
      </c>
      <c r="P425" s="5" t="e">
        <v>#N/A</v>
      </c>
      <c r="Q425" s="5" t="s">
        <v>97</v>
      </c>
      <c r="R425" s="61" t="s">
        <v>99</v>
      </c>
      <c r="S425" s="62" t="e">
        <v>#N/A</v>
      </c>
      <c r="T425" s="5" t="s">
        <v>36</v>
      </c>
      <c r="U425" s="5" t="s">
        <v>37</v>
      </c>
      <c r="V425" s="5" t="e">
        <v>#N/A</v>
      </c>
      <c r="W425" s="5" t="s">
        <v>379</v>
      </c>
      <c r="X425" s="5" t="s">
        <v>30</v>
      </c>
      <c r="Y425" s="5" t="s">
        <v>209</v>
      </c>
      <c r="Z425" s="5" t="s">
        <v>49</v>
      </c>
      <c r="AA425" s="5" t="s">
        <v>512</v>
      </c>
      <c r="AB425" s="5" t="s">
        <v>548</v>
      </c>
      <c r="AC425" s="5" t="s">
        <v>567</v>
      </c>
      <c r="AD425" s="5"/>
      <c r="AE425" s="5"/>
      <c r="AF425" s="5"/>
      <c r="AG425" s="5" t="s">
        <v>636</v>
      </c>
      <c r="AH425" s="5" t="s">
        <v>640</v>
      </c>
      <c r="AI425" s="5" t="s">
        <v>905</v>
      </c>
      <c r="AJ425" s="80">
        <v>4</v>
      </c>
      <c r="AK425" s="80">
        <v>2</v>
      </c>
      <c r="AL425" s="80">
        <v>2</v>
      </c>
      <c r="AM425" s="80" t="e">
        <v>#N/A</v>
      </c>
      <c r="AN425" s="80">
        <v>4</v>
      </c>
      <c r="AO425" s="80">
        <v>3</v>
      </c>
      <c r="AP425" s="80" t="e">
        <v>#N/A</v>
      </c>
      <c r="AQ425" s="80">
        <v>5</v>
      </c>
      <c r="AR425" s="80">
        <v>2</v>
      </c>
      <c r="AS425" s="5"/>
      <c r="AT425" s="5" t="s">
        <v>850</v>
      </c>
      <c r="AU425" s="5" t="s">
        <v>567</v>
      </c>
      <c r="AV425" s="5" t="s">
        <v>872</v>
      </c>
      <c r="AW425" s="5"/>
      <c r="AX425" s="5"/>
      <c r="AY425" s="5" t="s">
        <v>20</v>
      </c>
    </row>
    <row r="426" spans="1:51" ht="27.95" customHeight="1">
      <c r="A426">
        <v>11519642157</v>
      </c>
      <c r="B426" s="1" t="s">
        <v>0</v>
      </c>
      <c r="C426" s="13" t="e">
        <v>#VALUE!</v>
      </c>
      <c r="D426" s="1" t="e">
        <v>#VALUE!</v>
      </c>
      <c r="E426" s="5" t="e">
        <v>#N/A</v>
      </c>
      <c r="F426" s="80" t="s">
        <v>0</v>
      </c>
      <c r="G426" s="80" t="s">
        <v>0</v>
      </c>
      <c r="H426" s="80" t="s">
        <v>0</v>
      </c>
      <c r="I426" s="80" t="s">
        <v>0</v>
      </c>
      <c r="J426" s="80" t="s">
        <v>0</v>
      </c>
      <c r="K426" s="80" t="s">
        <v>0</v>
      </c>
      <c r="L426" s="80" t="s">
        <v>0</v>
      </c>
      <c r="M426" s="5" t="e">
        <v>#N/A</v>
      </c>
      <c r="N426" s="5" t="e">
        <v>#N/A</v>
      </c>
      <c r="O426" s="5" t="e">
        <v>#N/A</v>
      </c>
      <c r="P426" s="5" t="e">
        <v>#N/A</v>
      </c>
      <c r="Q426" s="5" t="e">
        <v>#VALUE!</v>
      </c>
      <c r="R426" s="61" t="e">
        <v>#VALUE!</v>
      </c>
      <c r="S426" s="62" t="e">
        <v>#N/A</v>
      </c>
      <c r="T426" s="5" t="e">
        <v>#N/A</v>
      </c>
      <c r="U426" s="5" t="e">
        <v>#N/A</v>
      </c>
      <c r="V426" s="5" t="e">
        <v>#N/A</v>
      </c>
      <c r="W426" s="5" t="e">
        <v>#N/A</v>
      </c>
      <c r="X426" s="5" t="e">
        <v>#N/A</v>
      </c>
      <c r="Y426" s="5" t="s">
        <v>0</v>
      </c>
      <c r="Z426" s="5" t="e">
        <v>#N/A</v>
      </c>
      <c r="AA426" s="5"/>
      <c r="AB426" s="5"/>
      <c r="AC426" s="5"/>
      <c r="AD426" s="5"/>
      <c r="AE426" s="5"/>
      <c r="AF426" s="5"/>
      <c r="AG426" s="5"/>
      <c r="AH426" s="5"/>
      <c r="AI426" s="5" t="s">
        <v>905</v>
      </c>
      <c r="AJ426" s="80" t="e">
        <v>#VALUE!</v>
      </c>
      <c r="AK426" s="80" t="e">
        <v>#VALUE!</v>
      </c>
      <c r="AL426" s="80" t="e">
        <v>#VALUE!</v>
      </c>
      <c r="AM426" s="80" t="e">
        <v>#N/A</v>
      </c>
      <c r="AN426" s="80" t="e">
        <v>#N/A</v>
      </c>
      <c r="AO426" s="80" t="e">
        <v>#N/A</v>
      </c>
      <c r="AP426" s="80" t="e">
        <v>#N/A</v>
      </c>
      <c r="AQ426" s="80" t="e">
        <v>#N/A</v>
      </c>
      <c r="AR426" s="80" t="e">
        <v>#N/A</v>
      </c>
      <c r="AS426" s="5"/>
      <c r="AT426" s="5"/>
      <c r="AU426" s="5"/>
      <c r="AV426" s="5"/>
      <c r="AW426" s="5"/>
      <c r="AX426" s="5"/>
      <c r="AY426" s="5" t="s">
        <v>20</v>
      </c>
    </row>
    <row r="427" spans="1:51" ht="27.95" customHeight="1">
      <c r="B427" s="1"/>
      <c r="C427" s="13"/>
      <c r="D427" s="1"/>
      <c r="E427" s="5"/>
      <c r="M427" s="5"/>
      <c r="N427" s="5"/>
      <c r="O427" s="5"/>
      <c r="P427" s="5"/>
      <c r="Q427" s="5"/>
      <c r="R427" s="61"/>
      <c r="S427" s="62"/>
      <c r="T427" s="5"/>
      <c r="U427" s="5"/>
      <c r="V427" s="5"/>
      <c r="W427" s="5"/>
      <c r="X427" s="5"/>
      <c r="Y427" s="5"/>
      <c r="Z427" s="5"/>
      <c r="AA427" s="5"/>
      <c r="AB427" s="5"/>
      <c r="AC427" s="5"/>
      <c r="AD427" s="5"/>
      <c r="AE427" s="5"/>
      <c r="AF427" s="5"/>
      <c r="AG427" s="5"/>
      <c r="AH427" s="5"/>
      <c r="AI427" s="5"/>
      <c r="AJ427" s="80"/>
      <c r="AK427" s="80"/>
      <c r="AL427" s="80"/>
      <c r="AM427" s="80"/>
      <c r="AN427" s="80"/>
      <c r="AO427" s="80"/>
      <c r="AP427" s="80"/>
      <c r="AQ427" s="80"/>
      <c r="AR427" s="80"/>
      <c r="AS427" s="5"/>
      <c r="AT427" s="5"/>
      <c r="AU427" s="5"/>
      <c r="AV427" s="5"/>
      <c r="AW427" s="5"/>
      <c r="AX427" s="5"/>
      <c r="AY427" s="5"/>
    </row>
    <row r="428" spans="1:51" ht="27.95" customHeight="1">
      <c r="A428">
        <v>11519640130</v>
      </c>
      <c r="B428" s="1" t="s">
        <v>0</v>
      </c>
      <c r="C428" s="13" t="e">
        <v>#VALUE!</v>
      </c>
      <c r="D428" s="1" t="e">
        <v>#VALUE!</v>
      </c>
      <c r="E428" s="5" t="e">
        <v>#N/A</v>
      </c>
      <c r="F428" s="80" t="s">
        <v>0</v>
      </c>
      <c r="G428" s="80" t="s">
        <v>0</v>
      </c>
      <c r="H428" s="80" t="s">
        <v>0</v>
      </c>
      <c r="I428" s="80" t="s">
        <v>0</v>
      </c>
      <c r="J428" s="80" t="s">
        <v>0</v>
      </c>
      <c r="K428" s="80" t="s">
        <v>0</v>
      </c>
      <c r="L428" s="80" t="s">
        <v>0</v>
      </c>
      <c r="M428" s="5" t="e">
        <v>#N/A</v>
      </c>
      <c r="N428" s="5" t="e">
        <v>#N/A</v>
      </c>
      <c r="O428" s="5" t="e">
        <v>#N/A</v>
      </c>
      <c r="P428" s="5" t="e">
        <v>#N/A</v>
      </c>
      <c r="Q428" s="5" t="e">
        <v>#VALUE!</v>
      </c>
      <c r="R428" s="61" t="e">
        <v>#VALUE!</v>
      </c>
      <c r="S428" s="62" t="e">
        <v>#N/A</v>
      </c>
      <c r="T428" s="5" t="e">
        <v>#N/A</v>
      </c>
      <c r="U428" s="5" t="e">
        <v>#N/A</v>
      </c>
      <c r="V428" s="5" t="e">
        <v>#N/A</v>
      </c>
      <c r="W428" s="5" t="e">
        <v>#N/A</v>
      </c>
      <c r="X428" s="5" t="e">
        <v>#N/A</v>
      </c>
      <c r="Y428" s="5" t="s">
        <v>0</v>
      </c>
      <c r="Z428" s="5" t="e">
        <v>#N/A</v>
      </c>
      <c r="AA428" s="5"/>
      <c r="AB428" s="5"/>
      <c r="AC428" s="5"/>
      <c r="AD428" s="5"/>
      <c r="AE428" s="5"/>
      <c r="AF428" s="5"/>
      <c r="AG428" s="5"/>
      <c r="AH428" s="5"/>
      <c r="AI428" s="5" t="s">
        <v>905</v>
      </c>
      <c r="AJ428" s="80" t="e">
        <v>#VALUE!</v>
      </c>
      <c r="AK428" s="80" t="e">
        <v>#VALUE!</v>
      </c>
      <c r="AL428" s="80" t="e">
        <v>#VALUE!</v>
      </c>
      <c r="AM428" s="80" t="e">
        <v>#N/A</v>
      </c>
      <c r="AN428" s="80" t="e">
        <v>#N/A</v>
      </c>
      <c r="AO428" s="80" t="e">
        <v>#N/A</v>
      </c>
      <c r="AP428" s="80" t="e">
        <v>#N/A</v>
      </c>
      <c r="AQ428" s="80" t="e">
        <v>#N/A</v>
      </c>
      <c r="AR428" s="80" t="e">
        <v>#N/A</v>
      </c>
      <c r="AS428" s="5"/>
      <c r="AT428" s="5"/>
      <c r="AU428" s="5"/>
      <c r="AV428" s="5"/>
      <c r="AW428" s="5"/>
      <c r="AX428" s="5"/>
      <c r="AY428" s="5" t="s">
        <v>20</v>
      </c>
    </row>
    <row r="429" spans="1:51" ht="27.95" customHeight="1">
      <c r="B429" s="1"/>
      <c r="C429" s="13"/>
      <c r="D429" s="1"/>
      <c r="E429" s="5"/>
      <c r="M429" s="5"/>
      <c r="N429" s="5"/>
      <c r="O429" s="5"/>
      <c r="P429" s="5"/>
      <c r="Q429" s="5"/>
      <c r="R429" s="61"/>
      <c r="S429" s="62"/>
      <c r="T429" s="5"/>
      <c r="U429" s="5"/>
      <c r="V429" s="5"/>
      <c r="W429" s="5"/>
      <c r="X429" s="5"/>
      <c r="Y429" s="5"/>
      <c r="Z429" s="5"/>
      <c r="AA429" s="5"/>
      <c r="AB429" s="5"/>
      <c r="AC429" s="5"/>
      <c r="AD429" s="5"/>
      <c r="AE429" s="5"/>
      <c r="AF429" s="5"/>
      <c r="AG429" s="5"/>
      <c r="AH429" s="5"/>
      <c r="AI429" s="5"/>
      <c r="AJ429" s="80"/>
      <c r="AK429" s="80"/>
      <c r="AL429" s="80"/>
      <c r="AM429" s="80"/>
      <c r="AN429" s="80"/>
      <c r="AO429" s="80"/>
      <c r="AP429" s="80"/>
      <c r="AQ429" s="80"/>
      <c r="AR429" s="80"/>
      <c r="AS429" s="5"/>
      <c r="AT429" s="5"/>
      <c r="AU429" s="5"/>
      <c r="AV429" s="5"/>
      <c r="AW429" s="5"/>
      <c r="AX429" s="5"/>
      <c r="AY429" s="5"/>
    </row>
    <row r="430" spans="1:51" ht="27.95" customHeight="1">
      <c r="A430">
        <v>11519635545</v>
      </c>
      <c r="B430" s="5" t="s">
        <v>646</v>
      </c>
      <c r="C430" s="13" t="e">
        <v>#VALUE!</v>
      </c>
      <c r="D430" s="1" t="e">
        <v>#VALUE!</v>
      </c>
      <c r="E430" s="5" t="e">
        <v>#N/A</v>
      </c>
      <c r="F430" s="80" t="s">
        <v>0</v>
      </c>
      <c r="G430" s="80" t="s">
        <v>0</v>
      </c>
      <c r="H430" s="80" t="s">
        <v>0</v>
      </c>
      <c r="I430" s="80" t="s">
        <v>0</v>
      </c>
      <c r="J430" s="80" t="s">
        <v>0</v>
      </c>
      <c r="K430" s="80" t="s">
        <v>0</v>
      </c>
      <c r="L430" s="80" t="s">
        <v>0</v>
      </c>
      <c r="M430" s="5" t="e">
        <v>#N/A</v>
      </c>
      <c r="N430" s="5" t="e">
        <v>#N/A</v>
      </c>
      <c r="O430" s="5" t="e">
        <v>#N/A</v>
      </c>
      <c r="P430" s="5" t="e">
        <v>#N/A</v>
      </c>
      <c r="Q430" s="5" t="e">
        <v>#VALUE!</v>
      </c>
      <c r="R430" s="61" t="e">
        <v>#VALUE!</v>
      </c>
      <c r="S430" s="62" t="e">
        <v>#N/A</v>
      </c>
      <c r="T430" s="5" t="e">
        <v>#N/A</v>
      </c>
      <c r="U430" s="5" t="e">
        <v>#N/A</v>
      </c>
      <c r="V430" s="5" t="e">
        <v>#N/A</v>
      </c>
      <c r="W430" s="5" t="e">
        <v>#N/A</v>
      </c>
      <c r="X430" s="5" t="e">
        <v>#N/A</v>
      </c>
      <c r="Y430" s="5" t="s">
        <v>0</v>
      </c>
      <c r="Z430" s="5" t="e">
        <v>#N/A</v>
      </c>
      <c r="AA430" s="5"/>
      <c r="AB430" s="5"/>
      <c r="AC430" s="5"/>
      <c r="AD430" s="5"/>
      <c r="AE430" s="5"/>
      <c r="AF430" s="5"/>
      <c r="AG430" s="5"/>
      <c r="AH430" s="5"/>
      <c r="AI430" s="5" t="s">
        <v>905</v>
      </c>
      <c r="AJ430" s="80" t="e">
        <v>#VALUE!</v>
      </c>
      <c r="AK430" s="80" t="e">
        <v>#VALUE!</v>
      </c>
      <c r="AL430" s="80" t="e">
        <v>#VALUE!</v>
      </c>
      <c r="AM430" s="80" t="e">
        <v>#N/A</v>
      </c>
      <c r="AN430" s="80" t="e">
        <v>#N/A</v>
      </c>
      <c r="AO430" s="80" t="e">
        <v>#N/A</v>
      </c>
      <c r="AP430" s="80" t="e">
        <v>#N/A</v>
      </c>
      <c r="AQ430" s="80" t="e">
        <v>#N/A</v>
      </c>
      <c r="AR430" s="80" t="e">
        <v>#N/A</v>
      </c>
      <c r="AS430" s="5"/>
      <c r="AT430" s="5"/>
      <c r="AU430" s="5"/>
      <c r="AV430" s="5"/>
      <c r="AW430" s="5"/>
      <c r="AX430" s="5"/>
      <c r="AY430" s="5" t="s">
        <v>903</v>
      </c>
    </row>
    <row r="431" spans="1:51" ht="27.95" customHeight="1">
      <c r="B431" s="1"/>
      <c r="C431" s="13"/>
      <c r="D431" s="1"/>
      <c r="E431" s="5"/>
      <c r="M431" s="5"/>
      <c r="N431" s="5"/>
      <c r="O431" s="5"/>
      <c r="P431" s="5"/>
      <c r="Q431" s="5"/>
      <c r="R431" s="61"/>
      <c r="S431" s="62"/>
      <c r="T431" s="5"/>
      <c r="U431" s="5"/>
      <c r="V431" s="5"/>
      <c r="W431" s="5"/>
      <c r="X431" s="5"/>
      <c r="Y431" s="5"/>
      <c r="Z431" s="5"/>
      <c r="AA431" s="5"/>
      <c r="AB431" s="5"/>
      <c r="AC431" s="5"/>
      <c r="AD431" s="5"/>
      <c r="AE431" s="5"/>
      <c r="AF431" s="5"/>
      <c r="AG431" s="5"/>
      <c r="AH431" s="5"/>
      <c r="AI431" s="5"/>
      <c r="AJ431" s="80"/>
      <c r="AK431" s="80"/>
      <c r="AL431" s="80"/>
      <c r="AM431" s="80"/>
      <c r="AN431" s="80"/>
      <c r="AO431" s="80"/>
      <c r="AP431" s="80"/>
      <c r="AQ431" s="80"/>
      <c r="AR431" s="80"/>
      <c r="AS431" s="5"/>
      <c r="AT431" s="5"/>
      <c r="AU431" s="5"/>
      <c r="AV431" s="5"/>
      <c r="AW431" s="5"/>
      <c r="AX431" s="5"/>
      <c r="AY431" s="5"/>
    </row>
    <row r="432" spans="1:51" ht="27.95" customHeight="1">
      <c r="A432">
        <v>11519552553</v>
      </c>
      <c r="B432" s="5" t="s">
        <v>646</v>
      </c>
      <c r="C432" s="13" t="s">
        <v>72</v>
      </c>
      <c r="D432" s="1" t="s">
        <v>468</v>
      </c>
      <c r="E432" s="5" t="s">
        <v>14</v>
      </c>
      <c r="F432" s="80" t="s">
        <v>0</v>
      </c>
      <c r="G432" s="80" t="s">
        <v>0</v>
      </c>
      <c r="H432" s="80" t="s">
        <v>1</v>
      </c>
      <c r="I432" s="80" t="s">
        <v>0</v>
      </c>
      <c r="J432" s="80" t="s">
        <v>0</v>
      </c>
      <c r="K432" s="80" t="s">
        <v>0</v>
      </c>
      <c r="L432" s="80" t="s">
        <v>0</v>
      </c>
      <c r="M432" s="5" t="s">
        <v>10</v>
      </c>
      <c r="N432" s="5" t="e">
        <v>#N/A</v>
      </c>
      <c r="O432" s="5" t="e">
        <v>#N/A</v>
      </c>
      <c r="P432" s="5" t="e">
        <v>#N/A</v>
      </c>
      <c r="Q432" s="5" t="s">
        <v>97</v>
      </c>
      <c r="R432" s="61" t="s">
        <v>75</v>
      </c>
      <c r="S432" s="62" t="e">
        <v>#N/A</v>
      </c>
      <c r="T432" s="5" t="s">
        <v>834</v>
      </c>
      <c r="U432" s="5" t="s">
        <v>34</v>
      </c>
      <c r="V432" s="5" t="s">
        <v>95</v>
      </c>
      <c r="W432" s="5" t="s">
        <v>979</v>
      </c>
      <c r="X432" s="5" t="s">
        <v>66</v>
      </c>
      <c r="Y432" s="5" t="s">
        <v>0</v>
      </c>
      <c r="Z432" s="5" t="s">
        <v>45</v>
      </c>
      <c r="AA432" s="5"/>
      <c r="AB432" s="5" t="s">
        <v>548</v>
      </c>
      <c r="AC432" s="5"/>
      <c r="AD432" s="5"/>
      <c r="AE432" s="5"/>
      <c r="AF432" s="5"/>
      <c r="AG432" s="5"/>
      <c r="AH432" s="5"/>
      <c r="AI432" s="5" t="s">
        <v>905</v>
      </c>
      <c r="AJ432" s="80">
        <v>5</v>
      </c>
      <c r="AK432" s="80">
        <v>2</v>
      </c>
      <c r="AL432" s="80">
        <v>3</v>
      </c>
      <c r="AM432" s="80" t="e">
        <v>#N/A</v>
      </c>
      <c r="AN432" s="80">
        <v>5</v>
      </c>
      <c r="AO432" s="80">
        <v>5</v>
      </c>
      <c r="AP432" s="80">
        <v>1</v>
      </c>
      <c r="AQ432" s="80">
        <v>2</v>
      </c>
      <c r="AR432" s="80">
        <v>5</v>
      </c>
      <c r="AS432" s="122" t="s">
        <v>1054</v>
      </c>
      <c r="AT432" s="5" t="s">
        <v>848</v>
      </c>
      <c r="AU432" s="5"/>
      <c r="AV432" s="5" t="s">
        <v>898</v>
      </c>
      <c r="AW432" s="5"/>
      <c r="AX432" s="5"/>
      <c r="AY432" s="5" t="s">
        <v>903</v>
      </c>
    </row>
    <row r="433" spans="1:51" ht="27.95" customHeight="1">
      <c r="A433">
        <v>11519490616</v>
      </c>
      <c r="B433" s="5" t="s">
        <v>646</v>
      </c>
      <c r="C433" s="13" t="s">
        <v>23</v>
      </c>
      <c r="D433" s="1" t="s">
        <v>468</v>
      </c>
      <c r="E433" s="5" t="s">
        <v>14</v>
      </c>
      <c r="F433" s="80" t="s">
        <v>0</v>
      </c>
      <c r="G433" s="80" t="s">
        <v>0</v>
      </c>
      <c r="H433" s="80" t="s">
        <v>1</v>
      </c>
      <c r="I433" s="80" t="s">
        <v>0</v>
      </c>
      <c r="J433" s="80" t="s">
        <v>0</v>
      </c>
      <c r="K433" s="80" t="s">
        <v>0</v>
      </c>
      <c r="L433" s="80" t="s">
        <v>0</v>
      </c>
      <c r="M433" s="5" t="s">
        <v>10</v>
      </c>
      <c r="N433" s="5" t="e">
        <v>#N/A</v>
      </c>
      <c r="O433" s="5" t="e">
        <v>#N/A</v>
      </c>
      <c r="P433" s="5" t="e">
        <v>#N/A</v>
      </c>
      <c r="Q433" s="5" t="e">
        <v>#VALUE!</v>
      </c>
      <c r="R433" s="61" t="s">
        <v>75</v>
      </c>
      <c r="S433" s="62" t="e">
        <v>#N/A</v>
      </c>
      <c r="T433" s="5" t="s">
        <v>37</v>
      </c>
      <c r="U433" s="5" t="s">
        <v>34</v>
      </c>
      <c r="V433" s="5" t="s">
        <v>95</v>
      </c>
      <c r="W433" s="5" t="s">
        <v>907</v>
      </c>
      <c r="X433" s="5" t="s">
        <v>30</v>
      </c>
      <c r="Y433" s="5" t="s">
        <v>0</v>
      </c>
      <c r="Z433" s="5" t="s">
        <v>67</v>
      </c>
      <c r="AA433" s="5" t="s">
        <v>526</v>
      </c>
      <c r="AB433" s="5"/>
      <c r="AC433" s="5"/>
      <c r="AD433" s="5"/>
      <c r="AE433" s="5"/>
      <c r="AF433" s="5"/>
      <c r="AG433" s="5"/>
      <c r="AH433" s="5"/>
      <c r="AI433" s="5" t="s">
        <v>905</v>
      </c>
      <c r="AJ433" s="80">
        <v>2</v>
      </c>
      <c r="AK433" s="80" t="e">
        <v>#VALUE!</v>
      </c>
      <c r="AL433" s="80">
        <v>3</v>
      </c>
      <c r="AM433" s="80" t="e">
        <v>#N/A</v>
      </c>
      <c r="AN433" s="80">
        <v>3</v>
      </c>
      <c r="AO433" s="80">
        <v>5</v>
      </c>
      <c r="AP433" s="80">
        <v>1</v>
      </c>
      <c r="AQ433" s="80">
        <v>4</v>
      </c>
      <c r="AR433" s="80">
        <v>2</v>
      </c>
      <c r="AS433" s="5"/>
      <c r="AT433" s="5" t="s">
        <v>788</v>
      </c>
      <c r="AU433" s="5"/>
      <c r="AV433" s="5"/>
      <c r="AW433" s="5"/>
      <c r="AX433" s="5"/>
      <c r="AY433" s="5" t="s">
        <v>903</v>
      </c>
    </row>
    <row r="434" spans="1:51" ht="27.95" customHeight="1">
      <c r="B434" s="1"/>
      <c r="C434" s="13"/>
      <c r="D434" s="1"/>
      <c r="E434" s="5"/>
      <c r="M434" s="5"/>
      <c r="N434" s="5"/>
      <c r="O434" s="5"/>
      <c r="P434" s="5"/>
      <c r="Q434" s="5"/>
      <c r="R434" s="61"/>
      <c r="S434" s="62"/>
      <c r="T434" s="5"/>
      <c r="U434" s="5"/>
      <c r="V434" s="5"/>
      <c r="W434" s="5"/>
      <c r="X434" s="5"/>
      <c r="Y434" s="5"/>
      <c r="Z434" s="5"/>
      <c r="AA434" s="5"/>
      <c r="AB434" s="5"/>
      <c r="AC434" s="5"/>
      <c r="AD434" s="5"/>
      <c r="AE434" s="5"/>
      <c r="AF434" s="5"/>
      <c r="AG434" s="5"/>
      <c r="AH434" s="5"/>
      <c r="AI434" s="5"/>
      <c r="AJ434" s="80"/>
      <c r="AK434" s="80"/>
      <c r="AL434" s="80"/>
      <c r="AM434" s="80"/>
      <c r="AN434" s="80"/>
      <c r="AO434" s="80"/>
      <c r="AP434" s="80"/>
      <c r="AQ434" s="80"/>
      <c r="AR434" s="80"/>
      <c r="AS434" s="5"/>
      <c r="AT434" s="5"/>
      <c r="AU434" s="5"/>
      <c r="AV434" s="5"/>
      <c r="AW434" s="5"/>
      <c r="AX434" s="5"/>
      <c r="AY434" s="5"/>
    </row>
    <row r="435" spans="1:51" ht="56.1" customHeight="1">
      <c r="A435">
        <v>11519385097</v>
      </c>
      <c r="B435" s="1" t="s">
        <v>0</v>
      </c>
      <c r="C435" s="13" t="s">
        <v>72</v>
      </c>
      <c r="D435" s="1" t="s">
        <v>478</v>
      </c>
      <c r="E435" s="5" t="s">
        <v>14</v>
      </c>
      <c r="F435" s="80" t="s">
        <v>0</v>
      </c>
      <c r="G435" s="80" t="s">
        <v>0</v>
      </c>
      <c r="H435" s="80" t="s">
        <v>1</v>
      </c>
      <c r="I435" s="80" t="s">
        <v>0</v>
      </c>
      <c r="J435" s="80" t="s">
        <v>0</v>
      </c>
      <c r="K435" s="80" t="s">
        <v>0</v>
      </c>
      <c r="L435" s="80" t="s">
        <v>0</v>
      </c>
      <c r="M435" s="5" t="s">
        <v>10</v>
      </c>
      <c r="N435" s="5" t="e">
        <v>#N/A</v>
      </c>
      <c r="O435" s="5" t="e">
        <v>#N/A</v>
      </c>
      <c r="P435" s="5" t="e">
        <v>#N/A</v>
      </c>
      <c r="Q435" s="5" t="s">
        <v>97</v>
      </c>
      <c r="R435" s="61" t="s">
        <v>75</v>
      </c>
      <c r="S435" s="62" t="s">
        <v>92</v>
      </c>
      <c r="T435" s="5" t="s">
        <v>36</v>
      </c>
      <c r="U435" s="5" t="s">
        <v>37</v>
      </c>
      <c r="V435" s="5" t="s">
        <v>89</v>
      </c>
      <c r="W435" s="5" t="s">
        <v>908</v>
      </c>
      <c r="X435" s="5" t="s">
        <v>66</v>
      </c>
      <c r="Y435" s="5" t="s">
        <v>211</v>
      </c>
      <c r="Z435" s="5" t="s">
        <v>21</v>
      </c>
      <c r="AA435" s="5" t="s">
        <v>480</v>
      </c>
      <c r="AB435" s="5" t="s">
        <v>550</v>
      </c>
      <c r="AC435" s="5" t="s">
        <v>523</v>
      </c>
      <c r="AD435" s="5"/>
      <c r="AE435" s="5"/>
      <c r="AF435" s="5"/>
      <c r="AG435" s="5" t="s">
        <v>635</v>
      </c>
      <c r="AH435" s="5" t="s">
        <v>1047</v>
      </c>
      <c r="AI435" s="5" t="s">
        <v>905</v>
      </c>
      <c r="AJ435" s="80">
        <v>5</v>
      </c>
      <c r="AK435" s="80">
        <v>2</v>
      </c>
      <c r="AL435" s="80">
        <v>3</v>
      </c>
      <c r="AM435" s="80">
        <v>2</v>
      </c>
      <c r="AN435" s="80">
        <v>4</v>
      </c>
      <c r="AO435" s="80">
        <v>3</v>
      </c>
      <c r="AP435" s="80">
        <v>3</v>
      </c>
      <c r="AQ435" s="80">
        <v>3</v>
      </c>
      <c r="AR435" s="80">
        <v>5</v>
      </c>
      <c r="AS435" s="5" t="s">
        <v>1059</v>
      </c>
      <c r="AT435" s="5" t="s">
        <v>849</v>
      </c>
      <c r="AU435" s="5"/>
      <c r="AV435" s="5"/>
      <c r="AW435" s="5" t="s">
        <v>1095</v>
      </c>
      <c r="AX435" s="5"/>
      <c r="AY435" s="5" t="s">
        <v>20</v>
      </c>
    </row>
    <row r="436" spans="1:51" ht="27.95" customHeight="1">
      <c r="A436">
        <v>11519357537</v>
      </c>
      <c r="B436" s="5" t="s">
        <v>646</v>
      </c>
      <c r="C436" s="13" t="s">
        <v>72</v>
      </c>
      <c r="D436" s="1" t="s">
        <v>465</v>
      </c>
      <c r="E436" s="5" t="s">
        <v>33</v>
      </c>
      <c r="F436" s="80" t="s">
        <v>0</v>
      </c>
      <c r="G436" s="80" t="s">
        <v>0</v>
      </c>
      <c r="H436" s="80" t="s">
        <v>1</v>
      </c>
      <c r="I436" s="80" t="s">
        <v>0</v>
      </c>
      <c r="J436" s="80" t="s">
        <v>0</v>
      </c>
      <c r="K436" s="80" t="s">
        <v>0</v>
      </c>
      <c r="L436" s="80" t="s">
        <v>0</v>
      </c>
      <c r="M436" s="5" t="s">
        <v>10</v>
      </c>
      <c r="N436" s="5" t="e">
        <v>#N/A</v>
      </c>
      <c r="O436" s="5" t="e">
        <v>#N/A</v>
      </c>
      <c r="P436" s="5" t="e">
        <v>#N/A</v>
      </c>
      <c r="Q436" s="5" t="s">
        <v>91</v>
      </c>
      <c r="R436" s="61" t="s">
        <v>90</v>
      </c>
      <c r="S436" s="62" t="e">
        <v>#N/A</v>
      </c>
      <c r="T436" s="5" t="s">
        <v>834</v>
      </c>
      <c r="U436" s="5" t="s">
        <v>34</v>
      </c>
      <c r="V436" s="5" t="s">
        <v>89</v>
      </c>
      <c r="W436" s="5" t="s">
        <v>379</v>
      </c>
      <c r="X436" s="5" t="s">
        <v>66</v>
      </c>
      <c r="Y436" s="5" t="s">
        <v>0</v>
      </c>
      <c r="Z436" s="5" t="e">
        <v>#N/A</v>
      </c>
      <c r="AA436" s="5"/>
      <c r="AB436" s="5"/>
      <c r="AC436" s="5"/>
      <c r="AD436" s="5"/>
      <c r="AE436" s="5"/>
      <c r="AF436" s="5"/>
      <c r="AG436" s="5"/>
      <c r="AH436" s="5"/>
      <c r="AI436" s="5" t="s">
        <v>905</v>
      </c>
      <c r="AJ436" s="80">
        <v>5</v>
      </c>
      <c r="AK436" s="80">
        <v>5</v>
      </c>
      <c r="AL436" s="80">
        <v>5</v>
      </c>
      <c r="AM436" s="80" t="e">
        <v>#N/A</v>
      </c>
      <c r="AN436" s="80">
        <v>5</v>
      </c>
      <c r="AO436" s="80">
        <v>5</v>
      </c>
      <c r="AP436" s="80">
        <v>3</v>
      </c>
      <c r="AQ436" s="80">
        <v>5</v>
      </c>
      <c r="AR436" s="80">
        <v>5</v>
      </c>
      <c r="AS436" s="5"/>
      <c r="AT436" s="5" t="s">
        <v>797</v>
      </c>
      <c r="AU436" s="5"/>
      <c r="AV436" s="5" t="s">
        <v>884</v>
      </c>
      <c r="AW436" s="5"/>
      <c r="AX436" s="5"/>
      <c r="AY436" s="5" t="s">
        <v>903</v>
      </c>
    </row>
    <row r="437" spans="1:51" ht="27.95" customHeight="1">
      <c r="A437">
        <v>11519325939</v>
      </c>
      <c r="B437" s="5" t="s">
        <v>646</v>
      </c>
      <c r="C437" s="13" t="s">
        <v>72</v>
      </c>
      <c r="D437" s="1" t="s">
        <v>467</v>
      </c>
      <c r="E437" s="5" t="s">
        <v>14</v>
      </c>
      <c r="F437" s="80" t="s">
        <v>0</v>
      </c>
      <c r="G437" s="80" t="s">
        <v>0</v>
      </c>
      <c r="H437" s="80" t="s">
        <v>1</v>
      </c>
      <c r="I437" s="80" t="s">
        <v>0</v>
      </c>
      <c r="J437" s="80" t="s">
        <v>0</v>
      </c>
      <c r="K437" s="80" t="s">
        <v>0</v>
      </c>
      <c r="L437" s="80" t="s">
        <v>0</v>
      </c>
      <c r="M437" s="5" t="s">
        <v>10</v>
      </c>
      <c r="N437" s="5" t="e">
        <v>#N/A</v>
      </c>
      <c r="O437" s="5" t="e">
        <v>#N/A</v>
      </c>
      <c r="P437" s="5" t="e">
        <v>#N/A</v>
      </c>
      <c r="Q437" s="5" t="s">
        <v>91</v>
      </c>
      <c r="R437" s="61" t="s">
        <v>28</v>
      </c>
      <c r="S437" s="62" t="e">
        <v>#N/A</v>
      </c>
      <c r="T437" s="5" t="s">
        <v>834</v>
      </c>
      <c r="U437" s="5" t="s">
        <v>41</v>
      </c>
      <c r="V437" s="5" t="s">
        <v>74</v>
      </c>
      <c r="W437" s="5" t="s">
        <v>907</v>
      </c>
      <c r="X437" s="5" t="s">
        <v>66</v>
      </c>
      <c r="Y437" s="5" t="s">
        <v>0</v>
      </c>
      <c r="Z437" s="5" t="s">
        <v>45</v>
      </c>
      <c r="AA437" s="5"/>
      <c r="AB437" s="5"/>
      <c r="AC437" s="5"/>
      <c r="AD437" s="5"/>
      <c r="AE437" s="5"/>
      <c r="AF437" s="5"/>
      <c r="AG437" s="5"/>
      <c r="AH437" s="5"/>
      <c r="AI437" s="5" t="s">
        <v>905</v>
      </c>
      <c r="AJ437" s="80">
        <v>5</v>
      </c>
      <c r="AK437" s="80">
        <v>5</v>
      </c>
      <c r="AL437" s="80">
        <v>4</v>
      </c>
      <c r="AM437" s="80" t="e">
        <v>#N/A</v>
      </c>
      <c r="AN437" s="80">
        <v>5</v>
      </c>
      <c r="AO437" s="80">
        <v>4</v>
      </c>
      <c r="AP437" s="80">
        <v>2</v>
      </c>
      <c r="AQ437" s="80">
        <v>4</v>
      </c>
      <c r="AR437" s="80">
        <v>5</v>
      </c>
      <c r="AS437" s="5"/>
      <c r="AT437" s="5"/>
      <c r="AU437" s="5"/>
      <c r="AV437" s="5"/>
      <c r="AW437" s="5"/>
      <c r="AX437" s="5"/>
      <c r="AY437" s="5" t="s">
        <v>903</v>
      </c>
    </row>
    <row r="438" spans="1:51" ht="27.95" customHeight="1">
      <c r="A438">
        <v>11519317243</v>
      </c>
      <c r="B438" s="1" t="s">
        <v>0</v>
      </c>
      <c r="C438" s="13" t="s">
        <v>80</v>
      </c>
      <c r="D438" s="1" t="s">
        <v>464</v>
      </c>
      <c r="E438" s="5" t="s">
        <v>33</v>
      </c>
      <c r="F438" s="80" t="s">
        <v>0</v>
      </c>
      <c r="G438" s="80" t="s">
        <v>0</v>
      </c>
      <c r="H438" s="80" t="s">
        <v>1</v>
      </c>
      <c r="I438" s="80" t="s">
        <v>0</v>
      </c>
      <c r="J438" s="80" t="s">
        <v>0</v>
      </c>
      <c r="K438" s="80" t="s">
        <v>0</v>
      </c>
      <c r="L438" s="80" t="s">
        <v>0</v>
      </c>
      <c r="M438" s="5" t="s">
        <v>10</v>
      </c>
      <c r="N438" s="5" t="e">
        <v>#N/A</v>
      </c>
      <c r="O438" s="5" t="e">
        <v>#N/A</v>
      </c>
      <c r="P438" s="5" t="e">
        <v>#N/A</v>
      </c>
      <c r="Q438" s="5" t="s">
        <v>29</v>
      </c>
      <c r="R438" s="61" t="s">
        <v>90</v>
      </c>
      <c r="S438" s="62" t="e">
        <v>#N/A</v>
      </c>
      <c r="T438" s="5" t="s">
        <v>36</v>
      </c>
      <c r="U438" s="5" t="s">
        <v>37</v>
      </c>
      <c r="V438" s="5" t="s">
        <v>89</v>
      </c>
      <c r="W438" s="5" t="s">
        <v>379</v>
      </c>
      <c r="X438" s="5" t="s">
        <v>108</v>
      </c>
      <c r="Y438" s="5" t="s">
        <v>0</v>
      </c>
      <c r="Z438" s="5" t="s">
        <v>58</v>
      </c>
      <c r="AA438" s="5"/>
      <c r="AB438" s="5"/>
      <c r="AC438" s="5"/>
      <c r="AD438" s="5"/>
      <c r="AE438" s="5"/>
      <c r="AF438" s="5"/>
      <c r="AG438" s="5"/>
      <c r="AH438" s="5"/>
      <c r="AI438" s="5" t="s">
        <v>905</v>
      </c>
      <c r="AJ438" s="80">
        <v>4</v>
      </c>
      <c r="AK438" s="80">
        <v>3</v>
      </c>
      <c r="AL438" s="80">
        <v>5</v>
      </c>
      <c r="AM438" s="80" t="e">
        <v>#N/A</v>
      </c>
      <c r="AN438" s="80">
        <v>4</v>
      </c>
      <c r="AO438" s="80">
        <v>3</v>
      </c>
      <c r="AP438" s="80">
        <v>3</v>
      </c>
      <c r="AQ438" s="80">
        <v>5</v>
      </c>
      <c r="AR438" s="80">
        <v>4</v>
      </c>
      <c r="AS438" s="5"/>
      <c r="AT438" s="5"/>
      <c r="AU438" s="5"/>
      <c r="AV438" s="5"/>
      <c r="AW438" s="5"/>
      <c r="AX438" s="5"/>
      <c r="AY438" s="5" t="s">
        <v>20</v>
      </c>
    </row>
    <row r="439" spans="1:51" ht="27.95" customHeight="1">
      <c r="A439">
        <v>11519296240</v>
      </c>
      <c r="B439" s="5" t="s">
        <v>646</v>
      </c>
      <c r="C439" s="13" t="s">
        <v>80</v>
      </c>
      <c r="D439" s="1" t="s">
        <v>470</v>
      </c>
      <c r="E439" s="5" t="s">
        <v>14</v>
      </c>
      <c r="F439" s="80" t="s">
        <v>0</v>
      </c>
      <c r="G439" s="80" t="s">
        <v>0</v>
      </c>
      <c r="H439" s="80" t="s">
        <v>0</v>
      </c>
      <c r="I439" s="80" t="s">
        <v>0</v>
      </c>
      <c r="J439" s="80" t="s">
        <v>0</v>
      </c>
      <c r="K439" s="80" t="s">
        <v>0</v>
      </c>
      <c r="L439" s="80" t="s">
        <v>212</v>
      </c>
      <c r="M439" s="5" t="e">
        <v>#N/A</v>
      </c>
      <c r="N439" s="5" t="s">
        <v>649</v>
      </c>
      <c r="O439" s="5" t="e">
        <v>#N/A</v>
      </c>
      <c r="P439" s="5" t="e">
        <v>#N/A</v>
      </c>
      <c r="Q439" s="5" t="s">
        <v>97</v>
      </c>
      <c r="R439" s="61" t="s">
        <v>99</v>
      </c>
      <c r="S439" s="62" t="e">
        <v>#N/A</v>
      </c>
      <c r="T439" s="5" t="s">
        <v>36</v>
      </c>
      <c r="U439" s="5" t="s">
        <v>41</v>
      </c>
      <c r="V439" s="5" t="s">
        <v>26</v>
      </c>
      <c r="W439" s="5" t="s">
        <v>907</v>
      </c>
      <c r="X439" s="5" t="s">
        <v>81</v>
      </c>
      <c r="Y439" s="5" t="s">
        <v>0</v>
      </c>
      <c r="Z439" s="5" t="s">
        <v>49</v>
      </c>
      <c r="AA439" s="5"/>
      <c r="AB439" s="5"/>
      <c r="AC439" s="5"/>
      <c r="AD439" s="5"/>
      <c r="AE439" s="5"/>
      <c r="AF439" s="5"/>
      <c r="AG439" s="5"/>
      <c r="AH439" s="5"/>
      <c r="AI439" s="5" t="s">
        <v>905</v>
      </c>
      <c r="AJ439" s="80">
        <v>4</v>
      </c>
      <c r="AK439" s="80">
        <v>2</v>
      </c>
      <c r="AL439" s="80">
        <v>2</v>
      </c>
      <c r="AM439" s="80" t="e">
        <v>#N/A</v>
      </c>
      <c r="AN439" s="80">
        <v>4</v>
      </c>
      <c r="AO439" s="80">
        <v>4</v>
      </c>
      <c r="AP439" s="80">
        <v>4</v>
      </c>
      <c r="AQ439" s="80">
        <v>4</v>
      </c>
      <c r="AR439" s="80">
        <v>3</v>
      </c>
      <c r="AS439" s="5"/>
      <c r="AT439" s="5"/>
      <c r="AU439" s="66" t="s">
        <v>567</v>
      </c>
      <c r="AV439" s="5" t="s">
        <v>884</v>
      </c>
      <c r="AW439" s="5" t="s">
        <v>39</v>
      </c>
      <c r="AX439" s="5"/>
      <c r="AY439" s="5" t="s">
        <v>903</v>
      </c>
    </row>
    <row r="440" spans="1:51" ht="27.95" customHeight="1">
      <c r="A440">
        <v>11519280409</v>
      </c>
      <c r="B440" s="5" t="s">
        <v>646</v>
      </c>
      <c r="C440" s="13" t="s">
        <v>72</v>
      </c>
      <c r="D440" s="1" t="s">
        <v>469</v>
      </c>
      <c r="E440" s="5" t="s">
        <v>14</v>
      </c>
      <c r="F440" s="80" t="s">
        <v>0</v>
      </c>
      <c r="G440" s="80" t="s">
        <v>0</v>
      </c>
      <c r="H440" s="80" t="s">
        <v>0</v>
      </c>
      <c r="I440" s="80" t="s">
        <v>3</v>
      </c>
      <c r="J440" s="80" t="s">
        <v>0</v>
      </c>
      <c r="K440" s="80" t="s">
        <v>0</v>
      </c>
      <c r="L440" s="80" t="s">
        <v>0</v>
      </c>
      <c r="M440" s="5" t="e">
        <v>#N/A</v>
      </c>
      <c r="N440" s="5" t="s">
        <v>649</v>
      </c>
      <c r="O440" s="5" t="e">
        <v>#N/A</v>
      </c>
      <c r="P440" s="5" t="s">
        <v>12</v>
      </c>
      <c r="Q440" s="5" t="s">
        <v>76</v>
      </c>
      <c r="R440" s="61" t="s">
        <v>90</v>
      </c>
      <c r="S440" s="62" t="s">
        <v>68</v>
      </c>
      <c r="T440" s="5" t="s">
        <v>36</v>
      </c>
      <c r="U440" s="5" t="s">
        <v>41</v>
      </c>
      <c r="V440" s="5" t="s">
        <v>74</v>
      </c>
      <c r="W440" s="5" t="s">
        <v>379</v>
      </c>
      <c r="X440" s="5" t="s">
        <v>81</v>
      </c>
      <c r="Y440" s="5" t="s">
        <v>0</v>
      </c>
      <c r="Z440" s="5" t="s">
        <v>49</v>
      </c>
      <c r="AA440" s="5"/>
      <c r="AB440" s="5"/>
      <c r="AC440" s="5"/>
      <c r="AD440" s="5"/>
      <c r="AE440" s="5"/>
      <c r="AF440" s="5"/>
      <c r="AG440" s="5"/>
      <c r="AH440" s="5"/>
      <c r="AI440" s="5" t="s">
        <v>905</v>
      </c>
      <c r="AJ440" s="80">
        <v>5</v>
      </c>
      <c r="AK440" s="80">
        <v>4</v>
      </c>
      <c r="AL440" s="80">
        <v>5</v>
      </c>
      <c r="AM440" s="80">
        <v>3</v>
      </c>
      <c r="AN440" s="80">
        <v>4</v>
      </c>
      <c r="AO440" s="80">
        <v>4</v>
      </c>
      <c r="AP440" s="80">
        <v>2</v>
      </c>
      <c r="AQ440" s="80">
        <v>5</v>
      </c>
      <c r="AR440" s="80">
        <v>3</v>
      </c>
      <c r="AS440" s="5" t="s">
        <v>1060</v>
      </c>
      <c r="AT440" s="122" t="s">
        <v>848</v>
      </c>
      <c r="AU440" s="5"/>
      <c r="AV440" s="125" t="s">
        <v>898</v>
      </c>
      <c r="AW440" s="143"/>
      <c r="AX440" s="143"/>
      <c r="AY440" s="5" t="s">
        <v>903</v>
      </c>
    </row>
    <row r="441" spans="1:51" ht="27.95" customHeight="1">
      <c r="A441">
        <v>11519277158</v>
      </c>
      <c r="B441" s="1" t="s">
        <v>0</v>
      </c>
      <c r="C441" s="13" t="s">
        <v>72</v>
      </c>
      <c r="D441" s="1" t="s">
        <v>471</v>
      </c>
      <c r="E441" s="5" t="s">
        <v>14</v>
      </c>
      <c r="F441" s="80" t="s">
        <v>0</v>
      </c>
      <c r="G441" s="80" t="s">
        <v>0</v>
      </c>
      <c r="H441" s="80" t="s">
        <v>1</v>
      </c>
      <c r="I441" s="80" t="s">
        <v>0</v>
      </c>
      <c r="J441" s="80" t="s">
        <v>0</v>
      </c>
      <c r="K441" s="80" t="s">
        <v>0</v>
      </c>
      <c r="L441" s="80" t="s">
        <v>0</v>
      </c>
      <c r="M441" s="5" t="e">
        <v>#N/A</v>
      </c>
      <c r="N441" s="5" t="e">
        <v>#N/A</v>
      </c>
      <c r="O441" s="5" t="e">
        <v>#N/A</v>
      </c>
      <c r="P441" s="5" t="e">
        <v>#N/A</v>
      </c>
      <c r="Q441" s="5" t="s">
        <v>29</v>
      </c>
      <c r="R441" s="61" t="s">
        <v>75</v>
      </c>
      <c r="S441" s="62" t="s">
        <v>68</v>
      </c>
      <c r="T441" s="5" t="s">
        <v>37</v>
      </c>
      <c r="U441" s="5" t="s">
        <v>37</v>
      </c>
      <c r="V441" s="5" t="s">
        <v>89</v>
      </c>
      <c r="W441" s="5" t="s">
        <v>379</v>
      </c>
      <c r="X441" s="5" t="s">
        <v>81</v>
      </c>
      <c r="Y441" s="5" t="s">
        <v>0</v>
      </c>
      <c r="Z441" s="5" t="s">
        <v>58</v>
      </c>
      <c r="AA441" s="5"/>
      <c r="AB441" s="5"/>
      <c r="AC441" s="5"/>
      <c r="AD441" s="5"/>
      <c r="AE441" s="5"/>
      <c r="AF441" s="5"/>
      <c r="AG441" s="5"/>
      <c r="AH441" s="5"/>
      <c r="AI441" s="5" t="s">
        <v>905</v>
      </c>
      <c r="AJ441" s="80">
        <v>5</v>
      </c>
      <c r="AK441" s="80">
        <v>3</v>
      </c>
      <c r="AL441" s="80">
        <v>3</v>
      </c>
      <c r="AM441" s="80">
        <v>3</v>
      </c>
      <c r="AN441" s="80">
        <v>3</v>
      </c>
      <c r="AO441" s="80">
        <v>3</v>
      </c>
      <c r="AP441" s="80">
        <v>3</v>
      </c>
      <c r="AQ441" s="80">
        <v>5</v>
      </c>
      <c r="AR441" s="80">
        <v>3</v>
      </c>
      <c r="AS441" s="5"/>
      <c r="AT441" s="5"/>
      <c r="AU441" s="5"/>
      <c r="AV441" s="5"/>
      <c r="AW441" s="5"/>
      <c r="AX441" s="5"/>
      <c r="AY441" s="5" t="s">
        <v>20</v>
      </c>
    </row>
    <row r="442" spans="1:51" ht="84" customHeight="1">
      <c r="A442">
        <v>11519258623</v>
      </c>
      <c r="B442" s="5" t="s">
        <v>646</v>
      </c>
      <c r="C442" s="13" t="s">
        <v>80</v>
      </c>
      <c r="D442" s="1" t="s">
        <v>478</v>
      </c>
      <c r="E442" s="5" t="s">
        <v>14</v>
      </c>
      <c r="F442" s="80" t="s">
        <v>0</v>
      </c>
      <c r="G442" s="80" t="s">
        <v>0</v>
      </c>
      <c r="H442" s="80" t="s">
        <v>1</v>
      </c>
      <c r="I442" s="80" t="s">
        <v>0</v>
      </c>
      <c r="J442" s="80" t="s">
        <v>0</v>
      </c>
      <c r="K442" s="80" t="s">
        <v>0</v>
      </c>
      <c r="L442" s="80" t="s">
        <v>0</v>
      </c>
      <c r="M442" s="5" t="e">
        <v>#N/A</v>
      </c>
      <c r="N442" s="5" t="s">
        <v>649</v>
      </c>
      <c r="O442" s="5" t="e">
        <v>#N/A</v>
      </c>
      <c r="P442" s="5" t="e">
        <v>#N/A</v>
      </c>
      <c r="Q442" s="5" t="s">
        <v>29</v>
      </c>
      <c r="R442" s="61" t="s">
        <v>28</v>
      </c>
      <c r="S442" s="62" t="e">
        <v>#N/A</v>
      </c>
      <c r="T442" s="5" t="s">
        <v>834</v>
      </c>
      <c r="U442" s="5" t="s">
        <v>34</v>
      </c>
      <c r="V442" s="5" t="s">
        <v>89</v>
      </c>
      <c r="W442" s="5" t="s">
        <v>379</v>
      </c>
      <c r="X442" s="5" t="s">
        <v>30</v>
      </c>
      <c r="Y442" s="5" t="s">
        <v>214</v>
      </c>
      <c r="Z442" s="5" t="s">
        <v>21</v>
      </c>
      <c r="AA442" s="5" t="s">
        <v>542</v>
      </c>
      <c r="AB442" s="5" t="s">
        <v>548</v>
      </c>
      <c r="AC442" s="5"/>
      <c r="AD442" s="5"/>
      <c r="AE442" s="5"/>
      <c r="AF442" s="5"/>
      <c r="AG442" s="5"/>
      <c r="AH442" s="5" t="s">
        <v>643</v>
      </c>
      <c r="AI442" s="5" t="s">
        <v>905</v>
      </c>
      <c r="AJ442" s="80">
        <v>4</v>
      </c>
      <c r="AK442" s="80">
        <v>3</v>
      </c>
      <c r="AL442" s="80">
        <v>4</v>
      </c>
      <c r="AM442" s="80" t="e">
        <v>#N/A</v>
      </c>
      <c r="AN442" s="80">
        <v>5</v>
      </c>
      <c r="AO442" s="80">
        <v>5</v>
      </c>
      <c r="AP442" s="80">
        <v>3</v>
      </c>
      <c r="AQ442" s="80">
        <v>5</v>
      </c>
      <c r="AR442" s="80">
        <v>2</v>
      </c>
      <c r="AS442" s="5"/>
      <c r="AT442" s="66" t="s">
        <v>844</v>
      </c>
      <c r="AU442" s="5"/>
      <c r="AV442" s="5"/>
      <c r="AW442" s="5"/>
      <c r="AX442" s="5"/>
      <c r="AY442" s="5" t="s">
        <v>903</v>
      </c>
    </row>
    <row r="443" spans="1:51" ht="27.95" customHeight="1">
      <c r="A443">
        <v>11519225104</v>
      </c>
      <c r="B443" s="5" t="s">
        <v>646</v>
      </c>
      <c r="C443" s="13" t="e">
        <v>#VALUE!</v>
      </c>
      <c r="D443" s="1" t="s">
        <v>478</v>
      </c>
      <c r="E443" s="5" t="s">
        <v>14</v>
      </c>
      <c r="F443" s="80" t="s">
        <v>0</v>
      </c>
      <c r="G443" s="80" t="s">
        <v>0</v>
      </c>
      <c r="H443" s="80" t="s">
        <v>1</v>
      </c>
      <c r="I443" s="80" t="s">
        <v>0</v>
      </c>
      <c r="J443" s="80" t="s">
        <v>0</v>
      </c>
      <c r="K443" s="80" t="s">
        <v>0</v>
      </c>
      <c r="L443" s="80" t="s">
        <v>0</v>
      </c>
      <c r="M443" s="5" t="e">
        <v>#N/A</v>
      </c>
      <c r="N443" s="5" t="s">
        <v>649</v>
      </c>
      <c r="O443" s="5" t="e">
        <v>#N/A</v>
      </c>
      <c r="P443" s="5" t="e">
        <v>#N/A</v>
      </c>
      <c r="Q443" s="5" t="e">
        <v>#VALUE!</v>
      </c>
      <c r="R443" s="61" t="e">
        <v>#VALUE!</v>
      </c>
      <c r="S443" s="62" t="e">
        <v>#N/A</v>
      </c>
      <c r="T443" s="5" t="e">
        <v>#N/A</v>
      </c>
      <c r="U443" s="5" t="e">
        <v>#N/A</v>
      </c>
      <c r="V443" s="5" t="e">
        <v>#N/A</v>
      </c>
      <c r="W443" s="5" t="e">
        <v>#N/A</v>
      </c>
      <c r="X443" s="5" t="e">
        <v>#N/A</v>
      </c>
      <c r="Y443" s="5" t="s">
        <v>0</v>
      </c>
      <c r="Z443" s="5" t="s">
        <v>58</v>
      </c>
      <c r="AA443" s="5"/>
      <c r="AB443" s="5"/>
      <c r="AC443" s="5"/>
      <c r="AD443" s="5"/>
      <c r="AE443" s="5"/>
      <c r="AF443" s="5"/>
      <c r="AG443" s="5"/>
      <c r="AH443" s="5"/>
      <c r="AI443" s="5" t="s">
        <v>905</v>
      </c>
      <c r="AJ443" s="80" t="e">
        <v>#VALUE!</v>
      </c>
      <c r="AK443" s="80" t="e">
        <v>#VALUE!</v>
      </c>
      <c r="AL443" s="80" t="e">
        <v>#VALUE!</v>
      </c>
      <c r="AM443" s="80" t="e">
        <v>#N/A</v>
      </c>
      <c r="AN443" s="80" t="e">
        <v>#N/A</v>
      </c>
      <c r="AO443" s="80" t="e">
        <v>#N/A</v>
      </c>
      <c r="AP443" s="80" t="e">
        <v>#N/A</v>
      </c>
      <c r="AQ443" s="80" t="e">
        <v>#N/A</v>
      </c>
      <c r="AR443" s="80" t="e">
        <v>#N/A</v>
      </c>
      <c r="AS443" s="5"/>
      <c r="AT443" s="5"/>
      <c r="AU443" s="5"/>
      <c r="AV443" s="5"/>
      <c r="AW443" s="5"/>
      <c r="AX443" s="5"/>
      <c r="AY443" s="5" t="s">
        <v>903</v>
      </c>
    </row>
    <row r="444" spans="1:51" ht="27.95" customHeight="1">
      <c r="B444" s="1"/>
      <c r="C444" s="13"/>
      <c r="D444" s="1"/>
      <c r="E444" s="5"/>
      <c r="M444" s="5"/>
      <c r="N444" s="5"/>
      <c r="O444" s="5"/>
      <c r="P444" s="5"/>
      <c r="Q444" s="5"/>
      <c r="R444" s="61"/>
      <c r="S444" s="62"/>
      <c r="T444" s="5"/>
      <c r="U444" s="5"/>
      <c r="V444" s="5"/>
      <c r="W444" s="5"/>
      <c r="X444" s="5"/>
      <c r="Y444" s="5"/>
      <c r="Z444" s="5"/>
      <c r="AA444" s="5"/>
      <c r="AB444" s="5"/>
      <c r="AC444" s="5"/>
      <c r="AD444" s="5"/>
      <c r="AE444" s="5"/>
      <c r="AF444" s="5"/>
      <c r="AG444" s="5"/>
      <c r="AH444" s="5"/>
      <c r="AI444" s="5"/>
      <c r="AJ444" s="80"/>
      <c r="AK444" s="80"/>
      <c r="AL444" s="80"/>
      <c r="AM444" s="80"/>
      <c r="AN444" s="80"/>
      <c r="AO444" s="80"/>
      <c r="AP444" s="80"/>
      <c r="AQ444" s="80"/>
      <c r="AR444" s="80"/>
      <c r="AS444" s="5"/>
      <c r="AT444" s="5"/>
      <c r="AU444" s="5"/>
      <c r="AV444" s="5"/>
      <c r="AW444" s="5"/>
      <c r="AX444" s="5"/>
      <c r="AY444" s="5"/>
    </row>
    <row r="445" spans="1:51" ht="27.95" customHeight="1">
      <c r="A445">
        <v>11519178972</v>
      </c>
      <c r="B445" s="5" t="s">
        <v>646</v>
      </c>
      <c r="C445" s="13" t="s">
        <v>80</v>
      </c>
      <c r="D445" s="1" t="s">
        <v>471</v>
      </c>
      <c r="E445" s="5" t="s">
        <v>33</v>
      </c>
      <c r="F445" s="80" t="s">
        <v>0</v>
      </c>
      <c r="G445" s="80" t="s">
        <v>0</v>
      </c>
      <c r="H445" s="80" t="s">
        <v>0</v>
      </c>
      <c r="I445" s="80" t="s">
        <v>0</v>
      </c>
      <c r="J445" s="80" t="s">
        <v>0</v>
      </c>
      <c r="K445" s="80" t="s">
        <v>9</v>
      </c>
      <c r="L445" s="80" t="s">
        <v>0</v>
      </c>
      <c r="M445" s="5" t="s">
        <v>10</v>
      </c>
      <c r="N445" s="5" t="e">
        <v>#N/A</v>
      </c>
      <c r="O445" s="5" t="e">
        <v>#N/A</v>
      </c>
      <c r="P445" s="5" t="e">
        <v>#N/A</v>
      </c>
      <c r="Q445" s="5" t="s">
        <v>76</v>
      </c>
      <c r="R445" s="61" t="s">
        <v>28</v>
      </c>
      <c r="S445" s="62" t="e">
        <v>#N/A</v>
      </c>
      <c r="T445" s="5" t="s">
        <v>36</v>
      </c>
      <c r="U445" s="5" t="s">
        <v>41</v>
      </c>
      <c r="V445" s="5" t="s">
        <v>74</v>
      </c>
      <c r="W445" s="5" t="s">
        <v>907</v>
      </c>
      <c r="X445" s="5" t="s">
        <v>81</v>
      </c>
      <c r="Y445" s="5" t="s">
        <v>0</v>
      </c>
      <c r="Z445" s="5" t="s">
        <v>49</v>
      </c>
      <c r="AA445" s="5"/>
      <c r="AB445" s="5"/>
      <c r="AC445" s="5"/>
      <c r="AD445" s="5"/>
      <c r="AE445" s="5"/>
      <c r="AF445" s="5"/>
      <c r="AG445" s="5"/>
      <c r="AH445" s="5"/>
      <c r="AI445" s="5" t="s">
        <v>905</v>
      </c>
      <c r="AJ445" s="80">
        <v>4</v>
      </c>
      <c r="AK445" s="80">
        <v>4</v>
      </c>
      <c r="AL445" s="80">
        <v>4</v>
      </c>
      <c r="AM445" s="80" t="e">
        <v>#N/A</v>
      </c>
      <c r="AN445" s="80">
        <v>4</v>
      </c>
      <c r="AO445" s="80">
        <v>4</v>
      </c>
      <c r="AP445" s="80">
        <v>2</v>
      </c>
      <c r="AQ445" s="80">
        <v>4</v>
      </c>
      <c r="AR445" s="80">
        <v>3</v>
      </c>
      <c r="AS445" s="5"/>
      <c r="AT445" s="5"/>
      <c r="AU445" s="5" t="s">
        <v>857</v>
      </c>
      <c r="AV445" s="5"/>
      <c r="AW445" s="5"/>
      <c r="AX445" s="5"/>
      <c r="AY445" s="5" t="s">
        <v>903</v>
      </c>
    </row>
    <row r="446" spans="1:51" ht="27.95" customHeight="1">
      <c r="B446" s="1"/>
      <c r="C446" s="13"/>
      <c r="D446" s="1"/>
      <c r="E446" s="5"/>
      <c r="M446" s="5"/>
      <c r="N446" s="5"/>
      <c r="O446" s="5"/>
      <c r="P446" s="5"/>
      <c r="Q446" s="5"/>
      <c r="R446" s="61"/>
      <c r="S446" s="62"/>
      <c r="T446" s="5"/>
      <c r="U446" s="5"/>
      <c r="V446" s="5"/>
      <c r="W446" s="5"/>
      <c r="X446" s="5"/>
      <c r="Y446" s="5"/>
      <c r="Z446" s="5"/>
      <c r="AA446" s="5"/>
      <c r="AB446" s="5"/>
      <c r="AC446" s="5"/>
      <c r="AD446" s="5"/>
      <c r="AE446" s="5"/>
      <c r="AF446" s="5"/>
      <c r="AG446" s="5"/>
      <c r="AH446" s="5"/>
      <c r="AI446" s="5"/>
      <c r="AJ446" s="80"/>
      <c r="AK446" s="80"/>
      <c r="AL446" s="80"/>
      <c r="AM446" s="80"/>
      <c r="AN446" s="80"/>
      <c r="AO446" s="80"/>
      <c r="AP446" s="80"/>
      <c r="AQ446" s="80"/>
      <c r="AR446" s="80"/>
      <c r="AS446" s="5"/>
      <c r="AT446" s="5"/>
      <c r="AU446" s="5"/>
      <c r="AV446" s="5"/>
      <c r="AW446" s="5"/>
      <c r="AX446" s="5"/>
      <c r="AY446" s="5"/>
    </row>
    <row r="447" spans="1:51" ht="27.95" customHeight="1">
      <c r="A447">
        <v>11519170269</v>
      </c>
      <c r="B447" s="1" t="s">
        <v>15</v>
      </c>
      <c r="C447" s="13" t="s">
        <v>72</v>
      </c>
      <c r="D447" s="1" t="s">
        <v>467</v>
      </c>
      <c r="E447" s="5" t="s">
        <v>33</v>
      </c>
      <c r="F447" s="80" t="s">
        <v>0</v>
      </c>
      <c r="G447" s="80" t="s">
        <v>0</v>
      </c>
      <c r="H447" s="80" t="s">
        <v>1</v>
      </c>
      <c r="I447" s="80" t="s">
        <v>0</v>
      </c>
      <c r="J447" s="80" t="s">
        <v>0</v>
      </c>
      <c r="K447" s="80" t="s">
        <v>0</v>
      </c>
      <c r="L447" s="80" t="s">
        <v>0</v>
      </c>
      <c r="M447" s="5" t="e">
        <v>#N/A</v>
      </c>
      <c r="N447" s="5" t="e">
        <v>#N/A</v>
      </c>
      <c r="O447" s="5" t="e">
        <v>#N/A</v>
      </c>
      <c r="P447" s="5" t="e">
        <v>#N/A</v>
      </c>
      <c r="Q447" s="5" t="e">
        <v>#VALUE!</v>
      </c>
      <c r="R447" s="61" t="e">
        <v>#VALUE!</v>
      </c>
      <c r="S447" s="62" t="e">
        <v>#N/A</v>
      </c>
      <c r="T447" s="5" t="s">
        <v>36</v>
      </c>
      <c r="U447" s="5" t="s">
        <v>41</v>
      </c>
      <c r="V447" s="5" t="s">
        <v>74</v>
      </c>
      <c r="W447" s="5" t="s">
        <v>379</v>
      </c>
      <c r="X447" s="5" t="e">
        <v>#N/A</v>
      </c>
      <c r="Y447" s="5" t="s">
        <v>0</v>
      </c>
      <c r="Z447" s="5" t="s">
        <v>21</v>
      </c>
      <c r="AA447" s="5"/>
      <c r="AB447" s="5"/>
      <c r="AC447" s="5"/>
      <c r="AD447" s="5"/>
      <c r="AE447" s="5"/>
      <c r="AF447" s="5"/>
      <c r="AG447" s="5"/>
      <c r="AH447" s="5"/>
      <c r="AI447" s="5" t="s">
        <v>905</v>
      </c>
      <c r="AJ447" s="5">
        <v>5</v>
      </c>
      <c r="AK447" s="5" t="e">
        <v>#VALUE!</v>
      </c>
      <c r="AL447" s="97" t="e">
        <v>#VALUE!</v>
      </c>
      <c r="AM447" s="97" t="e">
        <v>#N/A</v>
      </c>
      <c r="AN447" s="5">
        <v>4</v>
      </c>
      <c r="AO447" s="5">
        <v>4</v>
      </c>
      <c r="AP447" s="5">
        <v>2</v>
      </c>
      <c r="AQ447" s="5">
        <v>5</v>
      </c>
      <c r="AR447" s="5" t="e">
        <v>#N/A</v>
      </c>
      <c r="AS447" s="5"/>
      <c r="AT447" s="5"/>
      <c r="AU447" s="5"/>
      <c r="AV447" s="5"/>
      <c r="AW447" s="5"/>
      <c r="AX447" s="5"/>
      <c r="AY447" s="5" t="s">
        <v>904</v>
      </c>
    </row>
    <row r="448" spans="1:51" ht="27.95" customHeight="1">
      <c r="B448" s="1"/>
      <c r="C448" s="13"/>
      <c r="D448" s="1"/>
      <c r="E448" s="5"/>
      <c r="M448" s="5"/>
      <c r="N448" s="5"/>
      <c r="O448" s="5"/>
      <c r="P448" s="5"/>
      <c r="Q448" s="5"/>
      <c r="R448" s="61"/>
      <c r="S448" s="62"/>
      <c r="T448" s="5"/>
      <c r="U448" s="5"/>
      <c r="V448" s="5"/>
      <c r="W448" s="5"/>
      <c r="X448" s="5"/>
      <c r="Y448" s="5"/>
      <c r="Z448" s="5"/>
      <c r="AA448" s="5"/>
      <c r="AB448" s="5"/>
      <c r="AC448" s="5"/>
      <c r="AD448" s="5"/>
      <c r="AE448" s="5"/>
      <c r="AF448" s="5"/>
      <c r="AG448" s="5"/>
      <c r="AH448" s="5"/>
      <c r="AI448" s="5"/>
      <c r="AJ448" s="80"/>
      <c r="AK448" s="80"/>
      <c r="AL448" s="80"/>
      <c r="AM448" s="80"/>
      <c r="AN448" s="80"/>
      <c r="AO448" s="80"/>
      <c r="AP448" s="80"/>
      <c r="AQ448" s="80"/>
      <c r="AR448" s="80"/>
      <c r="AS448" s="5"/>
      <c r="AT448" s="5"/>
      <c r="AU448" s="5"/>
      <c r="AV448" s="5"/>
      <c r="AW448" s="5"/>
      <c r="AX448" s="5"/>
      <c r="AY448" s="5"/>
    </row>
    <row r="449" spans="1:51" ht="27.95" customHeight="1">
      <c r="A449">
        <v>11519156484</v>
      </c>
      <c r="B449" s="5" t="s">
        <v>646</v>
      </c>
      <c r="C449" s="13" t="s">
        <v>72</v>
      </c>
      <c r="D449" s="1" t="s">
        <v>469</v>
      </c>
      <c r="E449" s="5" t="s">
        <v>14</v>
      </c>
      <c r="F449" s="80" t="s">
        <v>0</v>
      </c>
      <c r="G449" s="80" t="s">
        <v>0</v>
      </c>
      <c r="H449" s="80" t="s">
        <v>1</v>
      </c>
      <c r="I449" s="80" t="s">
        <v>0</v>
      </c>
      <c r="J449" s="80" t="s">
        <v>0</v>
      </c>
      <c r="K449" s="80" t="s">
        <v>0</v>
      </c>
      <c r="L449" s="80" t="s">
        <v>0</v>
      </c>
      <c r="M449" s="5" t="e">
        <v>#N/A</v>
      </c>
      <c r="N449" s="5" t="s">
        <v>649</v>
      </c>
      <c r="O449" s="5" t="e">
        <v>#N/A</v>
      </c>
      <c r="P449" s="5" t="e">
        <v>#N/A</v>
      </c>
      <c r="Q449" s="5" t="s">
        <v>76</v>
      </c>
      <c r="R449" s="61" t="s">
        <v>75</v>
      </c>
      <c r="S449" s="62" t="s">
        <v>122</v>
      </c>
      <c r="T449" s="5" t="s">
        <v>37</v>
      </c>
      <c r="U449" s="5" t="s">
        <v>34</v>
      </c>
      <c r="V449" s="5" t="s">
        <v>26</v>
      </c>
      <c r="W449" s="5" t="s">
        <v>908</v>
      </c>
      <c r="X449" s="5" t="s">
        <v>108</v>
      </c>
      <c r="Y449" s="5" t="s">
        <v>215</v>
      </c>
      <c r="Z449" s="5" t="s">
        <v>21</v>
      </c>
      <c r="AA449" s="5"/>
      <c r="AB449" s="5" t="s">
        <v>559</v>
      </c>
      <c r="AC449" s="5"/>
      <c r="AD449" s="5"/>
      <c r="AE449" s="5"/>
      <c r="AF449" s="5"/>
      <c r="AG449" s="5"/>
      <c r="AH449" s="5"/>
      <c r="AI449" s="5" t="s">
        <v>905</v>
      </c>
      <c r="AJ449" s="80">
        <v>5</v>
      </c>
      <c r="AK449" s="80">
        <v>4</v>
      </c>
      <c r="AL449" s="80">
        <v>3</v>
      </c>
      <c r="AM449" s="80">
        <v>1</v>
      </c>
      <c r="AN449" s="80">
        <v>3</v>
      </c>
      <c r="AO449" s="80">
        <v>5</v>
      </c>
      <c r="AP449" s="80">
        <v>4</v>
      </c>
      <c r="AQ449" s="80">
        <v>3</v>
      </c>
      <c r="AR449" s="80">
        <v>4</v>
      </c>
      <c r="AS449" s="122" t="s">
        <v>1054</v>
      </c>
      <c r="AT449" s="5" t="s">
        <v>788</v>
      </c>
      <c r="AU449" s="66" t="s">
        <v>854</v>
      </c>
      <c r="AV449" s="5"/>
      <c r="AW449" s="5" t="s">
        <v>39</v>
      </c>
      <c r="AX449" s="5"/>
      <c r="AY449" s="5" t="s">
        <v>903</v>
      </c>
    </row>
    <row r="450" spans="1:51" ht="27.95" customHeight="1">
      <c r="A450">
        <v>11519150737</v>
      </c>
      <c r="B450" s="1" t="s">
        <v>0</v>
      </c>
      <c r="C450" s="13" t="e">
        <v>#VALUE!</v>
      </c>
      <c r="D450" s="1" t="e">
        <v>#VALUE!</v>
      </c>
      <c r="E450" s="5" t="e">
        <v>#N/A</v>
      </c>
      <c r="F450" s="80" t="s">
        <v>0</v>
      </c>
      <c r="G450" s="80" t="s">
        <v>0</v>
      </c>
      <c r="H450" s="80" t="s">
        <v>0</v>
      </c>
      <c r="I450" s="80" t="s">
        <v>0</v>
      </c>
      <c r="J450" s="80" t="s">
        <v>0</v>
      </c>
      <c r="K450" s="80" t="s">
        <v>0</v>
      </c>
      <c r="L450" s="80" t="s">
        <v>0</v>
      </c>
      <c r="M450" s="5" t="e">
        <v>#N/A</v>
      </c>
      <c r="N450" s="5" t="e">
        <v>#N/A</v>
      </c>
      <c r="O450" s="5" t="e">
        <v>#N/A</v>
      </c>
      <c r="P450" s="5" t="e">
        <v>#N/A</v>
      </c>
      <c r="Q450" s="5" t="e">
        <v>#VALUE!</v>
      </c>
      <c r="R450" s="61" t="e">
        <v>#VALUE!</v>
      </c>
      <c r="S450" s="62" t="e">
        <v>#N/A</v>
      </c>
      <c r="T450" s="5" t="e">
        <v>#N/A</v>
      </c>
      <c r="U450" s="5" t="e">
        <v>#N/A</v>
      </c>
      <c r="V450" s="5" t="e">
        <v>#N/A</v>
      </c>
      <c r="W450" s="5" t="e">
        <v>#N/A</v>
      </c>
      <c r="X450" s="5" t="e">
        <v>#N/A</v>
      </c>
      <c r="Y450" s="5" t="s">
        <v>0</v>
      </c>
      <c r="Z450" s="5" t="e">
        <v>#N/A</v>
      </c>
      <c r="AA450" s="5"/>
      <c r="AB450" s="5"/>
      <c r="AC450" s="5"/>
      <c r="AD450" s="5"/>
      <c r="AE450" s="5"/>
      <c r="AF450" s="5"/>
      <c r="AG450" s="5"/>
      <c r="AH450" s="5"/>
      <c r="AI450" s="5" t="s">
        <v>905</v>
      </c>
      <c r="AJ450" s="80" t="e">
        <v>#VALUE!</v>
      </c>
      <c r="AK450" s="80" t="e">
        <v>#VALUE!</v>
      </c>
      <c r="AL450" s="80" t="e">
        <v>#VALUE!</v>
      </c>
      <c r="AM450" s="80" t="e">
        <v>#N/A</v>
      </c>
      <c r="AN450" s="80" t="e">
        <v>#N/A</v>
      </c>
      <c r="AO450" s="80" t="e">
        <v>#N/A</v>
      </c>
      <c r="AP450" s="80" t="e">
        <v>#N/A</v>
      </c>
      <c r="AQ450" s="80" t="e">
        <v>#N/A</v>
      </c>
      <c r="AR450" s="80" t="e">
        <v>#N/A</v>
      </c>
      <c r="AS450" s="5"/>
      <c r="AT450" s="5"/>
      <c r="AU450" s="5"/>
      <c r="AV450" s="5"/>
      <c r="AW450" s="5"/>
      <c r="AX450" s="5"/>
      <c r="AY450" s="5" t="s">
        <v>20</v>
      </c>
    </row>
    <row r="451" spans="1:51" ht="27.95" customHeight="1">
      <c r="A451">
        <v>11519149780</v>
      </c>
      <c r="B451" s="1" t="s">
        <v>0</v>
      </c>
      <c r="C451" s="13" t="e">
        <v>#VALUE!</v>
      </c>
      <c r="D451" s="1" t="e">
        <v>#VALUE!</v>
      </c>
      <c r="E451" s="5" t="e">
        <v>#N/A</v>
      </c>
      <c r="F451" s="80" t="s">
        <v>0</v>
      </c>
      <c r="G451" s="80" t="s">
        <v>0</v>
      </c>
      <c r="H451" s="80" t="s">
        <v>0</v>
      </c>
      <c r="I451" s="80" t="s">
        <v>0</v>
      </c>
      <c r="J451" s="80" t="s">
        <v>0</v>
      </c>
      <c r="K451" s="80" t="s">
        <v>0</v>
      </c>
      <c r="L451" s="80" t="s">
        <v>0</v>
      </c>
      <c r="M451" s="5" t="e">
        <v>#N/A</v>
      </c>
      <c r="N451" s="5" t="e">
        <v>#N/A</v>
      </c>
      <c r="O451" s="5" t="e">
        <v>#N/A</v>
      </c>
      <c r="P451" s="5" t="e">
        <v>#N/A</v>
      </c>
      <c r="Q451" s="5" t="e">
        <v>#VALUE!</v>
      </c>
      <c r="R451" s="61" t="e">
        <v>#VALUE!</v>
      </c>
      <c r="S451" s="62" t="e">
        <v>#N/A</v>
      </c>
      <c r="T451" s="5" t="e">
        <v>#N/A</v>
      </c>
      <c r="U451" s="5" t="e">
        <v>#N/A</v>
      </c>
      <c r="V451" s="5" t="e">
        <v>#N/A</v>
      </c>
      <c r="W451" s="5" t="e">
        <v>#N/A</v>
      </c>
      <c r="X451" s="5" t="e">
        <v>#N/A</v>
      </c>
      <c r="Y451" s="5" t="s">
        <v>0</v>
      </c>
      <c r="Z451" s="5" t="e">
        <v>#N/A</v>
      </c>
      <c r="AA451" s="5"/>
      <c r="AB451" s="5"/>
      <c r="AC451" s="5"/>
      <c r="AD451" s="5"/>
      <c r="AE451" s="5"/>
      <c r="AF451" s="5"/>
      <c r="AG451" s="5"/>
      <c r="AH451" s="5"/>
      <c r="AI451" s="5" t="s">
        <v>905</v>
      </c>
      <c r="AJ451" s="80" t="e">
        <v>#VALUE!</v>
      </c>
      <c r="AK451" s="80" t="e">
        <v>#VALUE!</v>
      </c>
      <c r="AL451" s="80" t="e">
        <v>#VALUE!</v>
      </c>
      <c r="AM451" s="80" t="e">
        <v>#N/A</v>
      </c>
      <c r="AN451" s="80" t="e">
        <v>#N/A</v>
      </c>
      <c r="AO451" s="80" t="e">
        <v>#N/A</v>
      </c>
      <c r="AP451" s="80" t="e">
        <v>#N/A</v>
      </c>
      <c r="AQ451" s="80" t="e">
        <v>#N/A</v>
      </c>
      <c r="AR451" s="80" t="e">
        <v>#N/A</v>
      </c>
      <c r="AS451" s="5"/>
      <c r="AT451" s="5"/>
      <c r="AU451" s="5"/>
      <c r="AV451" s="5"/>
      <c r="AW451" s="5"/>
      <c r="AX451" s="5"/>
      <c r="AY451" s="5" t="s">
        <v>20</v>
      </c>
    </row>
    <row r="452" spans="1:51" ht="27.95" customHeight="1">
      <c r="B452" s="1"/>
      <c r="C452" s="13"/>
      <c r="D452" s="1"/>
      <c r="E452" s="5"/>
      <c r="M452" s="5"/>
      <c r="N452" s="5"/>
      <c r="O452" s="5"/>
      <c r="P452" s="5"/>
      <c r="Q452" s="5"/>
      <c r="R452" s="61"/>
      <c r="S452" s="62"/>
      <c r="T452" s="5"/>
      <c r="U452" s="5"/>
      <c r="V452" s="5"/>
      <c r="W452" s="5"/>
      <c r="X452" s="5"/>
      <c r="Y452" s="5"/>
      <c r="Z452" s="5"/>
      <c r="AA452" s="5"/>
      <c r="AB452" s="5"/>
      <c r="AC452" s="5"/>
      <c r="AD452" s="5"/>
      <c r="AE452" s="5"/>
      <c r="AF452" s="5"/>
      <c r="AG452" s="5"/>
      <c r="AH452" s="5"/>
      <c r="AI452" s="5"/>
      <c r="AJ452" s="80"/>
      <c r="AK452" s="80"/>
      <c r="AL452" s="80"/>
      <c r="AM452" s="80"/>
      <c r="AN452" s="80"/>
      <c r="AO452" s="80"/>
      <c r="AP452" s="80"/>
      <c r="AQ452" s="80"/>
      <c r="AR452" s="80"/>
      <c r="AS452" s="5"/>
      <c r="AT452" s="5"/>
      <c r="AU452" s="5"/>
      <c r="AV452" s="5"/>
      <c r="AW452" s="5"/>
      <c r="AX452" s="5"/>
      <c r="AY452" s="5"/>
    </row>
    <row r="453" spans="1:51" ht="27.95" customHeight="1">
      <c r="A453">
        <v>11519146290</v>
      </c>
      <c r="B453" s="5" t="s">
        <v>646</v>
      </c>
      <c r="C453" s="13" t="s">
        <v>72</v>
      </c>
      <c r="D453" s="1" t="s">
        <v>465</v>
      </c>
      <c r="E453" s="5" t="s">
        <v>14</v>
      </c>
      <c r="F453" s="80" t="s">
        <v>0</v>
      </c>
      <c r="G453" s="80" t="s">
        <v>0</v>
      </c>
      <c r="H453" s="80" t="s">
        <v>1</v>
      </c>
      <c r="I453" s="80" t="s">
        <v>0</v>
      </c>
      <c r="J453" s="80" t="s">
        <v>0</v>
      </c>
      <c r="K453" s="80" t="s">
        <v>0</v>
      </c>
      <c r="L453" s="80" t="s">
        <v>0</v>
      </c>
      <c r="M453" s="5" t="s">
        <v>10</v>
      </c>
      <c r="N453" s="5" t="e">
        <v>#N/A</v>
      </c>
      <c r="O453" s="5" t="e">
        <v>#N/A</v>
      </c>
      <c r="P453" s="5" t="e">
        <v>#N/A</v>
      </c>
      <c r="Q453" s="5" t="s">
        <v>91</v>
      </c>
      <c r="R453" s="61" t="s">
        <v>28</v>
      </c>
      <c r="S453" s="62" t="s">
        <v>34</v>
      </c>
      <c r="T453" s="5" t="s">
        <v>834</v>
      </c>
      <c r="U453" s="5" t="s">
        <v>34</v>
      </c>
      <c r="V453" s="5" t="s">
        <v>26</v>
      </c>
      <c r="W453" s="5" t="e">
        <v>#N/A</v>
      </c>
      <c r="X453" s="5" t="s">
        <v>108</v>
      </c>
      <c r="Y453" s="5" t="s">
        <v>216</v>
      </c>
      <c r="Z453" s="5" t="s">
        <v>67</v>
      </c>
      <c r="AA453" s="5" t="s">
        <v>512</v>
      </c>
      <c r="AB453" s="5"/>
      <c r="AC453" s="5"/>
      <c r="AD453" s="5"/>
      <c r="AE453" s="5"/>
      <c r="AF453" s="5"/>
      <c r="AG453" s="5"/>
      <c r="AH453" s="5"/>
      <c r="AI453" s="5" t="s">
        <v>905</v>
      </c>
      <c r="AJ453" s="80">
        <v>5</v>
      </c>
      <c r="AK453" s="80">
        <v>5</v>
      </c>
      <c r="AL453" s="80">
        <v>4</v>
      </c>
      <c r="AM453" s="80">
        <v>5</v>
      </c>
      <c r="AN453" s="80">
        <v>5</v>
      </c>
      <c r="AO453" s="80">
        <v>5</v>
      </c>
      <c r="AP453" s="80">
        <v>4</v>
      </c>
      <c r="AQ453" s="80" t="e">
        <v>#N/A</v>
      </c>
      <c r="AR453" s="80">
        <v>4</v>
      </c>
      <c r="AS453" s="5"/>
      <c r="AT453" s="5"/>
      <c r="AU453" s="5"/>
      <c r="AV453" s="5"/>
      <c r="AW453" s="5" t="s">
        <v>1083</v>
      </c>
      <c r="AX453" s="5"/>
      <c r="AY453" s="5" t="s">
        <v>903</v>
      </c>
    </row>
    <row r="454" spans="1:51" ht="27.95" customHeight="1">
      <c r="A454">
        <v>11519143978</v>
      </c>
      <c r="B454" s="1" t="s">
        <v>15</v>
      </c>
      <c r="C454" s="13" t="s">
        <v>61</v>
      </c>
      <c r="D454" s="1" t="s">
        <v>468</v>
      </c>
      <c r="E454" s="5" t="s">
        <v>33</v>
      </c>
      <c r="F454" s="80" t="s">
        <v>0</v>
      </c>
      <c r="G454" s="80" t="s">
        <v>0</v>
      </c>
      <c r="H454" s="80" t="s">
        <v>1</v>
      </c>
      <c r="I454" s="80" t="s">
        <v>0</v>
      </c>
      <c r="J454" s="80" t="s">
        <v>0</v>
      </c>
      <c r="K454" s="80" t="s">
        <v>0</v>
      </c>
      <c r="L454" s="80" t="s">
        <v>0</v>
      </c>
      <c r="M454" s="5" t="e">
        <v>#N/A</v>
      </c>
      <c r="N454" s="5" t="e">
        <v>#N/A</v>
      </c>
      <c r="O454" s="5" t="e">
        <v>#N/A</v>
      </c>
      <c r="P454" s="5" t="e">
        <v>#N/A</v>
      </c>
      <c r="Q454" s="5" t="e">
        <v>#VALUE!</v>
      </c>
      <c r="R454" s="61" t="s">
        <v>28</v>
      </c>
      <c r="S454" s="62" t="s">
        <v>92</v>
      </c>
      <c r="T454" s="5" t="s">
        <v>37</v>
      </c>
      <c r="U454" s="5" t="s">
        <v>41</v>
      </c>
      <c r="V454" s="5" t="s">
        <v>74</v>
      </c>
      <c r="W454" s="5" t="s">
        <v>908</v>
      </c>
      <c r="X454" s="5" t="e">
        <v>#N/A</v>
      </c>
      <c r="Y454" s="5" t="s">
        <v>0</v>
      </c>
      <c r="Z454" s="5" t="s">
        <v>49</v>
      </c>
      <c r="AA454" s="5"/>
      <c r="AB454" s="5"/>
      <c r="AC454" s="5"/>
      <c r="AD454" s="5"/>
      <c r="AE454" s="5"/>
      <c r="AF454" s="5"/>
      <c r="AG454" s="5"/>
      <c r="AH454" s="5"/>
      <c r="AI454" s="5" t="s">
        <v>905</v>
      </c>
      <c r="AJ454" s="5">
        <v>3</v>
      </c>
      <c r="AK454" s="5" t="e">
        <v>#VALUE!</v>
      </c>
      <c r="AL454" s="97">
        <v>4</v>
      </c>
      <c r="AM454" s="97">
        <v>2</v>
      </c>
      <c r="AN454" s="5">
        <v>3</v>
      </c>
      <c r="AO454" s="5">
        <v>4</v>
      </c>
      <c r="AP454" s="5">
        <v>2</v>
      </c>
      <c r="AQ454" s="5">
        <v>3</v>
      </c>
      <c r="AR454" s="5" t="e">
        <v>#N/A</v>
      </c>
      <c r="AS454" s="5"/>
      <c r="AT454" s="5" t="s">
        <v>788</v>
      </c>
      <c r="AU454" s="5"/>
      <c r="AV454" s="5"/>
      <c r="AW454" s="5"/>
      <c r="AX454" s="5"/>
      <c r="AY454" s="5" t="s">
        <v>904</v>
      </c>
    </row>
    <row r="455" spans="1:51" ht="27.95" customHeight="1">
      <c r="A455">
        <v>11519129734</v>
      </c>
      <c r="B455" s="5" t="s">
        <v>646</v>
      </c>
      <c r="C455" s="13" t="s">
        <v>72</v>
      </c>
      <c r="D455" s="1" t="s">
        <v>468</v>
      </c>
      <c r="E455" s="5" t="s">
        <v>14</v>
      </c>
      <c r="F455" s="80" t="s">
        <v>0</v>
      </c>
      <c r="G455" s="80" t="s">
        <v>0</v>
      </c>
      <c r="H455" s="80" t="s">
        <v>1</v>
      </c>
      <c r="I455" s="80" t="s">
        <v>0</v>
      </c>
      <c r="J455" s="80" t="s">
        <v>0</v>
      </c>
      <c r="K455" s="80" t="s">
        <v>0</v>
      </c>
      <c r="L455" s="80" t="s">
        <v>0</v>
      </c>
      <c r="M455" s="5" t="s">
        <v>10</v>
      </c>
      <c r="N455" s="5" t="e">
        <v>#N/A</v>
      </c>
      <c r="O455" s="5" t="e">
        <v>#N/A</v>
      </c>
      <c r="P455" s="5" t="e">
        <v>#N/A</v>
      </c>
      <c r="Q455" s="5" t="s">
        <v>91</v>
      </c>
      <c r="R455" s="61" t="s">
        <v>90</v>
      </c>
      <c r="S455" s="62" t="e">
        <v>#N/A</v>
      </c>
      <c r="T455" s="5" t="s">
        <v>834</v>
      </c>
      <c r="U455" s="5" t="s">
        <v>34</v>
      </c>
      <c r="V455" s="5" t="s">
        <v>74</v>
      </c>
      <c r="W455" s="5" t="s">
        <v>379</v>
      </c>
      <c r="X455" s="5" t="s">
        <v>66</v>
      </c>
      <c r="Y455" s="5" t="s">
        <v>0</v>
      </c>
      <c r="Z455" s="5" t="s">
        <v>13</v>
      </c>
      <c r="AA455" s="5" t="s">
        <v>480</v>
      </c>
      <c r="AB455" s="5"/>
      <c r="AC455" s="5"/>
      <c r="AD455" s="5"/>
      <c r="AE455" s="5"/>
      <c r="AF455" s="5"/>
      <c r="AG455" s="5"/>
      <c r="AH455" s="5"/>
      <c r="AI455" s="5" t="s">
        <v>905</v>
      </c>
      <c r="AJ455" s="80">
        <v>5</v>
      </c>
      <c r="AK455" s="80">
        <v>5</v>
      </c>
      <c r="AL455" s="80">
        <v>5</v>
      </c>
      <c r="AM455" s="80" t="e">
        <v>#N/A</v>
      </c>
      <c r="AN455" s="80">
        <v>5</v>
      </c>
      <c r="AO455" s="80">
        <v>5</v>
      </c>
      <c r="AP455" s="80">
        <v>2</v>
      </c>
      <c r="AQ455" s="80">
        <v>5</v>
      </c>
      <c r="AR455" s="80">
        <v>5</v>
      </c>
      <c r="AS455" s="5"/>
      <c r="AT455" s="5"/>
      <c r="AU455" s="5"/>
      <c r="AV455" s="5"/>
      <c r="AW455" s="5"/>
      <c r="AX455" s="5"/>
      <c r="AY455" s="5" t="s">
        <v>903</v>
      </c>
    </row>
    <row r="456" spans="1:51" ht="27.95" customHeight="1">
      <c r="A456">
        <v>11519117720</v>
      </c>
      <c r="B456" s="5" t="s">
        <v>646</v>
      </c>
      <c r="C456" s="13" t="s">
        <v>61</v>
      </c>
      <c r="D456" s="1" t="s">
        <v>466</v>
      </c>
      <c r="E456" s="5" t="s">
        <v>33</v>
      </c>
      <c r="F456" s="80" t="s">
        <v>0</v>
      </c>
      <c r="G456" s="80" t="s">
        <v>0</v>
      </c>
      <c r="H456" s="80" t="s">
        <v>0</v>
      </c>
      <c r="I456" s="80" t="s">
        <v>0</v>
      </c>
      <c r="J456" s="80" t="s">
        <v>0</v>
      </c>
      <c r="K456" s="80" t="s">
        <v>0</v>
      </c>
      <c r="L456" s="80" t="s">
        <v>217</v>
      </c>
      <c r="M456" s="5" t="s">
        <v>10</v>
      </c>
      <c r="N456" s="5" t="e">
        <v>#N/A</v>
      </c>
      <c r="O456" s="5" t="s">
        <v>11</v>
      </c>
      <c r="P456" s="5" t="e">
        <v>#N/A</v>
      </c>
      <c r="Q456" s="5" t="e">
        <v>#VALUE!</v>
      </c>
      <c r="R456" s="61" t="s">
        <v>28</v>
      </c>
      <c r="S456" s="62" t="e">
        <v>#N/A</v>
      </c>
      <c r="T456" s="5" t="s">
        <v>36</v>
      </c>
      <c r="U456" s="5" t="s">
        <v>41</v>
      </c>
      <c r="V456" s="5" t="s">
        <v>74</v>
      </c>
      <c r="W456" s="5" t="s">
        <v>907</v>
      </c>
      <c r="X456" s="5" t="s">
        <v>108</v>
      </c>
      <c r="Y456" s="5" t="s">
        <v>0</v>
      </c>
      <c r="Z456" s="5" t="s">
        <v>86</v>
      </c>
      <c r="AA456" s="5" t="s">
        <v>518</v>
      </c>
      <c r="AB456" s="5"/>
      <c r="AC456" s="5"/>
      <c r="AD456" s="5"/>
      <c r="AE456" s="5"/>
      <c r="AF456" s="5"/>
      <c r="AG456" s="5"/>
      <c r="AH456" s="5"/>
      <c r="AI456" s="5" t="s">
        <v>905</v>
      </c>
      <c r="AJ456" s="80">
        <v>3</v>
      </c>
      <c r="AK456" s="80" t="e">
        <v>#VALUE!</v>
      </c>
      <c r="AL456" s="80">
        <v>4</v>
      </c>
      <c r="AM456" s="80" t="e">
        <v>#N/A</v>
      </c>
      <c r="AN456" s="80">
        <v>4</v>
      </c>
      <c r="AO456" s="80">
        <v>4</v>
      </c>
      <c r="AP456" s="80">
        <v>2</v>
      </c>
      <c r="AQ456" s="80">
        <v>4</v>
      </c>
      <c r="AR456" s="80">
        <v>4</v>
      </c>
      <c r="AS456" s="5"/>
      <c r="AT456" s="5" t="s">
        <v>848</v>
      </c>
      <c r="AU456" s="66" t="s">
        <v>567</v>
      </c>
      <c r="AV456" s="5" t="s">
        <v>897</v>
      </c>
      <c r="AW456" s="5"/>
      <c r="AX456" s="5"/>
      <c r="AY456" s="5" t="s">
        <v>903</v>
      </c>
    </row>
    <row r="457" spans="1:51" ht="27.95" customHeight="1">
      <c r="A457">
        <v>11519117620</v>
      </c>
      <c r="B457" s="5" t="s">
        <v>646</v>
      </c>
      <c r="C457" s="13" t="s">
        <v>139</v>
      </c>
      <c r="D457" s="1" t="s">
        <v>468</v>
      </c>
      <c r="E457" s="5" t="s">
        <v>14</v>
      </c>
      <c r="F457" s="80" t="s">
        <v>648</v>
      </c>
      <c r="G457" s="80" t="s">
        <v>0</v>
      </c>
      <c r="H457" s="80" t="s">
        <v>1</v>
      </c>
      <c r="I457" s="80" t="s">
        <v>0</v>
      </c>
      <c r="J457" s="80" t="s">
        <v>0</v>
      </c>
      <c r="K457" s="80" t="s">
        <v>0</v>
      </c>
      <c r="L457" s="80" t="s">
        <v>0</v>
      </c>
      <c r="M457" s="5" t="s">
        <v>10</v>
      </c>
      <c r="N457" s="5" t="e">
        <v>#N/A</v>
      </c>
      <c r="O457" s="5" t="e">
        <v>#N/A</v>
      </c>
      <c r="P457" s="5" t="e">
        <v>#N/A</v>
      </c>
      <c r="Q457" s="5" t="s">
        <v>29</v>
      </c>
      <c r="R457" s="61" t="s">
        <v>226</v>
      </c>
      <c r="S457" s="62" t="e">
        <v>#N/A</v>
      </c>
      <c r="T457" s="5" t="s">
        <v>24</v>
      </c>
      <c r="U457" s="5" t="s">
        <v>37</v>
      </c>
      <c r="V457" s="5" t="s">
        <v>26</v>
      </c>
      <c r="W457" s="5" t="s">
        <v>979</v>
      </c>
      <c r="X457" s="5" t="s">
        <v>81</v>
      </c>
      <c r="Y457" s="5" t="s">
        <v>0</v>
      </c>
      <c r="Z457" s="5" t="s">
        <v>98</v>
      </c>
      <c r="AA457" s="5"/>
      <c r="AB457" s="5"/>
      <c r="AC457" s="5"/>
      <c r="AD457" s="5"/>
      <c r="AE457" s="5"/>
      <c r="AF457" s="5"/>
      <c r="AG457" s="5"/>
      <c r="AH457" s="5"/>
      <c r="AI457" s="5" t="s">
        <v>905</v>
      </c>
      <c r="AJ457" s="80">
        <v>1</v>
      </c>
      <c r="AK457" s="80">
        <v>3</v>
      </c>
      <c r="AL457" s="80">
        <v>1</v>
      </c>
      <c r="AM457" s="80" t="e">
        <v>#N/A</v>
      </c>
      <c r="AN457" s="80">
        <v>2</v>
      </c>
      <c r="AO457" s="80">
        <v>3</v>
      </c>
      <c r="AP457" s="80">
        <v>4</v>
      </c>
      <c r="AQ457" s="80">
        <v>2</v>
      </c>
      <c r="AR457" s="80">
        <v>3</v>
      </c>
      <c r="AS457" s="5"/>
      <c r="AT457" s="5"/>
      <c r="AU457" s="5"/>
      <c r="AV457" s="5"/>
      <c r="AW457" s="5"/>
      <c r="AX457" s="5"/>
      <c r="AY457" s="5" t="s">
        <v>903</v>
      </c>
    </row>
    <row r="458" spans="1:51" ht="27.95" customHeight="1">
      <c r="A458">
        <v>11519117178</v>
      </c>
      <c r="B458" s="5" t="s">
        <v>646</v>
      </c>
      <c r="C458" s="13" t="s">
        <v>72</v>
      </c>
      <c r="D458" s="1" t="s">
        <v>478</v>
      </c>
      <c r="E458" s="5" t="s">
        <v>14</v>
      </c>
      <c r="F458" s="80" t="s">
        <v>0</v>
      </c>
      <c r="G458" s="80" t="s">
        <v>0</v>
      </c>
      <c r="H458" s="80" t="s">
        <v>1</v>
      </c>
      <c r="I458" s="80" t="s">
        <v>0</v>
      </c>
      <c r="J458" s="80" t="s">
        <v>0</v>
      </c>
      <c r="K458" s="80" t="s">
        <v>0</v>
      </c>
      <c r="L458" s="80" t="s">
        <v>0</v>
      </c>
      <c r="M458" s="5" t="e">
        <v>#N/A</v>
      </c>
      <c r="N458" s="5" t="s">
        <v>649</v>
      </c>
      <c r="O458" s="5" t="e">
        <v>#N/A</v>
      </c>
      <c r="P458" s="5" t="e">
        <v>#N/A</v>
      </c>
      <c r="Q458" s="5" t="s">
        <v>29</v>
      </c>
      <c r="R458" s="61" t="s">
        <v>75</v>
      </c>
      <c r="S458" s="62" t="e">
        <v>#N/A</v>
      </c>
      <c r="T458" s="5" t="s">
        <v>834</v>
      </c>
      <c r="U458" s="5" t="s">
        <v>34</v>
      </c>
      <c r="V458" s="5" t="s">
        <v>54</v>
      </c>
      <c r="W458" s="5" t="s">
        <v>907</v>
      </c>
      <c r="X458" s="5" t="s">
        <v>81</v>
      </c>
      <c r="Y458" s="5" t="s">
        <v>0</v>
      </c>
      <c r="Z458" s="5" t="s">
        <v>49</v>
      </c>
      <c r="AA458" s="5"/>
      <c r="AB458" s="5"/>
      <c r="AC458" s="5"/>
      <c r="AD458" s="5"/>
      <c r="AE458" s="5"/>
      <c r="AF458" s="5"/>
      <c r="AG458" s="5"/>
      <c r="AH458" s="5"/>
      <c r="AI458" s="5" t="s">
        <v>905</v>
      </c>
      <c r="AJ458" s="80">
        <v>5</v>
      </c>
      <c r="AK458" s="80">
        <v>3</v>
      </c>
      <c r="AL458" s="80">
        <v>3</v>
      </c>
      <c r="AM458" s="80" t="e">
        <v>#N/A</v>
      </c>
      <c r="AN458" s="80">
        <v>5</v>
      </c>
      <c r="AO458" s="80">
        <v>5</v>
      </c>
      <c r="AP458" s="80">
        <v>0</v>
      </c>
      <c r="AQ458" s="80">
        <v>4</v>
      </c>
      <c r="AR458" s="80">
        <v>3</v>
      </c>
      <c r="AS458" s="5"/>
      <c r="AT458" s="5" t="s">
        <v>284</v>
      </c>
      <c r="AU458" s="5"/>
      <c r="AV458" s="5"/>
      <c r="AW458" s="5"/>
      <c r="AX458" s="5"/>
      <c r="AY458" s="5" t="s">
        <v>903</v>
      </c>
    </row>
    <row r="459" spans="1:51" ht="27.95" customHeight="1">
      <c r="A459">
        <v>11519099262</v>
      </c>
      <c r="B459" s="1" t="s">
        <v>0</v>
      </c>
      <c r="C459" s="13" t="e">
        <v>#VALUE!</v>
      </c>
      <c r="D459" s="1" t="s">
        <v>478</v>
      </c>
      <c r="E459" s="5" t="s">
        <v>14</v>
      </c>
      <c r="F459" s="80" t="s">
        <v>0</v>
      </c>
      <c r="G459" s="80" t="s">
        <v>0</v>
      </c>
      <c r="H459" s="80" t="s">
        <v>1</v>
      </c>
      <c r="I459" s="80" t="s">
        <v>0</v>
      </c>
      <c r="J459" s="80" t="s">
        <v>0</v>
      </c>
      <c r="K459" s="80" t="s">
        <v>0</v>
      </c>
      <c r="L459" s="80" t="s">
        <v>0</v>
      </c>
      <c r="M459" s="5" t="e">
        <v>#N/A</v>
      </c>
      <c r="N459" s="5" t="e">
        <v>#N/A</v>
      </c>
      <c r="O459" s="5" t="e">
        <v>#N/A</v>
      </c>
      <c r="P459" s="5" t="e">
        <v>#N/A</v>
      </c>
      <c r="Q459" s="5" t="e">
        <v>#VALUE!</v>
      </c>
      <c r="R459" s="61" t="e">
        <v>#VALUE!</v>
      </c>
      <c r="S459" s="62" t="e">
        <v>#N/A</v>
      </c>
      <c r="T459" s="5" t="e">
        <v>#N/A</v>
      </c>
      <c r="U459" s="5" t="e">
        <v>#N/A</v>
      </c>
      <c r="V459" s="5" t="e">
        <v>#N/A</v>
      </c>
      <c r="W459" s="5" t="e">
        <v>#N/A</v>
      </c>
      <c r="X459" s="5" t="e">
        <v>#N/A</v>
      </c>
      <c r="Y459" s="5" t="s">
        <v>0</v>
      </c>
      <c r="Z459" s="5" t="s">
        <v>13</v>
      </c>
      <c r="AA459" s="5"/>
      <c r="AB459" s="5"/>
      <c r="AC459" s="5"/>
      <c r="AD459" s="5"/>
      <c r="AE459" s="5"/>
      <c r="AF459" s="5"/>
      <c r="AG459" s="5"/>
      <c r="AH459" s="5"/>
      <c r="AI459" s="5" t="s">
        <v>905</v>
      </c>
      <c r="AJ459" s="80" t="e">
        <v>#VALUE!</v>
      </c>
      <c r="AK459" s="80" t="e">
        <v>#VALUE!</v>
      </c>
      <c r="AL459" s="80" t="e">
        <v>#VALUE!</v>
      </c>
      <c r="AM459" s="80" t="e">
        <v>#N/A</v>
      </c>
      <c r="AN459" s="80" t="e">
        <v>#N/A</v>
      </c>
      <c r="AO459" s="80" t="e">
        <v>#N/A</v>
      </c>
      <c r="AP459" s="80" t="e">
        <v>#N/A</v>
      </c>
      <c r="AQ459" s="80" t="e">
        <v>#N/A</v>
      </c>
      <c r="AR459" s="80" t="e">
        <v>#N/A</v>
      </c>
      <c r="AS459" s="5"/>
      <c r="AT459" s="5"/>
      <c r="AU459" s="5"/>
      <c r="AV459" s="5"/>
      <c r="AW459" s="5"/>
      <c r="AX459" s="5"/>
      <c r="AY459" s="5" t="s">
        <v>20</v>
      </c>
    </row>
    <row r="460" spans="1:51" ht="27.95" customHeight="1">
      <c r="A460">
        <v>11519088319</v>
      </c>
      <c r="B460" s="1" t="s">
        <v>0</v>
      </c>
      <c r="C460" s="13" t="s">
        <v>72</v>
      </c>
      <c r="D460" s="1" t="s">
        <v>468</v>
      </c>
      <c r="E460" s="5" t="s">
        <v>14</v>
      </c>
      <c r="F460" s="80" t="s">
        <v>648</v>
      </c>
      <c r="G460" s="80" t="s">
        <v>0</v>
      </c>
      <c r="H460" s="80" t="s">
        <v>0</v>
      </c>
      <c r="I460" s="80" t="s">
        <v>0</v>
      </c>
      <c r="J460" s="80" t="s">
        <v>0</v>
      </c>
      <c r="K460" s="80" t="s">
        <v>0</v>
      </c>
      <c r="L460" s="80" t="s">
        <v>0</v>
      </c>
      <c r="M460" s="5" t="s">
        <v>10</v>
      </c>
      <c r="N460" s="5" t="e">
        <v>#N/A</v>
      </c>
      <c r="O460" s="5" t="e">
        <v>#N/A</v>
      </c>
      <c r="P460" s="5" t="e">
        <v>#N/A</v>
      </c>
      <c r="Q460" s="5" t="e">
        <v>#VALUE!</v>
      </c>
      <c r="R460" s="61" t="s">
        <v>28</v>
      </c>
      <c r="S460" s="62" t="e">
        <v>#N/A</v>
      </c>
      <c r="T460" s="5" t="s">
        <v>36</v>
      </c>
      <c r="U460" s="5" t="s">
        <v>37</v>
      </c>
      <c r="V460" s="5" t="s">
        <v>26</v>
      </c>
      <c r="W460" s="5" t="s">
        <v>908</v>
      </c>
      <c r="X460" s="5" t="s">
        <v>81</v>
      </c>
      <c r="Y460" s="5" t="s">
        <v>0</v>
      </c>
      <c r="Z460" s="5" t="s">
        <v>67</v>
      </c>
      <c r="AA460" s="5"/>
      <c r="AB460" s="5"/>
      <c r="AC460" s="5"/>
      <c r="AD460" s="5"/>
      <c r="AE460" s="5"/>
      <c r="AF460" s="5"/>
      <c r="AG460" s="5"/>
      <c r="AH460" s="5"/>
      <c r="AI460" s="5" t="s">
        <v>905</v>
      </c>
      <c r="AJ460" s="80">
        <v>5</v>
      </c>
      <c r="AK460" s="80" t="e">
        <v>#VALUE!</v>
      </c>
      <c r="AL460" s="80">
        <v>4</v>
      </c>
      <c r="AM460" s="80" t="e">
        <v>#N/A</v>
      </c>
      <c r="AN460" s="80">
        <v>4</v>
      </c>
      <c r="AO460" s="80">
        <v>3</v>
      </c>
      <c r="AP460" s="80">
        <v>4</v>
      </c>
      <c r="AQ460" s="80">
        <v>3</v>
      </c>
      <c r="AR460" s="80">
        <v>3</v>
      </c>
      <c r="AS460" s="5"/>
      <c r="AT460" s="5"/>
      <c r="AU460" s="5"/>
      <c r="AV460" s="5"/>
      <c r="AW460" s="5"/>
      <c r="AX460" s="5"/>
      <c r="AY460" s="5" t="s">
        <v>20</v>
      </c>
    </row>
    <row r="461" spans="1:51" ht="27.95" customHeight="1">
      <c r="A461">
        <v>11519087291</v>
      </c>
      <c r="B461" s="5" t="s">
        <v>646</v>
      </c>
      <c r="C461" s="13" t="e">
        <v>#VALUE!</v>
      </c>
      <c r="D461" s="1" t="e">
        <v>#VALUE!</v>
      </c>
      <c r="E461" s="5" t="e">
        <v>#N/A</v>
      </c>
      <c r="F461" s="80" t="s">
        <v>0</v>
      </c>
      <c r="G461" s="80" t="s">
        <v>0</v>
      </c>
      <c r="H461" s="80" t="s">
        <v>0</v>
      </c>
      <c r="I461" s="80" t="s">
        <v>0</v>
      </c>
      <c r="J461" s="80" t="s">
        <v>0</v>
      </c>
      <c r="K461" s="80" t="s">
        <v>0</v>
      </c>
      <c r="L461" s="80" t="s">
        <v>0</v>
      </c>
      <c r="M461" s="5" t="e">
        <v>#N/A</v>
      </c>
      <c r="N461" s="5" t="e">
        <v>#N/A</v>
      </c>
      <c r="O461" s="5" t="e">
        <v>#N/A</v>
      </c>
      <c r="P461" s="5" t="e">
        <v>#N/A</v>
      </c>
      <c r="Q461" s="5" t="e">
        <v>#VALUE!</v>
      </c>
      <c r="R461" s="61" t="e">
        <v>#VALUE!</v>
      </c>
      <c r="S461" s="62" t="e">
        <v>#N/A</v>
      </c>
      <c r="T461" s="5" t="e">
        <v>#N/A</v>
      </c>
      <c r="U461" s="5" t="e">
        <v>#N/A</v>
      </c>
      <c r="V461" s="5" t="e">
        <v>#N/A</v>
      </c>
      <c r="W461" s="5" t="e">
        <v>#N/A</v>
      </c>
      <c r="X461" s="5" t="e">
        <v>#N/A</v>
      </c>
      <c r="Y461" s="5" t="s">
        <v>0</v>
      </c>
      <c r="Z461" s="5" t="e">
        <v>#N/A</v>
      </c>
      <c r="AA461" s="5"/>
      <c r="AB461" s="5"/>
      <c r="AC461" s="5"/>
      <c r="AD461" s="5"/>
      <c r="AE461" s="5"/>
      <c r="AF461" s="5"/>
      <c r="AG461" s="5"/>
      <c r="AH461" s="5"/>
      <c r="AI461" s="5" t="s">
        <v>905</v>
      </c>
      <c r="AJ461" s="80" t="e">
        <v>#VALUE!</v>
      </c>
      <c r="AK461" s="80" t="e">
        <v>#VALUE!</v>
      </c>
      <c r="AL461" s="80" t="e">
        <v>#VALUE!</v>
      </c>
      <c r="AM461" s="80" t="e">
        <v>#N/A</v>
      </c>
      <c r="AN461" s="80" t="e">
        <v>#N/A</v>
      </c>
      <c r="AO461" s="80" t="e">
        <v>#N/A</v>
      </c>
      <c r="AP461" s="80" t="e">
        <v>#N/A</v>
      </c>
      <c r="AQ461" s="80" t="e">
        <v>#N/A</v>
      </c>
      <c r="AR461" s="80" t="e">
        <v>#N/A</v>
      </c>
      <c r="AS461" s="5"/>
      <c r="AT461" s="5"/>
      <c r="AU461" s="5"/>
      <c r="AV461" s="5"/>
      <c r="AW461" s="5"/>
      <c r="AX461" s="5"/>
      <c r="AY461" s="5" t="s">
        <v>903</v>
      </c>
    </row>
    <row r="462" spans="1:51" ht="27.95" customHeight="1">
      <c r="A462">
        <v>11519058973</v>
      </c>
      <c r="B462" s="5" t="s">
        <v>646</v>
      </c>
      <c r="C462" s="13" t="s">
        <v>80</v>
      </c>
      <c r="D462" s="1" t="s">
        <v>465</v>
      </c>
      <c r="E462" s="5" t="s">
        <v>33</v>
      </c>
      <c r="F462" s="80" t="s">
        <v>0</v>
      </c>
      <c r="G462" s="80" t="s">
        <v>0</v>
      </c>
      <c r="H462" s="80" t="s">
        <v>1</v>
      </c>
      <c r="I462" s="80" t="s">
        <v>0</v>
      </c>
      <c r="J462" s="80" t="s">
        <v>0</v>
      </c>
      <c r="K462" s="80" t="s">
        <v>0</v>
      </c>
      <c r="L462" s="80" t="s">
        <v>0</v>
      </c>
      <c r="M462" s="5" t="s">
        <v>10</v>
      </c>
      <c r="N462" s="5" t="e">
        <v>#N/A</v>
      </c>
      <c r="O462" s="5" t="e">
        <v>#N/A</v>
      </c>
      <c r="P462" s="5" t="e">
        <v>#N/A</v>
      </c>
      <c r="Q462" s="5" t="s">
        <v>91</v>
      </c>
      <c r="R462" s="61" t="e">
        <v>#VALUE!</v>
      </c>
      <c r="S462" s="62" t="e">
        <v>#N/A</v>
      </c>
      <c r="T462" s="5" t="s">
        <v>37</v>
      </c>
      <c r="U462" s="5" t="s">
        <v>41</v>
      </c>
      <c r="V462" s="5" t="s">
        <v>74</v>
      </c>
      <c r="W462" s="5" t="s">
        <v>907</v>
      </c>
      <c r="X462" s="5" t="s">
        <v>108</v>
      </c>
      <c r="Y462" s="5" t="s">
        <v>0</v>
      </c>
      <c r="Z462" s="5" t="s">
        <v>58</v>
      </c>
      <c r="AA462" s="5" t="s">
        <v>517</v>
      </c>
      <c r="AB462" s="5"/>
      <c r="AC462" s="5"/>
      <c r="AD462" s="5"/>
      <c r="AE462" s="5"/>
      <c r="AF462" s="5"/>
      <c r="AG462" s="5"/>
      <c r="AH462" s="5"/>
      <c r="AI462" s="5" t="s">
        <v>905</v>
      </c>
      <c r="AJ462" s="80">
        <v>4</v>
      </c>
      <c r="AK462" s="80">
        <v>5</v>
      </c>
      <c r="AL462" s="80" t="e">
        <v>#VALUE!</v>
      </c>
      <c r="AM462" s="80" t="e">
        <v>#N/A</v>
      </c>
      <c r="AN462" s="80">
        <v>3</v>
      </c>
      <c r="AO462" s="80">
        <v>4</v>
      </c>
      <c r="AP462" s="80">
        <v>2</v>
      </c>
      <c r="AQ462" s="80">
        <v>4</v>
      </c>
      <c r="AR462" s="80">
        <v>4</v>
      </c>
      <c r="AS462" s="5"/>
      <c r="AT462" s="5"/>
      <c r="AU462" s="5"/>
      <c r="AV462" s="5"/>
      <c r="AW462" s="5" t="s">
        <v>39</v>
      </c>
      <c r="AX462" s="5"/>
      <c r="AY462" s="5" t="s">
        <v>903</v>
      </c>
    </row>
    <row r="463" spans="1:51" ht="27.95" customHeight="1">
      <c r="B463" s="1"/>
      <c r="C463" s="13"/>
      <c r="D463" s="1"/>
      <c r="E463" s="5"/>
      <c r="M463" s="5"/>
      <c r="N463" s="5"/>
      <c r="O463" s="5"/>
      <c r="P463" s="5"/>
      <c r="Q463" s="5"/>
      <c r="R463" s="61"/>
      <c r="S463" s="62"/>
      <c r="T463" s="5"/>
      <c r="U463" s="5"/>
      <c r="V463" s="5"/>
      <c r="W463" s="5"/>
      <c r="X463" s="5"/>
      <c r="Y463" s="5"/>
      <c r="Z463" s="5"/>
      <c r="AA463" s="5"/>
      <c r="AB463" s="5"/>
      <c r="AC463" s="5"/>
      <c r="AD463" s="5"/>
      <c r="AE463" s="5"/>
      <c r="AF463" s="5"/>
      <c r="AG463" s="5"/>
      <c r="AH463" s="5"/>
      <c r="AI463" s="5"/>
      <c r="AJ463" s="80"/>
      <c r="AK463" s="80"/>
      <c r="AL463" s="80"/>
      <c r="AM463" s="80"/>
      <c r="AN463" s="80"/>
      <c r="AO463" s="80"/>
      <c r="AP463" s="80"/>
      <c r="AQ463" s="80"/>
      <c r="AR463" s="80"/>
      <c r="AS463" s="5"/>
      <c r="AT463" s="5"/>
      <c r="AU463" s="5"/>
      <c r="AV463" s="5"/>
      <c r="AW463" s="5"/>
      <c r="AX463" s="5"/>
      <c r="AY463" s="5"/>
    </row>
    <row r="464" spans="1:51" ht="27.95" customHeight="1">
      <c r="A464">
        <v>11519053101</v>
      </c>
      <c r="B464" s="1" t="s">
        <v>0</v>
      </c>
      <c r="C464" s="13" t="e">
        <v>#VALUE!</v>
      </c>
      <c r="D464" s="1" t="e">
        <v>#VALUE!</v>
      </c>
      <c r="E464" s="5" t="e">
        <v>#N/A</v>
      </c>
      <c r="F464" s="80" t="s">
        <v>0</v>
      </c>
      <c r="G464" s="80" t="s">
        <v>0</v>
      </c>
      <c r="H464" s="80" t="s">
        <v>0</v>
      </c>
      <c r="I464" s="80" t="s">
        <v>0</v>
      </c>
      <c r="J464" s="80" t="s">
        <v>0</v>
      </c>
      <c r="K464" s="80" t="s">
        <v>0</v>
      </c>
      <c r="L464" s="80" t="s">
        <v>0</v>
      </c>
      <c r="M464" s="5" t="e">
        <v>#N/A</v>
      </c>
      <c r="N464" s="5" t="e">
        <v>#N/A</v>
      </c>
      <c r="O464" s="5" t="e">
        <v>#N/A</v>
      </c>
      <c r="P464" s="5" t="e">
        <v>#N/A</v>
      </c>
      <c r="Q464" s="5" t="e">
        <v>#VALUE!</v>
      </c>
      <c r="R464" s="61" t="e">
        <v>#VALUE!</v>
      </c>
      <c r="S464" s="62" t="e">
        <v>#N/A</v>
      </c>
      <c r="T464" s="5" t="e">
        <v>#N/A</v>
      </c>
      <c r="U464" s="5" t="e">
        <v>#N/A</v>
      </c>
      <c r="V464" s="5" t="e">
        <v>#N/A</v>
      </c>
      <c r="W464" s="5" t="e">
        <v>#N/A</v>
      </c>
      <c r="X464" s="5" t="e">
        <v>#N/A</v>
      </c>
      <c r="Y464" s="5" t="s">
        <v>0</v>
      </c>
      <c r="Z464" s="5" t="e">
        <v>#N/A</v>
      </c>
      <c r="AA464" s="5"/>
      <c r="AB464" s="5"/>
      <c r="AC464" s="5"/>
      <c r="AD464" s="5"/>
      <c r="AE464" s="5"/>
      <c r="AF464" s="5"/>
      <c r="AG464" s="5"/>
      <c r="AH464" s="5"/>
      <c r="AI464" s="5" t="s">
        <v>905</v>
      </c>
      <c r="AJ464" s="80" t="e">
        <v>#VALUE!</v>
      </c>
      <c r="AK464" s="80" t="e">
        <v>#VALUE!</v>
      </c>
      <c r="AL464" s="80" t="e">
        <v>#VALUE!</v>
      </c>
      <c r="AM464" s="80" t="e">
        <v>#N/A</v>
      </c>
      <c r="AN464" s="80" t="e">
        <v>#N/A</v>
      </c>
      <c r="AO464" s="80" t="e">
        <v>#N/A</v>
      </c>
      <c r="AP464" s="80" t="e">
        <v>#N/A</v>
      </c>
      <c r="AQ464" s="80" t="e">
        <v>#N/A</v>
      </c>
      <c r="AR464" s="80" t="e">
        <v>#N/A</v>
      </c>
      <c r="AS464" s="5"/>
      <c r="AT464" s="5"/>
      <c r="AU464" s="5"/>
      <c r="AV464" s="5"/>
      <c r="AW464" s="5"/>
      <c r="AX464" s="5"/>
      <c r="AY464" s="5" t="s">
        <v>20</v>
      </c>
    </row>
    <row r="465" spans="1:51" ht="27.95" customHeight="1">
      <c r="A465">
        <v>11519051288</v>
      </c>
      <c r="B465" s="5" t="s">
        <v>646</v>
      </c>
      <c r="C465" s="13" t="e">
        <v>#VALUE!</v>
      </c>
      <c r="D465" s="1" t="s">
        <v>465</v>
      </c>
      <c r="E465" s="5" t="s">
        <v>14</v>
      </c>
      <c r="F465" s="80" t="s">
        <v>0</v>
      </c>
      <c r="G465" s="80" t="s">
        <v>0</v>
      </c>
      <c r="H465" s="80" t="s">
        <v>1</v>
      </c>
      <c r="I465" s="80" t="s">
        <v>0</v>
      </c>
      <c r="J465" s="80" t="s">
        <v>0</v>
      </c>
      <c r="K465" s="80" t="s">
        <v>0</v>
      </c>
      <c r="L465" s="80" t="s">
        <v>0</v>
      </c>
      <c r="M465" s="5" t="e">
        <v>#N/A</v>
      </c>
      <c r="N465" s="5" t="e">
        <v>#N/A</v>
      </c>
      <c r="O465" s="5" t="e">
        <v>#N/A</v>
      </c>
      <c r="P465" s="5" t="e">
        <v>#N/A</v>
      </c>
      <c r="Q465" s="5" t="e">
        <v>#VALUE!</v>
      </c>
      <c r="R465" s="61" t="e">
        <v>#VALUE!</v>
      </c>
      <c r="S465" s="62" t="e">
        <v>#N/A</v>
      </c>
      <c r="T465" s="5" t="e">
        <v>#N/A</v>
      </c>
      <c r="U465" s="5" t="e">
        <v>#N/A</v>
      </c>
      <c r="V465" s="5" t="e">
        <v>#N/A</v>
      </c>
      <c r="W465" s="5" t="e">
        <v>#N/A</v>
      </c>
      <c r="X465" s="5" t="e">
        <v>#N/A</v>
      </c>
      <c r="Y465" s="5" t="s">
        <v>0</v>
      </c>
      <c r="Z465" s="5" t="s">
        <v>146</v>
      </c>
      <c r="AA465" s="5"/>
      <c r="AB465" s="5"/>
      <c r="AC465" s="5"/>
      <c r="AD465" s="5"/>
      <c r="AE465" s="5"/>
      <c r="AF465" s="5"/>
      <c r="AG465" s="5"/>
      <c r="AH465" s="5"/>
      <c r="AI465" s="5" t="s">
        <v>905</v>
      </c>
      <c r="AJ465" s="80" t="e">
        <v>#VALUE!</v>
      </c>
      <c r="AK465" s="80" t="e">
        <v>#VALUE!</v>
      </c>
      <c r="AL465" s="80" t="e">
        <v>#VALUE!</v>
      </c>
      <c r="AM465" s="80" t="e">
        <v>#N/A</v>
      </c>
      <c r="AN465" s="80" t="e">
        <v>#N/A</v>
      </c>
      <c r="AO465" s="80" t="e">
        <v>#N/A</v>
      </c>
      <c r="AP465" s="80" t="e">
        <v>#N/A</v>
      </c>
      <c r="AQ465" s="80" t="e">
        <v>#N/A</v>
      </c>
      <c r="AR465" s="80" t="e">
        <v>#N/A</v>
      </c>
      <c r="AS465" s="5"/>
      <c r="AT465" s="5"/>
      <c r="AU465" s="5"/>
      <c r="AV465" s="5"/>
      <c r="AW465" s="5"/>
      <c r="AX465" s="5"/>
      <c r="AY465" s="5" t="s">
        <v>903</v>
      </c>
    </row>
    <row r="466" spans="1:51" ht="27.95" customHeight="1">
      <c r="B466" s="1"/>
      <c r="C466" s="13"/>
      <c r="D466" s="1"/>
      <c r="E466" s="5"/>
      <c r="M466" s="5"/>
      <c r="N466" s="5"/>
      <c r="O466" s="5"/>
      <c r="P466" s="5"/>
      <c r="Q466" s="5"/>
      <c r="R466" s="61"/>
      <c r="S466" s="62"/>
      <c r="T466" s="5"/>
      <c r="U466" s="5"/>
      <c r="V466" s="5"/>
      <c r="W466" s="5"/>
      <c r="X466" s="5"/>
      <c r="Y466" s="5"/>
      <c r="Z466" s="5"/>
      <c r="AA466" s="5"/>
      <c r="AB466" s="5"/>
      <c r="AC466" s="5"/>
      <c r="AD466" s="5"/>
      <c r="AE466" s="5"/>
      <c r="AF466" s="5"/>
      <c r="AG466" s="5"/>
      <c r="AH466" s="5"/>
      <c r="AI466" s="5"/>
      <c r="AJ466" s="80"/>
      <c r="AK466" s="80"/>
      <c r="AL466" s="80"/>
      <c r="AM466" s="80"/>
      <c r="AN466" s="80"/>
      <c r="AO466" s="80"/>
      <c r="AP466" s="80"/>
      <c r="AQ466" s="80"/>
      <c r="AR466" s="80"/>
      <c r="AS466" s="5"/>
      <c r="AT466" s="5"/>
      <c r="AU466" s="5"/>
      <c r="AV466" s="5"/>
      <c r="AW466" s="5"/>
      <c r="AX466" s="5"/>
      <c r="AY466" s="5"/>
    </row>
    <row r="467" spans="1:51" ht="66" customHeight="1">
      <c r="A467">
        <v>11519041934</v>
      </c>
      <c r="B467" s="5" t="s">
        <v>646</v>
      </c>
      <c r="C467" s="13" t="s">
        <v>80</v>
      </c>
      <c r="D467" s="1" t="s">
        <v>468</v>
      </c>
      <c r="E467" s="5" t="s">
        <v>14</v>
      </c>
      <c r="F467" s="80" t="s">
        <v>0</v>
      </c>
      <c r="G467" s="80" t="s">
        <v>0</v>
      </c>
      <c r="H467" s="80" t="s">
        <v>1</v>
      </c>
      <c r="I467" s="80" t="s">
        <v>0</v>
      </c>
      <c r="J467" s="80" t="s">
        <v>0</v>
      </c>
      <c r="K467" s="80" t="s">
        <v>0</v>
      </c>
      <c r="L467" s="80" t="s">
        <v>0</v>
      </c>
      <c r="M467" s="5" t="e">
        <v>#N/A</v>
      </c>
      <c r="N467" s="5" t="s">
        <v>649</v>
      </c>
      <c r="O467" s="5" t="e">
        <v>#N/A</v>
      </c>
      <c r="P467" s="5" t="e">
        <v>#N/A</v>
      </c>
      <c r="Q467" s="5" t="s">
        <v>29</v>
      </c>
      <c r="R467" s="61" t="s">
        <v>99</v>
      </c>
      <c r="S467" s="62" t="e">
        <v>#N/A</v>
      </c>
      <c r="T467" s="5" t="s">
        <v>37</v>
      </c>
      <c r="U467" s="5" t="s">
        <v>37</v>
      </c>
      <c r="V467" s="5" t="s">
        <v>74</v>
      </c>
      <c r="W467" s="5" t="s">
        <v>979</v>
      </c>
      <c r="X467" s="5" t="s">
        <v>81</v>
      </c>
      <c r="Y467" s="5" t="s">
        <v>0</v>
      </c>
      <c r="Z467" s="5" t="s">
        <v>49</v>
      </c>
      <c r="AA467" s="5"/>
      <c r="AB467" s="5"/>
      <c r="AC467" s="5" t="s">
        <v>573</v>
      </c>
      <c r="AD467" s="5"/>
      <c r="AE467" s="5"/>
      <c r="AF467" s="5"/>
      <c r="AG467" s="5"/>
      <c r="AH467" s="5"/>
      <c r="AI467" s="5" t="s">
        <v>905</v>
      </c>
      <c r="AJ467" s="80">
        <v>4</v>
      </c>
      <c r="AK467" s="80">
        <v>3</v>
      </c>
      <c r="AL467" s="80">
        <v>2</v>
      </c>
      <c r="AM467" s="80" t="e">
        <v>#N/A</v>
      </c>
      <c r="AN467" s="80">
        <v>3</v>
      </c>
      <c r="AO467" s="80">
        <v>3</v>
      </c>
      <c r="AP467" s="80">
        <v>2</v>
      </c>
      <c r="AQ467" s="80">
        <v>2</v>
      </c>
      <c r="AR467" s="80">
        <v>3</v>
      </c>
      <c r="AS467" s="5"/>
      <c r="AT467" s="5" t="s">
        <v>788</v>
      </c>
      <c r="AU467" s="5"/>
      <c r="AV467" s="5"/>
      <c r="AW467" s="5"/>
      <c r="AX467" s="5"/>
      <c r="AY467" s="5" t="s">
        <v>903</v>
      </c>
    </row>
    <row r="468" spans="1:51" ht="27.95" customHeight="1">
      <c r="A468">
        <v>11519033692</v>
      </c>
      <c r="B468" s="5" t="s">
        <v>646</v>
      </c>
      <c r="C468" s="13" t="s">
        <v>72</v>
      </c>
      <c r="D468" s="1" t="s">
        <v>478</v>
      </c>
      <c r="E468" s="5" t="s">
        <v>33</v>
      </c>
      <c r="F468" s="80" t="s">
        <v>0</v>
      </c>
      <c r="G468" s="80" t="s">
        <v>0</v>
      </c>
      <c r="H468" s="80" t="s">
        <v>0</v>
      </c>
      <c r="I468" s="80" t="s">
        <v>0</v>
      </c>
      <c r="J468" s="80" t="s">
        <v>0</v>
      </c>
      <c r="K468" s="80" t="s">
        <v>9</v>
      </c>
      <c r="L468" s="80" t="s">
        <v>0</v>
      </c>
      <c r="M468" s="5" t="s">
        <v>10</v>
      </c>
      <c r="N468" s="5" t="e">
        <v>#N/A</v>
      </c>
      <c r="O468" s="5" t="e">
        <v>#N/A</v>
      </c>
      <c r="P468" s="5" t="e">
        <v>#N/A</v>
      </c>
      <c r="Q468" s="5" t="s">
        <v>91</v>
      </c>
      <c r="R468" s="61" t="s">
        <v>90</v>
      </c>
      <c r="S468" s="62" t="e">
        <v>#N/A</v>
      </c>
      <c r="T468" s="5" t="s">
        <v>834</v>
      </c>
      <c r="U468" s="5" t="s">
        <v>34</v>
      </c>
      <c r="V468" s="5" t="s">
        <v>54</v>
      </c>
      <c r="W468" s="5" t="s">
        <v>379</v>
      </c>
      <c r="X468" s="5" t="s">
        <v>66</v>
      </c>
      <c r="Y468" s="5" t="s">
        <v>0</v>
      </c>
      <c r="Z468" s="5" t="s">
        <v>98</v>
      </c>
      <c r="AA468" s="5" t="s">
        <v>514</v>
      </c>
      <c r="AB468" s="5"/>
      <c r="AC468" s="5"/>
      <c r="AD468" s="5"/>
      <c r="AE468" s="5"/>
      <c r="AF468" s="5"/>
      <c r="AG468" s="5"/>
      <c r="AH468" s="5"/>
      <c r="AI468" s="5" t="s">
        <v>905</v>
      </c>
      <c r="AJ468" s="80">
        <v>5</v>
      </c>
      <c r="AK468" s="80">
        <v>5</v>
      </c>
      <c r="AL468" s="80">
        <v>5</v>
      </c>
      <c r="AM468" s="80" t="e">
        <v>#N/A</v>
      </c>
      <c r="AN468" s="80">
        <v>5</v>
      </c>
      <c r="AO468" s="80">
        <v>5</v>
      </c>
      <c r="AP468" s="80">
        <v>0</v>
      </c>
      <c r="AQ468" s="80">
        <v>5</v>
      </c>
      <c r="AR468" s="80">
        <v>5</v>
      </c>
      <c r="AS468" s="5"/>
      <c r="AT468" s="5"/>
      <c r="AU468" s="5"/>
      <c r="AV468" s="5"/>
      <c r="AW468" s="5"/>
      <c r="AX468" s="5"/>
      <c r="AY468" s="5" t="s">
        <v>903</v>
      </c>
    </row>
    <row r="469" spans="1:51" ht="27.95" customHeight="1">
      <c r="A469">
        <v>11519028632</v>
      </c>
      <c r="B469" s="5" t="s">
        <v>646</v>
      </c>
      <c r="C469" s="13" t="s">
        <v>80</v>
      </c>
      <c r="D469" s="1" t="s">
        <v>469</v>
      </c>
      <c r="E469" s="5" t="s">
        <v>14</v>
      </c>
      <c r="F469" s="80" t="s">
        <v>0</v>
      </c>
      <c r="G469" s="80" t="s">
        <v>0</v>
      </c>
      <c r="H469" s="80" t="s">
        <v>1</v>
      </c>
      <c r="I469" s="80" t="s">
        <v>0</v>
      </c>
      <c r="J469" s="80" t="s">
        <v>0</v>
      </c>
      <c r="K469" s="80" t="s">
        <v>0</v>
      </c>
      <c r="L469" s="80" t="s">
        <v>0</v>
      </c>
      <c r="M469" s="5" t="s">
        <v>10</v>
      </c>
      <c r="N469" s="5" t="e">
        <v>#N/A</v>
      </c>
      <c r="O469" s="5" t="e">
        <v>#N/A</v>
      </c>
      <c r="P469" s="5" t="e">
        <v>#N/A</v>
      </c>
      <c r="Q469" s="5" t="s">
        <v>29</v>
      </c>
      <c r="R469" s="61" t="s">
        <v>75</v>
      </c>
      <c r="S469" s="62" t="e">
        <v>#N/A</v>
      </c>
      <c r="T469" s="5" t="s">
        <v>834</v>
      </c>
      <c r="U469" s="5" t="s">
        <v>34</v>
      </c>
      <c r="V469" s="5" t="s">
        <v>74</v>
      </c>
      <c r="W469" s="5" t="s">
        <v>909</v>
      </c>
      <c r="X469" s="5" t="s">
        <v>30</v>
      </c>
      <c r="Y469" s="5" t="s">
        <v>0</v>
      </c>
      <c r="Z469" s="5" t="s">
        <v>21</v>
      </c>
      <c r="AA469" s="5"/>
      <c r="AB469" s="5"/>
      <c r="AC469" s="5"/>
      <c r="AD469" s="5"/>
      <c r="AE469" s="5"/>
      <c r="AF469" s="5"/>
      <c r="AG469" s="5"/>
      <c r="AH469" s="5"/>
      <c r="AI469" s="5" t="s">
        <v>905</v>
      </c>
      <c r="AJ469" s="80">
        <v>4</v>
      </c>
      <c r="AK469" s="80">
        <v>3</v>
      </c>
      <c r="AL469" s="80">
        <v>3</v>
      </c>
      <c r="AM469" s="80" t="e">
        <v>#N/A</v>
      </c>
      <c r="AN469" s="80">
        <v>5</v>
      </c>
      <c r="AO469" s="80">
        <v>5</v>
      </c>
      <c r="AP469" s="80">
        <v>2</v>
      </c>
      <c r="AQ469" s="80">
        <v>1</v>
      </c>
      <c r="AR469" s="80">
        <v>2</v>
      </c>
      <c r="AS469" s="5" t="s">
        <v>1060</v>
      </c>
      <c r="AT469" s="5"/>
      <c r="AU469" s="5"/>
      <c r="AV469" s="5"/>
      <c r="AW469" s="5"/>
      <c r="AX469" s="5"/>
      <c r="AY469" s="5" t="s">
        <v>903</v>
      </c>
    </row>
    <row r="470" spans="1:51" ht="27.95" customHeight="1">
      <c r="A470">
        <v>11519025726</v>
      </c>
      <c r="B470" s="5" t="s">
        <v>646</v>
      </c>
      <c r="C470" s="13" t="s">
        <v>72</v>
      </c>
      <c r="D470" s="1" t="s">
        <v>465</v>
      </c>
      <c r="E470" s="5" t="s">
        <v>14</v>
      </c>
      <c r="F470" s="80" t="s">
        <v>0</v>
      </c>
      <c r="G470" s="80" t="s">
        <v>0</v>
      </c>
      <c r="H470" s="80" t="s">
        <v>1</v>
      </c>
      <c r="I470" s="80" t="s">
        <v>0</v>
      </c>
      <c r="J470" s="80" t="s">
        <v>0</v>
      </c>
      <c r="K470" s="80" t="s">
        <v>0</v>
      </c>
      <c r="L470" s="80" t="s">
        <v>0</v>
      </c>
      <c r="M470" s="5" t="s">
        <v>10</v>
      </c>
      <c r="N470" s="5" t="e">
        <v>#N/A</v>
      </c>
      <c r="O470" s="5" t="e">
        <v>#N/A</v>
      </c>
      <c r="P470" s="5" t="e">
        <v>#N/A</v>
      </c>
      <c r="Q470" s="5" t="s">
        <v>76</v>
      </c>
      <c r="R470" s="61" t="s">
        <v>28</v>
      </c>
      <c r="S470" s="62" t="e">
        <v>#N/A</v>
      </c>
      <c r="T470" s="5" t="s">
        <v>37</v>
      </c>
      <c r="U470" s="5" t="s">
        <v>41</v>
      </c>
      <c r="V470" s="5" t="s">
        <v>54</v>
      </c>
      <c r="W470" s="5" t="s">
        <v>907</v>
      </c>
      <c r="X470" s="5" t="s">
        <v>108</v>
      </c>
      <c r="Y470" s="5" t="s">
        <v>218</v>
      </c>
      <c r="Z470" s="5" t="s">
        <v>86</v>
      </c>
      <c r="AA470" s="5" t="s">
        <v>512</v>
      </c>
      <c r="AB470" s="5"/>
      <c r="AC470" s="5"/>
      <c r="AD470" s="5"/>
      <c r="AE470" s="5"/>
      <c r="AF470" s="5"/>
      <c r="AG470" s="5"/>
      <c r="AH470" s="5"/>
      <c r="AI470" s="5" t="s">
        <v>905</v>
      </c>
      <c r="AJ470" s="80">
        <v>5</v>
      </c>
      <c r="AK470" s="80">
        <v>4</v>
      </c>
      <c r="AL470" s="80">
        <v>4</v>
      </c>
      <c r="AM470" s="80" t="e">
        <v>#N/A</v>
      </c>
      <c r="AN470" s="80">
        <v>3</v>
      </c>
      <c r="AO470" s="80">
        <v>4</v>
      </c>
      <c r="AP470" s="80">
        <v>0</v>
      </c>
      <c r="AQ470" s="80">
        <v>4</v>
      </c>
      <c r="AR470" s="80">
        <v>4</v>
      </c>
      <c r="AS470" s="5"/>
      <c r="AT470" s="5"/>
      <c r="AU470" s="5" t="s">
        <v>859</v>
      </c>
      <c r="AV470" s="5"/>
      <c r="AW470" s="5" t="s">
        <v>39</v>
      </c>
      <c r="AX470" s="5"/>
      <c r="AY470" s="5" t="s">
        <v>903</v>
      </c>
    </row>
    <row r="471" spans="1:51" ht="27.95" customHeight="1">
      <c r="A471">
        <v>11519023870</v>
      </c>
      <c r="B471" s="5" t="s">
        <v>646</v>
      </c>
      <c r="C471" s="13" t="s">
        <v>72</v>
      </c>
      <c r="D471" s="1" t="s">
        <v>467</v>
      </c>
      <c r="E471" s="5" t="s">
        <v>14</v>
      </c>
      <c r="F471" s="80" t="s">
        <v>0</v>
      </c>
      <c r="G471" s="80" t="s">
        <v>0</v>
      </c>
      <c r="H471" s="80" t="s">
        <v>1</v>
      </c>
      <c r="I471" s="80" t="s">
        <v>0</v>
      </c>
      <c r="J471" s="80" t="s">
        <v>0</v>
      </c>
      <c r="K471" s="80" t="s">
        <v>0</v>
      </c>
      <c r="L471" s="80" t="s">
        <v>0</v>
      </c>
      <c r="M471" s="5" t="e">
        <v>#N/A</v>
      </c>
      <c r="N471" s="5" t="s">
        <v>649</v>
      </c>
      <c r="O471" s="5" t="e">
        <v>#N/A</v>
      </c>
      <c r="P471" s="5" t="e">
        <v>#N/A</v>
      </c>
      <c r="Q471" s="5" t="s">
        <v>97</v>
      </c>
      <c r="R471" s="61" t="s">
        <v>99</v>
      </c>
      <c r="S471" s="62" t="e">
        <v>#N/A</v>
      </c>
      <c r="T471" s="5" t="s">
        <v>834</v>
      </c>
      <c r="U471" s="5" t="s">
        <v>34</v>
      </c>
      <c r="V471" s="5" t="s">
        <v>89</v>
      </c>
      <c r="W471" s="5" t="s">
        <v>379</v>
      </c>
      <c r="X471" s="5" t="s">
        <v>81</v>
      </c>
      <c r="Y471" s="5" t="s">
        <v>0</v>
      </c>
      <c r="Z471" s="5" t="s">
        <v>13</v>
      </c>
      <c r="AA471" s="5" t="s">
        <v>512</v>
      </c>
      <c r="AB471" s="3" t="s">
        <v>515</v>
      </c>
      <c r="AC471" s="5"/>
      <c r="AD471" s="5"/>
      <c r="AE471" s="5"/>
      <c r="AF471" s="5"/>
      <c r="AG471" s="5"/>
      <c r="AH471" s="5"/>
      <c r="AI471" s="5" t="s">
        <v>905</v>
      </c>
      <c r="AJ471" s="80">
        <v>5</v>
      </c>
      <c r="AK471" s="80">
        <v>2</v>
      </c>
      <c r="AL471" s="80">
        <v>2</v>
      </c>
      <c r="AM471" s="80" t="e">
        <v>#N/A</v>
      </c>
      <c r="AN471" s="80">
        <v>5</v>
      </c>
      <c r="AO471" s="80">
        <v>5</v>
      </c>
      <c r="AP471" s="80">
        <v>3</v>
      </c>
      <c r="AQ471" s="80">
        <v>5</v>
      </c>
      <c r="AR471" s="80">
        <v>3</v>
      </c>
      <c r="AS471" s="5"/>
      <c r="AT471" s="5" t="s">
        <v>798</v>
      </c>
      <c r="AU471" s="5"/>
      <c r="AV471" s="5"/>
      <c r="AW471" s="5" t="s">
        <v>39</v>
      </c>
      <c r="AX471" s="5"/>
      <c r="AY471" s="5" t="s">
        <v>903</v>
      </c>
    </row>
    <row r="472" spans="1:51" ht="27.95" customHeight="1">
      <c r="B472" s="1"/>
      <c r="C472" s="13"/>
      <c r="D472" s="1"/>
      <c r="E472" s="5"/>
      <c r="M472" s="5"/>
      <c r="N472" s="5"/>
      <c r="O472" s="5"/>
      <c r="P472" s="5"/>
      <c r="Q472" s="5"/>
      <c r="R472" s="61"/>
      <c r="S472" s="62"/>
      <c r="T472" s="5"/>
      <c r="U472" s="5"/>
      <c r="V472" s="5"/>
      <c r="W472" s="5"/>
      <c r="X472" s="5"/>
      <c r="Y472" s="5"/>
      <c r="Z472" s="5"/>
      <c r="AA472" s="5"/>
      <c r="AB472" s="5"/>
      <c r="AC472" s="5"/>
      <c r="AD472" s="5"/>
      <c r="AE472" s="5"/>
      <c r="AF472" s="5"/>
      <c r="AG472" s="5"/>
      <c r="AH472" s="5"/>
      <c r="AI472" s="5"/>
      <c r="AJ472" s="80"/>
      <c r="AK472" s="80"/>
      <c r="AL472" s="80"/>
      <c r="AM472" s="80"/>
      <c r="AN472" s="80"/>
      <c r="AO472" s="80"/>
      <c r="AP472" s="80"/>
      <c r="AQ472" s="80"/>
      <c r="AR472" s="80"/>
      <c r="AS472" s="5"/>
      <c r="AT472" s="5"/>
      <c r="AU472" s="5"/>
      <c r="AV472" s="5"/>
      <c r="AW472" s="5"/>
      <c r="AX472" s="5"/>
      <c r="AY472" s="5"/>
    </row>
    <row r="473" spans="1:51" ht="27.95" customHeight="1">
      <c r="A473">
        <v>11519006912</v>
      </c>
      <c r="B473" s="5" t="s">
        <v>646</v>
      </c>
      <c r="C473" s="13" t="s">
        <v>61</v>
      </c>
      <c r="D473" s="1" t="s">
        <v>468</v>
      </c>
      <c r="E473" s="5" t="s">
        <v>14</v>
      </c>
      <c r="F473" s="80" t="s">
        <v>0</v>
      </c>
      <c r="G473" s="80" t="s">
        <v>0</v>
      </c>
      <c r="H473" s="80" t="s">
        <v>0</v>
      </c>
      <c r="I473" s="80" t="s">
        <v>0</v>
      </c>
      <c r="J473" s="80" t="s">
        <v>0</v>
      </c>
      <c r="K473" s="80" t="s">
        <v>0</v>
      </c>
      <c r="L473" s="80" t="s">
        <v>219</v>
      </c>
      <c r="M473" s="5" t="s">
        <v>10</v>
      </c>
      <c r="N473" s="5" t="e">
        <v>#N/A</v>
      </c>
      <c r="O473" s="5" t="e">
        <v>#N/A</v>
      </c>
      <c r="P473" s="5" t="e">
        <v>#N/A</v>
      </c>
      <c r="Q473" s="5" t="e">
        <v>#VALUE!</v>
      </c>
      <c r="R473" s="61" t="e">
        <v>#VALUE!</v>
      </c>
      <c r="S473" s="62" t="e">
        <v>#N/A</v>
      </c>
      <c r="T473" s="5" t="s">
        <v>834</v>
      </c>
      <c r="U473" s="5" t="s">
        <v>34</v>
      </c>
      <c r="V473" s="5" t="s">
        <v>74</v>
      </c>
      <c r="W473" s="5" t="e">
        <v>#N/A</v>
      </c>
      <c r="X473" s="5" t="e">
        <v>#N/A</v>
      </c>
      <c r="Y473" s="5" t="s">
        <v>0</v>
      </c>
      <c r="Z473" s="5" t="s">
        <v>67</v>
      </c>
      <c r="AA473" s="5"/>
      <c r="AB473" s="5"/>
      <c r="AC473" s="5"/>
      <c r="AD473" s="5"/>
      <c r="AE473" s="5"/>
      <c r="AF473" s="5"/>
      <c r="AG473" s="5"/>
      <c r="AH473" s="5"/>
      <c r="AI473" s="5" t="s">
        <v>905</v>
      </c>
      <c r="AJ473" s="80">
        <v>3</v>
      </c>
      <c r="AK473" s="80" t="e">
        <v>#VALUE!</v>
      </c>
      <c r="AL473" s="80" t="e">
        <v>#VALUE!</v>
      </c>
      <c r="AM473" s="80" t="e">
        <v>#N/A</v>
      </c>
      <c r="AN473" s="80">
        <v>5</v>
      </c>
      <c r="AO473" s="80">
        <v>5</v>
      </c>
      <c r="AP473" s="80">
        <v>2</v>
      </c>
      <c r="AQ473" s="80" t="e">
        <v>#N/A</v>
      </c>
      <c r="AR473" s="80" t="e">
        <v>#N/A</v>
      </c>
      <c r="AS473" s="5"/>
      <c r="AT473" s="5"/>
      <c r="AU473" s="5"/>
      <c r="AV473" s="5"/>
      <c r="AW473" s="5"/>
      <c r="AX473" s="5"/>
      <c r="AY473" s="5" t="s">
        <v>903</v>
      </c>
    </row>
    <row r="474" spans="1:51" ht="27.95" customHeight="1">
      <c r="A474">
        <v>11518999066</v>
      </c>
      <c r="B474" s="5" t="s">
        <v>646</v>
      </c>
      <c r="C474" s="13" t="e">
        <v>#VALUE!</v>
      </c>
      <c r="D474" s="1" t="s">
        <v>469</v>
      </c>
      <c r="E474" s="5" t="s">
        <v>14</v>
      </c>
      <c r="F474" s="80" t="s">
        <v>0</v>
      </c>
      <c r="G474" s="80" t="s">
        <v>0</v>
      </c>
      <c r="H474" s="80" t="s">
        <v>1</v>
      </c>
      <c r="I474" s="80" t="s">
        <v>0</v>
      </c>
      <c r="J474" s="80" t="s">
        <v>0</v>
      </c>
      <c r="K474" s="80" t="s">
        <v>0</v>
      </c>
      <c r="L474" s="80" t="s">
        <v>0</v>
      </c>
      <c r="M474" s="5" t="e">
        <v>#N/A</v>
      </c>
      <c r="N474" s="5" t="e">
        <v>#N/A</v>
      </c>
      <c r="O474" s="5" t="e">
        <v>#N/A</v>
      </c>
      <c r="P474" s="5" t="e">
        <v>#N/A</v>
      </c>
      <c r="Q474" s="5" t="e">
        <v>#VALUE!</v>
      </c>
      <c r="R474" s="61" t="e">
        <v>#VALUE!</v>
      </c>
      <c r="S474" s="62" t="e">
        <v>#N/A</v>
      </c>
      <c r="T474" s="5" t="e">
        <v>#N/A</v>
      </c>
      <c r="U474" s="5" t="e">
        <v>#N/A</v>
      </c>
      <c r="V474" s="5" t="e">
        <v>#N/A</v>
      </c>
      <c r="W474" s="5" t="e">
        <v>#N/A</v>
      </c>
      <c r="X474" s="5" t="e">
        <v>#N/A</v>
      </c>
      <c r="Y474" s="5" t="s">
        <v>0</v>
      </c>
      <c r="Z474" s="5" t="s">
        <v>21</v>
      </c>
      <c r="AA474" s="5"/>
      <c r="AB474" s="5"/>
      <c r="AC474" s="5"/>
      <c r="AD474" s="5"/>
      <c r="AE474" s="5"/>
      <c r="AF474" s="5"/>
      <c r="AG474" s="5"/>
      <c r="AH474" s="5"/>
      <c r="AI474" s="5" t="s">
        <v>905</v>
      </c>
      <c r="AJ474" s="80" t="e">
        <v>#VALUE!</v>
      </c>
      <c r="AK474" s="80" t="e">
        <v>#VALUE!</v>
      </c>
      <c r="AL474" s="80" t="e">
        <v>#VALUE!</v>
      </c>
      <c r="AM474" s="80" t="e">
        <v>#N/A</v>
      </c>
      <c r="AN474" s="80" t="e">
        <v>#N/A</v>
      </c>
      <c r="AO474" s="80" t="e">
        <v>#N/A</v>
      </c>
      <c r="AP474" s="80" t="e">
        <v>#N/A</v>
      </c>
      <c r="AQ474" s="80" t="e">
        <v>#N/A</v>
      </c>
      <c r="AR474" s="80" t="e">
        <v>#N/A</v>
      </c>
      <c r="AS474" s="5"/>
      <c r="AT474" s="5"/>
      <c r="AU474" s="5"/>
      <c r="AV474" s="5"/>
      <c r="AW474" s="5"/>
      <c r="AX474" s="5"/>
      <c r="AY474" s="5" t="s">
        <v>903</v>
      </c>
    </row>
    <row r="475" spans="1:51" ht="60.95" customHeight="1">
      <c r="A475">
        <v>11518986723</v>
      </c>
      <c r="B475" s="5" t="s">
        <v>646</v>
      </c>
      <c r="C475" s="13" t="s">
        <v>23</v>
      </c>
      <c r="D475" s="1" t="s">
        <v>468</v>
      </c>
      <c r="E475" s="5" t="s">
        <v>14</v>
      </c>
      <c r="F475" s="80" t="s">
        <v>648</v>
      </c>
      <c r="G475" s="80" t="s">
        <v>0</v>
      </c>
      <c r="H475" s="80" t="s">
        <v>0</v>
      </c>
      <c r="I475" s="80" t="s">
        <v>0</v>
      </c>
      <c r="J475" s="80" t="s">
        <v>0</v>
      </c>
      <c r="K475" s="80" t="s">
        <v>0</v>
      </c>
      <c r="L475" s="80" t="s">
        <v>0</v>
      </c>
      <c r="M475" s="5" t="e">
        <v>#N/A</v>
      </c>
      <c r="N475" s="5" t="s">
        <v>649</v>
      </c>
      <c r="O475" s="5" t="e">
        <v>#N/A</v>
      </c>
      <c r="P475" s="5" t="e">
        <v>#N/A</v>
      </c>
      <c r="Q475" s="5" t="s">
        <v>29</v>
      </c>
      <c r="R475" s="61" t="s">
        <v>75</v>
      </c>
      <c r="S475" s="62" t="s">
        <v>122</v>
      </c>
      <c r="T475" s="5" t="s">
        <v>36</v>
      </c>
      <c r="U475" s="5" t="s">
        <v>37</v>
      </c>
      <c r="V475" s="5" t="s">
        <v>64</v>
      </c>
      <c r="W475" s="5" t="s">
        <v>979</v>
      </c>
      <c r="X475" s="5" t="s">
        <v>66</v>
      </c>
      <c r="Y475" s="5" t="s">
        <v>220</v>
      </c>
      <c r="Z475" s="5" t="s">
        <v>21</v>
      </c>
      <c r="AA475" s="5" t="s">
        <v>512</v>
      </c>
      <c r="AB475" s="5" t="s">
        <v>561</v>
      </c>
      <c r="AC475" s="5"/>
      <c r="AD475" s="5"/>
      <c r="AE475" s="5" t="s">
        <v>290</v>
      </c>
      <c r="AF475" s="5"/>
      <c r="AG475" s="5" t="s">
        <v>633</v>
      </c>
      <c r="AH475" s="5" t="s">
        <v>1047</v>
      </c>
      <c r="AI475" s="5" t="s">
        <v>905</v>
      </c>
      <c r="AJ475" s="80">
        <v>2</v>
      </c>
      <c r="AK475" s="80">
        <v>3</v>
      </c>
      <c r="AL475" s="80">
        <v>3</v>
      </c>
      <c r="AM475" s="80">
        <v>1</v>
      </c>
      <c r="AN475" s="80">
        <v>4</v>
      </c>
      <c r="AO475" s="80">
        <v>3</v>
      </c>
      <c r="AP475" s="80">
        <v>5</v>
      </c>
      <c r="AQ475" s="80">
        <v>2</v>
      </c>
      <c r="AR475" s="80">
        <v>5</v>
      </c>
      <c r="AS475" s="5" t="s">
        <v>1065</v>
      </c>
      <c r="AT475" s="5"/>
      <c r="AU475" s="5" t="s">
        <v>858</v>
      </c>
      <c r="AV475" s="5" t="s">
        <v>884</v>
      </c>
      <c r="AW475" s="5" t="s">
        <v>39</v>
      </c>
      <c r="AX475" s="5"/>
      <c r="AY475" s="5" t="s">
        <v>903</v>
      </c>
    </row>
    <row r="476" spans="1:51" ht="27.95" customHeight="1">
      <c r="A476">
        <v>11518967744</v>
      </c>
      <c r="B476" s="5" t="s">
        <v>646</v>
      </c>
      <c r="C476" s="13" t="s">
        <v>80</v>
      </c>
      <c r="D476" s="1" t="s">
        <v>468</v>
      </c>
      <c r="E476" s="5" t="s">
        <v>33</v>
      </c>
      <c r="F476" s="80" t="s">
        <v>0</v>
      </c>
      <c r="G476" s="80" t="s">
        <v>0</v>
      </c>
      <c r="H476" s="80" t="s">
        <v>1</v>
      </c>
      <c r="I476" s="80" t="s">
        <v>0</v>
      </c>
      <c r="J476" s="80" t="s">
        <v>0</v>
      </c>
      <c r="K476" s="80" t="s">
        <v>0</v>
      </c>
      <c r="L476" s="80" t="s">
        <v>0</v>
      </c>
      <c r="M476" s="5" t="e">
        <v>#N/A</v>
      </c>
      <c r="N476" s="5" t="s">
        <v>649</v>
      </c>
      <c r="O476" s="5" t="e">
        <v>#N/A</v>
      </c>
      <c r="P476" s="5" t="e">
        <v>#N/A</v>
      </c>
      <c r="Q476" s="5" t="s">
        <v>29</v>
      </c>
      <c r="R476" s="61" t="s">
        <v>75</v>
      </c>
      <c r="S476" s="62" t="e">
        <v>#N/A</v>
      </c>
      <c r="T476" s="5" t="s">
        <v>834</v>
      </c>
      <c r="U476" s="5" t="s">
        <v>41</v>
      </c>
      <c r="V476" s="5" t="s">
        <v>89</v>
      </c>
      <c r="W476" s="5" t="s">
        <v>379</v>
      </c>
      <c r="X476" s="5" t="s">
        <v>66</v>
      </c>
      <c r="Y476" s="5" t="s">
        <v>221</v>
      </c>
      <c r="Z476" s="5" t="s">
        <v>21</v>
      </c>
      <c r="AA476" s="5" t="s">
        <v>512</v>
      </c>
      <c r="AB476" s="5" t="s">
        <v>515</v>
      </c>
      <c r="AC476" s="5"/>
      <c r="AD476" s="5"/>
      <c r="AE476" s="5"/>
      <c r="AF476" s="5"/>
      <c r="AG476" s="5"/>
      <c r="AH476" s="5" t="s">
        <v>1048</v>
      </c>
      <c r="AI476" s="5" t="s">
        <v>905</v>
      </c>
      <c r="AJ476" s="80">
        <v>4</v>
      </c>
      <c r="AK476" s="80">
        <v>3</v>
      </c>
      <c r="AL476" s="80">
        <v>3</v>
      </c>
      <c r="AM476" s="80" t="e">
        <v>#N/A</v>
      </c>
      <c r="AN476" s="80">
        <v>5</v>
      </c>
      <c r="AO476" s="80">
        <v>4</v>
      </c>
      <c r="AP476" s="80">
        <v>3</v>
      </c>
      <c r="AQ476" s="80">
        <v>5</v>
      </c>
      <c r="AR476" s="80">
        <v>5</v>
      </c>
      <c r="AS476" s="5"/>
      <c r="AT476" s="5" t="s">
        <v>849</v>
      </c>
      <c r="AU476" s="5"/>
      <c r="AV476" s="5" t="s">
        <v>873</v>
      </c>
      <c r="AW476" s="5"/>
      <c r="AX476" s="5"/>
      <c r="AY476" s="5" t="s">
        <v>903</v>
      </c>
    </row>
    <row r="477" spans="1:51" ht="27.95" customHeight="1">
      <c r="A477">
        <v>11518967276</v>
      </c>
      <c r="B477" s="5" t="s">
        <v>646</v>
      </c>
      <c r="C477" s="13" t="s">
        <v>72</v>
      </c>
      <c r="D477" s="1" t="s">
        <v>466</v>
      </c>
      <c r="E477" s="5" t="s">
        <v>14</v>
      </c>
      <c r="F477" s="80" t="s">
        <v>0</v>
      </c>
      <c r="G477" s="80" t="s">
        <v>0</v>
      </c>
      <c r="H477" s="80" t="s">
        <v>1</v>
      </c>
      <c r="I477" s="80" t="s">
        <v>0</v>
      </c>
      <c r="J477" s="80" t="s">
        <v>0</v>
      </c>
      <c r="K477" s="80" t="s">
        <v>0</v>
      </c>
      <c r="L477" s="80" t="s">
        <v>0</v>
      </c>
      <c r="M477" s="5" t="e">
        <v>#N/A</v>
      </c>
      <c r="N477" s="5" t="e">
        <v>#N/A</v>
      </c>
      <c r="O477" s="5" t="e">
        <v>#N/A</v>
      </c>
      <c r="P477" s="5" t="e">
        <v>#N/A</v>
      </c>
      <c r="Q477" s="5" t="s">
        <v>91</v>
      </c>
      <c r="R477" s="61" t="s">
        <v>90</v>
      </c>
      <c r="S477" s="62" t="e">
        <v>#N/A</v>
      </c>
      <c r="T477" s="5" t="s">
        <v>834</v>
      </c>
      <c r="U477" s="5" t="s">
        <v>34</v>
      </c>
      <c r="V477" s="5" t="s">
        <v>54</v>
      </c>
      <c r="W477" s="5" t="s">
        <v>379</v>
      </c>
      <c r="X477" s="5" t="s">
        <v>66</v>
      </c>
      <c r="Y477" s="5" t="s">
        <v>222</v>
      </c>
      <c r="Z477" s="5" t="s">
        <v>35</v>
      </c>
      <c r="AA477" s="5" t="s">
        <v>512</v>
      </c>
      <c r="AB477" s="5"/>
      <c r="AC477" s="5"/>
      <c r="AD477" s="5"/>
      <c r="AE477" s="5"/>
      <c r="AF477" s="5"/>
      <c r="AG477" s="5"/>
      <c r="AH477" s="5" t="s">
        <v>1047</v>
      </c>
      <c r="AI477" s="5" t="s">
        <v>905</v>
      </c>
      <c r="AJ477" s="80">
        <v>5</v>
      </c>
      <c r="AK477" s="80">
        <v>5</v>
      </c>
      <c r="AL477" s="80">
        <v>5</v>
      </c>
      <c r="AM477" s="80" t="e">
        <v>#N/A</v>
      </c>
      <c r="AN477" s="80">
        <v>5</v>
      </c>
      <c r="AO477" s="80">
        <v>5</v>
      </c>
      <c r="AP477" s="80">
        <v>0</v>
      </c>
      <c r="AQ477" s="80">
        <v>5</v>
      </c>
      <c r="AR477" s="80">
        <v>5</v>
      </c>
      <c r="AS477" s="5"/>
      <c r="AT477" s="5"/>
      <c r="AU477" s="5"/>
      <c r="AV477" s="5"/>
      <c r="AW477" s="5" t="s">
        <v>39</v>
      </c>
      <c r="AX477" s="5"/>
      <c r="AY477" s="5" t="s">
        <v>903</v>
      </c>
    </row>
    <row r="478" spans="1:51" ht="57" customHeight="1">
      <c r="A478">
        <v>11518958390</v>
      </c>
      <c r="B478" s="5" t="s">
        <v>646</v>
      </c>
      <c r="C478" s="13" t="s">
        <v>61</v>
      </c>
      <c r="D478" s="1" t="s">
        <v>468</v>
      </c>
      <c r="E478" s="5" t="s">
        <v>33</v>
      </c>
      <c r="F478" s="80" t="s">
        <v>0</v>
      </c>
      <c r="G478" s="80" t="s">
        <v>0</v>
      </c>
      <c r="H478" s="80" t="s">
        <v>1</v>
      </c>
      <c r="I478" s="80" t="s">
        <v>0</v>
      </c>
      <c r="J478" s="80" t="s">
        <v>0</v>
      </c>
      <c r="K478" s="80" t="s">
        <v>0</v>
      </c>
      <c r="L478" s="80" t="s">
        <v>0</v>
      </c>
      <c r="M478" s="5" t="s">
        <v>10</v>
      </c>
      <c r="N478" s="5" t="e">
        <v>#N/A</v>
      </c>
      <c r="O478" s="5" t="e">
        <v>#N/A</v>
      </c>
      <c r="P478" s="5" t="e">
        <v>#N/A</v>
      </c>
      <c r="Q478" s="5" t="e">
        <v>#VALUE!</v>
      </c>
      <c r="R478" s="61" t="s">
        <v>99</v>
      </c>
      <c r="S478" s="62" t="e">
        <v>#N/A</v>
      </c>
      <c r="T478" s="5" t="s">
        <v>37</v>
      </c>
      <c r="U478" s="5" t="s">
        <v>37</v>
      </c>
      <c r="V478" s="5" t="s">
        <v>89</v>
      </c>
      <c r="W478" s="5" t="s">
        <v>909</v>
      </c>
      <c r="X478" s="5" t="s">
        <v>30</v>
      </c>
      <c r="Y478" s="5" t="s">
        <v>0</v>
      </c>
      <c r="Z478" s="5" t="s">
        <v>21</v>
      </c>
      <c r="AA478" s="5" t="s">
        <v>482</v>
      </c>
      <c r="AB478" s="5"/>
      <c r="AC478" s="5" t="s">
        <v>513</v>
      </c>
      <c r="AD478" s="5"/>
      <c r="AE478" s="5"/>
      <c r="AF478" s="5"/>
      <c r="AG478" s="5" t="s">
        <v>638</v>
      </c>
      <c r="AH478" s="5"/>
      <c r="AI478" s="5" t="s">
        <v>905</v>
      </c>
      <c r="AJ478" s="80">
        <v>3</v>
      </c>
      <c r="AK478" s="80" t="e">
        <v>#VALUE!</v>
      </c>
      <c r="AL478" s="80">
        <v>2</v>
      </c>
      <c r="AM478" s="80" t="e">
        <v>#N/A</v>
      </c>
      <c r="AN478" s="80">
        <v>3</v>
      </c>
      <c r="AO478" s="80">
        <v>3</v>
      </c>
      <c r="AP478" s="80">
        <v>3</v>
      </c>
      <c r="AQ478" s="80">
        <v>1</v>
      </c>
      <c r="AR478" s="80">
        <v>2</v>
      </c>
      <c r="AS478" s="5"/>
      <c r="AT478" s="5" t="s">
        <v>787</v>
      </c>
      <c r="AU478" s="5"/>
      <c r="AV478" s="5" t="s">
        <v>884</v>
      </c>
      <c r="AW478" s="5"/>
      <c r="AX478" s="5"/>
      <c r="AY478" s="5" t="s">
        <v>903</v>
      </c>
    </row>
    <row r="479" spans="1:51" ht="27.95" customHeight="1">
      <c r="A479">
        <v>11518944989</v>
      </c>
      <c r="B479" s="5" t="s">
        <v>646</v>
      </c>
      <c r="C479" s="13" t="s">
        <v>80</v>
      </c>
      <c r="D479" s="1" t="s">
        <v>468</v>
      </c>
      <c r="E479" s="5" t="s">
        <v>14</v>
      </c>
      <c r="F479" s="80" t="s">
        <v>0</v>
      </c>
      <c r="G479" s="80" t="s">
        <v>0</v>
      </c>
      <c r="H479" s="80" t="s">
        <v>1</v>
      </c>
      <c r="I479" s="80" t="s">
        <v>0</v>
      </c>
      <c r="J479" s="80" t="s">
        <v>0</v>
      </c>
      <c r="K479" s="80" t="s">
        <v>0</v>
      </c>
      <c r="L479" s="80" t="s">
        <v>0</v>
      </c>
      <c r="M479" s="5" t="s">
        <v>10</v>
      </c>
      <c r="N479" s="5" t="e">
        <v>#N/A</v>
      </c>
      <c r="O479" s="5" t="e">
        <v>#N/A</v>
      </c>
      <c r="P479" s="5" t="e">
        <v>#N/A</v>
      </c>
      <c r="Q479" s="5" t="s">
        <v>29</v>
      </c>
      <c r="R479" s="61" t="s">
        <v>75</v>
      </c>
      <c r="S479" s="62" t="e">
        <v>#N/A</v>
      </c>
      <c r="T479" s="5" t="s">
        <v>834</v>
      </c>
      <c r="U479" s="5" t="s">
        <v>34</v>
      </c>
      <c r="V479" s="5" t="s">
        <v>89</v>
      </c>
      <c r="W479" s="5" t="s">
        <v>908</v>
      </c>
      <c r="X479" s="5" t="s">
        <v>81</v>
      </c>
      <c r="Y479" s="5" t="s">
        <v>223</v>
      </c>
      <c r="Z479" s="5" t="s">
        <v>58</v>
      </c>
      <c r="AA479" s="5"/>
      <c r="AB479" s="5"/>
      <c r="AC479" s="5"/>
      <c r="AD479" s="5"/>
      <c r="AE479" s="5"/>
      <c r="AF479" s="5"/>
      <c r="AG479" s="5"/>
      <c r="AH479" s="5"/>
      <c r="AI479" s="5" t="s">
        <v>905</v>
      </c>
      <c r="AJ479" s="80">
        <v>4</v>
      </c>
      <c r="AK479" s="80">
        <v>3</v>
      </c>
      <c r="AL479" s="80">
        <v>3</v>
      </c>
      <c r="AM479" s="80" t="e">
        <v>#N/A</v>
      </c>
      <c r="AN479" s="80">
        <v>5</v>
      </c>
      <c r="AO479" s="80">
        <v>5</v>
      </c>
      <c r="AP479" s="80">
        <v>3</v>
      </c>
      <c r="AQ479" s="80">
        <v>3</v>
      </c>
      <c r="AR479" s="80">
        <v>3</v>
      </c>
      <c r="AS479" s="5" t="s">
        <v>127</v>
      </c>
      <c r="AT479" s="5" t="s">
        <v>787</v>
      </c>
      <c r="AU479" s="5"/>
      <c r="AV479" s="5"/>
      <c r="AW479" s="5" t="s">
        <v>39</v>
      </c>
      <c r="AX479" s="5"/>
      <c r="AY479" s="5" t="s">
        <v>903</v>
      </c>
    </row>
    <row r="480" spans="1:51" ht="27.95" customHeight="1">
      <c r="A480">
        <v>11518940960</v>
      </c>
      <c r="B480" s="1" t="s">
        <v>0</v>
      </c>
      <c r="C480" s="13" t="s">
        <v>61</v>
      </c>
      <c r="D480" s="1" t="s">
        <v>470</v>
      </c>
      <c r="E480" s="5" t="s">
        <v>14</v>
      </c>
      <c r="F480" s="80" t="s">
        <v>648</v>
      </c>
      <c r="G480" s="80" t="s">
        <v>0</v>
      </c>
      <c r="H480" s="80" t="s">
        <v>0</v>
      </c>
      <c r="I480" s="80" t="s">
        <v>0</v>
      </c>
      <c r="J480" s="80" t="s">
        <v>0</v>
      </c>
      <c r="K480" s="80" t="s">
        <v>0</v>
      </c>
      <c r="L480" s="80" t="s">
        <v>0</v>
      </c>
      <c r="M480" s="5" t="e">
        <v>#N/A</v>
      </c>
      <c r="N480" s="5" t="e">
        <v>#N/A</v>
      </c>
      <c r="O480" s="5" t="e">
        <v>#N/A</v>
      </c>
      <c r="P480" s="5" t="e">
        <v>#N/A</v>
      </c>
      <c r="Q480" s="5" t="s">
        <v>76</v>
      </c>
      <c r="R480" s="61" t="s">
        <v>226</v>
      </c>
      <c r="S480" s="62" t="s">
        <v>122</v>
      </c>
      <c r="T480" s="5" t="s">
        <v>224</v>
      </c>
      <c r="U480" s="5" t="s">
        <v>37</v>
      </c>
      <c r="V480" s="5" t="s">
        <v>95</v>
      </c>
      <c r="W480" s="5" t="s">
        <v>909</v>
      </c>
      <c r="X480" s="5" t="s">
        <v>66</v>
      </c>
      <c r="Y480" s="5" t="s">
        <v>0</v>
      </c>
      <c r="Z480" s="5" t="s">
        <v>45</v>
      </c>
      <c r="AA480" s="5"/>
      <c r="AB480" s="5"/>
      <c r="AC480" s="5"/>
      <c r="AD480" s="5"/>
      <c r="AE480" s="5"/>
      <c r="AF480" s="5"/>
      <c r="AG480" s="5"/>
      <c r="AH480" s="5"/>
      <c r="AI480" s="5" t="s">
        <v>905</v>
      </c>
      <c r="AJ480" s="80">
        <v>3</v>
      </c>
      <c r="AK480" s="80">
        <v>4</v>
      </c>
      <c r="AL480" s="80">
        <v>1</v>
      </c>
      <c r="AM480" s="80">
        <v>1</v>
      </c>
      <c r="AN480" s="80">
        <v>1</v>
      </c>
      <c r="AO480" s="80">
        <v>3</v>
      </c>
      <c r="AP480" s="80">
        <v>1</v>
      </c>
      <c r="AQ480" s="80">
        <v>1</v>
      </c>
      <c r="AR480" s="80">
        <v>5</v>
      </c>
      <c r="AS480" s="5"/>
      <c r="AT480" s="5" t="s">
        <v>787</v>
      </c>
      <c r="AU480" s="5"/>
      <c r="AV480" s="5"/>
      <c r="AW480" s="5"/>
      <c r="AX480" s="5"/>
      <c r="AY480" s="5" t="s">
        <v>20</v>
      </c>
    </row>
    <row r="481" spans="1:51" ht="27.95" customHeight="1">
      <c r="B481" s="1"/>
      <c r="C481" s="13"/>
      <c r="D481" s="1"/>
      <c r="E481" s="5"/>
      <c r="M481" s="5"/>
      <c r="N481" s="5"/>
      <c r="O481" s="5"/>
      <c r="P481" s="5"/>
      <c r="Q481" s="5"/>
      <c r="R481" s="61"/>
      <c r="S481" s="62"/>
      <c r="T481" s="5"/>
      <c r="U481" s="5"/>
      <c r="V481" s="5"/>
      <c r="W481" s="5"/>
      <c r="X481" s="5"/>
      <c r="Y481" s="5"/>
      <c r="Z481" s="5"/>
      <c r="AA481" s="5"/>
      <c r="AB481" s="5"/>
      <c r="AC481" s="5"/>
      <c r="AD481" s="5"/>
      <c r="AE481" s="5"/>
      <c r="AF481" s="5"/>
      <c r="AG481" s="5"/>
      <c r="AH481" s="5"/>
      <c r="AI481" s="5"/>
      <c r="AJ481" s="80"/>
      <c r="AK481" s="80"/>
      <c r="AL481" s="80"/>
      <c r="AM481" s="80"/>
      <c r="AN481" s="80"/>
      <c r="AO481" s="80"/>
      <c r="AP481" s="80"/>
      <c r="AQ481" s="80"/>
      <c r="AR481" s="80"/>
      <c r="AS481" s="5"/>
      <c r="AT481" s="5"/>
      <c r="AU481" s="5"/>
      <c r="AV481" s="5"/>
      <c r="AW481" s="5"/>
      <c r="AX481" s="5"/>
      <c r="AY481" s="5"/>
    </row>
    <row r="482" spans="1:51" ht="27.95" customHeight="1">
      <c r="B482" s="1"/>
      <c r="C482" s="13"/>
      <c r="D482" s="1"/>
      <c r="E482" s="5"/>
      <c r="M482" s="5"/>
      <c r="N482" s="5"/>
      <c r="O482" s="5"/>
      <c r="P482" s="5"/>
      <c r="Q482" s="5"/>
      <c r="R482" s="61"/>
      <c r="S482" s="62"/>
      <c r="T482" s="5"/>
      <c r="U482" s="5"/>
      <c r="V482" s="5"/>
      <c r="W482" s="5"/>
      <c r="X482" s="5"/>
      <c r="Y482" s="5"/>
      <c r="Z482" s="5"/>
      <c r="AA482" s="5"/>
      <c r="AB482" s="5"/>
      <c r="AC482" s="5"/>
      <c r="AD482" s="5"/>
      <c r="AE482" s="5"/>
      <c r="AF482" s="5"/>
      <c r="AG482" s="5"/>
      <c r="AH482" s="5"/>
      <c r="AI482" s="5"/>
      <c r="AJ482" s="80"/>
      <c r="AK482" s="80"/>
      <c r="AL482" s="80"/>
      <c r="AM482" s="80"/>
      <c r="AN482" s="80"/>
      <c r="AO482" s="80"/>
      <c r="AP482" s="80"/>
      <c r="AQ482" s="80"/>
      <c r="AR482" s="80"/>
      <c r="AS482" s="5"/>
      <c r="AT482" s="5"/>
      <c r="AU482" s="5"/>
      <c r="AV482" s="5"/>
      <c r="AW482" s="5"/>
      <c r="AX482" s="5"/>
      <c r="AY482" s="5"/>
    </row>
    <row r="483" spans="1:51" ht="27.95" customHeight="1">
      <c r="B483" s="1"/>
      <c r="C483" s="13"/>
      <c r="D483" s="1"/>
      <c r="E483" s="5"/>
      <c r="M483" s="5"/>
      <c r="N483" s="5"/>
      <c r="O483" s="5"/>
      <c r="P483" s="5"/>
      <c r="Q483" s="5"/>
      <c r="R483" s="61"/>
      <c r="S483" s="62"/>
      <c r="T483" s="5"/>
      <c r="U483" s="5"/>
      <c r="V483" s="5"/>
      <c r="W483" s="5"/>
      <c r="X483" s="5"/>
      <c r="Y483" s="5"/>
      <c r="Z483" s="5"/>
      <c r="AA483" s="5"/>
      <c r="AB483" s="5"/>
      <c r="AC483" s="5"/>
      <c r="AD483" s="5"/>
      <c r="AE483" s="5"/>
      <c r="AF483" s="5"/>
      <c r="AG483" s="5"/>
      <c r="AH483" s="5"/>
      <c r="AI483" s="5"/>
      <c r="AJ483" s="80"/>
      <c r="AK483" s="80"/>
      <c r="AL483" s="80"/>
      <c r="AM483" s="80"/>
      <c r="AN483" s="80"/>
      <c r="AO483" s="80"/>
      <c r="AP483" s="80"/>
      <c r="AQ483" s="80"/>
      <c r="AR483" s="80"/>
      <c r="AS483" s="5"/>
      <c r="AT483" s="5"/>
      <c r="AU483" s="5"/>
      <c r="AV483" s="5"/>
      <c r="AW483" s="5"/>
      <c r="AX483" s="5"/>
      <c r="AY483" s="5"/>
    </row>
    <row r="484" spans="1:51" ht="27.95" customHeight="1">
      <c r="A484">
        <v>11518879506</v>
      </c>
      <c r="B484" s="5" t="s">
        <v>646</v>
      </c>
      <c r="C484" s="13" t="s">
        <v>61</v>
      </c>
      <c r="D484" s="1" t="s">
        <v>466</v>
      </c>
      <c r="E484" s="5" t="s">
        <v>14</v>
      </c>
      <c r="F484" s="80" t="s">
        <v>0</v>
      </c>
      <c r="G484" s="80" t="s">
        <v>0</v>
      </c>
      <c r="H484" s="80" t="s">
        <v>1</v>
      </c>
      <c r="I484" s="80" t="s">
        <v>0</v>
      </c>
      <c r="J484" s="80" t="s">
        <v>0</v>
      </c>
      <c r="K484" s="80" t="s">
        <v>0</v>
      </c>
      <c r="L484" s="80" t="s">
        <v>0</v>
      </c>
      <c r="M484" s="5" t="s">
        <v>10</v>
      </c>
      <c r="N484" s="5" t="s">
        <v>649</v>
      </c>
      <c r="O484" s="5" t="e">
        <v>#N/A</v>
      </c>
      <c r="P484" s="5" t="e">
        <v>#N/A</v>
      </c>
      <c r="Q484" s="5" t="s">
        <v>76</v>
      </c>
      <c r="R484" s="61" t="s">
        <v>28</v>
      </c>
      <c r="S484" s="62" t="s">
        <v>68</v>
      </c>
      <c r="T484" s="5" t="s">
        <v>834</v>
      </c>
      <c r="U484" s="5" t="s">
        <v>34</v>
      </c>
      <c r="V484" s="5" t="s">
        <v>89</v>
      </c>
      <c r="W484" s="5" t="s">
        <v>979</v>
      </c>
      <c r="X484" s="5" t="s">
        <v>108</v>
      </c>
      <c r="Y484" s="5" t="s">
        <v>0</v>
      </c>
      <c r="Z484" s="5" t="s">
        <v>98</v>
      </c>
      <c r="AA484" s="5" t="s">
        <v>986</v>
      </c>
      <c r="AB484" s="5"/>
      <c r="AC484" s="5"/>
      <c r="AD484" s="5"/>
      <c r="AE484" s="5"/>
      <c r="AF484" s="5"/>
      <c r="AG484" s="5"/>
      <c r="AH484" s="5"/>
      <c r="AI484" s="5" t="s">
        <v>905</v>
      </c>
      <c r="AJ484" s="80">
        <v>3</v>
      </c>
      <c r="AK484" s="80">
        <v>4</v>
      </c>
      <c r="AL484" s="80">
        <v>4</v>
      </c>
      <c r="AM484" s="80">
        <v>3</v>
      </c>
      <c r="AN484" s="80">
        <v>5</v>
      </c>
      <c r="AO484" s="80">
        <v>5</v>
      </c>
      <c r="AP484" s="80">
        <v>3</v>
      </c>
      <c r="AQ484" s="80">
        <v>2</v>
      </c>
      <c r="AR484" s="80">
        <v>4</v>
      </c>
      <c r="AS484" s="122" t="s">
        <v>1054</v>
      </c>
      <c r="AT484" s="5" t="s">
        <v>788</v>
      </c>
      <c r="AU484" s="5"/>
      <c r="AV484" s="5"/>
      <c r="AW484" s="5"/>
      <c r="AX484" s="5"/>
      <c r="AY484" s="5" t="s">
        <v>903</v>
      </c>
    </row>
    <row r="485" spans="1:51" ht="114" customHeight="1">
      <c r="A485">
        <v>11518876392</v>
      </c>
      <c r="B485" s="5" t="s">
        <v>646</v>
      </c>
      <c r="C485" s="13" t="s">
        <v>23</v>
      </c>
      <c r="D485" s="1" t="s">
        <v>466</v>
      </c>
      <c r="E485" s="5" t="s">
        <v>33</v>
      </c>
      <c r="F485" s="80" t="s">
        <v>0</v>
      </c>
      <c r="G485" s="80" t="s">
        <v>0</v>
      </c>
      <c r="H485" s="80" t="s">
        <v>1</v>
      </c>
      <c r="I485" s="80" t="s">
        <v>0</v>
      </c>
      <c r="J485" s="80" t="s">
        <v>0</v>
      </c>
      <c r="K485" s="80" t="s">
        <v>0</v>
      </c>
      <c r="L485" s="80" t="s">
        <v>0</v>
      </c>
      <c r="M485" s="5" t="s">
        <v>10</v>
      </c>
      <c r="N485" s="5" t="e">
        <v>#N/A</v>
      </c>
      <c r="O485" s="5" t="e">
        <v>#N/A</v>
      </c>
      <c r="P485" s="5" t="e">
        <v>#N/A</v>
      </c>
      <c r="Q485" s="5" t="s">
        <v>76</v>
      </c>
      <c r="R485" s="61" t="s">
        <v>75</v>
      </c>
      <c r="S485" s="62" t="s">
        <v>68</v>
      </c>
      <c r="T485" s="5" t="s">
        <v>37</v>
      </c>
      <c r="U485" s="5" t="s">
        <v>37</v>
      </c>
      <c r="V485" s="5" t="s">
        <v>89</v>
      </c>
      <c r="W485" s="5" t="s">
        <v>979</v>
      </c>
      <c r="X485" s="5" t="s">
        <v>81</v>
      </c>
      <c r="Y485" s="5" t="s">
        <v>0</v>
      </c>
      <c r="Z485" s="5" t="s">
        <v>45</v>
      </c>
      <c r="AA485" s="5" t="s">
        <v>538</v>
      </c>
      <c r="AB485" s="5"/>
      <c r="AC485" s="5"/>
      <c r="AD485" s="5"/>
      <c r="AE485" s="5" t="s">
        <v>612</v>
      </c>
      <c r="AF485" s="5"/>
      <c r="AG485" s="5" t="s">
        <v>632</v>
      </c>
      <c r="AH485" s="5"/>
      <c r="AI485" s="5" t="s">
        <v>905</v>
      </c>
      <c r="AJ485" s="80">
        <v>2</v>
      </c>
      <c r="AK485" s="80">
        <v>4</v>
      </c>
      <c r="AL485" s="80">
        <v>3</v>
      </c>
      <c r="AM485" s="80">
        <v>3</v>
      </c>
      <c r="AN485" s="80">
        <v>3</v>
      </c>
      <c r="AO485" s="80">
        <v>3</v>
      </c>
      <c r="AP485" s="80">
        <v>3</v>
      </c>
      <c r="AQ485" s="80">
        <v>2</v>
      </c>
      <c r="AR485" s="80">
        <v>3</v>
      </c>
      <c r="AS485" s="5"/>
      <c r="AT485" s="5" t="s">
        <v>787</v>
      </c>
      <c r="AU485" s="5"/>
      <c r="AV485" s="5"/>
      <c r="AW485" s="5"/>
      <c r="AX485" s="5"/>
      <c r="AY485" s="5" t="s">
        <v>903</v>
      </c>
    </row>
    <row r="486" spans="1:51" ht="27.95" customHeight="1">
      <c r="A486">
        <v>11518873842</v>
      </c>
      <c r="B486" s="5" t="s">
        <v>646</v>
      </c>
      <c r="C486" s="13" t="s">
        <v>80</v>
      </c>
      <c r="D486" s="1" t="s">
        <v>468</v>
      </c>
      <c r="E486" s="5" t="s">
        <v>33</v>
      </c>
      <c r="F486" s="80" t="s">
        <v>0</v>
      </c>
      <c r="G486" s="80" t="s">
        <v>0</v>
      </c>
      <c r="H486" s="80" t="s">
        <v>1</v>
      </c>
      <c r="I486" s="80" t="s">
        <v>0</v>
      </c>
      <c r="J486" s="80" t="s">
        <v>0</v>
      </c>
      <c r="K486" s="80" t="s">
        <v>0</v>
      </c>
      <c r="L486" s="80" t="s">
        <v>0</v>
      </c>
      <c r="M486" s="5" t="s">
        <v>10</v>
      </c>
      <c r="N486" s="5" t="e">
        <v>#N/A</v>
      </c>
      <c r="O486" s="5" t="e">
        <v>#N/A</v>
      </c>
      <c r="P486" s="5" t="e">
        <v>#N/A</v>
      </c>
      <c r="Q486" s="5" t="s">
        <v>29</v>
      </c>
      <c r="R486" s="61" t="s">
        <v>75</v>
      </c>
      <c r="S486" s="62" t="e">
        <v>#N/A</v>
      </c>
      <c r="T486" s="5" t="s">
        <v>36</v>
      </c>
      <c r="U486" s="5" t="s">
        <v>34</v>
      </c>
      <c r="V486" s="5" t="s">
        <v>64</v>
      </c>
      <c r="W486" s="5" t="s">
        <v>907</v>
      </c>
      <c r="X486" s="5" t="s">
        <v>108</v>
      </c>
      <c r="Y486" s="5" t="s">
        <v>0</v>
      </c>
      <c r="Z486" s="5" t="s">
        <v>60</v>
      </c>
      <c r="AA486" s="5" t="s">
        <v>512</v>
      </c>
      <c r="AB486" s="5"/>
      <c r="AC486" s="5"/>
      <c r="AD486" s="5"/>
      <c r="AE486" s="5"/>
      <c r="AF486" s="5"/>
      <c r="AG486" s="5"/>
      <c r="AH486" s="5"/>
      <c r="AI486" s="5" t="s">
        <v>905</v>
      </c>
      <c r="AJ486" s="80">
        <v>4</v>
      </c>
      <c r="AK486" s="80">
        <v>3</v>
      </c>
      <c r="AL486" s="80">
        <v>3</v>
      </c>
      <c r="AM486" s="80" t="e">
        <v>#N/A</v>
      </c>
      <c r="AN486" s="80">
        <v>4</v>
      </c>
      <c r="AO486" s="80">
        <v>5</v>
      </c>
      <c r="AP486" s="80">
        <v>5</v>
      </c>
      <c r="AQ486" s="80">
        <v>4</v>
      </c>
      <c r="AR486" s="80">
        <v>4</v>
      </c>
      <c r="AS486" s="5"/>
      <c r="AT486" s="5"/>
      <c r="AU486" s="5"/>
      <c r="AV486" s="5"/>
      <c r="AW486" s="5"/>
      <c r="AX486" s="5"/>
      <c r="AY486" s="5" t="s">
        <v>903</v>
      </c>
    </row>
    <row r="487" spans="1:51" ht="27.95" customHeight="1">
      <c r="B487" s="1"/>
      <c r="C487" s="13"/>
      <c r="D487" s="1"/>
      <c r="E487" s="5"/>
      <c r="M487" s="5"/>
      <c r="N487" s="5"/>
      <c r="O487" s="5"/>
      <c r="P487" s="5"/>
      <c r="Q487" s="5"/>
      <c r="R487" s="61"/>
      <c r="S487" s="62"/>
      <c r="T487" s="5"/>
      <c r="U487" s="5"/>
      <c r="V487" s="5"/>
      <c r="W487" s="5"/>
      <c r="X487" s="5"/>
      <c r="Y487" s="5"/>
      <c r="Z487" s="5"/>
      <c r="AA487" s="5"/>
      <c r="AB487" s="5"/>
      <c r="AC487" s="5"/>
      <c r="AD487" s="5"/>
      <c r="AE487" s="5"/>
      <c r="AF487" s="5"/>
      <c r="AG487" s="5"/>
      <c r="AH487" s="5"/>
      <c r="AI487" s="5"/>
      <c r="AJ487" s="80"/>
      <c r="AK487" s="80"/>
      <c r="AL487" s="80"/>
      <c r="AM487" s="80"/>
      <c r="AN487" s="80"/>
      <c r="AO487" s="80"/>
      <c r="AP487" s="80"/>
      <c r="AQ487" s="80"/>
      <c r="AR487" s="80"/>
      <c r="AS487" s="5"/>
      <c r="AT487" s="5"/>
      <c r="AU487" s="5"/>
      <c r="AV487" s="5"/>
      <c r="AW487" s="5"/>
      <c r="AX487" s="5"/>
      <c r="AY487" s="5"/>
    </row>
    <row r="488" spans="1:51" ht="27.95" customHeight="1">
      <c r="A488">
        <v>11518869126</v>
      </c>
      <c r="B488" s="5" t="s">
        <v>646</v>
      </c>
      <c r="C488" s="13" t="s">
        <v>61</v>
      </c>
      <c r="D488" s="1" t="s">
        <v>470</v>
      </c>
      <c r="E488" s="5" t="s">
        <v>33</v>
      </c>
      <c r="F488" s="80" t="s">
        <v>0</v>
      </c>
      <c r="G488" s="80" t="s">
        <v>0</v>
      </c>
      <c r="H488" s="80" t="s">
        <v>1</v>
      </c>
      <c r="I488" s="80" t="s">
        <v>0</v>
      </c>
      <c r="J488" s="80" t="s">
        <v>0</v>
      </c>
      <c r="K488" s="80" t="s">
        <v>0</v>
      </c>
      <c r="L488" s="80" t="s">
        <v>0</v>
      </c>
      <c r="M488" s="5" t="s">
        <v>10</v>
      </c>
      <c r="N488" s="5" t="e">
        <v>#N/A</v>
      </c>
      <c r="O488" s="5" t="e">
        <v>#N/A</v>
      </c>
      <c r="P488" s="5" t="e">
        <v>#N/A</v>
      </c>
      <c r="Q488" s="5" t="s">
        <v>29</v>
      </c>
      <c r="R488" s="61" t="s">
        <v>75</v>
      </c>
      <c r="S488" s="62" t="s">
        <v>34</v>
      </c>
      <c r="T488" s="5" t="s">
        <v>36</v>
      </c>
      <c r="U488" s="5" t="s">
        <v>37</v>
      </c>
      <c r="V488" s="5" t="s">
        <v>95</v>
      </c>
      <c r="W488" s="5" t="s">
        <v>908</v>
      </c>
      <c r="X488" s="5" t="s">
        <v>81</v>
      </c>
      <c r="Y488" s="5" t="s">
        <v>227</v>
      </c>
      <c r="Z488" s="5" t="s">
        <v>49</v>
      </c>
      <c r="AA488" s="5" t="s">
        <v>482</v>
      </c>
      <c r="AB488" s="5" t="s">
        <v>547</v>
      </c>
      <c r="AC488" s="5"/>
      <c r="AD488" s="5"/>
      <c r="AE488" s="5" t="s">
        <v>602</v>
      </c>
      <c r="AF488" s="5"/>
      <c r="AG488" s="5"/>
      <c r="AH488" s="5"/>
      <c r="AI488" s="5" t="s">
        <v>905</v>
      </c>
      <c r="AJ488" s="80">
        <v>3</v>
      </c>
      <c r="AK488" s="80">
        <v>3</v>
      </c>
      <c r="AL488" s="80">
        <v>3</v>
      </c>
      <c r="AM488" s="80">
        <v>5</v>
      </c>
      <c r="AN488" s="80">
        <v>4</v>
      </c>
      <c r="AO488" s="80">
        <v>3</v>
      </c>
      <c r="AP488" s="80">
        <v>1</v>
      </c>
      <c r="AQ488" s="80">
        <v>3</v>
      </c>
      <c r="AR488" s="80">
        <v>3</v>
      </c>
      <c r="AS488" s="5"/>
      <c r="AT488" s="5" t="s">
        <v>787</v>
      </c>
      <c r="AU488" s="5" t="s">
        <v>860</v>
      </c>
      <c r="AV488" s="5" t="s">
        <v>874</v>
      </c>
      <c r="AW488" s="5" t="s">
        <v>39</v>
      </c>
      <c r="AX488" s="5"/>
      <c r="AY488" s="5" t="s">
        <v>903</v>
      </c>
    </row>
    <row r="489" spans="1:51" ht="27.95" customHeight="1">
      <c r="A489">
        <v>11518868968</v>
      </c>
      <c r="B489" s="1" t="s">
        <v>0</v>
      </c>
      <c r="C489" s="13" t="s">
        <v>72</v>
      </c>
      <c r="D489" s="1" t="s">
        <v>478</v>
      </c>
      <c r="E489" s="5" t="s">
        <v>14</v>
      </c>
      <c r="F489" s="80" t="s">
        <v>0</v>
      </c>
      <c r="G489" s="80" t="s">
        <v>0</v>
      </c>
      <c r="H489" s="80" t="s">
        <v>1</v>
      </c>
      <c r="I489" s="80" t="s">
        <v>0</v>
      </c>
      <c r="J489" s="80" t="s">
        <v>0</v>
      </c>
      <c r="K489" s="80" t="s">
        <v>0</v>
      </c>
      <c r="L489" s="80" t="s">
        <v>0</v>
      </c>
      <c r="M489" s="5" t="s">
        <v>10</v>
      </c>
      <c r="N489" s="5" t="e">
        <v>#N/A</v>
      </c>
      <c r="O489" s="5" t="e">
        <v>#N/A</v>
      </c>
      <c r="P489" s="5" t="e">
        <v>#N/A</v>
      </c>
      <c r="Q489" s="5" t="s">
        <v>76</v>
      </c>
      <c r="R489" s="61" t="s">
        <v>90</v>
      </c>
      <c r="S489" s="62" t="e">
        <v>#N/A</v>
      </c>
      <c r="T489" s="5" t="s">
        <v>62</v>
      </c>
      <c r="U489" s="5" t="s">
        <v>37</v>
      </c>
      <c r="V489" s="5" t="s">
        <v>64</v>
      </c>
      <c r="W489" s="5" t="s">
        <v>379</v>
      </c>
      <c r="X489" s="5" t="s">
        <v>66</v>
      </c>
      <c r="Y489" s="5" t="s">
        <v>0</v>
      </c>
      <c r="Z489" s="5" t="s">
        <v>21</v>
      </c>
      <c r="AA489" s="5" t="s">
        <v>480</v>
      </c>
      <c r="AB489" s="5"/>
      <c r="AC489" s="5"/>
      <c r="AD489" s="5"/>
      <c r="AE489" s="5"/>
      <c r="AF489" s="5"/>
      <c r="AG489" s="5"/>
      <c r="AH489" s="5"/>
      <c r="AI489" s="5" t="s">
        <v>905</v>
      </c>
      <c r="AJ489" s="80">
        <v>5</v>
      </c>
      <c r="AK489" s="80">
        <v>4</v>
      </c>
      <c r="AL489" s="80">
        <v>5</v>
      </c>
      <c r="AM489" s="80" t="e">
        <v>#N/A</v>
      </c>
      <c r="AN489" s="80">
        <v>5</v>
      </c>
      <c r="AO489" s="80">
        <v>3</v>
      </c>
      <c r="AP489" s="80">
        <v>5</v>
      </c>
      <c r="AQ489" s="80">
        <v>5</v>
      </c>
      <c r="AR489" s="80">
        <v>5</v>
      </c>
      <c r="AS489" s="5"/>
      <c r="AT489" s="5"/>
      <c r="AU489" s="5" t="s">
        <v>860</v>
      </c>
      <c r="AV489" s="5"/>
      <c r="AW489" s="5"/>
      <c r="AX489" s="5"/>
      <c r="AY489" s="5" t="s">
        <v>20</v>
      </c>
    </row>
    <row r="490" spans="1:51" ht="27.95" customHeight="1">
      <c r="B490" s="1"/>
      <c r="C490" s="13"/>
      <c r="D490" s="1"/>
      <c r="E490" s="5"/>
      <c r="M490" s="5"/>
      <c r="N490" s="5"/>
      <c r="O490" s="5"/>
      <c r="P490" s="5"/>
      <c r="Q490" s="5"/>
      <c r="R490" s="61"/>
      <c r="S490" s="62"/>
      <c r="T490" s="5"/>
      <c r="U490" s="5"/>
      <c r="V490" s="5"/>
      <c r="W490" s="5"/>
      <c r="X490" s="5"/>
      <c r="Y490" s="5"/>
      <c r="Z490" s="5"/>
      <c r="AA490" s="5"/>
      <c r="AB490" s="5"/>
      <c r="AC490" s="5"/>
      <c r="AD490" s="5"/>
      <c r="AE490" s="5"/>
      <c r="AF490" s="5"/>
      <c r="AG490" s="5"/>
      <c r="AH490" s="5"/>
      <c r="AI490" s="5"/>
      <c r="AJ490" s="80"/>
      <c r="AK490" s="80"/>
      <c r="AL490" s="80"/>
      <c r="AM490" s="80"/>
      <c r="AN490" s="80"/>
      <c r="AO490" s="80"/>
      <c r="AP490" s="80"/>
      <c r="AQ490" s="80"/>
      <c r="AR490" s="80"/>
      <c r="AS490" s="5"/>
      <c r="AT490" s="5"/>
      <c r="AU490" s="5"/>
      <c r="AV490" s="5"/>
      <c r="AW490" s="5"/>
      <c r="AX490" s="5"/>
      <c r="AY490" s="5"/>
    </row>
    <row r="491" spans="1:51" ht="27.95" customHeight="1">
      <c r="A491">
        <v>11518858525</v>
      </c>
      <c r="B491" s="1" t="s">
        <v>0</v>
      </c>
      <c r="C491" s="13" t="e">
        <v>#VALUE!</v>
      </c>
      <c r="D491" s="1" t="e">
        <v>#VALUE!</v>
      </c>
      <c r="E491" s="5" t="e">
        <v>#N/A</v>
      </c>
      <c r="F491" s="80" t="s">
        <v>0</v>
      </c>
      <c r="G491" s="80" t="s">
        <v>0</v>
      </c>
      <c r="H491" s="80" t="s">
        <v>0</v>
      </c>
      <c r="I491" s="80" t="s">
        <v>0</v>
      </c>
      <c r="J491" s="80" t="s">
        <v>0</v>
      </c>
      <c r="K491" s="80" t="s">
        <v>0</v>
      </c>
      <c r="L491" s="80" t="s">
        <v>0</v>
      </c>
      <c r="M491" s="5" t="e">
        <v>#N/A</v>
      </c>
      <c r="N491" s="5" t="e">
        <v>#N/A</v>
      </c>
      <c r="O491" s="5" t="e">
        <v>#N/A</v>
      </c>
      <c r="P491" s="5" t="e">
        <v>#N/A</v>
      </c>
      <c r="Q491" s="5" t="e">
        <v>#VALUE!</v>
      </c>
      <c r="R491" s="61" t="e">
        <v>#VALUE!</v>
      </c>
      <c r="S491" s="62" t="e">
        <v>#N/A</v>
      </c>
      <c r="T491" s="5" t="e">
        <v>#N/A</v>
      </c>
      <c r="U491" s="5" t="e">
        <v>#N/A</v>
      </c>
      <c r="V491" s="5" t="e">
        <v>#N/A</v>
      </c>
      <c r="W491" s="5" t="e">
        <v>#N/A</v>
      </c>
      <c r="X491" s="5" t="e">
        <v>#N/A</v>
      </c>
      <c r="Y491" s="5" t="s">
        <v>0</v>
      </c>
      <c r="Z491" s="5" t="e">
        <v>#N/A</v>
      </c>
      <c r="AA491" s="5"/>
      <c r="AB491" s="5"/>
      <c r="AC491" s="5"/>
      <c r="AD491" s="5"/>
      <c r="AE491" s="5"/>
      <c r="AF491" s="5"/>
      <c r="AG491" s="5"/>
      <c r="AH491" s="5"/>
      <c r="AI491" s="5" t="s">
        <v>905</v>
      </c>
      <c r="AJ491" s="80" t="e">
        <v>#VALUE!</v>
      </c>
      <c r="AK491" s="80" t="e">
        <v>#VALUE!</v>
      </c>
      <c r="AL491" s="80" t="e">
        <v>#VALUE!</v>
      </c>
      <c r="AM491" s="80" t="e">
        <v>#N/A</v>
      </c>
      <c r="AN491" s="80" t="e">
        <v>#N/A</v>
      </c>
      <c r="AO491" s="80" t="e">
        <v>#N/A</v>
      </c>
      <c r="AP491" s="80" t="e">
        <v>#N/A</v>
      </c>
      <c r="AQ491" s="80" t="e">
        <v>#N/A</v>
      </c>
      <c r="AR491" s="80" t="e">
        <v>#N/A</v>
      </c>
      <c r="AS491" s="5"/>
      <c r="AT491" s="5"/>
      <c r="AU491" s="5"/>
      <c r="AV491" s="5"/>
      <c r="AW491" s="5"/>
      <c r="AX491" s="5"/>
      <c r="AY491" s="5" t="s">
        <v>20</v>
      </c>
    </row>
    <row r="492" spans="1:51" ht="27.95" customHeight="1">
      <c r="A492">
        <v>11518855962</v>
      </c>
      <c r="B492" s="5" t="s">
        <v>646</v>
      </c>
      <c r="C492" s="13" t="s">
        <v>72</v>
      </c>
      <c r="D492" s="1" t="s">
        <v>471</v>
      </c>
      <c r="E492" s="5" t="s">
        <v>14</v>
      </c>
      <c r="F492" s="80" t="s">
        <v>648</v>
      </c>
      <c r="G492" s="80" t="s">
        <v>0</v>
      </c>
      <c r="H492" s="80" t="s">
        <v>1</v>
      </c>
      <c r="I492" s="80" t="s">
        <v>0</v>
      </c>
      <c r="J492" s="80" t="s">
        <v>0</v>
      </c>
      <c r="K492" s="80" t="s">
        <v>0</v>
      </c>
      <c r="L492" s="80" t="s">
        <v>0</v>
      </c>
      <c r="M492" s="5" t="e">
        <v>#N/A</v>
      </c>
      <c r="N492" s="5" t="s">
        <v>649</v>
      </c>
      <c r="O492" s="5" t="e">
        <v>#N/A</v>
      </c>
      <c r="P492" s="5" t="e">
        <v>#N/A</v>
      </c>
      <c r="Q492" s="5" t="s">
        <v>76</v>
      </c>
      <c r="R492" s="61" t="s">
        <v>28</v>
      </c>
      <c r="S492" s="62" t="e">
        <v>#N/A</v>
      </c>
      <c r="T492" s="5" t="s">
        <v>834</v>
      </c>
      <c r="U492" s="5" t="s">
        <v>41</v>
      </c>
      <c r="V492" s="5" t="s">
        <v>74</v>
      </c>
      <c r="W492" s="5" t="s">
        <v>907</v>
      </c>
      <c r="X492" s="5" t="s">
        <v>108</v>
      </c>
      <c r="Y492" s="5" t="s">
        <v>0</v>
      </c>
      <c r="Z492" s="5" t="s">
        <v>13</v>
      </c>
      <c r="AA492" s="5"/>
      <c r="AB492" s="5" t="s">
        <v>553</v>
      </c>
      <c r="AC492" s="5"/>
      <c r="AD492" s="5"/>
      <c r="AE492" s="5"/>
      <c r="AF492" s="5"/>
      <c r="AG492" s="5"/>
      <c r="AH492" s="5"/>
      <c r="AI492" s="5" t="s">
        <v>905</v>
      </c>
      <c r="AJ492" s="80">
        <v>5</v>
      </c>
      <c r="AK492" s="80">
        <v>4</v>
      </c>
      <c r="AL492" s="80">
        <v>4</v>
      </c>
      <c r="AM492" s="80" t="e">
        <v>#N/A</v>
      </c>
      <c r="AN492" s="80">
        <v>5</v>
      </c>
      <c r="AO492" s="80">
        <v>4</v>
      </c>
      <c r="AP492" s="80">
        <v>2</v>
      </c>
      <c r="AQ492" s="80">
        <v>4</v>
      </c>
      <c r="AR492" s="80">
        <v>4</v>
      </c>
      <c r="AS492" s="5"/>
      <c r="AT492" s="66" t="s">
        <v>844</v>
      </c>
      <c r="AU492" s="5"/>
      <c r="AV492" s="5"/>
      <c r="AW492" s="5"/>
      <c r="AX492" s="5"/>
      <c r="AY492" s="5" t="s">
        <v>903</v>
      </c>
    </row>
    <row r="493" spans="1:51" ht="27.95" customHeight="1">
      <c r="A493">
        <v>11518855209</v>
      </c>
      <c r="B493" s="1" t="s">
        <v>0</v>
      </c>
      <c r="C493" s="13" t="s">
        <v>72</v>
      </c>
      <c r="D493" s="1" t="s">
        <v>467</v>
      </c>
      <c r="E493" s="5" t="s">
        <v>33</v>
      </c>
      <c r="F493" s="80" t="s">
        <v>0</v>
      </c>
      <c r="G493" s="80" t="s">
        <v>0</v>
      </c>
      <c r="H493" s="80" t="s">
        <v>1</v>
      </c>
      <c r="I493" s="80" t="s">
        <v>0</v>
      </c>
      <c r="J493" s="80" t="s">
        <v>0</v>
      </c>
      <c r="K493" s="80" t="s">
        <v>0</v>
      </c>
      <c r="L493" s="80" t="s">
        <v>0</v>
      </c>
      <c r="M493" s="5" t="s">
        <v>10</v>
      </c>
      <c r="N493" s="5" t="e">
        <v>#N/A</v>
      </c>
      <c r="O493" s="5" t="e">
        <v>#N/A</v>
      </c>
      <c r="P493" s="5" t="e">
        <v>#N/A</v>
      </c>
      <c r="Q493" s="5" t="s">
        <v>76</v>
      </c>
      <c r="R493" s="61" t="s">
        <v>90</v>
      </c>
      <c r="S493" s="62" t="e">
        <v>#N/A</v>
      </c>
      <c r="T493" s="5" t="s">
        <v>37</v>
      </c>
      <c r="U493" s="5" t="s">
        <v>37</v>
      </c>
      <c r="V493" s="5" t="e">
        <v>#N/A</v>
      </c>
      <c r="W493" s="5" t="s">
        <v>379</v>
      </c>
      <c r="X493" s="5" t="s">
        <v>81</v>
      </c>
      <c r="Y493" s="5" t="s">
        <v>0</v>
      </c>
      <c r="Z493" s="5" t="s">
        <v>21</v>
      </c>
      <c r="AA493" s="5"/>
      <c r="AB493" s="5"/>
      <c r="AC493" s="5"/>
      <c r="AD493" s="5"/>
      <c r="AE493" s="5"/>
      <c r="AF493" s="5"/>
      <c r="AG493" s="5"/>
      <c r="AH493" s="5"/>
      <c r="AI493" s="5" t="s">
        <v>905</v>
      </c>
      <c r="AJ493" s="80">
        <v>5</v>
      </c>
      <c r="AK493" s="80">
        <v>4</v>
      </c>
      <c r="AL493" s="80">
        <v>5</v>
      </c>
      <c r="AM493" s="80" t="e">
        <v>#N/A</v>
      </c>
      <c r="AN493" s="80">
        <v>3</v>
      </c>
      <c r="AO493" s="80">
        <v>3</v>
      </c>
      <c r="AP493" s="80" t="e">
        <v>#N/A</v>
      </c>
      <c r="AQ493" s="80">
        <v>5</v>
      </c>
      <c r="AR493" s="80">
        <v>3</v>
      </c>
      <c r="AS493" s="5"/>
      <c r="AT493" s="5"/>
      <c r="AU493" s="5"/>
      <c r="AV493" s="5"/>
      <c r="AW493" s="5"/>
      <c r="AX493" s="5"/>
      <c r="AY493" s="5" t="s">
        <v>20</v>
      </c>
    </row>
    <row r="494" spans="1:51" ht="27.95" customHeight="1">
      <c r="A494">
        <v>11518851989</v>
      </c>
      <c r="B494" s="5" t="s">
        <v>646</v>
      </c>
      <c r="C494" s="13" t="s">
        <v>72</v>
      </c>
      <c r="D494" s="1" t="s">
        <v>470</v>
      </c>
      <c r="E494" s="5" t="s">
        <v>14</v>
      </c>
      <c r="F494" s="80" t="s">
        <v>648</v>
      </c>
      <c r="G494" s="80" t="s">
        <v>0</v>
      </c>
      <c r="H494" s="80" t="s">
        <v>1</v>
      </c>
      <c r="I494" s="80" t="s">
        <v>0</v>
      </c>
      <c r="J494" s="80" t="s">
        <v>0</v>
      </c>
      <c r="K494" s="80" t="s">
        <v>0</v>
      </c>
      <c r="L494" s="80" t="s">
        <v>0</v>
      </c>
      <c r="M494" s="5" t="e">
        <v>#N/A</v>
      </c>
      <c r="N494" s="5" t="s">
        <v>649</v>
      </c>
      <c r="O494" s="5" t="e">
        <v>#N/A</v>
      </c>
      <c r="P494" s="5" t="e">
        <v>#N/A</v>
      </c>
      <c r="Q494" s="5" t="e">
        <v>#VALUE!</v>
      </c>
      <c r="R494" s="61" t="e">
        <v>#VALUE!</v>
      </c>
      <c r="S494" s="62" t="e">
        <v>#N/A</v>
      </c>
      <c r="T494" s="5" t="s">
        <v>834</v>
      </c>
      <c r="U494" s="5" t="s">
        <v>34</v>
      </c>
      <c r="V494" s="5" t="s">
        <v>54</v>
      </c>
      <c r="W494" s="5" t="s">
        <v>379</v>
      </c>
      <c r="X494" s="5" t="e">
        <v>#N/A</v>
      </c>
      <c r="Y494" s="5" t="s">
        <v>0</v>
      </c>
      <c r="Z494" s="5" t="s">
        <v>21</v>
      </c>
      <c r="AA494" s="5"/>
      <c r="AB494" s="5"/>
      <c r="AC494" s="5"/>
      <c r="AD494" s="5"/>
      <c r="AE494" s="5"/>
      <c r="AF494" s="5"/>
      <c r="AG494" s="5"/>
      <c r="AH494" s="5"/>
      <c r="AI494" s="5" t="s">
        <v>905</v>
      </c>
      <c r="AJ494" s="80">
        <v>5</v>
      </c>
      <c r="AK494" s="80" t="e">
        <v>#VALUE!</v>
      </c>
      <c r="AL494" s="80" t="e">
        <v>#VALUE!</v>
      </c>
      <c r="AM494" s="80" t="e">
        <v>#N/A</v>
      </c>
      <c r="AN494" s="80">
        <v>5</v>
      </c>
      <c r="AO494" s="80">
        <v>5</v>
      </c>
      <c r="AP494" s="80">
        <v>0</v>
      </c>
      <c r="AQ494" s="80">
        <v>5</v>
      </c>
      <c r="AR494" s="80" t="e">
        <v>#N/A</v>
      </c>
      <c r="AS494" s="5"/>
      <c r="AT494" s="5"/>
      <c r="AU494" s="5"/>
      <c r="AV494" s="5"/>
      <c r="AW494" s="5"/>
      <c r="AX494" s="5"/>
      <c r="AY494" s="5" t="s">
        <v>903</v>
      </c>
    </row>
    <row r="495" spans="1:51" ht="27.95" customHeight="1">
      <c r="A495">
        <v>11518849016</v>
      </c>
      <c r="B495" s="5" t="s">
        <v>646</v>
      </c>
      <c r="C495" s="13" t="s">
        <v>72</v>
      </c>
      <c r="D495" s="1" t="s">
        <v>473</v>
      </c>
      <c r="E495" s="5" t="s">
        <v>33</v>
      </c>
      <c r="F495" s="80" t="s">
        <v>0</v>
      </c>
      <c r="G495" s="80" t="s">
        <v>0</v>
      </c>
      <c r="H495" s="80" t="s">
        <v>1</v>
      </c>
      <c r="I495" s="80" t="s">
        <v>0</v>
      </c>
      <c r="J495" s="80" t="s">
        <v>0</v>
      </c>
      <c r="K495" s="80" t="s">
        <v>0</v>
      </c>
      <c r="L495" s="80" t="s">
        <v>0</v>
      </c>
      <c r="M495" s="5" t="s">
        <v>10</v>
      </c>
      <c r="N495" s="5" t="e">
        <v>#N/A</v>
      </c>
      <c r="O495" s="5" t="e">
        <v>#N/A</v>
      </c>
      <c r="P495" s="5" t="e">
        <v>#N/A</v>
      </c>
      <c r="Q495" s="5" t="e">
        <v>#VALUE!</v>
      </c>
      <c r="R495" s="61" t="e">
        <v>#VALUE!</v>
      </c>
      <c r="S495" s="62" t="e">
        <v>#N/A</v>
      </c>
      <c r="T495" s="5" t="e">
        <v>#N/A</v>
      </c>
      <c r="U495" s="5" t="e">
        <v>#N/A</v>
      </c>
      <c r="V495" s="5" t="e">
        <v>#N/A</v>
      </c>
      <c r="W495" s="5" t="e">
        <v>#N/A</v>
      </c>
      <c r="X495" s="5" t="e">
        <v>#N/A</v>
      </c>
      <c r="Y495" s="5" t="s">
        <v>0</v>
      </c>
      <c r="Z495" s="5" t="s">
        <v>67</v>
      </c>
      <c r="AA495" s="5"/>
      <c r="AB495" s="5"/>
      <c r="AC495" s="5"/>
      <c r="AD495" s="5"/>
      <c r="AE495" s="5"/>
      <c r="AF495" s="5"/>
      <c r="AG495" s="5"/>
      <c r="AH495" s="5"/>
      <c r="AI495" s="5" t="s">
        <v>905</v>
      </c>
      <c r="AJ495" s="80">
        <v>5</v>
      </c>
      <c r="AK495" s="80" t="e">
        <v>#VALUE!</v>
      </c>
      <c r="AL495" s="80" t="e">
        <v>#VALUE!</v>
      </c>
      <c r="AM495" s="80" t="e">
        <v>#N/A</v>
      </c>
      <c r="AN495" s="80" t="e">
        <v>#N/A</v>
      </c>
      <c r="AO495" s="80" t="e">
        <v>#N/A</v>
      </c>
      <c r="AP495" s="80" t="e">
        <v>#N/A</v>
      </c>
      <c r="AQ495" s="80" t="e">
        <v>#N/A</v>
      </c>
      <c r="AR495" s="80" t="e">
        <v>#N/A</v>
      </c>
      <c r="AS495" s="5"/>
      <c r="AT495" s="5"/>
      <c r="AU495" s="5"/>
      <c r="AV495" s="5"/>
      <c r="AW495" s="5"/>
      <c r="AX495" s="5"/>
      <c r="AY495" s="5" t="s">
        <v>903</v>
      </c>
    </row>
    <row r="496" spans="1:51" ht="129.94999999999999" customHeight="1">
      <c r="A496">
        <v>11518846679</v>
      </c>
      <c r="B496" s="5" t="s">
        <v>646</v>
      </c>
      <c r="C496" s="13" t="s">
        <v>23</v>
      </c>
      <c r="D496" s="1" t="s">
        <v>478</v>
      </c>
      <c r="E496" s="5" t="s">
        <v>14</v>
      </c>
      <c r="F496" s="80" t="s">
        <v>0</v>
      </c>
      <c r="G496" s="80" t="s">
        <v>0</v>
      </c>
      <c r="H496" s="80" t="s">
        <v>1</v>
      </c>
      <c r="I496" s="80" t="s">
        <v>0</v>
      </c>
      <c r="J496" s="80" t="s">
        <v>0</v>
      </c>
      <c r="K496" s="80" t="s">
        <v>0</v>
      </c>
      <c r="L496" s="80" t="s">
        <v>0</v>
      </c>
      <c r="M496" s="5" t="s">
        <v>10</v>
      </c>
      <c r="N496" s="5" t="e">
        <v>#N/A</v>
      </c>
      <c r="O496" s="5" t="e">
        <v>#N/A</v>
      </c>
      <c r="P496" s="5" t="e">
        <v>#N/A</v>
      </c>
      <c r="Q496" s="5" t="s">
        <v>91</v>
      </c>
      <c r="R496" s="61" t="s">
        <v>226</v>
      </c>
      <c r="S496" s="62" t="e">
        <v>#N/A</v>
      </c>
      <c r="T496" s="5" t="s">
        <v>834</v>
      </c>
      <c r="U496" s="5" t="s">
        <v>34</v>
      </c>
      <c r="V496" s="5" t="s">
        <v>54</v>
      </c>
      <c r="W496" s="5" t="s">
        <v>909</v>
      </c>
      <c r="X496" s="5" t="s">
        <v>113</v>
      </c>
      <c r="Y496" s="5" t="s">
        <v>228</v>
      </c>
      <c r="Z496" s="5" t="s">
        <v>126</v>
      </c>
      <c r="AA496" s="5" t="s">
        <v>986</v>
      </c>
      <c r="AB496" s="5"/>
      <c r="AC496" s="5" t="s">
        <v>567</v>
      </c>
      <c r="AD496" s="5"/>
      <c r="AE496" s="5"/>
      <c r="AF496" s="5"/>
      <c r="AG496" s="5" t="s">
        <v>815</v>
      </c>
      <c r="AH496" s="5" t="s">
        <v>715</v>
      </c>
      <c r="AI496" s="5" t="s">
        <v>905</v>
      </c>
      <c r="AJ496" s="80">
        <v>2</v>
      </c>
      <c r="AK496" s="80">
        <v>5</v>
      </c>
      <c r="AL496" s="80">
        <v>1</v>
      </c>
      <c r="AM496" s="80" t="e">
        <v>#N/A</v>
      </c>
      <c r="AN496" s="80">
        <v>5</v>
      </c>
      <c r="AO496" s="80">
        <v>5</v>
      </c>
      <c r="AP496" s="80">
        <v>0</v>
      </c>
      <c r="AQ496" s="80">
        <v>1</v>
      </c>
      <c r="AR496" s="80">
        <v>1</v>
      </c>
      <c r="AS496" s="5" t="s">
        <v>1064</v>
      </c>
      <c r="AT496" s="67" t="s">
        <v>849</v>
      </c>
      <c r="AU496" s="5"/>
      <c r="AV496" s="5"/>
      <c r="AW496" s="5"/>
      <c r="AX496" s="5"/>
      <c r="AY496" s="5" t="s">
        <v>903</v>
      </c>
    </row>
    <row r="497" spans="1:51" ht="27.95" customHeight="1">
      <c r="A497">
        <v>11518844997</v>
      </c>
      <c r="B497" s="5" t="s">
        <v>646</v>
      </c>
      <c r="C497" s="13" t="e">
        <v>#VALUE!</v>
      </c>
      <c r="D497" s="1" t="e">
        <v>#VALUE!</v>
      </c>
      <c r="E497" s="5" t="e">
        <v>#N/A</v>
      </c>
      <c r="F497" s="80" t="s">
        <v>0</v>
      </c>
      <c r="G497" s="80" t="s">
        <v>0</v>
      </c>
      <c r="H497" s="80" t="s">
        <v>0</v>
      </c>
      <c r="I497" s="80" t="s">
        <v>0</v>
      </c>
      <c r="J497" s="80" t="s">
        <v>0</v>
      </c>
      <c r="K497" s="80" t="s">
        <v>0</v>
      </c>
      <c r="L497" s="80" t="s">
        <v>0</v>
      </c>
      <c r="M497" s="5" t="s">
        <v>10</v>
      </c>
      <c r="N497" s="5" t="e">
        <v>#N/A</v>
      </c>
      <c r="O497" s="5" t="e">
        <v>#N/A</v>
      </c>
      <c r="P497" s="5" t="e">
        <v>#N/A</v>
      </c>
      <c r="Q497" s="5" t="e">
        <v>#VALUE!</v>
      </c>
      <c r="R497" s="61" t="e">
        <v>#VALUE!</v>
      </c>
      <c r="S497" s="62" t="e">
        <v>#N/A</v>
      </c>
      <c r="T497" s="5" t="e">
        <v>#N/A</v>
      </c>
      <c r="U497" s="5" t="e">
        <v>#N/A</v>
      </c>
      <c r="V497" s="5" t="e">
        <v>#N/A</v>
      </c>
      <c r="W497" s="5" t="e">
        <v>#N/A</v>
      </c>
      <c r="X497" s="5" t="e">
        <v>#N/A</v>
      </c>
      <c r="Y497" s="5" t="s">
        <v>0</v>
      </c>
      <c r="Z497" s="5" t="e">
        <v>#N/A</v>
      </c>
      <c r="AA497" s="5"/>
      <c r="AB497" s="5"/>
      <c r="AC497" s="5"/>
      <c r="AD497" s="5"/>
      <c r="AE497" s="5"/>
      <c r="AF497" s="5"/>
      <c r="AG497" s="5"/>
      <c r="AH497" s="5"/>
      <c r="AI497" s="5" t="s">
        <v>905</v>
      </c>
      <c r="AJ497" s="80" t="e">
        <v>#VALUE!</v>
      </c>
      <c r="AK497" s="80" t="e">
        <v>#VALUE!</v>
      </c>
      <c r="AL497" s="80" t="e">
        <v>#VALUE!</v>
      </c>
      <c r="AM497" s="80" t="e">
        <v>#N/A</v>
      </c>
      <c r="AN497" s="80" t="e">
        <v>#N/A</v>
      </c>
      <c r="AO497" s="80" t="e">
        <v>#N/A</v>
      </c>
      <c r="AP497" s="80" t="e">
        <v>#N/A</v>
      </c>
      <c r="AQ497" s="80" t="e">
        <v>#N/A</v>
      </c>
      <c r="AR497" s="80" t="e">
        <v>#N/A</v>
      </c>
      <c r="AS497" s="5"/>
      <c r="AT497" s="5"/>
      <c r="AU497" s="5"/>
      <c r="AV497" s="5"/>
      <c r="AW497" s="5"/>
      <c r="AX497" s="5"/>
      <c r="AY497" s="5" t="s">
        <v>903</v>
      </c>
    </row>
    <row r="498" spans="1:51" ht="132.94999999999999" customHeight="1">
      <c r="A498">
        <v>11518843721</v>
      </c>
      <c r="B498" s="5" t="s">
        <v>646</v>
      </c>
      <c r="C498" s="13" t="s">
        <v>80</v>
      </c>
      <c r="D498" s="1" t="s">
        <v>471</v>
      </c>
      <c r="E498" s="5" t="s">
        <v>14</v>
      </c>
      <c r="F498" s="80" t="s">
        <v>0</v>
      </c>
      <c r="G498" s="80" t="s">
        <v>0</v>
      </c>
      <c r="H498" s="80" t="s">
        <v>1</v>
      </c>
      <c r="I498" s="80" t="s">
        <v>0</v>
      </c>
      <c r="J498" s="80" t="s">
        <v>0</v>
      </c>
      <c r="K498" s="80" t="s">
        <v>0</v>
      </c>
      <c r="L498" s="80" t="s">
        <v>0</v>
      </c>
      <c r="M498" s="5" t="s">
        <v>10</v>
      </c>
      <c r="N498" s="5" t="e">
        <v>#N/A</v>
      </c>
      <c r="O498" s="5" t="s">
        <v>11</v>
      </c>
      <c r="P498" s="5" t="e">
        <v>#N/A</v>
      </c>
      <c r="Q498" s="5" t="s">
        <v>29</v>
      </c>
      <c r="R498" s="61" t="s">
        <v>75</v>
      </c>
      <c r="S498" s="62" t="e">
        <v>#N/A</v>
      </c>
      <c r="T498" s="5" t="s">
        <v>37</v>
      </c>
      <c r="U498" s="5" t="s">
        <v>37</v>
      </c>
      <c r="V498" s="5" t="s">
        <v>95</v>
      </c>
      <c r="W498" s="5" t="s">
        <v>909</v>
      </c>
      <c r="X498" s="5" t="s">
        <v>81</v>
      </c>
      <c r="Y498" s="5" t="s">
        <v>0</v>
      </c>
      <c r="Z498" s="5" t="s">
        <v>126</v>
      </c>
      <c r="AA498" s="5"/>
      <c r="AB498" s="5"/>
      <c r="AC498" s="5"/>
      <c r="AD498" s="5"/>
      <c r="AE498" s="5" t="s">
        <v>613</v>
      </c>
      <c r="AF498" s="5"/>
      <c r="AG498" s="5" t="s">
        <v>632</v>
      </c>
      <c r="AH498" s="5"/>
      <c r="AI498" s="5" t="s">
        <v>905</v>
      </c>
      <c r="AJ498" s="80">
        <v>4</v>
      </c>
      <c r="AK498" s="80">
        <v>3</v>
      </c>
      <c r="AL498" s="80">
        <v>3</v>
      </c>
      <c r="AM498" s="80" t="e">
        <v>#N/A</v>
      </c>
      <c r="AN498" s="80">
        <v>3</v>
      </c>
      <c r="AO498" s="80">
        <v>3</v>
      </c>
      <c r="AP498" s="80">
        <v>1</v>
      </c>
      <c r="AQ498" s="80">
        <v>1</v>
      </c>
      <c r="AR498" s="80">
        <v>3</v>
      </c>
      <c r="AS498" s="5" t="s">
        <v>1061</v>
      </c>
      <c r="AT498" s="122" t="s">
        <v>848</v>
      </c>
      <c r="AU498" s="5"/>
      <c r="AV498" s="5"/>
      <c r="AW498" s="5"/>
      <c r="AX498" s="5"/>
      <c r="AY498" s="5" t="s">
        <v>903</v>
      </c>
    </row>
    <row r="499" spans="1:51" ht="27.95" customHeight="1">
      <c r="A499">
        <v>11518842401</v>
      </c>
      <c r="B499" s="5" t="s">
        <v>646</v>
      </c>
      <c r="C499" s="13" t="s">
        <v>72</v>
      </c>
      <c r="D499" s="1" t="s">
        <v>469</v>
      </c>
      <c r="E499" s="5" t="s">
        <v>14</v>
      </c>
      <c r="F499" s="80" t="s">
        <v>0</v>
      </c>
      <c r="G499" s="80" t="s">
        <v>0</v>
      </c>
      <c r="H499" s="80" t="s">
        <v>1</v>
      </c>
      <c r="I499" s="80" t="s">
        <v>0</v>
      </c>
      <c r="J499" s="80" t="s">
        <v>0</v>
      </c>
      <c r="K499" s="80" t="s">
        <v>0</v>
      </c>
      <c r="L499" s="80" t="s">
        <v>0</v>
      </c>
      <c r="M499" s="5" t="s">
        <v>10</v>
      </c>
      <c r="N499" s="5" t="e">
        <v>#N/A</v>
      </c>
      <c r="O499" s="5" t="e">
        <v>#N/A</v>
      </c>
      <c r="P499" s="5" t="e">
        <v>#N/A</v>
      </c>
      <c r="Q499" s="5" t="s">
        <v>91</v>
      </c>
      <c r="R499" s="61" t="s">
        <v>75</v>
      </c>
      <c r="S499" s="62" t="e">
        <v>#N/A</v>
      </c>
      <c r="T499" s="5" t="s">
        <v>834</v>
      </c>
      <c r="U499" s="5" t="s">
        <v>41</v>
      </c>
      <c r="V499" s="5" t="s">
        <v>64</v>
      </c>
      <c r="W499" s="5" t="s">
        <v>379</v>
      </c>
      <c r="X499" s="5" t="s">
        <v>66</v>
      </c>
      <c r="Y499" s="5" t="s">
        <v>0</v>
      </c>
      <c r="Z499" s="5" t="s">
        <v>98</v>
      </c>
      <c r="AA499" s="5"/>
      <c r="AB499" s="5"/>
      <c r="AC499" s="5"/>
      <c r="AD499" s="5"/>
      <c r="AE499" s="5"/>
      <c r="AF499" s="5"/>
      <c r="AG499" s="5"/>
      <c r="AH499" s="5"/>
      <c r="AI499" s="5" t="s">
        <v>905</v>
      </c>
      <c r="AJ499" s="80">
        <v>5</v>
      </c>
      <c r="AK499" s="80">
        <v>5</v>
      </c>
      <c r="AL499" s="80">
        <v>3</v>
      </c>
      <c r="AM499" s="80" t="e">
        <v>#N/A</v>
      </c>
      <c r="AN499" s="80">
        <v>5</v>
      </c>
      <c r="AO499" s="80">
        <v>4</v>
      </c>
      <c r="AP499" s="80">
        <v>5</v>
      </c>
      <c r="AQ499" s="80">
        <v>5</v>
      </c>
      <c r="AR499" s="80">
        <v>5</v>
      </c>
      <c r="AS499" s="5"/>
      <c r="AT499" s="5" t="s">
        <v>848</v>
      </c>
      <c r="AU499" s="5"/>
      <c r="AV499" s="5" t="s">
        <v>898</v>
      </c>
      <c r="AW499" s="5"/>
      <c r="AX499" s="5"/>
      <c r="AY499" s="5" t="s">
        <v>903</v>
      </c>
    </row>
    <row r="500" spans="1:51" ht="27.95" customHeight="1">
      <c r="A500">
        <v>11518841604</v>
      </c>
      <c r="B500" s="1" t="s">
        <v>0</v>
      </c>
      <c r="C500" s="13" t="e">
        <v>#VALUE!</v>
      </c>
      <c r="D500" s="1" t="e">
        <v>#VALUE!</v>
      </c>
      <c r="E500" s="5" t="e">
        <v>#N/A</v>
      </c>
      <c r="F500" s="80" t="s">
        <v>0</v>
      </c>
      <c r="G500" s="80" t="s">
        <v>0</v>
      </c>
      <c r="H500" s="80" t="s">
        <v>0</v>
      </c>
      <c r="I500" s="80" t="s">
        <v>0</v>
      </c>
      <c r="J500" s="80" t="s">
        <v>0</v>
      </c>
      <c r="K500" s="80" t="s">
        <v>0</v>
      </c>
      <c r="L500" s="80" t="s">
        <v>0</v>
      </c>
      <c r="M500" s="5" t="e">
        <v>#N/A</v>
      </c>
      <c r="N500" s="5" t="e">
        <v>#N/A</v>
      </c>
      <c r="O500" s="5" t="e">
        <v>#N/A</v>
      </c>
      <c r="P500" s="5" t="e">
        <v>#N/A</v>
      </c>
      <c r="Q500" s="5" t="e">
        <v>#VALUE!</v>
      </c>
      <c r="R500" s="61" t="e">
        <v>#VALUE!</v>
      </c>
      <c r="S500" s="62" t="e">
        <v>#N/A</v>
      </c>
      <c r="T500" s="5" t="e">
        <v>#N/A</v>
      </c>
      <c r="U500" s="5" t="e">
        <v>#N/A</v>
      </c>
      <c r="V500" s="5" t="e">
        <v>#N/A</v>
      </c>
      <c r="W500" s="5" t="e">
        <v>#N/A</v>
      </c>
      <c r="X500" s="5" t="e">
        <v>#N/A</v>
      </c>
      <c r="Y500" s="5" t="s">
        <v>0</v>
      </c>
      <c r="Z500" s="5" t="e">
        <v>#N/A</v>
      </c>
      <c r="AA500" s="5"/>
      <c r="AB500" s="5"/>
      <c r="AC500" s="5"/>
      <c r="AD500" s="5"/>
      <c r="AE500" s="5"/>
      <c r="AF500" s="5"/>
      <c r="AG500" s="5"/>
      <c r="AH500" s="5"/>
      <c r="AI500" s="5" t="s">
        <v>905</v>
      </c>
      <c r="AJ500" s="80" t="e">
        <v>#VALUE!</v>
      </c>
      <c r="AK500" s="80" t="e">
        <v>#VALUE!</v>
      </c>
      <c r="AL500" s="80" t="e">
        <v>#VALUE!</v>
      </c>
      <c r="AM500" s="80" t="e">
        <v>#N/A</v>
      </c>
      <c r="AN500" s="80" t="e">
        <v>#N/A</v>
      </c>
      <c r="AO500" s="80" t="e">
        <v>#N/A</v>
      </c>
      <c r="AP500" s="80" t="e">
        <v>#N/A</v>
      </c>
      <c r="AQ500" s="80" t="e">
        <v>#N/A</v>
      </c>
      <c r="AR500" s="80" t="e">
        <v>#N/A</v>
      </c>
      <c r="AS500" s="5"/>
      <c r="AT500" s="5"/>
      <c r="AU500" s="5"/>
      <c r="AV500" s="5"/>
      <c r="AW500" s="5"/>
      <c r="AX500" s="5"/>
      <c r="AY500" s="5" t="s">
        <v>20</v>
      </c>
    </row>
    <row r="501" spans="1:51" ht="27.95" customHeight="1">
      <c r="A501">
        <v>11518833242</v>
      </c>
      <c r="B501" s="5" t="s">
        <v>646</v>
      </c>
      <c r="C501" s="13" t="s">
        <v>61</v>
      </c>
      <c r="D501" s="1" t="s">
        <v>478</v>
      </c>
      <c r="E501" s="5" t="s">
        <v>14</v>
      </c>
      <c r="F501" s="80" t="s">
        <v>0</v>
      </c>
      <c r="G501" s="80" t="s">
        <v>0</v>
      </c>
      <c r="H501" s="80" t="s">
        <v>1</v>
      </c>
      <c r="I501" s="80" t="s">
        <v>0</v>
      </c>
      <c r="J501" s="80" t="s">
        <v>0</v>
      </c>
      <c r="K501" s="80" t="s">
        <v>0</v>
      </c>
      <c r="L501" s="80" t="s">
        <v>0</v>
      </c>
      <c r="M501" s="5" t="s">
        <v>10</v>
      </c>
      <c r="N501" s="5" t="e">
        <v>#N/A</v>
      </c>
      <c r="O501" s="5" t="e">
        <v>#N/A</v>
      </c>
      <c r="P501" s="5" t="e">
        <v>#N/A</v>
      </c>
      <c r="Q501" s="5" t="e">
        <v>#VALUE!</v>
      </c>
      <c r="R501" s="61" t="s">
        <v>99</v>
      </c>
      <c r="S501" s="62" t="s">
        <v>122</v>
      </c>
      <c r="T501" s="5" t="s">
        <v>834</v>
      </c>
      <c r="U501" s="5" t="s">
        <v>34</v>
      </c>
      <c r="V501" s="5" t="s">
        <v>95</v>
      </c>
      <c r="W501" s="5" t="s">
        <v>907</v>
      </c>
      <c r="X501" s="5" t="s">
        <v>113</v>
      </c>
      <c r="Y501" s="5" t="s">
        <v>0</v>
      </c>
      <c r="Z501" s="5" t="s">
        <v>98</v>
      </c>
      <c r="AA501" s="5"/>
      <c r="AB501" s="5"/>
      <c r="AC501" s="5"/>
      <c r="AD501" s="5"/>
      <c r="AE501" s="5"/>
      <c r="AF501" s="5"/>
      <c r="AG501" s="5"/>
      <c r="AH501" s="5"/>
      <c r="AI501" s="5" t="s">
        <v>905</v>
      </c>
      <c r="AJ501" s="80">
        <v>3</v>
      </c>
      <c r="AK501" s="80" t="e">
        <v>#VALUE!</v>
      </c>
      <c r="AL501" s="80">
        <v>2</v>
      </c>
      <c r="AM501" s="80">
        <v>1</v>
      </c>
      <c r="AN501" s="80">
        <v>5</v>
      </c>
      <c r="AO501" s="80">
        <v>5</v>
      </c>
      <c r="AP501" s="80">
        <v>1</v>
      </c>
      <c r="AQ501" s="80">
        <v>4</v>
      </c>
      <c r="AR501" s="80">
        <v>1</v>
      </c>
      <c r="AS501" s="5"/>
      <c r="AT501" s="5" t="s">
        <v>788</v>
      </c>
      <c r="AU501" s="5"/>
      <c r="AV501" s="5"/>
      <c r="AW501" s="5"/>
      <c r="AX501" s="5"/>
      <c r="AY501" s="5" t="s">
        <v>903</v>
      </c>
    </row>
    <row r="502" spans="1:51" ht="27.95" customHeight="1">
      <c r="A502">
        <v>11518832576</v>
      </c>
      <c r="B502" s="5" t="s">
        <v>646</v>
      </c>
      <c r="C502" s="13" t="s">
        <v>72</v>
      </c>
      <c r="D502" s="1" t="s">
        <v>466</v>
      </c>
      <c r="E502" s="5" t="s">
        <v>14</v>
      </c>
      <c r="F502" s="80" t="s">
        <v>0</v>
      </c>
      <c r="G502" s="80" t="s">
        <v>0</v>
      </c>
      <c r="H502" s="80" t="s">
        <v>1</v>
      </c>
      <c r="I502" s="80" t="s">
        <v>0</v>
      </c>
      <c r="J502" s="80" t="s">
        <v>0</v>
      </c>
      <c r="K502" s="80" t="s">
        <v>0</v>
      </c>
      <c r="L502" s="80" t="s">
        <v>0</v>
      </c>
      <c r="M502" s="5" t="s">
        <v>10</v>
      </c>
      <c r="N502" s="5" t="e">
        <v>#N/A</v>
      </c>
      <c r="O502" s="5" t="e">
        <v>#N/A</v>
      </c>
      <c r="P502" s="5" t="e">
        <v>#N/A</v>
      </c>
      <c r="Q502" s="5" t="s">
        <v>97</v>
      </c>
      <c r="R502" s="61" t="s">
        <v>75</v>
      </c>
      <c r="S502" s="62" t="e">
        <v>#N/A</v>
      </c>
      <c r="T502" s="5" t="s">
        <v>834</v>
      </c>
      <c r="U502" s="5" t="s">
        <v>34</v>
      </c>
      <c r="V502" s="5" t="s">
        <v>74</v>
      </c>
      <c r="W502" s="5" t="s">
        <v>907</v>
      </c>
      <c r="X502" s="5" t="s">
        <v>81</v>
      </c>
      <c r="Y502" s="5" t="s">
        <v>0</v>
      </c>
      <c r="Z502" s="5" t="s">
        <v>21</v>
      </c>
      <c r="AA502" s="5" t="s">
        <v>480</v>
      </c>
      <c r="AB502" s="5"/>
      <c r="AC502" s="5"/>
      <c r="AD502" s="5"/>
      <c r="AE502" s="5"/>
      <c r="AF502" s="5"/>
      <c r="AG502" s="5"/>
      <c r="AH502" s="5"/>
      <c r="AI502" s="5" t="s">
        <v>905</v>
      </c>
      <c r="AJ502" s="80">
        <v>5</v>
      </c>
      <c r="AK502" s="80">
        <v>2</v>
      </c>
      <c r="AL502" s="80">
        <v>3</v>
      </c>
      <c r="AM502" s="80" t="e">
        <v>#N/A</v>
      </c>
      <c r="AN502" s="80">
        <v>5</v>
      </c>
      <c r="AO502" s="80">
        <v>5</v>
      </c>
      <c r="AP502" s="80">
        <v>2</v>
      </c>
      <c r="AQ502" s="80">
        <v>4</v>
      </c>
      <c r="AR502" s="80">
        <v>3</v>
      </c>
      <c r="AS502" s="5"/>
      <c r="AT502" s="5" t="s">
        <v>797</v>
      </c>
      <c r="AU502" s="5" t="s">
        <v>567</v>
      </c>
      <c r="AV502" s="5" t="s">
        <v>882</v>
      </c>
      <c r="AW502" s="5"/>
      <c r="AX502" s="5"/>
      <c r="AY502" s="5" t="s">
        <v>903</v>
      </c>
    </row>
    <row r="503" spans="1:51" ht="27.95" customHeight="1">
      <c r="A503">
        <v>11518817710</v>
      </c>
      <c r="B503" s="1" t="s">
        <v>0</v>
      </c>
      <c r="C503" s="13" t="s">
        <v>72</v>
      </c>
      <c r="D503" s="1" t="s">
        <v>469</v>
      </c>
      <c r="E503" s="5" t="s">
        <v>14</v>
      </c>
      <c r="F503" s="80" t="s">
        <v>648</v>
      </c>
      <c r="G503" s="80" t="s">
        <v>0</v>
      </c>
      <c r="H503" s="80" t="s">
        <v>0</v>
      </c>
      <c r="I503" s="80" t="s">
        <v>0</v>
      </c>
      <c r="J503" s="80" t="s">
        <v>0</v>
      </c>
      <c r="K503" s="80" t="s">
        <v>0</v>
      </c>
      <c r="L503" s="80" t="s">
        <v>0</v>
      </c>
      <c r="M503" s="5" t="s">
        <v>10</v>
      </c>
      <c r="N503" s="5" t="e">
        <v>#N/A</v>
      </c>
      <c r="O503" s="5" t="e">
        <v>#N/A</v>
      </c>
      <c r="P503" s="5" t="s">
        <v>12</v>
      </c>
      <c r="Q503" s="5" t="s">
        <v>97</v>
      </c>
      <c r="R503" s="61" t="s">
        <v>75</v>
      </c>
      <c r="S503" s="62" t="e">
        <v>#N/A</v>
      </c>
      <c r="T503" s="5" t="s">
        <v>24</v>
      </c>
      <c r="U503" s="5" t="s">
        <v>41</v>
      </c>
      <c r="V503" s="5" t="s">
        <v>95</v>
      </c>
      <c r="W503" s="5" t="s">
        <v>909</v>
      </c>
      <c r="X503" s="5" t="s">
        <v>30</v>
      </c>
      <c r="Y503" s="5" t="s">
        <v>0</v>
      </c>
      <c r="Z503" s="5" t="s">
        <v>86</v>
      </c>
      <c r="AA503" s="5" t="s">
        <v>543</v>
      </c>
      <c r="AB503" s="5"/>
      <c r="AC503" s="5"/>
      <c r="AD503" s="5" t="s">
        <v>605</v>
      </c>
      <c r="AE503" s="5"/>
      <c r="AF503" s="5"/>
      <c r="AG503" s="5"/>
      <c r="AH503" s="5"/>
      <c r="AI503" s="5" t="s">
        <v>905</v>
      </c>
      <c r="AJ503" s="80">
        <v>5</v>
      </c>
      <c r="AK503" s="80">
        <v>2</v>
      </c>
      <c r="AL503" s="80">
        <v>3</v>
      </c>
      <c r="AM503" s="80" t="e">
        <v>#N/A</v>
      </c>
      <c r="AN503" s="80">
        <v>2</v>
      </c>
      <c r="AO503" s="80">
        <v>4</v>
      </c>
      <c r="AP503" s="80">
        <v>1</v>
      </c>
      <c r="AQ503" s="80">
        <v>1</v>
      </c>
      <c r="AR503" s="80">
        <v>2</v>
      </c>
      <c r="AS503" s="5"/>
      <c r="AT503" s="5"/>
      <c r="AU503" s="5"/>
      <c r="AV503" s="5"/>
      <c r="AW503" s="5"/>
      <c r="AX503" s="5"/>
      <c r="AY503" s="5" t="s">
        <v>20</v>
      </c>
    </row>
    <row r="504" spans="1:51" ht="27.95" customHeight="1">
      <c r="A504">
        <v>11518812818</v>
      </c>
      <c r="B504" s="1" t="s">
        <v>0</v>
      </c>
      <c r="C504" s="13" t="e">
        <v>#VALUE!</v>
      </c>
      <c r="D504" s="1" t="e">
        <v>#VALUE!</v>
      </c>
      <c r="E504" s="5" t="e">
        <v>#N/A</v>
      </c>
      <c r="F504" s="80" t="s">
        <v>0</v>
      </c>
      <c r="G504" s="80" t="s">
        <v>0</v>
      </c>
      <c r="H504" s="80" t="s">
        <v>0</v>
      </c>
      <c r="I504" s="80" t="s">
        <v>0</v>
      </c>
      <c r="J504" s="80" t="s">
        <v>0</v>
      </c>
      <c r="K504" s="80" t="s">
        <v>0</v>
      </c>
      <c r="L504" s="80" t="s">
        <v>0</v>
      </c>
      <c r="M504" s="5" t="e">
        <v>#N/A</v>
      </c>
      <c r="N504" s="5" t="e">
        <v>#N/A</v>
      </c>
      <c r="O504" s="5" t="e">
        <v>#N/A</v>
      </c>
      <c r="P504" s="5" t="e">
        <v>#N/A</v>
      </c>
      <c r="Q504" s="5" t="e">
        <v>#VALUE!</v>
      </c>
      <c r="R504" s="61" t="e">
        <v>#VALUE!</v>
      </c>
      <c r="S504" s="62" t="e">
        <v>#N/A</v>
      </c>
      <c r="T504" s="5" t="e">
        <v>#N/A</v>
      </c>
      <c r="U504" s="5" t="e">
        <v>#N/A</v>
      </c>
      <c r="V504" s="5" t="e">
        <v>#N/A</v>
      </c>
      <c r="W504" s="5" t="e">
        <v>#N/A</v>
      </c>
      <c r="X504" s="5" t="e">
        <v>#N/A</v>
      </c>
      <c r="Y504" s="5" t="s">
        <v>0</v>
      </c>
      <c r="Z504" s="5" t="e">
        <v>#N/A</v>
      </c>
      <c r="AA504" s="5"/>
      <c r="AB504" s="5"/>
      <c r="AC504" s="5"/>
      <c r="AD504" s="5"/>
      <c r="AE504" s="5"/>
      <c r="AF504" s="5"/>
      <c r="AG504" s="5"/>
      <c r="AH504" s="5"/>
      <c r="AI504" s="5" t="s">
        <v>905</v>
      </c>
      <c r="AJ504" s="80" t="e">
        <v>#VALUE!</v>
      </c>
      <c r="AK504" s="80" t="e">
        <v>#VALUE!</v>
      </c>
      <c r="AL504" s="80" t="e">
        <v>#VALUE!</v>
      </c>
      <c r="AM504" s="80" t="e">
        <v>#N/A</v>
      </c>
      <c r="AN504" s="80" t="e">
        <v>#N/A</v>
      </c>
      <c r="AO504" s="80" t="e">
        <v>#N/A</v>
      </c>
      <c r="AP504" s="80" t="e">
        <v>#N/A</v>
      </c>
      <c r="AQ504" s="80" t="e">
        <v>#N/A</v>
      </c>
      <c r="AR504" s="80" t="e">
        <v>#N/A</v>
      </c>
      <c r="AS504" s="5"/>
      <c r="AT504" s="5"/>
      <c r="AU504" s="5"/>
      <c r="AV504" s="5"/>
      <c r="AW504" s="5"/>
      <c r="AX504" s="5"/>
      <c r="AY504" s="5" t="s">
        <v>20</v>
      </c>
    </row>
    <row r="505" spans="1:51" ht="27.95" customHeight="1">
      <c r="A505">
        <v>11518809513</v>
      </c>
      <c r="B505" s="5" t="s">
        <v>646</v>
      </c>
      <c r="C505" s="13" t="s">
        <v>80</v>
      </c>
      <c r="D505" s="1" t="s">
        <v>468</v>
      </c>
      <c r="E505" s="5" t="s">
        <v>14</v>
      </c>
      <c r="F505" s="80" t="s">
        <v>0</v>
      </c>
      <c r="G505" s="80" t="s">
        <v>0</v>
      </c>
      <c r="H505" s="80" t="s">
        <v>1</v>
      </c>
      <c r="I505" s="80" t="s">
        <v>0</v>
      </c>
      <c r="J505" s="80" t="s">
        <v>0</v>
      </c>
      <c r="K505" s="80" t="s">
        <v>0</v>
      </c>
      <c r="L505" s="80" t="s">
        <v>0</v>
      </c>
      <c r="M505" s="5" t="e">
        <v>#N/A</v>
      </c>
      <c r="N505" s="5" t="s">
        <v>649</v>
      </c>
      <c r="O505" s="5" t="e">
        <v>#N/A</v>
      </c>
      <c r="P505" s="5" t="e">
        <v>#N/A</v>
      </c>
      <c r="Q505" s="5" t="s">
        <v>76</v>
      </c>
      <c r="R505" s="61" t="s">
        <v>28</v>
      </c>
      <c r="S505" s="62" t="s">
        <v>43</v>
      </c>
      <c r="T505" s="5" t="s">
        <v>36</v>
      </c>
      <c r="U505" s="5" t="s">
        <v>34</v>
      </c>
      <c r="V505" s="5" t="s">
        <v>74</v>
      </c>
      <c r="W505" s="5" t="s">
        <v>907</v>
      </c>
      <c r="X505" s="5" t="s">
        <v>108</v>
      </c>
      <c r="Y505" s="5" t="s">
        <v>230</v>
      </c>
      <c r="Z505" s="5" t="s">
        <v>45</v>
      </c>
      <c r="AA505" s="5" t="s">
        <v>462</v>
      </c>
      <c r="AB505" s="5"/>
      <c r="AC505" s="5"/>
      <c r="AD505" s="5"/>
      <c r="AE505" s="5"/>
      <c r="AF505" s="5"/>
      <c r="AG505" s="5"/>
      <c r="AH505" s="5"/>
      <c r="AI505" s="5" t="s">
        <v>905</v>
      </c>
      <c r="AJ505" s="80">
        <v>4</v>
      </c>
      <c r="AK505" s="80">
        <v>4</v>
      </c>
      <c r="AL505" s="80">
        <v>4</v>
      </c>
      <c r="AM505" s="80">
        <v>4</v>
      </c>
      <c r="AN505" s="80">
        <v>4</v>
      </c>
      <c r="AO505" s="80">
        <v>5</v>
      </c>
      <c r="AP505" s="80">
        <v>2</v>
      </c>
      <c r="AQ505" s="80">
        <v>4</v>
      </c>
      <c r="AR505" s="80">
        <v>4</v>
      </c>
      <c r="AS505" s="5"/>
      <c r="AT505" s="5" t="s">
        <v>788</v>
      </c>
      <c r="AU505" s="5"/>
      <c r="AV505" s="5" t="s">
        <v>898</v>
      </c>
      <c r="AW505" s="5"/>
      <c r="AX505" s="5"/>
      <c r="AY505" s="5" t="s">
        <v>903</v>
      </c>
    </row>
    <row r="506" spans="1:51" ht="27.95" customHeight="1">
      <c r="A506">
        <v>11518807530</v>
      </c>
      <c r="B506" s="5" t="s">
        <v>646</v>
      </c>
      <c r="C506" s="13" t="s">
        <v>72</v>
      </c>
      <c r="D506" s="1" t="s">
        <v>467</v>
      </c>
      <c r="E506" s="5" t="s">
        <v>14</v>
      </c>
      <c r="F506" s="80" t="s">
        <v>0</v>
      </c>
      <c r="G506" s="80" t="s">
        <v>0</v>
      </c>
      <c r="H506" s="80" t="s">
        <v>1</v>
      </c>
      <c r="I506" s="80" t="s">
        <v>0</v>
      </c>
      <c r="J506" s="80" t="s">
        <v>0</v>
      </c>
      <c r="K506" s="80" t="s">
        <v>0</v>
      </c>
      <c r="L506" s="80" t="s">
        <v>0</v>
      </c>
      <c r="M506" s="5" t="e">
        <v>#N/A</v>
      </c>
      <c r="N506" s="5" t="s">
        <v>649</v>
      </c>
      <c r="O506" s="5" t="e">
        <v>#N/A</v>
      </c>
      <c r="P506" s="5" t="e">
        <v>#N/A</v>
      </c>
      <c r="Q506" s="5" t="s">
        <v>91</v>
      </c>
      <c r="R506" s="61" t="s">
        <v>28</v>
      </c>
      <c r="S506" s="62" t="e">
        <v>#N/A</v>
      </c>
      <c r="T506" s="5" t="s">
        <v>834</v>
      </c>
      <c r="U506" s="5" t="s">
        <v>41</v>
      </c>
      <c r="V506" s="5" t="s">
        <v>26</v>
      </c>
      <c r="W506" s="5" t="s">
        <v>907</v>
      </c>
      <c r="X506" s="5" t="s">
        <v>81</v>
      </c>
      <c r="Y506" s="5" t="s">
        <v>231</v>
      </c>
      <c r="Z506" s="5" t="s">
        <v>49</v>
      </c>
      <c r="AA506" s="5" t="s">
        <v>512</v>
      </c>
      <c r="AB506" s="5" t="s">
        <v>562</v>
      </c>
      <c r="AC506" s="5"/>
      <c r="AD506" s="5"/>
      <c r="AE506" s="5"/>
      <c r="AF506" s="5"/>
      <c r="AG506" s="5"/>
      <c r="AH506" s="5"/>
      <c r="AI506" s="5" t="s">
        <v>905</v>
      </c>
      <c r="AJ506" s="80">
        <v>5</v>
      </c>
      <c r="AK506" s="80">
        <v>5</v>
      </c>
      <c r="AL506" s="80">
        <v>4</v>
      </c>
      <c r="AM506" s="80" t="e">
        <v>#N/A</v>
      </c>
      <c r="AN506" s="80">
        <v>5</v>
      </c>
      <c r="AO506" s="80">
        <v>4</v>
      </c>
      <c r="AP506" s="80">
        <v>4</v>
      </c>
      <c r="AQ506" s="80">
        <v>4</v>
      </c>
      <c r="AR506" s="80">
        <v>3</v>
      </c>
      <c r="AS506" s="5"/>
      <c r="AT506" s="5" t="s">
        <v>787</v>
      </c>
      <c r="AU506" s="5"/>
      <c r="AV506" s="5"/>
      <c r="AW506" s="5"/>
      <c r="AX506" s="5"/>
      <c r="AY506" s="5" t="s">
        <v>903</v>
      </c>
    </row>
    <row r="507" spans="1:51" ht="27.95" customHeight="1">
      <c r="B507" s="1"/>
      <c r="C507" s="13"/>
      <c r="D507" s="1"/>
      <c r="E507" s="5"/>
      <c r="M507" s="5"/>
      <c r="N507" s="5"/>
      <c r="O507" s="5"/>
      <c r="P507" s="5"/>
      <c r="Q507" s="5"/>
      <c r="R507" s="61"/>
      <c r="S507" s="62"/>
      <c r="T507" s="5"/>
      <c r="U507" s="5"/>
      <c r="V507" s="5"/>
      <c r="W507" s="5"/>
      <c r="X507" s="5"/>
      <c r="Y507" s="5"/>
      <c r="Z507" s="5"/>
      <c r="AA507" s="5"/>
      <c r="AB507" s="5"/>
      <c r="AC507" s="5"/>
      <c r="AD507" s="5"/>
      <c r="AE507" s="5"/>
      <c r="AF507" s="5"/>
      <c r="AG507" s="5"/>
      <c r="AH507" s="5"/>
      <c r="AI507" s="5"/>
      <c r="AJ507" s="80"/>
      <c r="AK507" s="80"/>
      <c r="AL507" s="80"/>
      <c r="AM507" s="80"/>
      <c r="AN507" s="80"/>
      <c r="AO507" s="80"/>
      <c r="AP507" s="80"/>
      <c r="AQ507" s="80"/>
      <c r="AR507" s="80"/>
      <c r="AS507" s="5"/>
      <c r="AT507" s="5"/>
      <c r="AU507" s="5"/>
      <c r="AV507" s="5"/>
      <c r="AW507" s="5"/>
      <c r="AX507" s="5"/>
      <c r="AY507" s="5"/>
    </row>
    <row r="508" spans="1:51" ht="60.95" customHeight="1">
      <c r="A508">
        <v>11518794730</v>
      </c>
      <c r="B508" s="5" t="s">
        <v>646</v>
      </c>
      <c r="C508" s="13" t="s">
        <v>72</v>
      </c>
      <c r="D508" s="1" t="s">
        <v>468</v>
      </c>
      <c r="E508" s="5" t="s">
        <v>14</v>
      </c>
      <c r="F508" s="80" t="s">
        <v>0</v>
      </c>
      <c r="G508" s="80" t="s">
        <v>0</v>
      </c>
      <c r="H508" s="80" t="s">
        <v>1</v>
      </c>
      <c r="I508" s="80" t="s">
        <v>0</v>
      </c>
      <c r="J508" s="80" t="s">
        <v>0</v>
      </c>
      <c r="K508" s="80" t="s">
        <v>0</v>
      </c>
      <c r="L508" s="80" t="s">
        <v>0</v>
      </c>
      <c r="M508" s="5" t="e">
        <v>#N/A</v>
      </c>
      <c r="N508" s="5" t="s">
        <v>649</v>
      </c>
      <c r="O508" s="5" t="e">
        <v>#N/A</v>
      </c>
      <c r="P508" s="5" t="e">
        <v>#N/A</v>
      </c>
      <c r="Q508" s="5" t="s">
        <v>91</v>
      </c>
      <c r="R508" s="61" t="s">
        <v>90</v>
      </c>
      <c r="S508" s="62" t="e">
        <v>#N/A</v>
      </c>
      <c r="T508" s="5" t="s">
        <v>834</v>
      </c>
      <c r="U508" s="5" t="s">
        <v>34</v>
      </c>
      <c r="V508" s="5" t="s">
        <v>64</v>
      </c>
      <c r="W508" s="5" t="s">
        <v>379</v>
      </c>
      <c r="X508" s="5" t="s">
        <v>66</v>
      </c>
      <c r="Y508" s="5" t="s">
        <v>0</v>
      </c>
      <c r="Z508" s="5" t="s">
        <v>98</v>
      </c>
      <c r="AA508" s="5" t="s">
        <v>480</v>
      </c>
      <c r="AB508" s="5" t="s">
        <v>547</v>
      </c>
      <c r="AC508" s="5"/>
      <c r="AD508" s="5"/>
      <c r="AE508" s="5"/>
      <c r="AF508" s="5"/>
      <c r="AG508" s="5"/>
      <c r="AH508" s="5"/>
      <c r="AI508" s="5" t="s">
        <v>905</v>
      </c>
      <c r="AJ508" s="80">
        <v>5</v>
      </c>
      <c r="AK508" s="80">
        <v>5</v>
      </c>
      <c r="AL508" s="80">
        <v>5</v>
      </c>
      <c r="AM508" s="80" t="e">
        <v>#N/A</v>
      </c>
      <c r="AN508" s="80">
        <v>5</v>
      </c>
      <c r="AO508" s="80">
        <v>5</v>
      </c>
      <c r="AP508" s="80">
        <v>5</v>
      </c>
      <c r="AQ508" s="80">
        <v>5</v>
      </c>
      <c r="AR508" s="80">
        <v>5</v>
      </c>
      <c r="AS508" s="5"/>
      <c r="AT508" s="5" t="s">
        <v>797</v>
      </c>
      <c r="AU508" s="5"/>
      <c r="AV508" s="5" t="s">
        <v>874</v>
      </c>
      <c r="AW508" s="5"/>
      <c r="AX508" s="5"/>
      <c r="AY508" s="5" t="s">
        <v>903</v>
      </c>
    </row>
    <row r="509" spans="1:51" ht="27.95" customHeight="1">
      <c r="A509">
        <v>11518763281</v>
      </c>
      <c r="B509" s="1" t="s">
        <v>0</v>
      </c>
      <c r="C509" s="13" t="s">
        <v>72</v>
      </c>
      <c r="D509" s="1" t="s">
        <v>470</v>
      </c>
      <c r="E509" s="5" t="s">
        <v>33</v>
      </c>
      <c r="F509" s="80" t="s">
        <v>0</v>
      </c>
      <c r="G509" s="80" t="s">
        <v>0</v>
      </c>
      <c r="H509" s="80" t="s">
        <v>1</v>
      </c>
      <c r="I509" s="80" t="s">
        <v>0</v>
      </c>
      <c r="J509" s="80" t="s">
        <v>0</v>
      </c>
      <c r="K509" s="80" t="s">
        <v>0</v>
      </c>
      <c r="L509" s="80" t="s">
        <v>0</v>
      </c>
      <c r="M509" s="5" t="s">
        <v>10</v>
      </c>
      <c r="N509" s="5" t="e">
        <v>#N/A</v>
      </c>
      <c r="O509" s="5" t="e">
        <v>#N/A</v>
      </c>
      <c r="P509" s="5" t="e">
        <v>#N/A</v>
      </c>
      <c r="Q509" s="5" t="e">
        <v>#VALUE!</v>
      </c>
      <c r="R509" s="61" t="s">
        <v>90</v>
      </c>
      <c r="S509" s="62" t="e">
        <v>#N/A</v>
      </c>
      <c r="T509" s="5" t="s">
        <v>62</v>
      </c>
      <c r="U509" s="5" t="s">
        <v>34</v>
      </c>
      <c r="V509" s="5" t="s">
        <v>64</v>
      </c>
      <c r="W509" s="5" t="s">
        <v>379</v>
      </c>
      <c r="X509" s="5" t="s">
        <v>66</v>
      </c>
      <c r="Y509" s="5" t="s">
        <v>0</v>
      </c>
      <c r="Z509" s="5" t="s">
        <v>67</v>
      </c>
      <c r="AA509" s="5"/>
      <c r="AB509" s="5"/>
      <c r="AC509" s="5"/>
      <c r="AD509" s="5"/>
      <c r="AE509" s="5"/>
      <c r="AF509" s="5"/>
      <c r="AG509" s="5"/>
      <c r="AH509" s="5"/>
      <c r="AI509" s="5" t="s">
        <v>905</v>
      </c>
      <c r="AJ509" s="80">
        <v>5</v>
      </c>
      <c r="AK509" s="80" t="e">
        <v>#VALUE!</v>
      </c>
      <c r="AL509" s="80">
        <v>5</v>
      </c>
      <c r="AM509" s="80" t="e">
        <v>#N/A</v>
      </c>
      <c r="AN509" s="80">
        <v>5</v>
      </c>
      <c r="AO509" s="80">
        <v>5</v>
      </c>
      <c r="AP509" s="80">
        <v>5</v>
      </c>
      <c r="AQ509" s="80">
        <v>5</v>
      </c>
      <c r="AR509" s="80">
        <v>5</v>
      </c>
      <c r="AS509" s="5"/>
      <c r="AT509" s="5"/>
      <c r="AU509" s="5"/>
      <c r="AV509" s="5"/>
      <c r="AW509" s="5"/>
      <c r="AX509" s="5"/>
      <c r="AY509" s="5" t="s">
        <v>20</v>
      </c>
    </row>
    <row r="510" spans="1:51" ht="27.95" customHeight="1">
      <c r="B510" s="1"/>
      <c r="C510" s="13"/>
      <c r="D510" s="1"/>
      <c r="E510" s="5"/>
      <c r="M510" s="5"/>
      <c r="N510" s="5"/>
      <c r="O510" s="5"/>
      <c r="P510" s="5"/>
      <c r="Q510" s="5"/>
      <c r="R510" s="61"/>
      <c r="S510" s="62"/>
      <c r="T510" s="5"/>
      <c r="U510" s="5"/>
      <c r="V510" s="5"/>
      <c r="W510" s="5"/>
      <c r="X510" s="5"/>
      <c r="Y510" s="5"/>
      <c r="Z510" s="5"/>
      <c r="AA510" s="5"/>
      <c r="AB510" s="5"/>
      <c r="AC510" s="5"/>
      <c r="AD510" s="5"/>
      <c r="AE510" s="5"/>
      <c r="AF510" s="5"/>
      <c r="AG510" s="5"/>
      <c r="AH510" s="5"/>
      <c r="AI510" s="5"/>
      <c r="AJ510" s="80"/>
      <c r="AK510" s="80"/>
      <c r="AL510" s="80"/>
      <c r="AM510" s="80"/>
      <c r="AN510" s="80"/>
      <c r="AO510" s="80"/>
      <c r="AP510" s="80"/>
      <c r="AQ510" s="80"/>
      <c r="AR510" s="80"/>
      <c r="AS510" s="5"/>
      <c r="AT510" s="5"/>
      <c r="AU510" s="5"/>
      <c r="AV510" s="5"/>
      <c r="AW510" s="5"/>
      <c r="AX510" s="5"/>
      <c r="AY510" s="5"/>
    </row>
    <row r="511" spans="1:51" ht="27.95" customHeight="1">
      <c r="B511" s="1"/>
      <c r="C511" s="13"/>
      <c r="D511" s="1"/>
      <c r="E511" s="5"/>
      <c r="M511" s="5"/>
      <c r="N511" s="5"/>
      <c r="O511" s="5"/>
      <c r="P511" s="5"/>
      <c r="Q511" s="5"/>
      <c r="R511" s="61"/>
      <c r="S511" s="62"/>
      <c r="T511" s="5"/>
      <c r="U511" s="5"/>
      <c r="V511" s="5"/>
      <c r="W511" s="5"/>
      <c r="X511" s="5"/>
      <c r="Y511" s="5"/>
      <c r="Z511" s="5"/>
      <c r="AA511" s="5"/>
      <c r="AB511" s="5"/>
      <c r="AC511" s="5"/>
      <c r="AD511" s="5"/>
      <c r="AE511" s="5"/>
      <c r="AF511" s="5"/>
      <c r="AG511" s="5"/>
      <c r="AH511" s="5"/>
      <c r="AI511" s="5"/>
      <c r="AJ511" s="80"/>
      <c r="AK511" s="80"/>
      <c r="AL511" s="80"/>
      <c r="AM511" s="80"/>
      <c r="AN511" s="80"/>
      <c r="AO511" s="80"/>
      <c r="AP511" s="80"/>
      <c r="AQ511" s="80"/>
      <c r="AR511" s="80"/>
      <c r="AS511" s="5"/>
      <c r="AT511" s="5"/>
      <c r="AU511" s="5"/>
      <c r="AV511" s="5"/>
      <c r="AW511" s="5"/>
      <c r="AX511" s="5"/>
      <c r="AY511" s="5"/>
    </row>
    <row r="512" spans="1:51" ht="27.95" customHeight="1">
      <c r="A512">
        <v>11518746721</v>
      </c>
      <c r="B512" s="5" t="s">
        <v>646</v>
      </c>
      <c r="C512" s="13" t="s">
        <v>72</v>
      </c>
      <c r="D512" s="1" t="s">
        <v>478</v>
      </c>
      <c r="E512" s="5" t="s">
        <v>14</v>
      </c>
      <c r="F512" s="80" t="s">
        <v>0</v>
      </c>
      <c r="G512" s="80" t="s">
        <v>0</v>
      </c>
      <c r="H512" s="80" t="s">
        <v>0</v>
      </c>
      <c r="I512" s="80" t="s">
        <v>0</v>
      </c>
      <c r="J512" s="80" t="s">
        <v>0</v>
      </c>
      <c r="K512" s="80" t="s">
        <v>0</v>
      </c>
      <c r="L512" s="80" t="s">
        <v>232</v>
      </c>
      <c r="M512" s="5" t="e">
        <v>#N/A</v>
      </c>
      <c r="N512" s="5" t="s">
        <v>649</v>
      </c>
      <c r="O512" s="5" t="e">
        <v>#N/A</v>
      </c>
      <c r="P512" s="5" t="e">
        <v>#N/A</v>
      </c>
      <c r="Q512" s="5" t="s">
        <v>29</v>
      </c>
      <c r="R512" s="61" t="s">
        <v>75</v>
      </c>
      <c r="S512" s="62" t="s">
        <v>34</v>
      </c>
      <c r="T512" s="5" t="s">
        <v>834</v>
      </c>
      <c r="U512" s="5" t="s">
        <v>34</v>
      </c>
      <c r="V512" s="5" t="s">
        <v>26</v>
      </c>
      <c r="W512" s="5" t="s">
        <v>908</v>
      </c>
      <c r="X512" s="5" t="s">
        <v>30</v>
      </c>
      <c r="Y512" s="5" t="s">
        <v>233</v>
      </c>
      <c r="Z512" s="5" t="s">
        <v>21</v>
      </c>
      <c r="AA512" s="5"/>
      <c r="AB512" s="5"/>
      <c r="AC512" s="5"/>
      <c r="AD512" s="5"/>
      <c r="AE512" s="5"/>
      <c r="AF512" s="5"/>
      <c r="AG512" s="5"/>
      <c r="AH512" s="5" t="s">
        <v>806</v>
      </c>
      <c r="AI512" s="5" t="s">
        <v>905</v>
      </c>
      <c r="AJ512" s="80">
        <v>5</v>
      </c>
      <c r="AK512" s="80">
        <v>3</v>
      </c>
      <c r="AL512" s="80">
        <v>3</v>
      </c>
      <c r="AM512" s="80">
        <v>5</v>
      </c>
      <c r="AN512" s="80">
        <v>5</v>
      </c>
      <c r="AO512" s="80">
        <v>5</v>
      </c>
      <c r="AP512" s="80">
        <v>4</v>
      </c>
      <c r="AQ512" s="80">
        <v>3</v>
      </c>
      <c r="AR512" s="80">
        <v>2</v>
      </c>
      <c r="AS512" s="5"/>
      <c r="AT512" s="122" t="s">
        <v>848</v>
      </c>
      <c r="AU512" s="5" t="s">
        <v>567</v>
      </c>
      <c r="AV512" s="5"/>
      <c r="AW512" s="5"/>
      <c r="AX512" s="5"/>
      <c r="AY512" s="5" t="s">
        <v>903</v>
      </c>
    </row>
    <row r="513" spans="1:51" ht="27.95" customHeight="1">
      <c r="A513">
        <v>11518743801</v>
      </c>
      <c r="B513" s="5" t="s">
        <v>646</v>
      </c>
      <c r="C513" s="13" t="s">
        <v>80</v>
      </c>
      <c r="D513" s="1" t="s">
        <v>472</v>
      </c>
      <c r="E513" s="5" t="s">
        <v>33</v>
      </c>
      <c r="F513" s="80" t="s">
        <v>0</v>
      </c>
      <c r="G513" s="80" t="s">
        <v>0</v>
      </c>
      <c r="H513" s="80" t="s">
        <v>1</v>
      </c>
      <c r="I513" s="80" t="s">
        <v>0</v>
      </c>
      <c r="J513" s="80" t="s">
        <v>0</v>
      </c>
      <c r="K513" s="80" t="s">
        <v>0</v>
      </c>
      <c r="L513" s="80" t="s">
        <v>0</v>
      </c>
      <c r="M513" s="5" t="s">
        <v>10</v>
      </c>
      <c r="N513" s="5" t="e">
        <v>#N/A</v>
      </c>
      <c r="O513" s="5" t="e">
        <v>#N/A</v>
      </c>
      <c r="P513" s="5" t="e">
        <v>#N/A</v>
      </c>
      <c r="Q513" s="5" t="s">
        <v>76</v>
      </c>
      <c r="R513" s="61" t="s">
        <v>28</v>
      </c>
      <c r="S513" s="62" t="e">
        <v>#N/A</v>
      </c>
      <c r="T513" s="5" t="s">
        <v>834</v>
      </c>
      <c r="U513" s="5" t="e">
        <v>#N/A</v>
      </c>
      <c r="V513" s="5" t="s">
        <v>64</v>
      </c>
      <c r="W513" s="5" t="s">
        <v>907</v>
      </c>
      <c r="X513" s="5" t="s">
        <v>108</v>
      </c>
      <c r="Y513" s="5" t="s">
        <v>0</v>
      </c>
      <c r="Z513" s="5" t="s">
        <v>21</v>
      </c>
      <c r="AA513" s="5"/>
      <c r="AB513" s="5"/>
      <c r="AC513" s="5"/>
      <c r="AD513" s="5"/>
      <c r="AE513" s="5"/>
      <c r="AF513" s="5"/>
      <c r="AG513" s="5"/>
      <c r="AH513" s="5"/>
      <c r="AI513" s="5" t="s">
        <v>905</v>
      </c>
      <c r="AJ513" s="80">
        <v>4</v>
      </c>
      <c r="AK513" s="80">
        <v>4</v>
      </c>
      <c r="AL513" s="80">
        <v>4</v>
      </c>
      <c r="AM513" s="80" t="e">
        <v>#N/A</v>
      </c>
      <c r="AN513" s="80">
        <v>5</v>
      </c>
      <c r="AO513" s="80" t="e">
        <v>#N/A</v>
      </c>
      <c r="AP513" s="80">
        <v>5</v>
      </c>
      <c r="AQ513" s="80">
        <v>4</v>
      </c>
      <c r="AR513" s="80">
        <v>4</v>
      </c>
      <c r="AS513" s="5"/>
      <c r="AT513" s="5" t="s">
        <v>840</v>
      </c>
      <c r="AU513" s="5"/>
      <c r="AV513" s="5"/>
      <c r="AW513" s="5"/>
      <c r="AX513" s="5"/>
      <c r="AY513" s="5" t="s">
        <v>903</v>
      </c>
    </row>
    <row r="514" spans="1:51" ht="63" customHeight="1">
      <c r="A514">
        <v>11518735147</v>
      </c>
      <c r="B514" s="1" t="s">
        <v>0</v>
      </c>
      <c r="C514" s="13" t="s">
        <v>80</v>
      </c>
      <c r="D514" s="1" t="s">
        <v>470</v>
      </c>
      <c r="E514" s="5" t="s">
        <v>14</v>
      </c>
      <c r="F514" s="80" t="s">
        <v>648</v>
      </c>
      <c r="G514" s="80" t="s">
        <v>0</v>
      </c>
      <c r="H514" s="80" t="s">
        <v>0</v>
      </c>
      <c r="I514" s="80" t="s">
        <v>0</v>
      </c>
      <c r="J514" s="80" t="s">
        <v>0</v>
      </c>
      <c r="K514" s="80" t="s">
        <v>0</v>
      </c>
      <c r="L514" s="80" t="s">
        <v>0</v>
      </c>
      <c r="M514" s="5" t="e">
        <v>#N/A</v>
      </c>
      <c r="N514" s="5" t="e">
        <v>#N/A</v>
      </c>
      <c r="O514" s="5" t="e">
        <v>#N/A</v>
      </c>
      <c r="P514" s="5" t="e">
        <v>#N/A</v>
      </c>
      <c r="Q514" s="5" t="s">
        <v>97</v>
      </c>
      <c r="R514" s="61" t="s">
        <v>75</v>
      </c>
      <c r="S514" s="62" t="e">
        <v>#N/A</v>
      </c>
      <c r="T514" s="5" t="s">
        <v>62</v>
      </c>
      <c r="U514" s="5" t="s">
        <v>34</v>
      </c>
      <c r="V514" s="5" t="s">
        <v>95</v>
      </c>
      <c r="W514" s="5" t="s">
        <v>908</v>
      </c>
      <c r="X514" s="5" t="s">
        <v>30</v>
      </c>
      <c r="Y514" s="5" t="s">
        <v>234</v>
      </c>
      <c r="Z514" s="5" t="s">
        <v>126</v>
      </c>
      <c r="AA514" s="5"/>
      <c r="AB514" s="5" t="s">
        <v>548</v>
      </c>
      <c r="AC514" s="5" t="s">
        <v>52</v>
      </c>
      <c r="AD514" s="5"/>
      <c r="AE514" s="5"/>
      <c r="AF514" s="5" t="s">
        <v>624</v>
      </c>
      <c r="AG514" s="5"/>
      <c r="AH514" s="5" t="s">
        <v>641</v>
      </c>
      <c r="AI514" s="5" t="s">
        <v>905</v>
      </c>
      <c r="AJ514" s="80">
        <v>4</v>
      </c>
      <c r="AK514" s="80">
        <v>2</v>
      </c>
      <c r="AL514" s="80">
        <v>3</v>
      </c>
      <c r="AM514" s="80" t="e">
        <v>#N/A</v>
      </c>
      <c r="AN514" s="80">
        <v>5</v>
      </c>
      <c r="AO514" s="80">
        <v>5</v>
      </c>
      <c r="AP514" s="80">
        <v>1</v>
      </c>
      <c r="AQ514" s="80">
        <v>3</v>
      </c>
      <c r="AR514" s="80">
        <v>2</v>
      </c>
      <c r="AS514" s="5"/>
      <c r="AT514" s="67" t="s">
        <v>797</v>
      </c>
      <c r="AU514" s="5"/>
      <c r="AV514" s="5" t="s">
        <v>873</v>
      </c>
      <c r="AW514" s="5"/>
      <c r="AX514" s="5"/>
      <c r="AY514" s="5" t="s">
        <v>20</v>
      </c>
    </row>
    <row r="515" spans="1:51" ht="27.95" customHeight="1">
      <c r="A515">
        <v>11518728713</v>
      </c>
      <c r="B515" s="1" t="s">
        <v>0</v>
      </c>
      <c r="C515" s="13" t="s">
        <v>72</v>
      </c>
      <c r="D515" s="1" t="s">
        <v>468</v>
      </c>
      <c r="E515" s="5" t="s">
        <v>14</v>
      </c>
      <c r="F515" s="80" t="s">
        <v>0</v>
      </c>
      <c r="G515" s="80" t="s">
        <v>0</v>
      </c>
      <c r="H515" s="80" t="s">
        <v>1</v>
      </c>
      <c r="I515" s="80" t="s">
        <v>0</v>
      </c>
      <c r="J515" s="80" t="s">
        <v>0</v>
      </c>
      <c r="K515" s="80" t="s">
        <v>0</v>
      </c>
      <c r="L515" s="80" t="s">
        <v>0</v>
      </c>
      <c r="M515" s="5" t="s">
        <v>10</v>
      </c>
      <c r="N515" s="5" t="e">
        <v>#N/A</v>
      </c>
      <c r="O515" s="5" t="e">
        <v>#N/A</v>
      </c>
      <c r="P515" s="5" t="e">
        <v>#N/A</v>
      </c>
      <c r="Q515" s="5" t="e">
        <v>#VALUE!</v>
      </c>
      <c r="R515" s="61" t="s">
        <v>90</v>
      </c>
      <c r="S515" s="62" t="e">
        <v>#N/A</v>
      </c>
      <c r="T515" s="5" t="s">
        <v>36</v>
      </c>
      <c r="U515" s="5" t="s">
        <v>37</v>
      </c>
      <c r="V515" s="5" t="s">
        <v>64</v>
      </c>
      <c r="W515" s="5" t="s">
        <v>379</v>
      </c>
      <c r="X515" s="5" t="s">
        <v>81</v>
      </c>
      <c r="Y515" s="5" t="s">
        <v>0</v>
      </c>
      <c r="Z515" s="5" t="s">
        <v>67</v>
      </c>
      <c r="AA515" s="5"/>
      <c r="AB515" s="5"/>
      <c r="AC515" s="5"/>
      <c r="AD515" s="5"/>
      <c r="AE515" s="5"/>
      <c r="AF515" s="5"/>
      <c r="AG515" s="5"/>
      <c r="AH515" s="5"/>
      <c r="AI515" s="5" t="s">
        <v>905</v>
      </c>
      <c r="AJ515" s="80">
        <v>5</v>
      </c>
      <c r="AK515" s="80" t="e">
        <v>#VALUE!</v>
      </c>
      <c r="AL515" s="80">
        <v>5</v>
      </c>
      <c r="AM515" s="80" t="e">
        <v>#N/A</v>
      </c>
      <c r="AN515" s="80">
        <v>4</v>
      </c>
      <c r="AO515" s="80">
        <v>3</v>
      </c>
      <c r="AP515" s="80">
        <v>5</v>
      </c>
      <c r="AQ515" s="80">
        <v>5</v>
      </c>
      <c r="AR515" s="80">
        <v>3</v>
      </c>
      <c r="AS515" s="5"/>
      <c r="AT515" s="5"/>
      <c r="AU515" s="5"/>
      <c r="AV515" s="5"/>
      <c r="AW515" s="5"/>
      <c r="AX515" s="5"/>
      <c r="AY515" s="5" t="s">
        <v>20</v>
      </c>
    </row>
    <row r="516" spans="1:51" ht="27.95" customHeight="1">
      <c r="A516">
        <v>11518727877</v>
      </c>
      <c r="B516" s="5" t="s">
        <v>646</v>
      </c>
      <c r="C516" s="13" t="s">
        <v>72</v>
      </c>
      <c r="D516" s="1" t="s">
        <v>478</v>
      </c>
      <c r="E516" s="5" t="s">
        <v>33</v>
      </c>
      <c r="F516" s="80" t="s">
        <v>0</v>
      </c>
      <c r="G516" s="80" t="s">
        <v>0</v>
      </c>
      <c r="H516" s="80" t="s">
        <v>0</v>
      </c>
      <c r="I516" s="80" t="s">
        <v>0</v>
      </c>
      <c r="J516" s="80" t="s">
        <v>0</v>
      </c>
      <c r="K516" s="80" t="s">
        <v>0</v>
      </c>
      <c r="L516" s="80" t="s">
        <v>235</v>
      </c>
      <c r="M516" s="5" t="s">
        <v>10</v>
      </c>
      <c r="N516" s="5" t="s">
        <v>649</v>
      </c>
      <c r="O516" s="5" t="e">
        <v>#N/A</v>
      </c>
      <c r="P516" s="5" t="e">
        <v>#N/A</v>
      </c>
      <c r="Q516" s="5" t="s">
        <v>76</v>
      </c>
      <c r="R516" s="61" t="s">
        <v>75</v>
      </c>
      <c r="S516" s="62" t="s">
        <v>122</v>
      </c>
      <c r="T516" s="5" t="s">
        <v>36</v>
      </c>
      <c r="U516" s="5" t="s">
        <v>41</v>
      </c>
      <c r="V516" s="5" t="s">
        <v>95</v>
      </c>
      <c r="W516" s="5" t="s">
        <v>907</v>
      </c>
      <c r="X516" s="5" t="s">
        <v>81</v>
      </c>
      <c r="Y516" s="5" t="s">
        <v>0</v>
      </c>
      <c r="Z516" s="5" t="s">
        <v>21</v>
      </c>
      <c r="AA516" s="5"/>
      <c r="AB516" s="5"/>
      <c r="AC516" s="5"/>
      <c r="AD516" s="5"/>
      <c r="AE516" s="5"/>
      <c r="AF516" s="5"/>
      <c r="AG516" s="5"/>
      <c r="AH516" s="5"/>
      <c r="AI516" s="5" t="s">
        <v>905</v>
      </c>
      <c r="AJ516" s="80">
        <v>5</v>
      </c>
      <c r="AK516" s="80">
        <v>4</v>
      </c>
      <c r="AL516" s="80">
        <v>3</v>
      </c>
      <c r="AM516" s="80">
        <v>1</v>
      </c>
      <c r="AN516" s="80">
        <v>4</v>
      </c>
      <c r="AO516" s="80">
        <v>4</v>
      </c>
      <c r="AP516" s="80">
        <v>1</v>
      </c>
      <c r="AQ516" s="80">
        <v>4</v>
      </c>
      <c r="AR516" s="80">
        <v>3</v>
      </c>
      <c r="AS516" s="122" t="s">
        <v>1054</v>
      </c>
      <c r="AT516" s="5" t="s">
        <v>788</v>
      </c>
      <c r="AU516" s="5" t="s">
        <v>567</v>
      </c>
      <c r="AV516" s="5" t="s">
        <v>898</v>
      </c>
      <c r="AW516" s="5" t="s">
        <v>39</v>
      </c>
      <c r="AX516" s="5"/>
      <c r="AY516" s="5" t="s">
        <v>903</v>
      </c>
    </row>
    <row r="517" spans="1:51" ht="27.95" customHeight="1">
      <c r="A517">
        <v>11518724183</v>
      </c>
      <c r="B517" s="1" t="s">
        <v>0</v>
      </c>
      <c r="C517" s="13" t="e">
        <v>#VALUE!</v>
      </c>
      <c r="D517" s="1" t="s">
        <v>464</v>
      </c>
      <c r="E517" s="5" t="s">
        <v>14</v>
      </c>
      <c r="F517" s="80" t="s">
        <v>648</v>
      </c>
      <c r="G517" s="80" t="s">
        <v>0</v>
      </c>
      <c r="H517" s="80" t="s">
        <v>0</v>
      </c>
      <c r="I517" s="80" t="s">
        <v>0</v>
      </c>
      <c r="J517" s="80" t="s">
        <v>0</v>
      </c>
      <c r="K517" s="80" t="s">
        <v>0</v>
      </c>
      <c r="L517" s="80" t="s">
        <v>0</v>
      </c>
      <c r="M517" s="5" t="e">
        <v>#N/A</v>
      </c>
      <c r="N517" s="5" t="e">
        <v>#N/A</v>
      </c>
      <c r="O517" s="5" t="e">
        <v>#N/A</v>
      </c>
      <c r="P517" s="5" t="e">
        <v>#N/A</v>
      </c>
      <c r="Q517" s="5" t="e">
        <v>#VALUE!</v>
      </c>
      <c r="R517" s="61" t="e">
        <v>#VALUE!</v>
      </c>
      <c r="S517" s="62" t="e">
        <v>#N/A</v>
      </c>
      <c r="T517" s="5" t="e">
        <v>#N/A</v>
      </c>
      <c r="U517" s="5" t="e">
        <v>#N/A</v>
      </c>
      <c r="V517" s="5" t="e">
        <v>#N/A</v>
      </c>
      <c r="W517" s="5" t="e">
        <v>#N/A</v>
      </c>
      <c r="X517" s="5" t="e">
        <v>#N/A</v>
      </c>
      <c r="Y517" s="5" t="s">
        <v>0</v>
      </c>
      <c r="Z517" s="5" t="e">
        <v>#N/A</v>
      </c>
      <c r="AA517" s="5"/>
      <c r="AB517" s="5"/>
      <c r="AC517" s="5"/>
      <c r="AD517" s="5"/>
      <c r="AE517" s="5"/>
      <c r="AF517" s="5"/>
      <c r="AG517" s="5"/>
      <c r="AH517" s="5"/>
      <c r="AI517" s="5" t="s">
        <v>905</v>
      </c>
      <c r="AJ517" s="80" t="e">
        <v>#VALUE!</v>
      </c>
      <c r="AK517" s="80" t="e">
        <v>#VALUE!</v>
      </c>
      <c r="AL517" s="80" t="e">
        <v>#VALUE!</v>
      </c>
      <c r="AM517" s="80" t="e">
        <v>#N/A</v>
      </c>
      <c r="AN517" s="80" t="e">
        <v>#N/A</v>
      </c>
      <c r="AO517" s="80" t="e">
        <v>#N/A</v>
      </c>
      <c r="AP517" s="80" t="e">
        <v>#N/A</v>
      </c>
      <c r="AQ517" s="80" t="e">
        <v>#N/A</v>
      </c>
      <c r="AR517" s="80" t="e">
        <v>#N/A</v>
      </c>
      <c r="AS517" s="5"/>
      <c r="AT517" s="5"/>
      <c r="AU517" s="5"/>
      <c r="AV517" s="5"/>
      <c r="AW517" s="5"/>
      <c r="AX517" s="5"/>
      <c r="AY517" s="5" t="s">
        <v>20</v>
      </c>
    </row>
    <row r="518" spans="1:51" ht="27.95" customHeight="1">
      <c r="B518" s="1"/>
      <c r="C518" s="13"/>
      <c r="D518" s="1"/>
      <c r="E518" s="5"/>
      <c r="M518" s="5"/>
      <c r="N518" s="5"/>
      <c r="O518" s="5"/>
      <c r="P518" s="5"/>
      <c r="Q518" s="5"/>
      <c r="R518" s="61"/>
      <c r="S518" s="62"/>
      <c r="T518" s="5"/>
      <c r="U518" s="5"/>
      <c r="V518" s="5"/>
      <c r="W518" s="5"/>
      <c r="X518" s="5"/>
      <c r="Y518" s="5"/>
      <c r="Z518" s="5"/>
      <c r="AA518" s="5"/>
      <c r="AB518" s="5"/>
      <c r="AC518" s="5"/>
      <c r="AD518" s="5"/>
      <c r="AE518" s="5"/>
      <c r="AF518" s="5"/>
      <c r="AG518" s="5"/>
      <c r="AH518" s="5"/>
      <c r="AI518" s="5"/>
      <c r="AJ518" s="80"/>
      <c r="AK518" s="80"/>
      <c r="AL518" s="80"/>
      <c r="AM518" s="80"/>
      <c r="AN518" s="80"/>
      <c r="AO518" s="80"/>
      <c r="AP518" s="80"/>
      <c r="AQ518" s="80"/>
      <c r="AR518" s="80"/>
      <c r="AS518" s="5"/>
      <c r="AT518" s="5"/>
      <c r="AU518" s="5"/>
      <c r="AV518" s="5"/>
      <c r="AW518" s="5"/>
      <c r="AX518" s="5"/>
      <c r="AY518" s="5"/>
    </row>
    <row r="519" spans="1:51" ht="27.95" customHeight="1">
      <c r="A519">
        <v>11518707081</v>
      </c>
      <c r="B519" s="1" t="s">
        <v>0</v>
      </c>
      <c r="C519" s="13" t="s">
        <v>72</v>
      </c>
      <c r="D519" s="1" t="s">
        <v>473</v>
      </c>
      <c r="E519" s="5" t="s">
        <v>14</v>
      </c>
      <c r="F519" s="80" t="s">
        <v>0</v>
      </c>
      <c r="G519" s="80" t="s">
        <v>0</v>
      </c>
      <c r="H519" s="80" t="s">
        <v>1</v>
      </c>
      <c r="I519" s="80" t="s">
        <v>0</v>
      </c>
      <c r="J519" s="80" t="s">
        <v>0</v>
      </c>
      <c r="K519" s="80" t="s">
        <v>0</v>
      </c>
      <c r="L519" s="80" t="s">
        <v>0</v>
      </c>
      <c r="M519" s="5" t="s">
        <v>10</v>
      </c>
      <c r="N519" s="5" t="e">
        <v>#N/A</v>
      </c>
      <c r="O519" s="5" t="e">
        <v>#N/A</v>
      </c>
      <c r="P519" s="5" t="e">
        <v>#N/A</v>
      </c>
      <c r="Q519" s="5" t="e">
        <v>#VALUE!</v>
      </c>
      <c r="R519" s="61" t="s">
        <v>28</v>
      </c>
      <c r="S519" s="62" t="e">
        <v>#N/A</v>
      </c>
      <c r="T519" s="5" t="s">
        <v>62</v>
      </c>
      <c r="U519" s="5" t="s">
        <v>37</v>
      </c>
      <c r="V519" s="5" t="s">
        <v>74</v>
      </c>
      <c r="W519" s="5" t="s">
        <v>908</v>
      </c>
      <c r="X519" s="5" t="s">
        <v>108</v>
      </c>
      <c r="Y519" s="5" t="s">
        <v>0</v>
      </c>
      <c r="Z519" s="5" t="s">
        <v>67</v>
      </c>
      <c r="AA519" s="5"/>
      <c r="AB519" s="5"/>
      <c r="AC519" s="5"/>
      <c r="AD519" s="5"/>
      <c r="AE519" s="5"/>
      <c r="AF519" s="5"/>
      <c r="AG519" s="5"/>
      <c r="AH519" s="5"/>
      <c r="AI519" s="5" t="s">
        <v>905</v>
      </c>
      <c r="AJ519" s="5">
        <v>5</v>
      </c>
      <c r="AK519" s="5" t="e">
        <v>#VALUE!</v>
      </c>
      <c r="AL519" s="97">
        <v>4</v>
      </c>
      <c r="AM519" s="97" t="e">
        <v>#N/A</v>
      </c>
      <c r="AN519" s="5">
        <v>5</v>
      </c>
      <c r="AO519" s="5">
        <v>3</v>
      </c>
      <c r="AP519" s="5">
        <v>2</v>
      </c>
      <c r="AQ519" s="5">
        <v>3</v>
      </c>
      <c r="AR519" s="5">
        <v>4</v>
      </c>
      <c r="AS519" s="5"/>
      <c r="AT519" s="5"/>
      <c r="AU519" s="5"/>
      <c r="AV519" s="5"/>
      <c r="AW519" s="5"/>
      <c r="AX519" s="5"/>
      <c r="AY519" s="5" t="s">
        <v>20</v>
      </c>
    </row>
    <row r="520" spans="1:51" ht="27.95" customHeight="1">
      <c r="A520">
        <v>11518678795</v>
      </c>
      <c r="B520" s="5" t="s">
        <v>646</v>
      </c>
      <c r="C520" s="13" t="s">
        <v>72</v>
      </c>
      <c r="D520" s="1" t="s">
        <v>473</v>
      </c>
      <c r="E520" s="5" t="s">
        <v>33</v>
      </c>
      <c r="F520" s="80" t="s">
        <v>648</v>
      </c>
      <c r="G520" s="80" t="s">
        <v>0</v>
      </c>
      <c r="H520" s="80" t="s">
        <v>0</v>
      </c>
      <c r="I520" s="80" t="s">
        <v>0</v>
      </c>
      <c r="J520" s="80" t="s">
        <v>0</v>
      </c>
      <c r="K520" s="80" t="s">
        <v>0</v>
      </c>
      <c r="L520" s="80" t="s">
        <v>0</v>
      </c>
      <c r="M520" s="5" t="e">
        <v>#N/A</v>
      </c>
      <c r="N520" s="5" t="s">
        <v>649</v>
      </c>
      <c r="O520" s="5" t="e">
        <v>#N/A</v>
      </c>
      <c r="P520" s="5" t="e">
        <v>#N/A</v>
      </c>
      <c r="Q520" s="5" t="s">
        <v>91</v>
      </c>
      <c r="R520" s="61" t="s">
        <v>90</v>
      </c>
      <c r="S520" s="62" t="e">
        <v>#N/A</v>
      </c>
      <c r="T520" s="5" t="s">
        <v>834</v>
      </c>
      <c r="U520" s="5" t="s">
        <v>41</v>
      </c>
      <c r="V520" s="5" t="s">
        <v>74</v>
      </c>
      <c r="W520" s="5" t="s">
        <v>907</v>
      </c>
      <c r="X520" s="5" t="s">
        <v>108</v>
      </c>
      <c r="Y520" s="5" t="s">
        <v>236</v>
      </c>
      <c r="Z520" s="5" t="s">
        <v>21</v>
      </c>
      <c r="AA520" s="5"/>
      <c r="AB520" s="5"/>
      <c r="AC520" s="5"/>
      <c r="AD520" s="5"/>
      <c r="AE520" s="5"/>
      <c r="AF520" s="5"/>
      <c r="AG520" s="5"/>
      <c r="AH520" s="5"/>
      <c r="AI520" s="5" t="s">
        <v>905</v>
      </c>
      <c r="AJ520" s="80">
        <v>5</v>
      </c>
      <c r="AK520" s="80">
        <v>5</v>
      </c>
      <c r="AL520" s="80">
        <v>5</v>
      </c>
      <c r="AM520" s="80" t="e">
        <v>#N/A</v>
      </c>
      <c r="AN520" s="80">
        <v>5</v>
      </c>
      <c r="AO520" s="80">
        <v>4</v>
      </c>
      <c r="AP520" s="80">
        <v>2</v>
      </c>
      <c r="AQ520" s="80">
        <v>4</v>
      </c>
      <c r="AR520" s="80">
        <v>4</v>
      </c>
      <c r="AS520" s="5"/>
      <c r="AT520" s="5"/>
      <c r="AU520" s="5"/>
      <c r="AV520" s="5"/>
      <c r="AW520" s="5" t="s">
        <v>39</v>
      </c>
      <c r="AX520" s="5"/>
      <c r="AY520" s="5" t="s">
        <v>903</v>
      </c>
    </row>
    <row r="521" spans="1:51" ht="27.95" customHeight="1">
      <c r="A521">
        <v>11518677735</v>
      </c>
      <c r="B521" s="1" t="s">
        <v>0</v>
      </c>
      <c r="C521" s="13" t="e">
        <v>#VALUE!</v>
      </c>
      <c r="D521" s="1" t="e">
        <v>#VALUE!</v>
      </c>
      <c r="E521" s="5" t="e">
        <v>#N/A</v>
      </c>
      <c r="F521" s="80" t="s">
        <v>0</v>
      </c>
      <c r="G521" s="80" t="s">
        <v>0</v>
      </c>
      <c r="H521" s="80" t="s">
        <v>0</v>
      </c>
      <c r="I521" s="80" t="s">
        <v>0</v>
      </c>
      <c r="J521" s="80" t="s">
        <v>0</v>
      </c>
      <c r="K521" s="80" t="s">
        <v>0</v>
      </c>
      <c r="L521" s="80" t="s">
        <v>0</v>
      </c>
      <c r="M521" s="5" t="e">
        <v>#N/A</v>
      </c>
      <c r="N521" s="5" t="e">
        <v>#N/A</v>
      </c>
      <c r="O521" s="5" t="e">
        <v>#N/A</v>
      </c>
      <c r="P521" s="5" t="e">
        <v>#N/A</v>
      </c>
      <c r="Q521" s="5" t="e">
        <v>#VALUE!</v>
      </c>
      <c r="R521" s="61" t="e">
        <v>#VALUE!</v>
      </c>
      <c r="S521" s="62" t="e">
        <v>#N/A</v>
      </c>
      <c r="T521" s="5" t="e">
        <v>#N/A</v>
      </c>
      <c r="U521" s="5" t="e">
        <v>#N/A</v>
      </c>
      <c r="V521" s="5" t="e">
        <v>#N/A</v>
      </c>
      <c r="W521" s="5" t="e">
        <v>#N/A</v>
      </c>
      <c r="X521" s="5" t="e">
        <v>#N/A</v>
      </c>
      <c r="Y521" s="5" t="s">
        <v>0</v>
      </c>
      <c r="Z521" s="5" t="e">
        <v>#N/A</v>
      </c>
      <c r="AA521" s="5"/>
      <c r="AB521" s="5"/>
      <c r="AC521" s="5"/>
      <c r="AD521" s="5"/>
      <c r="AE521" s="5"/>
      <c r="AF521" s="5"/>
      <c r="AG521" s="5"/>
      <c r="AH521" s="5"/>
      <c r="AI521" s="5" t="s">
        <v>905</v>
      </c>
      <c r="AJ521" s="80" t="e">
        <v>#VALUE!</v>
      </c>
      <c r="AK521" s="80" t="e">
        <v>#VALUE!</v>
      </c>
      <c r="AL521" s="80" t="e">
        <v>#VALUE!</v>
      </c>
      <c r="AM521" s="80" t="e">
        <v>#N/A</v>
      </c>
      <c r="AN521" s="80" t="e">
        <v>#N/A</v>
      </c>
      <c r="AO521" s="80" t="e">
        <v>#N/A</v>
      </c>
      <c r="AP521" s="80" t="e">
        <v>#N/A</v>
      </c>
      <c r="AQ521" s="80" t="e">
        <v>#N/A</v>
      </c>
      <c r="AR521" s="80" t="e">
        <v>#N/A</v>
      </c>
      <c r="AS521" s="5"/>
      <c r="AT521" s="5"/>
      <c r="AU521" s="5"/>
      <c r="AV521" s="5"/>
      <c r="AW521" s="5"/>
      <c r="AX521" s="5"/>
      <c r="AY521" s="5" t="s">
        <v>20</v>
      </c>
    </row>
    <row r="522" spans="1:51" ht="27.95" customHeight="1">
      <c r="A522">
        <v>11518677043</v>
      </c>
      <c r="B522" s="1" t="s">
        <v>0</v>
      </c>
      <c r="C522" s="13" t="s">
        <v>72</v>
      </c>
      <c r="D522" s="1" t="s">
        <v>471</v>
      </c>
      <c r="E522" s="5" t="s">
        <v>14</v>
      </c>
      <c r="F522" s="80" t="s">
        <v>0</v>
      </c>
      <c r="G522" s="80" t="s">
        <v>0</v>
      </c>
      <c r="H522" s="80" t="s">
        <v>1</v>
      </c>
      <c r="I522" s="80" t="s">
        <v>0</v>
      </c>
      <c r="J522" s="80" t="s">
        <v>0</v>
      </c>
      <c r="K522" s="80" t="s">
        <v>0</v>
      </c>
      <c r="L522" s="80" t="s">
        <v>0</v>
      </c>
      <c r="M522" s="5" t="s">
        <v>10</v>
      </c>
      <c r="N522" s="5" t="e">
        <v>#N/A</v>
      </c>
      <c r="O522" s="5" t="e">
        <v>#N/A</v>
      </c>
      <c r="P522" s="5" t="e">
        <v>#N/A</v>
      </c>
      <c r="Q522" s="5" t="s">
        <v>76</v>
      </c>
      <c r="R522" s="61" t="s">
        <v>75</v>
      </c>
      <c r="S522" s="62" t="s">
        <v>34</v>
      </c>
      <c r="T522" s="5" t="s">
        <v>36</v>
      </c>
      <c r="U522" s="5" t="s">
        <v>41</v>
      </c>
      <c r="V522" s="5" t="s">
        <v>64</v>
      </c>
      <c r="W522" s="5" t="s">
        <v>379</v>
      </c>
      <c r="X522" s="5" t="s">
        <v>108</v>
      </c>
      <c r="Y522" s="5" t="s">
        <v>0</v>
      </c>
      <c r="Z522" s="5" t="s">
        <v>49</v>
      </c>
      <c r="AA522" s="5"/>
      <c r="AB522" s="5"/>
      <c r="AC522" s="5"/>
      <c r="AD522" s="5"/>
      <c r="AE522" s="5"/>
      <c r="AF522" s="5"/>
      <c r="AG522" s="5"/>
      <c r="AH522" s="5"/>
      <c r="AI522" s="5" t="s">
        <v>905</v>
      </c>
      <c r="AJ522" s="80">
        <v>5</v>
      </c>
      <c r="AK522" s="80">
        <v>4</v>
      </c>
      <c r="AL522" s="80">
        <v>3</v>
      </c>
      <c r="AM522" s="80">
        <v>5</v>
      </c>
      <c r="AN522" s="80">
        <v>4</v>
      </c>
      <c r="AO522" s="80">
        <v>4</v>
      </c>
      <c r="AP522" s="80">
        <v>5</v>
      </c>
      <c r="AQ522" s="80">
        <v>5</v>
      </c>
      <c r="AR522" s="80">
        <v>4</v>
      </c>
      <c r="AS522" s="5"/>
      <c r="AT522" s="5"/>
      <c r="AU522" s="5"/>
      <c r="AV522" s="5"/>
      <c r="AW522" s="5"/>
      <c r="AX522" s="5"/>
      <c r="AY522" s="5" t="s">
        <v>20</v>
      </c>
    </row>
    <row r="523" spans="1:51" ht="27.95" customHeight="1">
      <c r="A523">
        <v>11518673154</v>
      </c>
      <c r="B523" s="5" t="s">
        <v>646</v>
      </c>
      <c r="C523" s="13" t="s">
        <v>72</v>
      </c>
      <c r="D523" s="1" t="s">
        <v>468</v>
      </c>
      <c r="E523" s="5" t="s">
        <v>14</v>
      </c>
      <c r="F523" s="80" t="s">
        <v>0</v>
      </c>
      <c r="G523" s="80" t="s">
        <v>0</v>
      </c>
      <c r="H523" s="80" t="s">
        <v>0</v>
      </c>
      <c r="I523" s="80" t="s">
        <v>0</v>
      </c>
      <c r="J523" s="80" t="s">
        <v>0</v>
      </c>
      <c r="K523" s="80" t="s">
        <v>0</v>
      </c>
      <c r="L523" s="80" t="s">
        <v>238</v>
      </c>
      <c r="M523" s="5" t="e">
        <v>#N/A</v>
      </c>
      <c r="N523" s="5" t="s">
        <v>649</v>
      </c>
      <c r="O523" s="5" t="e">
        <v>#N/A</v>
      </c>
      <c r="P523" s="5" t="e">
        <v>#N/A</v>
      </c>
      <c r="Q523" s="5" t="s">
        <v>76</v>
      </c>
      <c r="R523" s="61" t="s">
        <v>28</v>
      </c>
      <c r="S523" s="62" t="e">
        <v>#N/A</v>
      </c>
      <c r="T523" s="5" t="s">
        <v>36</v>
      </c>
      <c r="U523" s="5" t="s">
        <v>37</v>
      </c>
      <c r="V523" s="5" t="s">
        <v>64</v>
      </c>
      <c r="W523" s="5" t="s">
        <v>908</v>
      </c>
      <c r="X523" s="5" t="s">
        <v>108</v>
      </c>
      <c r="Y523" s="5" t="s">
        <v>0</v>
      </c>
      <c r="Z523" s="5" t="s">
        <v>49</v>
      </c>
      <c r="AA523" s="5"/>
      <c r="AB523" s="5"/>
      <c r="AC523" s="5"/>
      <c r="AD523" s="5"/>
      <c r="AE523" s="5"/>
      <c r="AF523" s="5"/>
      <c r="AG523" s="5"/>
      <c r="AH523" s="5"/>
      <c r="AI523" s="5" t="s">
        <v>905</v>
      </c>
      <c r="AJ523" s="80">
        <v>5</v>
      </c>
      <c r="AK523" s="80">
        <v>4</v>
      </c>
      <c r="AL523" s="80">
        <v>4</v>
      </c>
      <c r="AM523" s="80" t="e">
        <v>#N/A</v>
      </c>
      <c r="AN523" s="80">
        <v>4</v>
      </c>
      <c r="AO523" s="80">
        <v>3</v>
      </c>
      <c r="AP523" s="80">
        <v>5</v>
      </c>
      <c r="AQ523" s="80">
        <v>3</v>
      </c>
      <c r="AR523" s="80">
        <v>4</v>
      </c>
      <c r="AS523" s="5"/>
      <c r="AT523" s="5"/>
      <c r="AU523" s="5"/>
      <c r="AV523" s="5"/>
      <c r="AW523" s="5"/>
      <c r="AX523" s="5"/>
      <c r="AY523" s="5" t="s">
        <v>903</v>
      </c>
    </row>
    <row r="524" spans="1:51" ht="27.95" customHeight="1">
      <c r="A524">
        <v>11518672747</v>
      </c>
      <c r="B524" s="5" t="s">
        <v>646</v>
      </c>
      <c r="C524" s="13" t="s">
        <v>72</v>
      </c>
      <c r="D524" s="1" t="s">
        <v>468</v>
      </c>
      <c r="E524" s="5" t="s">
        <v>33</v>
      </c>
      <c r="F524" s="80" t="s">
        <v>0</v>
      </c>
      <c r="G524" s="80" t="s">
        <v>0</v>
      </c>
      <c r="H524" s="80" t="s">
        <v>0</v>
      </c>
      <c r="I524" s="80" t="s">
        <v>0</v>
      </c>
      <c r="J524" s="80" t="s">
        <v>0</v>
      </c>
      <c r="K524" s="80" t="s">
        <v>9</v>
      </c>
      <c r="L524" s="80" t="s">
        <v>0</v>
      </c>
      <c r="M524" s="5" t="s">
        <v>10</v>
      </c>
      <c r="N524" s="5" t="e">
        <v>#N/A</v>
      </c>
      <c r="O524" s="5" t="e">
        <v>#N/A</v>
      </c>
      <c r="P524" s="5" t="e">
        <v>#N/A</v>
      </c>
      <c r="Q524" s="5" t="s">
        <v>76</v>
      </c>
      <c r="R524" s="61" t="s">
        <v>75</v>
      </c>
      <c r="S524" s="62" t="s">
        <v>68</v>
      </c>
      <c r="T524" s="5" t="s">
        <v>37</v>
      </c>
      <c r="U524" s="5" t="s">
        <v>37</v>
      </c>
      <c r="V524" s="5" t="s">
        <v>26</v>
      </c>
      <c r="W524" s="5" t="s">
        <v>979</v>
      </c>
      <c r="X524" s="5" t="s">
        <v>81</v>
      </c>
      <c r="Y524" s="5" t="s">
        <v>0</v>
      </c>
      <c r="Z524" s="5" t="s">
        <v>21</v>
      </c>
      <c r="AA524" s="5"/>
      <c r="AB524" s="5"/>
      <c r="AC524" s="5"/>
      <c r="AD524" s="5"/>
      <c r="AE524" s="5"/>
      <c r="AF524" s="5"/>
      <c r="AG524" s="5"/>
      <c r="AH524" s="5"/>
      <c r="AI524" s="5" t="s">
        <v>905</v>
      </c>
      <c r="AJ524" s="80">
        <v>5</v>
      </c>
      <c r="AK524" s="80">
        <v>4</v>
      </c>
      <c r="AL524" s="80">
        <v>3</v>
      </c>
      <c r="AM524" s="80">
        <v>3</v>
      </c>
      <c r="AN524" s="80">
        <v>3</v>
      </c>
      <c r="AO524" s="80">
        <v>3</v>
      </c>
      <c r="AP524" s="80">
        <v>4</v>
      </c>
      <c r="AQ524" s="80">
        <v>2</v>
      </c>
      <c r="AR524" s="80">
        <v>3</v>
      </c>
      <c r="AS524" s="5"/>
      <c r="AT524" s="5"/>
      <c r="AU524" s="5"/>
      <c r="AV524" s="5"/>
      <c r="AW524" s="5"/>
      <c r="AX524" s="5"/>
      <c r="AY524" s="5" t="s">
        <v>903</v>
      </c>
    </row>
    <row r="525" spans="1:51" ht="27.95" customHeight="1">
      <c r="A525">
        <v>11518670451</v>
      </c>
      <c r="B525" s="1" t="s">
        <v>0</v>
      </c>
      <c r="C525" s="13" t="s">
        <v>72</v>
      </c>
      <c r="D525" s="1" t="s">
        <v>473</v>
      </c>
      <c r="E525" s="5" t="s">
        <v>14</v>
      </c>
      <c r="F525" s="80" t="s">
        <v>0</v>
      </c>
      <c r="G525" s="80" t="s">
        <v>0</v>
      </c>
      <c r="H525" s="80" t="s">
        <v>1</v>
      </c>
      <c r="I525" s="80" t="s">
        <v>0</v>
      </c>
      <c r="J525" s="80" t="s">
        <v>0</v>
      </c>
      <c r="K525" s="80" t="s">
        <v>0</v>
      </c>
      <c r="L525" s="80" t="s">
        <v>0</v>
      </c>
      <c r="M525" s="5" t="s">
        <v>10</v>
      </c>
      <c r="N525" s="5" t="e">
        <v>#N/A</v>
      </c>
      <c r="O525" s="5" t="e">
        <v>#N/A</v>
      </c>
      <c r="P525" s="5" t="e">
        <v>#N/A</v>
      </c>
      <c r="Q525" s="5" t="e">
        <v>#VALUE!</v>
      </c>
      <c r="R525" s="61" t="s">
        <v>75</v>
      </c>
      <c r="S525" s="62" t="e">
        <v>#N/A</v>
      </c>
      <c r="T525" s="5" t="s">
        <v>24</v>
      </c>
      <c r="U525" s="5" t="s">
        <v>92</v>
      </c>
      <c r="V525" s="5" t="s">
        <v>64</v>
      </c>
      <c r="W525" s="5" t="s">
        <v>379</v>
      </c>
      <c r="X525" s="5" t="s">
        <v>30</v>
      </c>
      <c r="Y525" s="5" t="s">
        <v>0</v>
      </c>
      <c r="Z525" s="5" t="s">
        <v>67</v>
      </c>
      <c r="AA525" s="5"/>
      <c r="AB525" s="5"/>
      <c r="AC525" s="5"/>
      <c r="AD525" s="5"/>
      <c r="AE525" s="5"/>
      <c r="AF525" s="5"/>
      <c r="AG525" s="5"/>
      <c r="AH525" s="5"/>
      <c r="AI525" s="5" t="s">
        <v>905</v>
      </c>
      <c r="AJ525" s="80">
        <v>5</v>
      </c>
      <c r="AK525" s="80" t="e">
        <v>#VALUE!</v>
      </c>
      <c r="AL525" s="80">
        <v>3</v>
      </c>
      <c r="AM525" s="80" t="e">
        <v>#N/A</v>
      </c>
      <c r="AN525" s="80">
        <v>2</v>
      </c>
      <c r="AO525" s="80">
        <v>2</v>
      </c>
      <c r="AP525" s="80">
        <v>5</v>
      </c>
      <c r="AQ525" s="80">
        <v>5</v>
      </c>
      <c r="AR525" s="80">
        <v>2</v>
      </c>
      <c r="AS525" s="5"/>
      <c r="AT525" s="5"/>
      <c r="AU525" s="5"/>
      <c r="AV525" s="5"/>
      <c r="AW525" s="5"/>
      <c r="AX525" s="5"/>
      <c r="AY525" s="5" t="s">
        <v>20</v>
      </c>
    </row>
    <row r="526" spans="1:51" ht="27.95" customHeight="1">
      <c r="A526">
        <v>11518665838</v>
      </c>
      <c r="B526" s="1" t="s">
        <v>15</v>
      </c>
      <c r="C526" s="13" t="s">
        <v>72</v>
      </c>
      <c r="D526" s="1" t="s">
        <v>471</v>
      </c>
      <c r="E526" s="5" t="s">
        <v>14</v>
      </c>
      <c r="F526" s="80" t="s">
        <v>0</v>
      </c>
      <c r="G526" s="80" t="s">
        <v>0</v>
      </c>
      <c r="H526" s="80" t="s">
        <v>0</v>
      </c>
      <c r="I526" s="80" t="s">
        <v>3</v>
      </c>
      <c r="J526" s="80" t="s">
        <v>0</v>
      </c>
      <c r="K526" s="80" t="s">
        <v>0</v>
      </c>
      <c r="L526" s="80" t="s">
        <v>0</v>
      </c>
      <c r="M526" s="5" t="e">
        <v>#N/A</v>
      </c>
      <c r="N526" s="5" t="e">
        <v>#N/A</v>
      </c>
      <c r="O526" s="5" t="e">
        <v>#N/A</v>
      </c>
      <c r="P526" s="5" t="e">
        <v>#N/A</v>
      </c>
      <c r="Q526" s="5" t="e">
        <v>#VALUE!</v>
      </c>
      <c r="R526" s="61" t="s">
        <v>75</v>
      </c>
      <c r="S526" s="62" t="s">
        <v>68</v>
      </c>
      <c r="T526" s="5" t="s">
        <v>36</v>
      </c>
      <c r="U526" s="5" t="s">
        <v>37</v>
      </c>
      <c r="V526" s="5" t="s">
        <v>64</v>
      </c>
      <c r="W526" s="5" t="s">
        <v>907</v>
      </c>
      <c r="X526" s="5" t="e">
        <v>#N/A</v>
      </c>
      <c r="Y526" s="5" t="s">
        <v>0</v>
      </c>
      <c r="Z526" s="5" t="s">
        <v>49</v>
      </c>
      <c r="AA526" s="5"/>
      <c r="AB526" s="5"/>
      <c r="AC526" s="5"/>
      <c r="AD526" s="5"/>
      <c r="AE526" s="5"/>
      <c r="AF526" s="5"/>
      <c r="AG526" s="5"/>
      <c r="AH526" s="5"/>
      <c r="AI526" s="5" t="s">
        <v>905</v>
      </c>
      <c r="AJ526" s="80">
        <v>5</v>
      </c>
      <c r="AK526" s="80" t="e">
        <v>#VALUE!</v>
      </c>
      <c r="AL526" s="80">
        <v>3</v>
      </c>
      <c r="AM526" s="80">
        <v>3</v>
      </c>
      <c r="AN526" s="80">
        <v>4</v>
      </c>
      <c r="AO526" s="80">
        <v>3</v>
      </c>
      <c r="AP526" s="80">
        <v>5</v>
      </c>
      <c r="AQ526" s="80">
        <v>4</v>
      </c>
      <c r="AR526" s="80" t="e">
        <v>#N/A</v>
      </c>
      <c r="AS526" s="5"/>
      <c r="AT526" s="5" t="s">
        <v>787</v>
      </c>
      <c r="AU526" s="5" t="s">
        <v>856</v>
      </c>
      <c r="AV526" s="5"/>
      <c r="AW526" s="5" t="s">
        <v>1095</v>
      </c>
      <c r="AX526" s="5"/>
      <c r="AY526" s="5" t="s">
        <v>904</v>
      </c>
    </row>
    <row r="527" spans="1:51" ht="27.95" customHeight="1">
      <c r="A527">
        <v>11518665538</v>
      </c>
      <c r="B527" s="1" t="s">
        <v>0</v>
      </c>
      <c r="C527" s="13" t="e">
        <v>#VALUE!</v>
      </c>
      <c r="D527" s="1" t="e">
        <v>#VALUE!</v>
      </c>
      <c r="E527" s="5" t="e">
        <v>#N/A</v>
      </c>
      <c r="F527" s="80" t="s">
        <v>0</v>
      </c>
      <c r="G527" s="80" t="s">
        <v>0</v>
      </c>
      <c r="H527" s="80" t="s">
        <v>0</v>
      </c>
      <c r="I527" s="80" t="s">
        <v>0</v>
      </c>
      <c r="J527" s="80" t="s">
        <v>0</v>
      </c>
      <c r="K527" s="80" t="s">
        <v>0</v>
      </c>
      <c r="L527" s="80" t="s">
        <v>0</v>
      </c>
      <c r="M527" s="5" t="e">
        <v>#N/A</v>
      </c>
      <c r="N527" s="5" t="e">
        <v>#N/A</v>
      </c>
      <c r="O527" s="5" t="e">
        <v>#N/A</v>
      </c>
      <c r="P527" s="5" t="e">
        <v>#N/A</v>
      </c>
      <c r="Q527" s="5" t="e">
        <v>#VALUE!</v>
      </c>
      <c r="R527" s="61" t="e">
        <v>#VALUE!</v>
      </c>
      <c r="S527" s="62" t="e">
        <v>#N/A</v>
      </c>
      <c r="T527" s="5" t="e">
        <v>#N/A</v>
      </c>
      <c r="U527" s="5" t="e">
        <v>#N/A</v>
      </c>
      <c r="V527" s="5" t="e">
        <v>#N/A</v>
      </c>
      <c r="W527" s="5" t="e">
        <v>#N/A</v>
      </c>
      <c r="X527" s="5" t="e">
        <v>#N/A</v>
      </c>
      <c r="Y527" s="5" t="s">
        <v>0</v>
      </c>
      <c r="Z527" s="5" t="e">
        <v>#N/A</v>
      </c>
      <c r="AA527" s="5"/>
      <c r="AB527" s="5"/>
      <c r="AC527" s="5"/>
      <c r="AD527" s="5"/>
      <c r="AE527" s="5"/>
      <c r="AF527" s="5"/>
      <c r="AG527" s="5"/>
      <c r="AH527" s="5"/>
      <c r="AI527" s="5" t="s">
        <v>905</v>
      </c>
      <c r="AJ527" s="80" t="e">
        <v>#VALUE!</v>
      </c>
      <c r="AK527" s="80" t="e">
        <v>#VALUE!</v>
      </c>
      <c r="AL527" s="80" t="e">
        <v>#VALUE!</v>
      </c>
      <c r="AM527" s="80" t="e">
        <v>#N/A</v>
      </c>
      <c r="AN527" s="80" t="e">
        <v>#N/A</v>
      </c>
      <c r="AO527" s="80" t="e">
        <v>#N/A</v>
      </c>
      <c r="AP527" s="80" t="e">
        <v>#N/A</v>
      </c>
      <c r="AQ527" s="80" t="e">
        <v>#N/A</v>
      </c>
      <c r="AR527" s="80" t="e">
        <v>#N/A</v>
      </c>
      <c r="AS527" s="5"/>
      <c r="AT527" s="5"/>
      <c r="AU527" s="5"/>
      <c r="AV527" s="5"/>
      <c r="AW527" s="5"/>
      <c r="AX527" s="5"/>
      <c r="AY527" s="5" t="s">
        <v>20</v>
      </c>
    </row>
    <row r="528" spans="1:51" ht="48.95" customHeight="1">
      <c r="A528">
        <v>11518662014</v>
      </c>
      <c r="B528" s="1" t="s">
        <v>0</v>
      </c>
      <c r="C528" s="13" t="s">
        <v>72</v>
      </c>
      <c r="D528" s="1" t="s">
        <v>478</v>
      </c>
      <c r="E528" s="5" t="s">
        <v>33</v>
      </c>
      <c r="F528" s="80" t="s">
        <v>0</v>
      </c>
      <c r="G528" s="80" t="s">
        <v>0</v>
      </c>
      <c r="H528" s="80" t="s">
        <v>1</v>
      </c>
      <c r="I528" s="80" t="s">
        <v>0</v>
      </c>
      <c r="J528" s="80" t="s">
        <v>0</v>
      </c>
      <c r="K528" s="80" t="s">
        <v>0</v>
      </c>
      <c r="L528" s="80" t="s">
        <v>0</v>
      </c>
      <c r="M528" s="5" t="s">
        <v>10</v>
      </c>
      <c r="N528" s="5" t="e">
        <v>#N/A</v>
      </c>
      <c r="O528" s="5" t="s">
        <v>11</v>
      </c>
      <c r="P528" s="5" t="s">
        <v>12</v>
      </c>
      <c r="Q528" s="5" t="s">
        <v>91</v>
      </c>
      <c r="R528" s="61" t="s">
        <v>90</v>
      </c>
      <c r="S528" s="62" t="e">
        <v>#N/A</v>
      </c>
      <c r="T528" s="5" t="s">
        <v>24</v>
      </c>
      <c r="U528" s="5" t="s">
        <v>87</v>
      </c>
      <c r="V528" s="5" t="s">
        <v>64</v>
      </c>
      <c r="W528" s="5" t="s">
        <v>379</v>
      </c>
      <c r="X528" s="5" t="s">
        <v>66</v>
      </c>
      <c r="Y528" s="5" t="s">
        <v>0</v>
      </c>
      <c r="Z528" s="5" t="s">
        <v>49</v>
      </c>
      <c r="AA528" s="5" t="s">
        <v>480</v>
      </c>
      <c r="AB528" s="5" t="s">
        <v>549</v>
      </c>
      <c r="AC528" s="5" t="s">
        <v>571</v>
      </c>
      <c r="AD528" s="5"/>
      <c r="AE528" s="5" t="s">
        <v>599</v>
      </c>
      <c r="AF528" s="5"/>
      <c r="AG528" s="5"/>
      <c r="AH528" s="5"/>
      <c r="AI528" s="5" t="s">
        <v>905</v>
      </c>
      <c r="AJ528" s="80">
        <v>5</v>
      </c>
      <c r="AK528" s="80">
        <v>5</v>
      </c>
      <c r="AL528" s="80">
        <v>5</v>
      </c>
      <c r="AM528" s="80" t="e">
        <v>#N/A</v>
      </c>
      <c r="AN528" s="80">
        <v>2</v>
      </c>
      <c r="AO528" s="80">
        <v>1</v>
      </c>
      <c r="AP528" s="80">
        <v>5</v>
      </c>
      <c r="AQ528" s="80">
        <v>5</v>
      </c>
      <c r="AR528" s="80">
        <v>5</v>
      </c>
      <c r="AS528" s="5"/>
      <c r="AT528" s="5" t="s">
        <v>847</v>
      </c>
      <c r="AU528" s="5"/>
      <c r="AV528" s="5" t="s">
        <v>877</v>
      </c>
      <c r="AW528" s="5"/>
      <c r="AX528" s="5"/>
      <c r="AY528" s="5" t="s">
        <v>20</v>
      </c>
    </row>
    <row r="529" spans="1:51" ht="27.95" customHeight="1">
      <c r="B529" s="1"/>
      <c r="C529" s="13"/>
      <c r="D529" s="1"/>
      <c r="E529" s="5"/>
      <c r="M529" s="5"/>
      <c r="N529" s="5"/>
      <c r="O529" s="5"/>
      <c r="P529" s="5"/>
      <c r="Q529" s="5"/>
      <c r="R529" s="61"/>
      <c r="S529" s="62"/>
      <c r="T529" s="5"/>
      <c r="U529" s="5"/>
      <c r="V529" s="5"/>
      <c r="W529" s="5"/>
      <c r="X529" s="5"/>
      <c r="Y529" s="5"/>
      <c r="Z529" s="5"/>
      <c r="AA529" s="5"/>
      <c r="AB529" s="5"/>
      <c r="AC529" s="5"/>
      <c r="AD529" s="5"/>
      <c r="AE529" s="5"/>
      <c r="AF529" s="5"/>
      <c r="AG529" s="5"/>
      <c r="AH529" s="5"/>
      <c r="AI529" s="5"/>
      <c r="AJ529" s="80"/>
      <c r="AK529" s="80"/>
      <c r="AL529" s="80"/>
      <c r="AM529" s="80"/>
      <c r="AN529" s="80"/>
      <c r="AO529" s="80"/>
      <c r="AP529" s="80"/>
      <c r="AQ529" s="80"/>
      <c r="AR529" s="80"/>
      <c r="AS529" s="5"/>
      <c r="AT529" s="5"/>
      <c r="AU529" s="5"/>
      <c r="AV529" s="5"/>
      <c r="AW529" s="5"/>
      <c r="AX529" s="5"/>
      <c r="AY529" s="5"/>
    </row>
    <row r="530" spans="1:51" ht="27.95" customHeight="1">
      <c r="A530">
        <v>11518657539</v>
      </c>
      <c r="B530" s="1" t="s">
        <v>0</v>
      </c>
      <c r="C530" s="13" t="s">
        <v>61</v>
      </c>
      <c r="D530" s="1" t="s">
        <v>478</v>
      </c>
      <c r="E530" s="5" t="s">
        <v>14</v>
      </c>
      <c r="F530" s="80" t="s">
        <v>0</v>
      </c>
      <c r="G530" s="80" t="s">
        <v>0</v>
      </c>
      <c r="H530" s="80" t="s">
        <v>1</v>
      </c>
      <c r="I530" s="80" t="s">
        <v>0</v>
      </c>
      <c r="J530" s="80" t="s">
        <v>0</v>
      </c>
      <c r="K530" s="80" t="s">
        <v>0</v>
      </c>
      <c r="L530" s="80" t="s">
        <v>0</v>
      </c>
      <c r="M530" s="5" t="e">
        <v>#N/A</v>
      </c>
      <c r="N530" s="5" t="e">
        <v>#N/A</v>
      </c>
      <c r="O530" s="5" t="e">
        <v>#N/A</v>
      </c>
      <c r="P530" s="5" t="e">
        <v>#N/A</v>
      </c>
      <c r="Q530" s="5" t="s">
        <v>29</v>
      </c>
      <c r="R530" s="61" t="s">
        <v>99</v>
      </c>
      <c r="S530" s="62" t="e">
        <v>#N/A</v>
      </c>
      <c r="T530" s="5" t="s">
        <v>36</v>
      </c>
      <c r="U530" s="5" t="s">
        <v>37</v>
      </c>
      <c r="V530" s="5" t="s">
        <v>64</v>
      </c>
      <c r="W530" s="5" t="s">
        <v>909</v>
      </c>
      <c r="X530" s="5" t="s">
        <v>30</v>
      </c>
      <c r="Y530" s="5" t="s">
        <v>239</v>
      </c>
      <c r="Z530" s="5" t="s">
        <v>67</v>
      </c>
      <c r="AA530" s="67" t="s">
        <v>517</v>
      </c>
      <c r="AB530" s="68"/>
      <c r="AC530" s="68"/>
      <c r="AD530" s="68"/>
      <c r="AE530" s="68"/>
      <c r="AF530" s="68"/>
      <c r="AG530" s="68"/>
      <c r="AH530" s="68" t="s">
        <v>715</v>
      </c>
      <c r="AI530" s="69" t="s">
        <v>905</v>
      </c>
      <c r="AJ530" s="80">
        <v>3</v>
      </c>
      <c r="AK530" s="80">
        <v>3</v>
      </c>
      <c r="AL530" s="80">
        <v>2</v>
      </c>
      <c r="AM530" s="80" t="e">
        <v>#N/A</v>
      </c>
      <c r="AN530" s="80">
        <v>4</v>
      </c>
      <c r="AO530" s="80">
        <v>3</v>
      </c>
      <c r="AP530" s="80">
        <v>5</v>
      </c>
      <c r="AQ530" s="80">
        <v>1</v>
      </c>
      <c r="AR530" s="80">
        <v>2</v>
      </c>
      <c r="AS530" s="5" t="s">
        <v>127</v>
      </c>
      <c r="AT530" s="5" t="s">
        <v>849</v>
      </c>
      <c r="AU530" s="5" t="s">
        <v>567</v>
      </c>
      <c r="AV530" s="5"/>
      <c r="AW530" s="5"/>
      <c r="AX530" s="5"/>
      <c r="AY530" s="5" t="s">
        <v>20</v>
      </c>
    </row>
    <row r="531" spans="1:51" ht="27.95" customHeight="1">
      <c r="B531" s="1"/>
      <c r="C531" s="13"/>
      <c r="D531" s="1"/>
      <c r="E531" s="5"/>
      <c r="M531" s="5"/>
      <c r="N531" s="5"/>
      <c r="O531" s="5"/>
      <c r="P531" s="5"/>
      <c r="Q531" s="5"/>
      <c r="R531" s="61"/>
      <c r="S531" s="62"/>
      <c r="T531" s="5"/>
      <c r="U531" s="5"/>
      <c r="V531" s="5"/>
      <c r="W531" s="5"/>
      <c r="X531" s="5"/>
      <c r="Y531" s="5"/>
      <c r="Z531" s="5"/>
      <c r="AA531" s="5"/>
      <c r="AB531" s="5"/>
      <c r="AC531" s="5"/>
      <c r="AD531" s="5"/>
      <c r="AE531" s="5"/>
      <c r="AF531" s="5"/>
      <c r="AG531" s="5"/>
      <c r="AH531" s="5"/>
      <c r="AI531" s="5"/>
      <c r="AJ531" s="80"/>
      <c r="AK531" s="80"/>
      <c r="AL531" s="80"/>
      <c r="AM531" s="80"/>
      <c r="AN531" s="80"/>
      <c r="AO531" s="80"/>
      <c r="AP531" s="80"/>
      <c r="AQ531" s="80"/>
      <c r="AR531" s="80"/>
      <c r="AS531" s="5"/>
      <c r="AT531" s="5"/>
      <c r="AU531" s="5"/>
      <c r="AV531" s="5"/>
      <c r="AW531" s="5"/>
      <c r="AX531" s="5"/>
      <c r="AY531" s="5"/>
    </row>
    <row r="532" spans="1:51" ht="72.95" customHeight="1">
      <c r="A532">
        <v>11518651191</v>
      </c>
      <c r="B532" s="1" t="s">
        <v>0</v>
      </c>
      <c r="C532" s="13" t="s">
        <v>80</v>
      </c>
      <c r="D532" s="1" t="s">
        <v>473</v>
      </c>
      <c r="E532" s="5" t="s">
        <v>33</v>
      </c>
      <c r="F532" s="80" t="s">
        <v>648</v>
      </c>
      <c r="G532" s="80" t="s">
        <v>0</v>
      </c>
      <c r="H532" s="80" t="s">
        <v>0</v>
      </c>
      <c r="I532" s="80" t="s">
        <v>0</v>
      </c>
      <c r="J532" s="80" t="s">
        <v>0</v>
      </c>
      <c r="K532" s="80" t="s">
        <v>0</v>
      </c>
      <c r="L532" s="80" t="s">
        <v>0</v>
      </c>
      <c r="M532" s="5" t="e">
        <v>#N/A</v>
      </c>
      <c r="N532" s="5" t="e">
        <v>#N/A</v>
      </c>
      <c r="O532" s="5" t="e">
        <v>#N/A</v>
      </c>
      <c r="P532" s="5" t="e">
        <v>#N/A</v>
      </c>
      <c r="Q532" s="5" t="s">
        <v>29</v>
      </c>
      <c r="R532" s="61" t="s">
        <v>75</v>
      </c>
      <c r="S532" s="62" t="e">
        <v>#N/A</v>
      </c>
      <c r="T532" s="5" t="s">
        <v>36</v>
      </c>
      <c r="U532" s="5" t="s">
        <v>37</v>
      </c>
      <c r="V532" s="5" t="s">
        <v>74</v>
      </c>
      <c r="W532" s="5" t="s">
        <v>908</v>
      </c>
      <c r="X532" s="5" t="s">
        <v>30</v>
      </c>
      <c r="Y532" s="5" t="s">
        <v>240</v>
      </c>
      <c r="Z532" s="5" t="s">
        <v>21</v>
      </c>
      <c r="AA532" s="5"/>
      <c r="AB532" s="5"/>
      <c r="AC532" s="5"/>
      <c r="AD532" s="5"/>
      <c r="AE532" s="5"/>
      <c r="AF532" s="5" t="s">
        <v>626</v>
      </c>
      <c r="AG532" s="5"/>
      <c r="AH532" s="5" t="s">
        <v>642</v>
      </c>
      <c r="AI532" s="5" t="s">
        <v>905</v>
      </c>
      <c r="AJ532" s="5">
        <v>4</v>
      </c>
      <c r="AK532" s="5">
        <v>3</v>
      </c>
      <c r="AL532" s="97">
        <v>3</v>
      </c>
      <c r="AM532" s="97" t="e">
        <v>#N/A</v>
      </c>
      <c r="AN532" s="5">
        <v>4</v>
      </c>
      <c r="AO532" s="5">
        <v>3</v>
      </c>
      <c r="AP532" s="5">
        <v>2</v>
      </c>
      <c r="AQ532" s="5">
        <v>3</v>
      </c>
      <c r="AR532" s="5">
        <v>2</v>
      </c>
      <c r="AS532" s="5"/>
      <c r="AT532" s="5"/>
      <c r="AU532" s="5"/>
      <c r="AV532" s="5"/>
      <c r="AW532" s="5" t="s">
        <v>39</v>
      </c>
      <c r="AX532" s="5"/>
      <c r="AY532" s="5" t="s">
        <v>20</v>
      </c>
    </row>
    <row r="533" spans="1:51" ht="27.95" customHeight="1">
      <c r="B533" s="1"/>
      <c r="C533" s="13"/>
      <c r="D533" s="1"/>
      <c r="E533" s="5"/>
      <c r="M533" s="5"/>
      <c r="N533" s="5"/>
      <c r="O533" s="5"/>
      <c r="P533" s="5"/>
      <c r="Q533" s="5"/>
      <c r="R533" s="61"/>
      <c r="S533" s="62"/>
      <c r="T533" s="5"/>
      <c r="U533" s="5"/>
      <c r="V533" s="5"/>
      <c r="W533" s="5"/>
      <c r="X533" s="5"/>
      <c r="Y533" s="5"/>
      <c r="Z533" s="5"/>
      <c r="AA533" s="5"/>
      <c r="AB533" s="5"/>
      <c r="AC533" s="5"/>
      <c r="AD533" s="5"/>
      <c r="AE533" s="5"/>
      <c r="AF533" s="5"/>
      <c r="AG533" s="5"/>
      <c r="AH533" s="5"/>
      <c r="AI533" s="5"/>
      <c r="AJ533" s="80"/>
      <c r="AK533" s="80"/>
      <c r="AL533" s="80"/>
      <c r="AM533" s="80"/>
      <c r="AN533" s="80"/>
      <c r="AO533" s="80"/>
      <c r="AP533" s="80"/>
      <c r="AQ533" s="80"/>
      <c r="AR533" s="80"/>
      <c r="AS533" s="5"/>
      <c r="AT533" s="5"/>
      <c r="AU533" s="5"/>
      <c r="AV533" s="5"/>
      <c r="AW533" s="5"/>
      <c r="AX533" s="5"/>
      <c r="AY533" s="5"/>
    </row>
    <row r="534" spans="1:51" ht="27.95" customHeight="1">
      <c r="A534">
        <v>11518648621</v>
      </c>
      <c r="B534" s="5" t="s">
        <v>646</v>
      </c>
      <c r="C534" s="13" t="s">
        <v>61</v>
      </c>
      <c r="D534" s="1" t="s">
        <v>473</v>
      </c>
      <c r="E534" s="5" t="s">
        <v>14</v>
      </c>
      <c r="F534" s="80" t="s">
        <v>0</v>
      </c>
      <c r="G534" s="80" t="s">
        <v>0</v>
      </c>
      <c r="H534" s="80" t="s">
        <v>1</v>
      </c>
      <c r="I534" s="80" t="s">
        <v>0</v>
      </c>
      <c r="J534" s="80" t="s">
        <v>0</v>
      </c>
      <c r="K534" s="80" t="s">
        <v>0</v>
      </c>
      <c r="L534" s="80" t="s">
        <v>0</v>
      </c>
      <c r="M534" s="5" t="s">
        <v>10</v>
      </c>
      <c r="N534" s="5" t="e">
        <v>#N/A</v>
      </c>
      <c r="O534" s="5" t="e">
        <v>#N/A</v>
      </c>
      <c r="P534" s="5" t="e">
        <v>#N/A</v>
      </c>
      <c r="Q534" s="5" t="s">
        <v>91</v>
      </c>
      <c r="R534" s="61" t="s">
        <v>90</v>
      </c>
      <c r="S534" s="62" t="s">
        <v>68</v>
      </c>
      <c r="T534" s="5" t="s">
        <v>834</v>
      </c>
      <c r="U534" s="5" t="s">
        <v>34</v>
      </c>
      <c r="V534" s="5" t="s">
        <v>74</v>
      </c>
      <c r="W534" s="5" t="s">
        <v>379</v>
      </c>
      <c r="X534" s="5" t="s">
        <v>66</v>
      </c>
      <c r="Y534" s="5" t="s">
        <v>0</v>
      </c>
      <c r="Z534" s="5" t="s">
        <v>86</v>
      </c>
      <c r="AA534" s="5"/>
      <c r="AB534" s="5"/>
      <c r="AC534" s="5"/>
      <c r="AD534" s="5"/>
      <c r="AE534" s="5"/>
      <c r="AF534" s="5"/>
      <c r="AG534" s="5"/>
      <c r="AH534" s="5"/>
      <c r="AI534" s="5" t="s">
        <v>905</v>
      </c>
      <c r="AJ534" s="80">
        <v>3</v>
      </c>
      <c r="AK534" s="80">
        <v>5</v>
      </c>
      <c r="AL534" s="80">
        <v>5</v>
      </c>
      <c r="AM534" s="80">
        <v>3</v>
      </c>
      <c r="AN534" s="80">
        <v>5</v>
      </c>
      <c r="AO534" s="80">
        <v>5</v>
      </c>
      <c r="AP534" s="80">
        <v>2</v>
      </c>
      <c r="AQ534" s="80">
        <v>5</v>
      </c>
      <c r="AR534" s="80">
        <v>5</v>
      </c>
      <c r="AS534" s="5"/>
      <c r="AT534" s="5" t="s">
        <v>788</v>
      </c>
      <c r="AU534" s="5"/>
      <c r="AV534" s="5" t="s">
        <v>898</v>
      </c>
      <c r="AW534" s="5"/>
      <c r="AX534" s="5"/>
      <c r="AY534" s="5" t="s">
        <v>903</v>
      </c>
    </row>
    <row r="535" spans="1:51" ht="27.95" customHeight="1">
      <c r="A535">
        <v>11518647657</v>
      </c>
      <c r="B535" s="5" t="s">
        <v>646</v>
      </c>
      <c r="C535" s="13" t="s">
        <v>72</v>
      </c>
      <c r="D535" s="1" t="s">
        <v>469</v>
      </c>
      <c r="E535" s="5" t="s">
        <v>14</v>
      </c>
      <c r="F535" s="80" t="s">
        <v>0</v>
      </c>
      <c r="G535" s="80" t="s">
        <v>0</v>
      </c>
      <c r="H535" s="80" t="s">
        <v>1</v>
      </c>
      <c r="I535" s="80" t="s">
        <v>0</v>
      </c>
      <c r="J535" s="80" t="s">
        <v>0</v>
      </c>
      <c r="K535" s="80" t="s">
        <v>0</v>
      </c>
      <c r="L535" s="80" t="s">
        <v>0</v>
      </c>
      <c r="M535" s="5" t="s">
        <v>10</v>
      </c>
      <c r="N535" s="5" t="e">
        <v>#N/A</v>
      </c>
      <c r="O535" s="5" t="e">
        <v>#N/A</v>
      </c>
      <c r="P535" s="5" t="e">
        <v>#N/A</v>
      </c>
      <c r="Q535" s="5" t="e">
        <v>#VALUE!</v>
      </c>
      <c r="R535" s="61" t="s">
        <v>28</v>
      </c>
      <c r="S535" s="62" t="e">
        <v>#N/A</v>
      </c>
      <c r="T535" s="5" t="s">
        <v>834</v>
      </c>
      <c r="U535" s="5" t="s">
        <v>41</v>
      </c>
      <c r="V535" s="5" t="s">
        <v>26</v>
      </c>
      <c r="W535" s="5" t="s">
        <v>907</v>
      </c>
      <c r="X535" s="5" t="s">
        <v>66</v>
      </c>
      <c r="Y535" s="5" t="s">
        <v>0</v>
      </c>
      <c r="Z535" s="5" t="s">
        <v>45</v>
      </c>
      <c r="AA535" s="5"/>
      <c r="AB535" s="5"/>
      <c r="AC535" s="5"/>
      <c r="AD535" s="5"/>
      <c r="AE535" s="5"/>
      <c r="AF535" s="5"/>
      <c r="AG535" s="5"/>
      <c r="AH535" s="5"/>
      <c r="AI535" s="5" t="s">
        <v>905</v>
      </c>
      <c r="AJ535" s="80">
        <v>5</v>
      </c>
      <c r="AK535" s="80" t="e">
        <v>#VALUE!</v>
      </c>
      <c r="AL535" s="80">
        <v>4</v>
      </c>
      <c r="AM535" s="80" t="e">
        <v>#N/A</v>
      </c>
      <c r="AN535" s="80">
        <v>5</v>
      </c>
      <c r="AO535" s="80">
        <v>4</v>
      </c>
      <c r="AP535" s="80">
        <v>4</v>
      </c>
      <c r="AQ535" s="80">
        <v>4</v>
      </c>
      <c r="AR535" s="80">
        <v>5</v>
      </c>
      <c r="AS535" s="5" t="s">
        <v>1059</v>
      </c>
      <c r="AT535" s="5" t="s">
        <v>797</v>
      </c>
      <c r="AU535" s="5" t="s">
        <v>567</v>
      </c>
      <c r="AV535" s="5"/>
      <c r="AW535" s="5" t="s">
        <v>39</v>
      </c>
      <c r="AX535" s="5"/>
      <c r="AY535" s="5" t="s">
        <v>903</v>
      </c>
    </row>
    <row r="536" spans="1:51" ht="27.95" customHeight="1">
      <c r="A536">
        <v>11518645542</v>
      </c>
      <c r="B536" s="1" t="s">
        <v>0</v>
      </c>
      <c r="C536" s="13" t="s">
        <v>72</v>
      </c>
      <c r="D536" s="1" t="s">
        <v>472</v>
      </c>
      <c r="E536" s="5" t="s">
        <v>33</v>
      </c>
      <c r="F536" s="80" t="s">
        <v>0</v>
      </c>
      <c r="G536" s="80" t="s">
        <v>0</v>
      </c>
      <c r="H536" s="80" t="s">
        <v>1</v>
      </c>
      <c r="I536" s="80" t="s">
        <v>0</v>
      </c>
      <c r="J536" s="80" t="s">
        <v>0</v>
      </c>
      <c r="K536" s="80" t="s">
        <v>0</v>
      </c>
      <c r="L536" s="80" t="s">
        <v>0</v>
      </c>
      <c r="M536" s="5" t="s">
        <v>10</v>
      </c>
      <c r="N536" s="5" t="e">
        <v>#N/A</v>
      </c>
      <c r="O536" s="5" t="e">
        <v>#N/A</v>
      </c>
      <c r="P536" s="5" t="e">
        <v>#N/A</v>
      </c>
      <c r="Q536" s="5" t="e">
        <v>#VALUE!</v>
      </c>
      <c r="R536" s="61" t="s">
        <v>75</v>
      </c>
      <c r="S536" s="62" t="e">
        <v>#N/A</v>
      </c>
      <c r="T536" s="5" t="s">
        <v>36</v>
      </c>
      <c r="U536" s="5" t="s">
        <v>92</v>
      </c>
      <c r="V536" s="5" t="s">
        <v>64</v>
      </c>
      <c r="W536" s="5" t="s">
        <v>379</v>
      </c>
      <c r="X536" s="5" t="s">
        <v>66</v>
      </c>
      <c r="Y536" s="5" t="s">
        <v>0</v>
      </c>
      <c r="Z536" s="5" t="s">
        <v>67</v>
      </c>
      <c r="AA536" s="5"/>
      <c r="AB536" s="5"/>
      <c r="AC536" s="5"/>
      <c r="AD536" s="5"/>
      <c r="AE536" s="5"/>
      <c r="AF536" s="5"/>
      <c r="AG536" s="5"/>
      <c r="AH536" s="5"/>
      <c r="AI536" s="5" t="s">
        <v>905</v>
      </c>
      <c r="AJ536" s="80">
        <v>5</v>
      </c>
      <c r="AK536" s="80" t="e">
        <v>#VALUE!</v>
      </c>
      <c r="AL536" s="80">
        <v>3</v>
      </c>
      <c r="AM536" s="80" t="e">
        <v>#N/A</v>
      </c>
      <c r="AN536" s="80">
        <v>4</v>
      </c>
      <c r="AO536" s="80">
        <v>2</v>
      </c>
      <c r="AP536" s="80">
        <v>5</v>
      </c>
      <c r="AQ536" s="80">
        <v>5</v>
      </c>
      <c r="AR536" s="80">
        <v>5</v>
      </c>
      <c r="AS536" s="5"/>
      <c r="AT536" s="5"/>
      <c r="AU536" s="5"/>
      <c r="AV536" s="5"/>
      <c r="AW536" s="5"/>
      <c r="AX536" s="5"/>
      <c r="AY536" s="5" t="s">
        <v>20</v>
      </c>
    </row>
    <row r="537" spans="1:51" ht="27.95" customHeight="1">
      <c r="A537">
        <v>11518638751</v>
      </c>
      <c r="B537" s="5" t="s">
        <v>646</v>
      </c>
      <c r="C537" s="13" t="s">
        <v>61</v>
      </c>
      <c r="D537" s="1" t="s">
        <v>467</v>
      </c>
      <c r="E537" s="5" t="s">
        <v>14</v>
      </c>
      <c r="F537" s="80" t="s">
        <v>0</v>
      </c>
      <c r="G537" s="80" t="s">
        <v>0</v>
      </c>
      <c r="H537" s="80" t="s">
        <v>1</v>
      </c>
      <c r="I537" s="80" t="s">
        <v>0</v>
      </c>
      <c r="J537" s="80" t="s">
        <v>0</v>
      </c>
      <c r="K537" s="80" t="s">
        <v>0</v>
      </c>
      <c r="L537" s="80" t="s">
        <v>0</v>
      </c>
      <c r="M537" s="5" t="s">
        <v>10</v>
      </c>
      <c r="N537" s="5" t="e">
        <v>#N/A</v>
      </c>
      <c r="O537" s="5" t="e">
        <v>#N/A</v>
      </c>
      <c r="P537" s="5" t="e">
        <v>#N/A</v>
      </c>
      <c r="Q537" s="5" t="s">
        <v>29</v>
      </c>
      <c r="R537" s="61" t="s">
        <v>75</v>
      </c>
      <c r="S537" s="62" t="e">
        <v>#N/A</v>
      </c>
      <c r="T537" s="5" t="s">
        <v>36</v>
      </c>
      <c r="U537" s="5" t="s">
        <v>41</v>
      </c>
      <c r="V537" s="5" t="s">
        <v>95</v>
      </c>
      <c r="W537" s="5" t="s">
        <v>979</v>
      </c>
      <c r="X537" s="5" t="s">
        <v>108</v>
      </c>
      <c r="Y537" s="5" t="s">
        <v>241</v>
      </c>
      <c r="Z537" s="5" t="s">
        <v>21</v>
      </c>
      <c r="AA537" s="5" t="s">
        <v>462</v>
      </c>
      <c r="AB537" s="5"/>
      <c r="AC537" s="5"/>
      <c r="AD537" s="5"/>
      <c r="AE537" s="5"/>
      <c r="AF537" s="5"/>
      <c r="AG537" s="5" t="s">
        <v>635</v>
      </c>
      <c r="AH537" s="5"/>
      <c r="AI537" s="5" t="s">
        <v>905</v>
      </c>
      <c r="AJ537" s="80">
        <v>3</v>
      </c>
      <c r="AK537" s="80">
        <v>3</v>
      </c>
      <c r="AL537" s="80">
        <v>3</v>
      </c>
      <c r="AM537" s="80" t="e">
        <v>#N/A</v>
      </c>
      <c r="AN537" s="80">
        <v>4</v>
      </c>
      <c r="AO537" s="80">
        <v>4</v>
      </c>
      <c r="AP537" s="80">
        <v>1</v>
      </c>
      <c r="AQ537" s="80">
        <v>2</v>
      </c>
      <c r="AR537" s="80">
        <v>4</v>
      </c>
      <c r="AS537" s="5"/>
      <c r="AT537" s="120" t="s">
        <v>847</v>
      </c>
      <c r="AU537" s="5"/>
      <c r="AV537" s="5" t="s">
        <v>898</v>
      </c>
      <c r="AW537" s="5"/>
      <c r="AX537" s="5"/>
      <c r="AY537" s="5" t="s">
        <v>903</v>
      </c>
    </row>
    <row r="538" spans="1:51" ht="27.95" customHeight="1">
      <c r="A538">
        <v>11518629521</v>
      </c>
      <c r="B538" s="5" t="s">
        <v>646</v>
      </c>
      <c r="C538" s="13" t="s">
        <v>72</v>
      </c>
      <c r="D538" s="1" t="s">
        <v>469</v>
      </c>
      <c r="E538" s="5" t="s">
        <v>14</v>
      </c>
      <c r="F538" s="80" t="s">
        <v>0</v>
      </c>
      <c r="G538" s="80" t="s">
        <v>2</v>
      </c>
      <c r="H538" s="80" t="s">
        <v>0</v>
      </c>
      <c r="I538" s="80" t="s">
        <v>0</v>
      </c>
      <c r="J538" s="80" t="s">
        <v>0</v>
      </c>
      <c r="K538" s="80" t="s">
        <v>0</v>
      </c>
      <c r="L538" s="80" t="s">
        <v>242</v>
      </c>
      <c r="M538" s="5" t="s">
        <v>10</v>
      </c>
      <c r="N538" s="5" t="e">
        <v>#N/A</v>
      </c>
      <c r="O538" s="5" t="e">
        <v>#N/A</v>
      </c>
      <c r="P538" s="5" t="e">
        <v>#N/A</v>
      </c>
      <c r="Q538" s="5" t="s">
        <v>76</v>
      </c>
      <c r="R538" s="61" t="s">
        <v>75</v>
      </c>
      <c r="S538" s="62" t="e">
        <v>#N/A</v>
      </c>
      <c r="T538" s="5" t="s">
        <v>834</v>
      </c>
      <c r="U538" s="5" t="s">
        <v>34</v>
      </c>
      <c r="V538" s="5" t="s">
        <v>95</v>
      </c>
      <c r="W538" s="5" t="s">
        <v>907</v>
      </c>
      <c r="X538" s="5" t="s">
        <v>66</v>
      </c>
      <c r="Y538" s="5" t="s">
        <v>0</v>
      </c>
      <c r="Z538" s="5" t="s">
        <v>49</v>
      </c>
      <c r="AA538" s="5" t="s">
        <v>480</v>
      </c>
      <c r="AB538" s="5" t="s">
        <v>78</v>
      </c>
      <c r="AC538" s="5"/>
      <c r="AD538" s="5"/>
      <c r="AE538" s="5"/>
      <c r="AF538" s="5"/>
      <c r="AG538" s="5" t="s">
        <v>634</v>
      </c>
      <c r="AH538" s="5"/>
      <c r="AI538" s="5" t="s">
        <v>905</v>
      </c>
      <c r="AJ538" s="80">
        <v>5</v>
      </c>
      <c r="AK538" s="80">
        <v>4</v>
      </c>
      <c r="AL538" s="80">
        <v>3</v>
      </c>
      <c r="AM538" s="80" t="e">
        <v>#N/A</v>
      </c>
      <c r="AN538" s="80">
        <v>5</v>
      </c>
      <c r="AO538" s="80">
        <v>5</v>
      </c>
      <c r="AP538" s="80">
        <v>1</v>
      </c>
      <c r="AQ538" s="80">
        <v>4</v>
      </c>
      <c r="AR538" s="80">
        <v>5</v>
      </c>
      <c r="AS538" s="5"/>
      <c r="AT538" s="122" t="s">
        <v>848</v>
      </c>
      <c r="AU538" s="5"/>
      <c r="AV538" s="5" t="s">
        <v>898</v>
      </c>
      <c r="AW538" s="5"/>
      <c r="AX538" s="5"/>
      <c r="AY538" s="5" t="s">
        <v>903</v>
      </c>
    </row>
    <row r="539" spans="1:51" ht="27.95" customHeight="1">
      <c r="B539" s="1"/>
      <c r="C539" s="13"/>
      <c r="D539" s="1"/>
      <c r="E539" s="5"/>
      <c r="M539" s="5"/>
      <c r="N539" s="5"/>
      <c r="O539" s="5"/>
      <c r="P539" s="5"/>
      <c r="Q539" s="5"/>
      <c r="R539" s="61"/>
      <c r="S539" s="62"/>
      <c r="T539" s="5"/>
      <c r="U539" s="5"/>
      <c r="V539" s="5"/>
      <c r="W539" s="5"/>
      <c r="X539" s="5"/>
      <c r="Y539" s="5"/>
      <c r="Z539" s="5"/>
      <c r="AA539" s="5"/>
      <c r="AB539" s="5"/>
      <c r="AC539" s="5"/>
      <c r="AD539" s="5"/>
      <c r="AE539" s="5"/>
      <c r="AF539" s="5"/>
      <c r="AG539" s="5"/>
      <c r="AH539" s="5"/>
      <c r="AI539" s="5"/>
      <c r="AJ539" s="80"/>
      <c r="AK539" s="80"/>
      <c r="AL539" s="80"/>
      <c r="AM539" s="80"/>
      <c r="AN539" s="80"/>
      <c r="AO539" s="80"/>
      <c r="AP539" s="80"/>
      <c r="AQ539" s="80"/>
      <c r="AR539" s="80"/>
      <c r="AS539" s="5"/>
      <c r="AT539" s="5"/>
      <c r="AU539" s="5"/>
      <c r="AV539" s="5"/>
      <c r="AW539" s="5"/>
      <c r="AX539" s="5"/>
      <c r="AY539" s="5"/>
    </row>
    <row r="540" spans="1:51" ht="27.95" customHeight="1">
      <c r="A540">
        <v>11518620058</v>
      </c>
      <c r="B540" s="1" t="s">
        <v>15</v>
      </c>
      <c r="C540" s="13" t="s">
        <v>72</v>
      </c>
      <c r="D540" s="1" t="s">
        <v>469</v>
      </c>
      <c r="E540" s="5" t="s">
        <v>33</v>
      </c>
      <c r="F540" s="80" t="s">
        <v>0</v>
      </c>
      <c r="G540" s="80" t="s">
        <v>0</v>
      </c>
      <c r="H540" s="80" t="s">
        <v>1</v>
      </c>
      <c r="I540" s="80" t="s">
        <v>0</v>
      </c>
      <c r="J540" s="80" t="s">
        <v>0</v>
      </c>
      <c r="K540" s="80" t="s">
        <v>0</v>
      </c>
      <c r="L540" s="80" t="s">
        <v>0</v>
      </c>
      <c r="M540" s="5" t="e">
        <v>#N/A</v>
      </c>
      <c r="N540" s="5" t="e">
        <v>#N/A</v>
      </c>
      <c r="O540" s="5" t="e">
        <v>#N/A</v>
      </c>
      <c r="P540" s="5" t="e">
        <v>#N/A</v>
      </c>
      <c r="Q540" s="5" t="e">
        <v>#VALUE!</v>
      </c>
      <c r="R540" s="61" t="s">
        <v>75</v>
      </c>
      <c r="S540" s="62" t="s">
        <v>43</v>
      </c>
      <c r="T540" s="5" t="s">
        <v>834</v>
      </c>
      <c r="U540" s="5" t="s">
        <v>92</v>
      </c>
      <c r="V540" s="5" t="s">
        <v>95</v>
      </c>
      <c r="W540" s="5" t="s">
        <v>907</v>
      </c>
      <c r="X540" s="5" t="e">
        <v>#N/A</v>
      </c>
      <c r="Y540" s="5" t="s">
        <v>0</v>
      </c>
      <c r="Z540" s="5" t="s">
        <v>49</v>
      </c>
      <c r="AA540" s="5"/>
      <c r="AB540" s="5"/>
      <c r="AC540" s="5"/>
      <c r="AD540" s="5"/>
      <c r="AE540" s="5"/>
      <c r="AF540" s="5"/>
      <c r="AG540" s="5"/>
      <c r="AH540" s="5"/>
      <c r="AI540" s="5" t="s">
        <v>905</v>
      </c>
      <c r="AJ540" s="80">
        <v>5</v>
      </c>
      <c r="AK540" s="80" t="e">
        <v>#VALUE!</v>
      </c>
      <c r="AL540" s="80">
        <v>3</v>
      </c>
      <c r="AM540" s="80">
        <v>4</v>
      </c>
      <c r="AN540" s="80">
        <v>5</v>
      </c>
      <c r="AO540" s="80">
        <v>2</v>
      </c>
      <c r="AP540" s="80">
        <v>1</v>
      </c>
      <c r="AQ540" s="80">
        <v>4</v>
      </c>
      <c r="AR540" s="80" t="e">
        <v>#N/A</v>
      </c>
      <c r="AS540" s="5"/>
      <c r="AT540" s="5"/>
      <c r="AU540" s="5"/>
      <c r="AV540" s="5"/>
      <c r="AW540" s="5"/>
      <c r="AX540" s="5"/>
      <c r="AY540" s="5" t="s">
        <v>904</v>
      </c>
    </row>
    <row r="541" spans="1:51" ht="27.95" customHeight="1">
      <c r="A541">
        <v>11518618499</v>
      </c>
      <c r="B541" s="1" t="s">
        <v>0</v>
      </c>
      <c r="C541" s="13" t="s">
        <v>61</v>
      </c>
      <c r="D541" s="1" t="s">
        <v>471</v>
      </c>
      <c r="E541" s="5" t="s">
        <v>14</v>
      </c>
      <c r="F541" s="80" t="s">
        <v>0</v>
      </c>
      <c r="G541" s="80" t="s">
        <v>0</v>
      </c>
      <c r="H541" s="80" t="s">
        <v>1</v>
      </c>
      <c r="I541" s="80" t="s">
        <v>0</v>
      </c>
      <c r="J541" s="80" t="s">
        <v>0</v>
      </c>
      <c r="K541" s="80" t="s">
        <v>0</v>
      </c>
      <c r="L541" s="80" t="s">
        <v>0</v>
      </c>
      <c r="M541" s="5" t="s">
        <v>10</v>
      </c>
      <c r="N541" s="5" t="e">
        <v>#N/A</v>
      </c>
      <c r="O541" s="5" t="e">
        <v>#N/A</v>
      </c>
      <c r="P541" s="5" t="e">
        <v>#N/A</v>
      </c>
      <c r="Q541" s="5" t="e">
        <v>#VALUE!</v>
      </c>
      <c r="R541" s="61" t="s">
        <v>75</v>
      </c>
      <c r="S541" s="62" t="e">
        <v>#N/A</v>
      </c>
      <c r="T541" s="5" t="s">
        <v>37</v>
      </c>
      <c r="U541" s="5" t="s">
        <v>41</v>
      </c>
      <c r="V541" s="5" t="s">
        <v>64</v>
      </c>
      <c r="W541" s="5" t="s">
        <v>379</v>
      </c>
      <c r="X541" s="5" t="s">
        <v>108</v>
      </c>
      <c r="Y541" s="5" t="s">
        <v>0</v>
      </c>
      <c r="Z541" s="5" t="s">
        <v>67</v>
      </c>
      <c r="AA541" s="5"/>
      <c r="AB541" s="5"/>
      <c r="AC541" s="5"/>
      <c r="AD541" s="5"/>
      <c r="AE541" s="5"/>
      <c r="AF541" s="5"/>
      <c r="AG541" s="5"/>
      <c r="AH541" s="5"/>
      <c r="AI541" s="5" t="s">
        <v>905</v>
      </c>
      <c r="AJ541" s="80">
        <v>3</v>
      </c>
      <c r="AK541" s="80" t="e">
        <v>#VALUE!</v>
      </c>
      <c r="AL541" s="80">
        <v>3</v>
      </c>
      <c r="AM541" s="80" t="e">
        <v>#N/A</v>
      </c>
      <c r="AN541" s="80">
        <v>3</v>
      </c>
      <c r="AO541" s="80">
        <v>4</v>
      </c>
      <c r="AP541" s="80">
        <v>5</v>
      </c>
      <c r="AQ541" s="80">
        <v>5</v>
      </c>
      <c r="AR541" s="80">
        <v>4</v>
      </c>
      <c r="AS541" s="5"/>
      <c r="AT541" s="5"/>
      <c r="AU541" s="5"/>
      <c r="AV541" s="5"/>
      <c r="AW541" s="5"/>
      <c r="AX541" s="5"/>
      <c r="AY541" s="5" t="s">
        <v>20</v>
      </c>
    </row>
    <row r="542" spans="1:51" ht="27.95" customHeight="1">
      <c r="A542">
        <v>11518613192</v>
      </c>
      <c r="B542" s="5" t="s">
        <v>646</v>
      </c>
      <c r="C542" s="13" t="s">
        <v>80</v>
      </c>
      <c r="D542" s="1" t="s">
        <v>465</v>
      </c>
      <c r="E542" s="5" t="s">
        <v>33</v>
      </c>
      <c r="F542" s="80" t="s">
        <v>0</v>
      </c>
      <c r="G542" s="80" t="s">
        <v>0</v>
      </c>
      <c r="H542" s="80" t="s">
        <v>1</v>
      </c>
      <c r="I542" s="80" t="s">
        <v>0</v>
      </c>
      <c r="J542" s="80" t="s">
        <v>0</v>
      </c>
      <c r="K542" s="80" t="s">
        <v>0</v>
      </c>
      <c r="L542" s="80" t="s">
        <v>0</v>
      </c>
      <c r="M542" s="5" t="e">
        <v>#N/A</v>
      </c>
      <c r="N542" s="5" t="s">
        <v>649</v>
      </c>
      <c r="O542" s="5" t="e">
        <v>#N/A</v>
      </c>
      <c r="P542" s="5" t="s">
        <v>12</v>
      </c>
      <c r="Q542" s="5" t="s">
        <v>76</v>
      </c>
      <c r="R542" s="61" t="s">
        <v>28</v>
      </c>
      <c r="S542" s="62" t="s">
        <v>68</v>
      </c>
      <c r="T542" s="5" t="s">
        <v>36</v>
      </c>
      <c r="U542" s="5" t="s">
        <v>41</v>
      </c>
      <c r="V542" s="5" t="s">
        <v>26</v>
      </c>
      <c r="W542" s="5" t="s">
        <v>907</v>
      </c>
      <c r="X542" s="5" t="s">
        <v>81</v>
      </c>
      <c r="Y542" s="5" t="s">
        <v>0</v>
      </c>
      <c r="Z542" s="5" t="s">
        <v>21</v>
      </c>
      <c r="AA542" s="5" t="s">
        <v>480</v>
      </c>
      <c r="AB542" s="5"/>
      <c r="AC542" s="5"/>
      <c r="AD542" s="5"/>
      <c r="AE542" s="5"/>
      <c r="AF542" s="5"/>
      <c r="AG542" s="5"/>
      <c r="AH542" s="5"/>
      <c r="AI542" s="5" t="s">
        <v>905</v>
      </c>
      <c r="AJ542" s="80">
        <v>4</v>
      </c>
      <c r="AK542" s="80">
        <v>4</v>
      </c>
      <c r="AL542" s="80">
        <v>4</v>
      </c>
      <c r="AM542" s="80">
        <v>3</v>
      </c>
      <c r="AN542" s="80">
        <v>4</v>
      </c>
      <c r="AO542" s="80">
        <v>4</v>
      </c>
      <c r="AP542" s="80">
        <v>4</v>
      </c>
      <c r="AQ542" s="80">
        <v>4</v>
      </c>
      <c r="AR542" s="80">
        <v>3</v>
      </c>
      <c r="AS542" s="5"/>
      <c r="AT542" s="122" t="s">
        <v>848</v>
      </c>
      <c r="AU542" s="5"/>
      <c r="AV542" s="5"/>
      <c r="AW542" s="5"/>
      <c r="AX542" s="5"/>
      <c r="AY542" s="5" t="s">
        <v>903</v>
      </c>
    </row>
    <row r="543" spans="1:51" ht="27.95" customHeight="1">
      <c r="A543">
        <v>11518602448</v>
      </c>
      <c r="B543" s="1" t="s">
        <v>0</v>
      </c>
      <c r="C543" s="13" t="s">
        <v>72</v>
      </c>
      <c r="D543" s="1" t="e">
        <v>#VALUE!</v>
      </c>
      <c r="E543" s="5" t="s">
        <v>33</v>
      </c>
      <c r="F543" s="80" t="s">
        <v>0</v>
      </c>
      <c r="G543" s="80" t="s">
        <v>0</v>
      </c>
      <c r="H543" s="80" t="s">
        <v>1</v>
      </c>
      <c r="I543" s="80" t="s">
        <v>0</v>
      </c>
      <c r="J543" s="80" t="s">
        <v>0</v>
      </c>
      <c r="K543" s="80" t="s">
        <v>0</v>
      </c>
      <c r="L543" s="80" t="s">
        <v>0</v>
      </c>
      <c r="M543" s="5" t="s">
        <v>10</v>
      </c>
      <c r="N543" s="5" t="e">
        <v>#N/A</v>
      </c>
      <c r="O543" s="5" t="e">
        <v>#N/A</v>
      </c>
      <c r="P543" s="5" t="e">
        <v>#N/A</v>
      </c>
      <c r="Q543" s="5" t="e">
        <v>#VALUE!</v>
      </c>
      <c r="R543" s="61" t="s">
        <v>90</v>
      </c>
      <c r="S543" s="62" t="e">
        <v>#N/A</v>
      </c>
      <c r="T543" s="5" t="s">
        <v>62</v>
      </c>
      <c r="U543" s="5" t="s">
        <v>34</v>
      </c>
      <c r="V543" s="5" t="s">
        <v>64</v>
      </c>
      <c r="W543" s="5" t="s">
        <v>379</v>
      </c>
      <c r="X543" s="5" t="s">
        <v>66</v>
      </c>
      <c r="Y543" s="5" t="s">
        <v>0</v>
      </c>
      <c r="Z543" s="5" t="s">
        <v>67</v>
      </c>
      <c r="AA543" s="5"/>
      <c r="AB543" s="5"/>
      <c r="AC543" s="5"/>
      <c r="AD543" s="5"/>
      <c r="AE543" s="5"/>
      <c r="AF543" s="5"/>
      <c r="AG543" s="5"/>
      <c r="AH543" s="5"/>
      <c r="AI543" s="5" t="s">
        <v>905</v>
      </c>
      <c r="AJ543" s="80">
        <v>5</v>
      </c>
      <c r="AK543" s="80" t="e">
        <v>#VALUE!</v>
      </c>
      <c r="AL543" s="80">
        <v>5</v>
      </c>
      <c r="AM543" s="80" t="e">
        <v>#N/A</v>
      </c>
      <c r="AN543" s="80">
        <v>5</v>
      </c>
      <c r="AO543" s="80">
        <v>5</v>
      </c>
      <c r="AP543" s="80">
        <v>5</v>
      </c>
      <c r="AQ543" s="80">
        <v>5</v>
      </c>
      <c r="AR543" s="80">
        <v>5</v>
      </c>
      <c r="AS543" s="5"/>
      <c r="AT543" s="5"/>
      <c r="AU543" s="5"/>
      <c r="AV543" s="5"/>
      <c r="AW543" s="5"/>
      <c r="AX543" s="5"/>
      <c r="AY543" s="5" t="s">
        <v>20</v>
      </c>
    </row>
    <row r="544" spans="1:51" ht="27.95" customHeight="1">
      <c r="A544">
        <v>11518600565</v>
      </c>
      <c r="B544" s="1" t="s">
        <v>0</v>
      </c>
      <c r="C544" s="13" t="e">
        <v>#VALUE!</v>
      </c>
      <c r="D544" s="1" t="e">
        <v>#VALUE!</v>
      </c>
      <c r="E544" s="5" t="e">
        <v>#N/A</v>
      </c>
      <c r="F544" s="80" t="s">
        <v>0</v>
      </c>
      <c r="G544" s="80" t="s">
        <v>0</v>
      </c>
      <c r="H544" s="80" t="s">
        <v>0</v>
      </c>
      <c r="I544" s="80" t="s">
        <v>0</v>
      </c>
      <c r="J544" s="80" t="s">
        <v>0</v>
      </c>
      <c r="K544" s="80" t="s">
        <v>0</v>
      </c>
      <c r="L544" s="80" t="s">
        <v>0</v>
      </c>
      <c r="M544" s="5" t="e">
        <v>#N/A</v>
      </c>
      <c r="N544" s="5" t="e">
        <v>#N/A</v>
      </c>
      <c r="O544" s="5" t="e">
        <v>#N/A</v>
      </c>
      <c r="P544" s="5" t="e">
        <v>#N/A</v>
      </c>
      <c r="Q544" s="5" t="e">
        <v>#VALUE!</v>
      </c>
      <c r="R544" s="61" t="e">
        <v>#VALUE!</v>
      </c>
      <c r="S544" s="62" t="e">
        <v>#N/A</v>
      </c>
      <c r="T544" s="5" t="e">
        <v>#N/A</v>
      </c>
      <c r="U544" s="5" t="e">
        <v>#N/A</v>
      </c>
      <c r="V544" s="5" t="e">
        <v>#N/A</v>
      </c>
      <c r="W544" s="5" t="e">
        <v>#N/A</v>
      </c>
      <c r="X544" s="5" t="e">
        <v>#N/A</v>
      </c>
      <c r="Y544" s="5" t="s">
        <v>0</v>
      </c>
      <c r="Z544" s="5" t="e">
        <v>#N/A</v>
      </c>
      <c r="AA544" s="5"/>
      <c r="AB544" s="5"/>
      <c r="AC544" s="5"/>
      <c r="AD544" s="5"/>
      <c r="AE544" s="5"/>
      <c r="AF544" s="5"/>
      <c r="AG544" s="5"/>
      <c r="AH544" s="5"/>
      <c r="AI544" s="5" t="s">
        <v>905</v>
      </c>
      <c r="AJ544" s="80" t="e">
        <v>#VALUE!</v>
      </c>
      <c r="AK544" s="80" t="e">
        <v>#VALUE!</v>
      </c>
      <c r="AL544" s="80" t="e">
        <v>#VALUE!</v>
      </c>
      <c r="AM544" s="80" t="e">
        <v>#N/A</v>
      </c>
      <c r="AN544" s="80" t="e">
        <v>#N/A</v>
      </c>
      <c r="AO544" s="80" t="e">
        <v>#N/A</v>
      </c>
      <c r="AP544" s="80" t="e">
        <v>#N/A</v>
      </c>
      <c r="AQ544" s="80" t="e">
        <v>#N/A</v>
      </c>
      <c r="AR544" s="80" t="e">
        <v>#N/A</v>
      </c>
      <c r="AS544" s="5"/>
      <c r="AT544" s="5"/>
      <c r="AU544" s="5"/>
      <c r="AV544" s="5"/>
      <c r="AW544" s="5"/>
      <c r="AX544" s="5"/>
      <c r="AY544" s="5" t="s">
        <v>20</v>
      </c>
    </row>
    <row r="545" spans="1:51" ht="27.95" customHeight="1">
      <c r="A545">
        <v>11518596288</v>
      </c>
      <c r="B545" s="5" t="s">
        <v>646</v>
      </c>
      <c r="C545" s="13" t="s">
        <v>61</v>
      </c>
      <c r="D545" s="1" t="s">
        <v>465</v>
      </c>
      <c r="E545" s="5" t="s">
        <v>14</v>
      </c>
      <c r="F545" s="80" t="s">
        <v>0</v>
      </c>
      <c r="G545" s="80" t="s">
        <v>0</v>
      </c>
      <c r="H545" s="80" t="s">
        <v>1</v>
      </c>
      <c r="I545" s="80" t="s">
        <v>0</v>
      </c>
      <c r="J545" s="80" t="s">
        <v>0</v>
      </c>
      <c r="K545" s="80" t="s">
        <v>0</v>
      </c>
      <c r="L545" s="80" t="s">
        <v>0</v>
      </c>
      <c r="M545" s="5" t="e">
        <v>#N/A</v>
      </c>
      <c r="N545" s="5" t="e">
        <v>#N/A</v>
      </c>
      <c r="O545" s="5" t="e">
        <v>#N/A</v>
      </c>
      <c r="P545" s="5" t="e">
        <v>#N/A</v>
      </c>
      <c r="Q545" s="5" t="s">
        <v>91</v>
      </c>
      <c r="R545" s="61" t="s">
        <v>75</v>
      </c>
      <c r="S545" s="62" t="e">
        <v>#N/A</v>
      </c>
      <c r="T545" s="5" t="s">
        <v>37</v>
      </c>
      <c r="U545" s="5" t="s">
        <v>34</v>
      </c>
      <c r="V545" s="5" t="s">
        <v>95</v>
      </c>
      <c r="W545" s="5" t="s">
        <v>907</v>
      </c>
      <c r="X545" s="5" t="s">
        <v>30</v>
      </c>
      <c r="Y545" s="5" t="s">
        <v>0</v>
      </c>
      <c r="Z545" s="5" t="s">
        <v>21</v>
      </c>
      <c r="AA545" s="5"/>
      <c r="AB545" s="5"/>
      <c r="AC545" s="5"/>
      <c r="AD545" s="5"/>
      <c r="AE545" s="5"/>
      <c r="AF545" s="5"/>
      <c r="AG545" s="5"/>
      <c r="AH545" s="5"/>
      <c r="AI545" s="5" t="s">
        <v>905</v>
      </c>
      <c r="AJ545" s="80">
        <v>3</v>
      </c>
      <c r="AK545" s="80">
        <v>5</v>
      </c>
      <c r="AL545" s="80">
        <v>3</v>
      </c>
      <c r="AM545" s="80" t="e">
        <v>#N/A</v>
      </c>
      <c r="AN545" s="80">
        <v>3</v>
      </c>
      <c r="AO545" s="80">
        <v>5</v>
      </c>
      <c r="AP545" s="80">
        <v>1</v>
      </c>
      <c r="AQ545" s="80">
        <v>4</v>
      </c>
      <c r="AR545" s="80">
        <v>2</v>
      </c>
      <c r="AS545" s="5"/>
      <c r="AT545" s="5"/>
      <c r="AU545" s="5"/>
      <c r="AV545" s="5"/>
      <c r="AW545" s="5"/>
      <c r="AX545" s="5"/>
      <c r="AY545" s="5" t="s">
        <v>903</v>
      </c>
    </row>
    <row r="546" spans="1:51" ht="27.95" customHeight="1">
      <c r="B546" s="1"/>
      <c r="C546" s="13"/>
      <c r="D546" s="1"/>
      <c r="E546" s="5"/>
      <c r="M546" s="5"/>
      <c r="N546" s="5"/>
      <c r="O546" s="5"/>
      <c r="P546" s="5"/>
      <c r="Q546" s="5"/>
      <c r="R546" s="61"/>
      <c r="S546" s="62"/>
      <c r="T546" s="5"/>
      <c r="U546" s="5"/>
      <c r="V546" s="5"/>
      <c r="W546" s="5"/>
      <c r="X546" s="5"/>
      <c r="Y546" s="5"/>
      <c r="Z546" s="5"/>
      <c r="AA546" s="5"/>
      <c r="AB546" s="5"/>
      <c r="AC546" s="5"/>
      <c r="AD546" s="5"/>
      <c r="AE546" s="5"/>
      <c r="AF546" s="5"/>
      <c r="AG546" s="5"/>
      <c r="AH546" s="5"/>
      <c r="AI546" s="5"/>
      <c r="AJ546" s="80"/>
      <c r="AK546" s="80"/>
      <c r="AL546" s="80"/>
      <c r="AM546" s="80"/>
      <c r="AN546" s="80"/>
      <c r="AO546" s="80"/>
      <c r="AP546" s="80"/>
      <c r="AQ546" s="80"/>
      <c r="AR546" s="80"/>
      <c r="AS546" s="5"/>
      <c r="AT546" s="5"/>
      <c r="AU546" s="5"/>
      <c r="AV546" s="5"/>
      <c r="AW546" s="5"/>
      <c r="AX546" s="5"/>
      <c r="AY546" s="5"/>
    </row>
    <row r="547" spans="1:51" ht="27.95" customHeight="1">
      <c r="A547">
        <v>11518594061</v>
      </c>
      <c r="B547" s="1" t="s">
        <v>0</v>
      </c>
      <c r="C547" s="13" t="e">
        <v>#VALUE!</v>
      </c>
      <c r="D547" s="1" t="e">
        <v>#VALUE!</v>
      </c>
      <c r="E547" s="5" t="e">
        <v>#N/A</v>
      </c>
      <c r="F547" s="80" t="s">
        <v>0</v>
      </c>
      <c r="G547" s="80" t="s">
        <v>0</v>
      </c>
      <c r="H547" s="80" t="s">
        <v>0</v>
      </c>
      <c r="I547" s="80" t="s">
        <v>0</v>
      </c>
      <c r="J547" s="80" t="s">
        <v>0</v>
      </c>
      <c r="K547" s="80" t="s">
        <v>0</v>
      </c>
      <c r="L547" s="80" t="s">
        <v>0</v>
      </c>
      <c r="M547" s="5" t="e">
        <v>#N/A</v>
      </c>
      <c r="N547" s="5" t="e">
        <v>#N/A</v>
      </c>
      <c r="O547" s="5" t="e">
        <v>#N/A</v>
      </c>
      <c r="P547" s="5" t="e">
        <v>#N/A</v>
      </c>
      <c r="Q547" s="5" t="e">
        <v>#VALUE!</v>
      </c>
      <c r="R547" s="61" t="e">
        <v>#VALUE!</v>
      </c>
      <c r="S547" s="62" t="e">
        <v>#N/A</v>
      </c>
      <c r="T547" s="5" t="e">
        <v>#N/A</v>
      </c>
      <c r="U547" s="5" t="e">
        <v>#N/A</v>
      </c>
      <c r="V547" s="5" t="e">
        <v>#N/A</v>
      </c>
      <c r="W547" s="5" t="e">
        <v>#N/A</v>
      </c>
      <c r="X547" s="5" t="e">
        <v>#N/A</v>
      </c>
      <c r="Y547" s="5" t="s">
        <v>0</v>
      </c>
      <c r="Z547" s="5" t="e">
        <v>#N/A</v>
      </c>
      <c r="AA547" s="5"/>
      <c r="AB547" s="5"/>
      <c r="AC547" s="5"/>
      <c r="AD547" s="5"/>
      <c r="AE547" s="5"/>
      <c r="AF547" s="5"/>
      <c r="AG547" s="5"/>
      <c r="AH547" s="5"/>
      <c r="AI547" s="5" t="s">
        <v>905</v>
      </c>
      <c r="AJ547" s="80" t="e">
        <v>#VALUE!</v>
      </c>
      <c r="AK547" s="80" t="e">
        <v>#VALUE!</v>
      </c>
      <c r="AL547" s="80" t="e">
        <v>#VALUE!</v>
      </c>
      <c r="AM547" s="80" t="e">
        <v>#N/A</v>
      </c>
      <c r="AN547" s="80" t="e">
        <v>#N/A</v>
      </c>
      <c r="AO547" s="80" t="e">
        <v>#N/A</v>
      </c>
      <c r="AP547" s="80" t="e">
        <v>#N/A</v>
      </c>
      <c r="AQ547" s="80" t="e">
        <v>#N/A</v>
      </c>
      <c r="AR547" s="80" t="e">
        <v>#N/A</v>
      </c>
      <c r="AS547" s="5"/>
      <c r="AT547" s="5"/>
      <c r="AU547" s="5"/>
      <c r="AV547" s="5"/>
      <c r="AW547" s="5"/>
      <c r="AX547" s="5"/>
      <c r="AY547" s="5" t="s">
        <v>20</v>
      </c>
    </row>
    <row r="548" spans="1:51" ht="60.75" customHeight="1">
      <c r="A548">
        <v>11518587933</v>
      </c>
      <c r="B548" s="1" t="s">
        <v>15</v>
      </c>
      <c r="C548" s="13" t="s">
        <v>72</v>
      </c>
      <c r="D548" s="1" t="s">
        <v>470</v>
      </c>
      <c r="E548" s="5" t="s">
        <v>14</v>
      </c>
      <c r="F548" s="80" t="s">
        <v>0</v>
      </c>
      <c r="G548" s="80" t="s">
        <v>0</v>
      </c>
      <c r="H548" s="80" t="s">
        <v>1</v>
      </c>
      <c r="I548" s="80" t="s">
        <v>0</v>
      </c>
      <c r="J548" s="80" t="s">
        <v>0</v>
      </c>
      <c r="K548" s="80" t="s">
        <v>0</v>
      </c>
      <c r="L548" s="80" t="s">
        <v>0</v>
      </c>
      <c r="M548" s="5" t="e">
        <v>#N/A</v>
      </c>
      <c r="N548" s="5" t="e">
        <v>#N/A</v>
      </c>
      <c r="O548" s="5" t="e">
        <v>#N/A</v>
      </c>
      <c r="P548" s="5" t="e">
        <v>#N/A</v>
      </c>
      <c r="Q548" s="5" t="e">
        <v>#VALUE!</v>
      </c>
      <c r="R548" s="61" t="s">
        <v>75</v>
      </c>
      <c r="S548" s="62" t="s">
        <v>92</v>
      </c>
      <c r="T548" s="5" t="s">
        <v>834</v>
      </c>
      <c r="U548" s="5" t="s">
        <v>92</v>
      </c>
      <c r="V548" s="5" t="s">
        <v>64</v>
      </c>
      <c r="W548" s="5" t="s">
        <v>379</v>
      </c>
      <c r="X548" s="5" t="e">
        <v>#N/A</v>
      </c>
      <c r="Y548" s="5" t="s">
        <v>0</v>
      </c>
      <c r="Z548" s="5" t="s">
        <v>49</v>
      </c>
      <c r="AA548" s="5" t="s">
        <v>822</v>
      </c>
      <c r="AB548" s="5"/>
      <c r="AC548" s="5"/>
      <c r="AD548" s="5"/>
      <c r="AE548" s="5"/>
      <c r="AF548" s="5"/>
      <c r="AG548" s="5"/>
      <c r="AH548" s="5"/>
      <c r="AI548" s="5" t="s">
        <v>905</v>
      </c>
      <c r="AJ548" s="80">
        <v>5</v>
      </c>
      <c r="AK548" s="80" t="e">
        <v>#VALUE!</v>
      </c>
      <c r="AL548" s="80">
        <v>3</v>
      </c>
      <c r="AM548" s="80">
        <v>2</v>
      </c>
      <c r="AN548" s="80">
        <v>5</v>
      </c>
      <c r="AO548" s="80">
        <v>2</v>
      </c>
      <c r="AP548" s="80">
        <v>5</v>
      </c>
      <c r="AQ548" s="80">
        <v>5</v>
      </c>
      <c r="AR548" s="80" t="e">
        <v>#N/A</v>
      </c>
      <c r="AS548" s="5"/>
      <c r="AT548" s="67" t="s">
        <v>850</v>
      </c>
      <c r="AU548" s="5" t="s">
        <v>567</v>
      </c>
      <c r="AV548" s="5" t="s">
        <v>881</v>
      </c>
      <c r="AW548" s="5" t="s">
        <v>1096</v>
      </c>
      <c r="AX548" s="5"/>
      <c r="AY548" s="5" t="s">
        <v>904</v>
      </c>
    </row>
    <row r="549" spans="1:51" ht="27.95" customHeight="1">
      <c r="A549">
        <v>11518586123</v>
      </c>
      <c r="B549" s="5" t="s">
        <v>646</v>
      </c>
      <c r="C549" s="13" t="s">
        <v>72</v>
      </c>
      <c r="D549" s="1" t="s">
        <v>468</v>
      </c>
      <c r="E549" s="5" t="s">
        <v>14</v>
      </c>
      <c r="F549" s="80" t="s">
        <v>0</v>
      </c>
      <c r="G549" s="80" t="s">
        <v>0</v>
      </c>
      <c r="H549" s="80" t="s">
        <v>1</v>
      </c>
      <c r="I549" s="80" t="s">
        <v>0</v>
      </c>
      <c r="J549" s="80" t="s">
        <v>0</v>
      </c>
      <c r="K549" s="80" t="s">
        <v>0</v>
      </c>
      <c r="L549" s="80" t="s">
        <v>0</v>
      </c>
      <c r="M549" s="5" t="s">
        <v>10</v>
      </c>
      <c r="N549" s="5" t="e">
        <v>#N/A</v>
      </c>
      <c r="O549" s="5" t="e">
        <v>#N/A</v>
      </c>
      <c r="P549" s="5" t="e">
        <v>#N/A</v>
      </c>
      <c r="Q549" s="5" t="s">
        <v>76</v>
      </c>
      <c r="R549" s="61" t="s">
        <v>28</v>
      </c>
      <c r="S549" s="62" t="e">
        <v>#N/A</v>
      </c>
      <c r="T549" s="5" t="s">
        <v>37</v>
      </c>
      <c r="U549" s="5" t="s">
        <v>37</v>
      </c>
      <c r="V549" s="5" t="s">
        <v>74</v>
      </c>
      <c r="W549" s="5" t="s">
        <v>907</v>
      </c>
      <c r="X549" s="5" t="s">
        <v>81</v>
      </c>
      <c r="Y549" s="5" t="s">
        <v>0</v>
      </c>
      <c r="Z549" s="5" t="s">
        <v>126</v>
      </c>
      <c r="AA549" s="5"/>
      <c r="AB549" s="5"/>
      <c r="AC549" s="5"/>
      <c r="AD549" s="5"/>
      <c r="AE549" s="5"/>
      <c r="AF549" s="5"/>
      <c r="AG549" s="5"/>
      <c r="AH549" s="5"/>
      <c r="AI549" s="5" t="s">
        <v>905</v>
      </c>
      <c r="AJ549" s="80">
        <v>5</v>
      </c>
      <c r="AK549" s="80">
        <v>4</v>
      </c>
      <c r="AL549" s="80">
        <v>4</v>
      </c>
      <c r="AM549" s="80" t="e">
        <v>#N/A</v>
      </c>
      <c r="AN549" s="80">
        <v>3</v>
      </c>
      <c r="AO549" s="80">
        <v>3</v>
      </c>
      <c r="AP549" s="80">
        <v>2</v>
      </c>
      <c r="AQ549" s="80">
        <v>4</v>
      </c>
      <c r="AR549" s="80">
        <v>3</v>
      </c>
      <c r="AS549" s="5"/>
      <c r="AT549" s="5" t="s">
        <v>788</v>
      </c>
      <c r="AU549" s="5"/>
      <c r="AV549" s="5" t="s">
        <v>898</v>
      </c>
      <c r="AW549" s="5"/>
      <c r="AX549" s="5"/>
      <c r="AY549" s="5" t="s">
        <v>903</v>
      </c>
    </row>
    <row r="550" spans="1:51" ht="27.95" customHeight="1">
      <c r="A550">
        <v>11518585102</v>
      </c>
      <c r="B550" s="1" t="s">
        <v>0</v>
      </c>
      <c r="C550" s="13" t="e">
        <v>#VALUE!</v>
      </c>
      <c r="D550" s="1" t="e">
        <v>#VALUE!</v>
      </c>
      <c r="E550" s="5" t="e">
        <v>#N/A</v>
      </c>
      <c r="F550" s="80" t="s">
        <v>0</v>
      </c>
      <c r="G550" s="80" t="s">
        <v>0</v>
      </c>
      <c r="H550" s="80" t="s">
        <v>0</v>
      </c>
      <c r="I550" s="80" t="s">
        <v>0</v>
      </c>
      <c r="J550" s="80" t="s">
        <v>0</v>
      </c>
      <c r="K550" s="80" t="s">
        <v>0</v>
      </c>
      <c r="L550" s="80" t="s">
        <v>0</v>
      </c>
      <c r="M550" s="5" t="e">
        <v>#N/A</v>
      </c>
      <c r="N550" s="5" t="e">
        <v>#N/A</v>
      </c>
      <c r="O550" s="5" t="e">
        <v>#N/A</v>
      </c>
      <c r="P550" s="5" t="e">
        <v>#N/A</v>
      </c>
      <c r="Q550" s="5" t="e">
        <v>#VALUE!</v>
      </c>
      <c r="R550" s="61" t="e">
        <v>#VALUE!</v>
      </c>
      <c r="S550" s="62" t="e">
        <v>#N/A</v>
      </c>
      <c r="T550" s="5" t="e">
        <v>#N/A</v>
      </c>
      <c r="U550" s="5" t="e">
        <v>#N/A</v>
      </c>
      <c r="V550" s="5" t="e">
        <v>#N/A</v>
      </c>
      <c r="W550" s="5" t="e">
        <v>#N/A</v>
      </c>
      <c r="X550" s="5" t="e">
        <v>#N/A</v>
      </c>
      <c r="Y550" s="5" t="s">
        <v>0</v>
      </c>
      <c r="Z550" s="5" t="e">
        <v>#N/A</v>
      </c>
      <c r="AA550" s="5"/>
      <c r="AB550" s="5"/>
      <c r="AC550" s="5"/>
      <c r="AD550" s="5"/>
      <c r="AE550" s="5"/>
      <c r="AF550" s="5"/>
      <c r="AG550" s="5"/>
      <c r="AH550" s="5"/>
      <c r="AI550" s="5" t="s">
        <v>905</v>
      </c>
      <c r="AJ550" s="80" t="e">
        <v>#VALUE!</v>
      </c>
      <c r="AK550" s="80" t="e">
        <v>#VALUE!</v>
      </c>
      <c r="AL550" s="80" t="e">
        <v>#VALUE!</v>
      </c>
      <c r="AM550" s="80" t="e">
        <v>#N/A</v>
      </c>
      <c r="AN550" s="80" t="e">
        <v>#N/A</v>
      </c>
      <c r="AO550" s="80" t="e">
        <v>#N/A</v>
      </c>
      <c r="AP550" s="80" t="e">
        <v>#N/A</v>
      </c>
      <c r="AQ550" s="80" t="e">
        <v>#N/A</v>
      </c>
      <c r="AR550" s="80" t="e">
        <v>#N/A</v>
      </c>
      <c r="AS550" s="5"/>
      <c r="AT550" s="5"/>
      <c r="AU550" s="5"/>
      <c r="AV550" s="5"/>
      <c r="AW550" s="5"/>
      <c r="AX550" s="5"/>
      <c r="AY550" s="5" t="s">
        <v>20</v>
      </c>
    </row>
    <row r="551" spans="1:51" ht="27.95" customHeight="1">
      <c r="B551" s="1"/>
      <c r="C551" s="13"/>
      <c r="D551" s="1"/>
      <c r="E551" s="5"/>
      <c r="M551" s="5"/>
      <c r="N551" s="5"/>
      <c r="O551" s="5"/>
      <c r="P551" s="5"/>
      <c r="Q551" s="5"/>
      <c r="R551" s="61"/>
      <c r="S551" s="62"/>
      <c r="T551" s="5"/>
      <c r="U551" s="5"/>
      <c r="V551" s="5"/>
      <c r="W551" s="5"/>
      <c r="X551" s="5"/>
      <c r="Y551" s="5"/>
      <c r="Z551" s="5"/>
      <c r="AA551" s="5"/>
      <c r="AB551" s="5"/>
      <c r="AC551" s="5"/>
      <c r="AD551" s="5"/>
      <c r="AE551" s="5"/>
      <c r="AF551" s="5"/>
      <c r="AG551" s="5"/>
      <c r="AH551" s="5"/>
      <c r="AI551" s="5"/>
      <c r="AJ551" s="80"/>
      <c r="AK551" s="80"/>
      <c r="AL551" s="80"/>
      <c r="AM551" s="80"/>
      <c r="AN551" s="80"/>
      <c r="AO551" s="80"/>
      <c r="AP551" s="80"/>
      <c r="AQ551" s="80"/>
      <c r="AR551" s="80"/>
      <c r="AS551" s="5"/>
      <c r="AT551" s="5"/>
      <c r="AU551" s="5"/>
      <c r="AV551" s="5"/>
      <c r="AW551" s="5"/>
      <c r="AX551" s="5"/>
      <c r="AY551" s="5"/>
    </row>
    <row r="552" spans="1:51" ht="27.95" customHeight="1">
      <c r="A552">
        <v>11518583393</v>
      </c>
      <c r="B552" s="1" t="s">
        <v>0</v>
      </c>
      <c r="C552" s="13" t="s">
        <v>72</v>
      </c>
      <c r="D552" s="1" t="s">
        <v>478</v>
      </c>
      <c r="E552" s="5" t="s">
        <v>33</v>
      </c>
      <c r="F552" s="80" t="s">
        <v>0</v>
      </c>
      <c r="G552" s="80" t="s">
        <v>0</v>
      </c>
      <c r="H552" s="80" t="s">
        <v>1</v>
      </c>
      <c r="I552" s="80" t="s">
        <v>0</v>
      </c>
      <c r="J552" s="80" t="s">
        <v>0</v>
      </c>
      <c r="K552" s="80" t="s">
        <v>0</v>
      </c>
      <c r="L552" s="80" t="s">
        <v>0</v>
      </c>
      <c r="M552" s="5" t="s">
        <v>10</v>
      </c>
      <c r="N552" s="5" t="e">
        <v>#N/A</v>
      </c>
      <c r="O552" s="5" t="e">
        <v>#N/A</v>
      </c>
      <c r="P552" s="5" t="e">
        <v>#N/A</v>
      </c>
      <c r="Q552" s="5" t="s">
        <v>91</v>
      </c>
      <c r="R552" s="61" t="s">
        <v>90</v>
      </c>
      <c r="S552" s="62" t="e">
        <v>#N/A</v>
      </c>
      <c r="T552" s="5" t="s">
        <v>62</v>
      </c>
      <c r="U552" s="5" t="s">
        <v>92</v>
      </c>
      <c r="V552" s="5" t="s">
        <v>64</v>
      </c>
      <c r="W552" s="5" t="s">
        <v>379</v>
      </c>
      <c r="X552" s="5" t="s">
        <v>66</v>
      </c>
      <c r="Y552" s="5" t="s">
        <v>0</v>
      </c>
      <c r="Z552" s="5" t="s">
        <v>67</v>
      </c>
      <c r="AA552" s="5"/>
      <c r="AB552" s="5"/>
      <c r="AC552" s="5"/>
      <c r="AD552" s="5"/>
      <c r="AE552" s="5"/>
      <c r="AF552" s="5"/>
      <c r="AG552" s="5"/>
      <c r="AH552" s="5"/>
      <c r="AI552" s="5" t="s">
        <v>905</v>
      </c>
      <c r="AJ552" s="80">
        <v>5</v>
      </c>
      <c r="AK552" s="80">
        <v>5</v>
      </c>
      <c r="AL552" s="80">
        <v>5</v>
      </c>
      <c r="AM552" s="80" t="e">
        <v>#N/A</v>
      </c>
      <c r="AN552" s="80">
        <v>5</v>
      </c>
      <c r="AO552" s="80">
        <v>2</v>
      </c>
      <c r="AP552" s="80">
        <v>5</v>
      </c>
      <c r="AQ552" s="80">
        <v>5</v>
      </c>
      <c r="AR552" s="80">
        <v>5</v>
      </c>
      <c r="AS552" s="5"/>
      <c r="AT552" s="5"/>
      <c r="AU552" s="5"/>
      <c r="AV552" s="5"/>
      <c r="AW552" s="5"/>
      <c r="AX552" s="5"/>
      <c r="AY552" s="5" t="s">
        <v>20</v>
      </c>
    </row>
    <row r="553" spans="1:51" ht="27.95" customHeight="1">
      <c r="A553">
        <v>11518576685</v>
      </c>
      <c r="B553" s="5" t="s">
        <v>646</v>
      </c>
      <c r="C553" s="13" t="s">
        <v>72</v>
      </c>
      <c r="D553" s="1" t="s">
        <v>466</v>
      </c>
      <c r="E553" s="5" t="s">
        <v>14</v>
      </c>
      <c r="F553" s="80" t="s">
        <v>0</v>
      </c>
      <c r="G553" s="80" t="s">
        <v>0</v>
      </c>
      <c r="H553" s="80" t="s">
        <v>1</v>
      </c>
      <c r="I553" s="80" t="s">
        <v>0</v>
      </c>
      <c r="J553" s="80" t="s">
        <v>0</v>
      </c>
      <c r="K553" s="80" t="s">
        <v>0</v>
      </c>
      <c r="L553" s="80" t="s">
        <v>0</v>
      </c>
      <c r="M553" s="5" t="s">
        <v>10</v>
      </c>
      <c r="N553" s="5" t="e">
        <v>#N/A</v>
      </c>
      <c r="O553" s="5" t="e">
        <v>#N/A</v>
      </c>
      <c r="P553" s="5" t="s">
        <v>12</v>
      </c>
      <c r="Q553" s="5" t="s">
        <v>91</v>
      </c>
      <c r="R553" s="61" t="s">
        <v>90</v>
      </c>
      <c r="S553" s="62" t="e">
        <v>#N/A</v>
      </c>
      <c r="T553" s="5" t="s">
        <v>834</v>
      </c>
      <c r="U553" s="5" t="s">
        <v>41</v>
      </c>
      <c r="V553" s="5" t="s">
        <v>54</v>
      </c>
      <c r="W553" s="5" t="s">
        <v>907</v>
      </c>
      <c r="X553" s="5" t="s">
        <v>66</v>
      </c>
      <c r="Y553" s="5" t="s">
        <v>0</v>
      </c>
      <c r="Z553" s="5" t="s">
        <v>45</v>
      </c>
      <c r="AA553" s="5"/>
      <c r="AB553" s="5"/>
      <c r="AC553" s="5"/>
      <c r="AD553" s="5"/>
      <c r="AE553" s="5"/>
      <c r="AF553" s="5"/>
      <c r="AG553" s="5"/>
      <c r="AH553" s="5"/>
      <c r="AI553" s="5" t="s">
        <v>905</v>
      </c>
      <c r="AJ553" s="80">
        <v>5</v>
      </c>
      <c r="AK553" s="80">
        <v>5</v>
      </c>
      <c r="AL553" s="80">
        <v>5</v>
      </c>
      <c r="AM553" s="80" t="e">
        <v>#N/A</v>
      </c>
      <c r="AN553" s="80">
        <v>5</v>
      </c>
      <c r="AO553" s="80">
        <v>4</v>
      </c>
      <c r="AP553" s="80">
        <v>0</v>
      </c>
      <c r="AQ553" s="80">
        <v>4</v>
      </c>
      <c r="AR553" s="80">
        <v>5</v>
      </c>
      <c r="AS553" s="5" t="s">
        <v>1060</v>
      </c>
      <c r="AT553" s="5" t="s">
        <v>797</v>
      </c>
      <c r="AU553" s="66" t="s">
        <v>567</v>
      </c>
      <c r="AV553" s="5" t="s">
        <v>873</v>
      </c>
      <c r="AW553" s="5"/>
      <c r="AX553" s="5"/>
      <c r="AY553" s="5" t="s">
        <v>903</v>
      </c>
    </row>
    <row r="554" spans="1:51" ht="27.95" customHeight="1">
      <c r="B554" s="1"/>
      <c r="C554" s="13"/>
      <c r="D554" s="1"/>
      <c r="E554" s="5"/>
      <c r="M554" s="5"/>
      <c r="N554" s="5"/>
      <c r="O554" s="5"/>
      <c r="P554" s="5"/>
      <c r="Q554" s="5"/>
      <c r="R554" s="61"/>
      <c r="S554" s="62"/>
      <c r="T554" s="5"/>
      <c r="U554" s="5"/>
      <c r="V554" s="5"/>
      <c r="W554" s="5"/>
      <c r="X554" s="5"/>
      <c r="Y554" s="5"/>
      <c r="Z554" s="5"/>
      <c r="AA554" s="5"/>
      <c r="AB554" s="5"/>
      <c r="AC554" s="5"/>
      <c r="AD554" s="5"/>
      <c r="AE554" s="5"/>
      <c r="AF554" s="5"/>
      <c r="AG554" s="5"/>
      <c r="AH554" s="5"/>
      <c r="AI554" s="5"/>
      <c r="AJ554" s="80"/>
      <c r="AK554" s="80"/>
      <c r="AL554" s="80"/>
      <c r="AM554" s="80"/>
      <c r="AN554" s="80"/>
      <c r="AO554" s="80"/>
      <c r="AP554" s="80"/>
      <c r="AQ554" s="80"/>
      <c r="AR554" s="80"/>
      <c r="AS554" s="5"/>
      <c r="AT554" s="5"/>
      <c r="AU554" s="5"/>
      <c r="AV554" s="5"/>
      <c r="AW554" s="5"/>
      <c r="AX554" s="5"/>
      <c r="AY554" s="5"/>
    </row>
    <row r="555" spans="1:51" ht="309" customHeight="1">
      <c r="A555">
        <v>11518557927</v>
      </c>
      <c r="B555" s="5" t="s">
        <v>646</v>
      </c>
      <c r="C555" s="13" t="s">
        <v>72</v>
      </c>
      <c r="D555" s="1" t="s">
        <v>469</v>
      </c>
      <c r="E555" s="5" t="s">
        <v>14</v>
      </c>
      <c r="F555" s="80" t="s">
        <v>0</v>
      </c>
      <c r="G555" s="80" t="s">
        <v>0</v>
      </c>
      <c r="H555" s="80" t="s">
        <v>0</v>
      </c>
      <c r="I555" s="80" t="s">
        <v>0</v>
      </c>
      <c r="J555" s="80" t="s">
        <v>0</v>
      </c>
      <c r="K555" s="80" t="s">
        <v>0</v>
      </c>
      <c r="L555" s="80" t="s">
        <v>84</v>
      </c>
      <c r="M555" s="5" t="e">
        <v>#N/A</v>
      </c>
      <c r="N555" s="5" t="s">
        <v>649</v>
      </c>
      <c r="O555" s="5" t="e">
        <v>#N/A</v>
      </c>
      <c r="P555" s="5" t="e">
        <v>#N/A</v>
      </c>
      <c r="Q555" s="5" t="s">
        <v>76</v>
      </c>
      <c r="R555" s="61" t="s">
        <v>226</v>
      </c>
      <c r="S555" s="62" t="e">
        <v>#N/A</v>
      </c>
      <c r="T555" s="5" t="s">
        <v>37</v>
      </c>
      <c r="U555" s="5" t="s">
        <v>37</v>
      </c>
      <c r="V555" s="5" t="s">
        <v>89</v>
      </c>
      <c r="W555" s="5" t="s">
        <v>908</v>
      </c>
      <c r="X555" s="5" t="s">
        <v>66</v>
      </c>
      <c r="Y555" s="5" t="s">
        <v>0</v>
      </c>
      <c r="Z555" s="5" t="s">
        <v>58</v>
      </c>
      <c r="AA555" s="5"/>
      <c r="AB555" s="5"/>
      <c r="AC555" s="5" t="s">
        <v>830</v>
      </c>
      <c r="AD555" s="5"/>
      <c r="AE555" s="5"/>
      <c r="AF555" s="5"/>
      <c r="AG555" s="5"/>
      <c r="AH555" s="5"/>
      <c r="AI555" s="5" t="s">
        <v>905</v>
      </c>
      <c r="AJ555" s="80">
        <v>5</v>
      </c>
      <c r="AK555" s="80">
        <v>4</v>
      </c>
      <c r="AL555" s="80">
        <v>1</v>
      </c>
      <c r="AM555" s="80" t="e">
        <v>#N/A</v>
      </c>
      <c r="AN555" s="80">
        <v>3</v>
      </c>
      <c r="AO555" s="80">
        <v>3</v>
      </c>
      <c r="AP555" s="80">
        <v>3</v>
      </c>
      <c r="AQ555" s="80">
        <v>3</v>
      </c>
      <c r="AR555" s="80">
        <v>5</v>
      </c>
      <c r="AS555" s="5"/>
      <c r="AT555" s="5" t="s">
        <v>848</v>
      </c>
      <c r="AU555" s="5"/>
      <c r="AV555" s="5" t="s">
        <v>875</v>
      </c>
      <c r="AW555" s="5"/>
      <c r="AX555" s="5"/>
      <c r="AY555" s="5" t="s">
        <v>903</v>
      </c>
    </row>
    <row r="556" spans="1:51" ht="27.95" customHeight="1">
      <c r="A556">
        <v>11518547388</v>
      </c>
      <c r="B556" s="1" t="s">
        <v>0</v>
      </c>
      <c r="C556" s="13" t="e">
        <v>#VALUE!</v>
      </c>
      <c r="D556" s="1" t="e">
        <v>#VALUE!</v>
      </c>
      <c r="E556" s="5" t="e">
        <v>#N/A</v>
      </c>
      <c r="F556" s="80" t="s">
        <v>0</v>
      </c>
      <c r="G556" s="80" t="s">
        <v>0</v>
      </c>
      <c r="H556" s="80" t="s">
        <v>0</v>
      </c>
      <c r="I556" s="80" t="s">
        <v>0</v>
      </c>
      <c r="J556" s="80" t="s">
        <v>0</v>
      </c>
      <c r="K556" s="80" t="s">
        <v>0</v>
      </c>
      <c r="L556" s="80" t="s">
        <v>0</v>
      </c>
      <c r="M556" s="5" t="e">
        <v>#N/A</v>
      </c>
      <c r="N556" s="5" t="e">
        <v>#N/A</v>
      </c>
      <c r="O556" s="5" t="e">
        <v>#N/A</v>
      </c>
      <c r="P556" s="5" t="e">
        <v>#N/A</v>
      </c>
      <c r="Q556" s="5" t="e">
        <v>#VALUE!</v>
      </c>
      <c r="R556" s="61" t="e">
        <v>#VALUE!</v>
      </c>
      <c r="S556" s="62" t="e">
        <v>#N/A</v>
      </c>
      <c r="T556" s="5" t="e">
        <v>#N/A</v>
      </c>
      <c r="U556" s="5" t="e">
        <v>#N/A</v>
      </c>
      <c r="V556" s="5" t="e">
        <v>#N/A</v>
      </c>
      <c r="W556" s="5" t="e">
        <v>#N/A</v>
      </c>
      <c r="X556" s="5" t="e">
        <v>#N/A</v>
      </c>
      <c r="Y556" s="5" t="s">
        <v>0</v>
      </c>
      <c r="Z556" s="5" t="e">
        <v>#N/A</v>
      </c>
      <c r="AA556" s="5"/>
      <c r="AB556" s="5"/>
      <c r="AC556" s="5"/>
      <c r="AD556" s="5"/>
      <c r="AE556" s="5"/>
      <c r="AF556" s="5"/>
      <c r="AG556" s="5"/>
      <c r="AH556" s="5"/>
      <c r="AI556" s="5" t="s">
        <v>905</v>
      </c>
      <c r="AJ556" s="80" t="e">
        <v>#VALUE!</v>
      </c>
      <c r="AK556" s="80" t="e">
        <v>#VALUE!</v>
      </c>
      <c r="AL556" s="80" t="e">
        <v>#VALUE!</v>
      </c>
      <c r="AM556" s="80" t="e">
        <v>#N/A</v>
      </c>
      <c r="AN556" s="80" t="e">
        <v>#N/A</v>
      </c>
      <c r="AO556" s="80" t="e">
        <v>#N/A</v>
      </c>
      <c r="AP556" s="80" t="e">
        <v>#N/A</v>
      </c>
      <c r="AQ556" s="80" t="e">
        <v>#N/A</v>
      </c>
      <c r="AR556" s="80" t="e">
        <v>#N/A</v>
      </c>
      <c r="AS556" s="5"/>
      <c r="AT556" s="5"/>
      <c r="AU556" s="5"/>
      <c r="AV556" s="5"/>
      <c r="AW556" s="5"/>
      <c r="AX556" s="5"/>
      <c r="AY556" s="5" t="s">
        <v>20</v>
      </c>
    </row>
    <row r="557" spans="1:51" ht="27.95" customHeight="1">
      <c r="A557">
        <v>11518546009</v>
      </c>
      <c r="B557" s="1" t="s">
        <v>15</v>
      </c>
      <c r="C557" s="13" t="s">
        <v>61</v>
      </c>
      <c r="D557" s="1" t="s">
        <v>466</v>
      </c>
      <c r="E557" s="5" t="s">
        <v>14</v>
      </c>
      <c r="F557" s="80" t="s">
        <v>0</v>
      </c>
      <c r="G557" s="80" t="s">
        <v>0</v>
      </c>
      <c r="H557" s="80" t="s">
        <v>1</v>
      </c>
      <c r="I557" s="80" t="s">
        <v>0</v>
      </c>
      <c r="J557" s="80" t="s">
        <v>0</v>
      </c>
      <c r="K557" s="80" t="s">
        <v>0</v>
      </c>
      <c r="L557" s="80" t="s">
        <v>0</v>
      </c>
      <c r="M557" s="5" t="e">
        <v>#N/A</v>
      </c>
      <c r="N557" s="5" t="e">
        <v>#N/A</v>
      </c>
      <c r="O557" s="5" t="e">
        <v>#N/A</v>
      </c>
      <c r="P557" s="5" t="e">
        <v>#N/A</v>
      </c>
      <c r="Q557" s="5" t="e">
        <v>#VALUE!</v>
      </c>
      <c r="R557" s="61" t="s">
        <v>75</v>
      </c>
      <c r="S557" s="62" t="s">
        <v>92</v>
      </c>
      <c r="T557" s="5" t="s">
        <v>37</v>
      </c>
      <c r="U557" s="5" t="s">
        <v>37</v>
      </c>
      <c r="V557" s="5" t="s">
        <v>74</v>
      </c>
      <c r="W557" s="5" t="s">
        <v>908</v>
      </c>
      <c r="X557" s="5" t="e">
        <v>#N/A</v>
      </c>
      <c r="Y557" s="5" t="s">
        <v>0</v>
      </c>
      <c r="Z557" s="5" t="s">
        <v>67</v>
      </c>
      <c r="AA557" s="5"/>
      <c r="AB557" s="5"/>
      <c r="AC557" s="5"/>
      <c r="AD557" s="5"/>
      <c r="AE557" s="5"/>
      <c r="AF557" s="5"/>
      <c r="AG557" s="5"/>
      <c r="AH557" s="5"/>
      <c r="AI557" s="5" t="s">
        <v>905</v>
      </c>
      <c r="AJ557" s="5">
        <v>3</v>
      </c>
      <c r="AK557" s="5" t="e">
        <v>#VALUE!</v>
      </c>
      <c r="AL557" s="97">
        <v>3</v>
      </c>
      <c r="AM557" s="97">
        <v>2</v>
      </c>
      <c r="AN557" s="5">
        <v>3</v>
      </c>
      <c r="AO557" s="5">
        <v>3</v>
      </c>
      <c r="AP557" s="5">
        <v>2</v>
      </c>
      <c r="AQ557" s="5">
        <v>3</v>
      </c>
      <c r="AR557" s="5" t="e">
        <v>#N/A</v>
      </c>
      <c r="AS557" s="5"/>
      <c r="AT557" s="5"/>
      <c r="AU557" s="5"/>
      <c r="AV557" s="5"/>
      <c r="AW557" s="5"/>
      <c r="AX557" s="5"/>
      <c r="AY557" s="5" t="s">
        <v>904</v>
      </c>
    </row>
    <row r="558" spans="1:51" ht="27.95" customHeight="1">
      <c r="A558">
        <v>11518545085</v>
      </c>
      <c r="B558" s="5" t="s">
        <v>646</v>
      </c>
      <c r="C558" s="13" t="s">
        <v>61</v>
      </c>
      <c r="D558" s="1" t="s">
        <v>466</v>
      </c>
      <c r="E558" s="5" t="s">
        <v>14</v>
      </c>
      <c r="F558" s="80" t="s">
        <v>0</v>
      </c>
      <c r="G558" s="80" t="s">
        <v>0</v>
      </c>
      <c r="H558" s="80" t="s">
        <v>1</v>
      </c>
      <c r="I558" s="80" t="s">
        <v>0</v>
      </c>
      <c r="J558" s="80" t="s">
        <v>0</v>
      </c>
      <c r="K558" s="80" t="s">
        <v>0</v>
      </c>
      <c r="L558" s="80" t="s">
        <v>0</v>
      </c>
      <c r="M558" s="5" t="s">
        <v>10</v>
      </c>
      <c r="N558" s="5" t="e">
        <v>#N/A</v>
      </c>
      <c r="O558" s="5" t="e">
        <v>#N/A</v>
      </c>
      <c r="P558" s="5" t="e">
        <v>#N/A</v>
      </c>
      <c r="Q558" s="5" t="s">
        <v>76</v>
      </c>
      <c r="R558" s="61" t="s">
        <v>28</v>
      </c>
      <c r="S558" s="62" t="e">
        <v>#N/A</v>
      </c>
      <c r="T558" s="5" t="s">
        <v>834</v>
      </c>
      <c r="U558" s="5" t="s">
        <v>34</v>
      </c>
      <c r="V558" s="5" t="s">
        <v>95</v>
      </c>
      <c r="W558" s="5" t="s">
        <v>907</v>
      </c>
      <c r="X558" s="5" t="s">
        <v>108</v>
      </c>
      <c r="Y558" s="5" t="s">
        <v>0</v>
      </c>
      <c r="Z558" s="5" t="s">
        <v>49</v>
      </c>
      <c r="AA558" s="5" t="s">
        <v>518</v>
      </c>
      <c r="AB558" s="5"/>
      <c r="AC558" s="5"/>
      <c r="AD558" s="5"/>
      <c r="AE558" s="5"/>
      <c r="AF558" s="5"/>
      <c r="AG558" s="5"/>
      <c r="AH558" s="5"/>
      <c r="AI558" s="5" t="s">
        <v>905</v>
      </c>
      <c r="AJ558" s="80">
        <v>3</v>
      </c>
      <c r="AK558" s="80">
        <v>4</v>
      </c>
      <c r="AL558" s="80">
        <v>4</v>
      </c>
      <c r="AM558" s="80" t="e">
        <v>#N/A</v>
      </c>
      <c r="AN558" s="80">
        <v>5</v>
      </c>
      <c r="AO558" s="80">
        <v>5</v>
      </c>
      <c r="AP558" s="80">
        <v>1</v>
      </c>
      <c r="AQ558" s="80">
        <v>4</v>
      </c>
      <c r="AR558" s="80">
        <v>4</v>
      </c>
      <c r="AS558" s="5"/>
      <c r="AT558" s="5" t="s">
        <v>797</v>
      </c>
      <c r="AU558" s="5"/>
      <c r="AV558" s="5"/>
      <c r="AW558" s="5"/>
      <c r="AX558" s="5"/>
      <c r="AY558" s="5" t="s">
        <v>903</v>
      </c>
    </row>
    <row r="559" spans="1:51" ht="27.95" customHeight="1">
      <c r="A559">
        <v>11518541033</v>
      </c>
      <c r="B559" s="1" t="s">
        <v>0</v>
      </c>
      <c r="C559" s="13" t="s">
        <v>72</v>
      </c>
      <c r="D559" s="1" t="s">
        <v>468</v>
      </c>
      <c r="E559" s="5" t="s">
        <v>33</v>
      </c>
      <c r="F559" s="80" t="s">
        <v>0</v>
      </c>
      <c r="G559" s="80" t="s">
        <v>0</v>
      </c>
      <c r="H559" s="80" t="s">
        <v>1</v>
      </c>
      <c r="I559" s="80" t="s">
        <v>0</v>
      </c>
      <c r="J559" s="80" t="s">
        <v>0</v>
      </c>
      <c r="K559" s="80" t="s">
        <v>0</v>
      </c>
      <c r="L559" s="80" t="s">
        <v>0</v>
      </c>
      <c r="M559" s="5" t="s">
        <v>10</v>
      </c>
      <c r="N559" s="5" t="e">
        <v>#N/A</v>
      </c>
      <c r="O559" s="5" t="e">
        <v>#N/A</v>
      </c>
      <c r="P559" s="5" t="e">
        <v>#N/A</v>
      </c>
      <c r="Q559" s="5" t="s">
        <v>29</v>
      </c>
      <c r="R559" s="61" t="s">
        <v>75</v>
      </c>
      <c r="S559" s="62" t="e">
        <v>#N/A</v>
      </c>
      <c r="T559" s="5" t="s">
        <v>36</v>
      </c>
      <c r="U559" s="5" t="s">
        <v>34</v>
      </c>
      <c r="V559" s="5" t="s">
        <v>64</v>
      </c>
      <c r="W559" s="5" t="s">
        <v>908</v>
      </c>
      <c r="X559" s="5" t="s">
        <v>66</v>
      </c>
      <c r="Y559" s="5" t="s">
        <v>0</v>
      </c>
      <c r="Z559" s="5" t="s">
        <v>67</v>
      </c>
      <c r="AA559" s="5"/>
      <c r="AB559" s="5"/>
      <c r="AC559" s="5"/>
      <c r="AD559" s="5"/>
      <c r="AE559" s="5"/>
      <c r="AF559" s="5"/>
      <c r="AG559" s="5"/>
      <c r="AH559" s="5"/>
      <c r="AI559" s="5" t="s">
        <v>905</v>
      </c>
      <c r="AJ559" s="80">
        <v>5</v>
      </c>
      <c r="AK559" s="80">
        <v>3</v>
      </c>
      <c r="AL559" s="80">
        <v>3</v>
      </c>
      <c r="AM559" s="80" t="e">
        <v>#N/A</v>
      </c>
      <c r="AN559" s="80">
        <v>4</v>
      </c>
      <c r="AO559" s="80">
        <v>5</v>
      </c>
      <c r="AP559" s="80">
        <v>5</v>
      </c>
      <c r="AQ559" s="80">
        <v>3</v>
      </c>
      <c r="AR559" s="80">
        <v>5</v>
      </c>
      <c r="AS559" s="5"/>
      <c r="AT559" s="5"/>
      <c r="AU559" s="5"/>
      <c r="AV559" s="5"/>
      <c r="AW559" s="5"/>
      <c r="AX559" s="5"/>
      <c r="AY559" s="5" t="s">
        <v>20</v>
      </c>
    </row>
    <row r="560" spans="1:51" ht="27.95" customHeight="1">
      <c r="A560">
        <v>11518534511</v>
      </c>
      <c r="B560" s="1" t="s">
        <v>15</v>
      </c>
      <c r="C560" s="13" t="s">
        <v>23</v>
      </c>
      <c r="D560" s="1" t="s">
        <v>471</v>
      </c>
      <c r="E560" s="5" t="s">
        <v>33</v>
      </c>
      <c r="F560" s="80" t="s">
        <v>0</v>
      </c>
      <c r="G560" s="80" t="s">
        <v>2</v>
      </c>
      <c r="H560" s="80" t="s">
        <v>0</v>
      </c>
      <c r="I560" s="80" t="s">
        <v>0</v>
      </c>
      <c r="J560" s="80" t="s">
        <v>0</v>
      </c>
      <c r="K560" s="80" t="s">
        <v>0</v>
      </c>
      <c r="L560" s="80" t="s">
        <v>0</v>
      </c>
      <c r="M560" s="5" t="e">
        <v>#N/A</v>
      </c>
      <c r="N560" s="5" t="e">
        <v>#N/A</v>
      </c>
      <c r="O560" s="5" t="e">
        <v>#N/A</v>
      </c>
      <c r="P560" s="5" t="e">
        <v>#N/A</v>
      </c>
      <c r="Q560" s="5" t="e">
        <v>#VALUE!</v>
      </c>
      <c r="R560" s="61" t="s">
        <v>99</v>
      </c>
      <c r="S560" s="62" t="s">
        <v>43</v>
      </c>
      <c r="T560" s="5" t="s">
        <v>37</v>
      </c>
      <c r="U560" s="5" t="s">
        <v>41</v>
      </c>
      <c r="V560" s="5" t="s">
        <v>74</v>
      </c>
      <c r="W560" s="5" t="s">
        <v>979</v>
      </c>
      <c r="X560" s="5" t="e">
        <v>#N/A</v>
      </c>
      <c r="Y560" s="5" t="s">
        <v>0</v>
      </c>
      <c r="Z560" s="5" t="s">
        <v>49</v>
      </c>
      <c r="AA560" s="5" t="s">
        <v>810</v>
      </c>
      <c r="AB560" s="5"/>
      <c r="AC560" s="5" t="s">
        <v>513</v>
      </c>
      <c r="AD560" s="5"/>
      <c r="AE560" s="5"/>
      <c r="AF560" s="5"/>
      <c r="AG560" s="5"/>
      <c r="AH560" s="5"/>
      <c r="AI560" s="5" t="s">
        <v>905</v>
      </c>
      <c r="AJ560" s="5">
        <v>2</v>
      </c>
      <c r="AK560" s="5" t="e">
        <v>#VALUE!</v>
      </c>
      <c r="AL560" s="97">
        <v>2</v>
      </c>
      <c r="AM560" s="97">
        <v>4</v>
      </c>
      <c r="AN560" s="5">
        <v>3</v>
      </c>
      <c r="AO560" s="5">
        <v>4</v>
      </c>
      <c r="AP560" s="5">
        <v>2</v>
      </c>
      <c r="AQ560" s="5">
        <v>2</v>
      </c>
      <c r="AR560" s="5" t="e">
        <v>#N/A</v>
      </c>
      <c r="AS560" s="5"/>
      <c r="AT560" s="5"/>
      <c r="AU560" s="5"/>
      <c r="AV560" s="5"/>
      <c r="AW560" s="5"/>
      <c r="AX560" s="5"/>
      <c r="AY560" s="5" t="s">
        <v>904</v>
      </c>
    </row>
    <row r="561" spans="1:51" ht="27.95" customHeight="1">
      <c r="A561">
        <v>11518532644</v>
      </c>
      <c r="B561" s="5" t="s">
        <v>646</v>
      </c>
      <c r="C561" s="13" t="s">
        <v>80</v>
      </c>
      <c r="D561" s="1" t="s">
        <v>465</v>
      </c>
      <c r="E561" s="5" t="s">
        <v>33</v>
      </c>
      <c r="F561" s="80" t="s">
        <v>0</v>
      </c>
      <c r="G561" s="80" t="s">
        <v>0</v>
      </c>
      <c r="H561" s="80" t="s">
        <v>1</v>
      </c>
      <c r="I561" s="80" t="s">
        <v>0</v>
      </c>
      <c r="J561" s="80" t="s">
        <v>0</v>
      </c>
      <c r="K561" s="80" t="s">
        <v>0</v>
      </c>
      <c r="L561" s="80" t="s">
        <v>0</v>
      </c>
      <c r="M561" s="5" t="s">
        <v>10</v>
      </c>
      <c r="N561" s="5" t="e">
        <v>#N/A</v>
      </c>
      <c r="O561" s="5" t="e">
        <v>#N/A</v>
      </c>
      <c r="P561" s="5" t="e">
        <v>#N/A</v>
      </c>
      <c r="Q561" s="5" t="s">
        <v>97</v>
      </c>
      <c r="R561" s="61" t="s">
        <v>75</v>
      </c>
      <c r="S561" s="62" t="e">
        <v>#N/A</v>
      </c>
      <c r="T561" s="5" t="s">
        <v>37</v>
      </c>
      <c r="U561" s="5" t="s">
        <v>41</v>
      </c>
      <c r="V561" s="5" t="s">
        <v>89</v>
      </c>
      <c r="W561" s="5" t="s">
        <v>908</v>
      </c>
      <c r="X561" s="5" t="s">
        <v>108</v>
      </c>
      <c r="Y561" s="5" t="s">
        <v>0</v>
      </c>
      <c r="Z561" s="5" t="s">
        <v>45</v>
      </c>
      <c r="AA561" s="5"/>
      <c r="AB561" s="5"/>
      <c r="AC561" s="5"/>
      <c r="AD561" s="5"/>
      <c r="AE561" s="5"/>
      <c r="AF561" s="5"/>
      <c r="AG561" s="5"/>
      <c r="AH561" s="5"/>
      <c r="AI561" s="5" t="s">
        <v>905</v>
      </c>
      <c r="AJ561" s="80">
        <v>4</v>
      </c>
      <c r="AK561" s="80">
        <v>2</v>
      </c>
      <c r="AL561" s="80">
        <v>3</v>
      </c>
      <c r="AM561" s="80" t="e">
        <v>#N/A</v>
      </c>
      <c r="AN561" s="80">
        <v>3</v>
      </c>
      <c r="AO561" s="80">
        <v>4</v>
      </c>
      <c r="AP561" s="80">
        <v>3</v>
      </c>
      <c r="AQ561" s="80">
        <v>3</v>
      </c>
      <c r="AR561" s="80">
        <v>4</v>
      </c>
      <c r="AS561" s="5"/>
      <c r="AT561" s="5"/>
      <c r="AU561" s="5"/>
      <c r="AV561" s="5"/>
      <c r="AW561" s="5"/>
      <c r="AX561" s="5"/>
      <c r="AY561" s="5" t="s">
        <v>903</v>
      </c>
    </row>
    <row r="562" spans="1:51" ht="27.95" customHeight="1">
      <c r="A562">
        <v>11518531872</v>
      </c>
      <c r="B562" s="1" t="s">
        <v>0</v>
      </c>
      <c r="C562" s="13" t="e">
        <v>#VALUE!</v>
      </c>
      <c r="D562" s="1" t="e">
        <v>#VALUE!</v>
      </c>
      <c r="E562" s="5" t="e">
        <v>#N/A</v>
      </c>
      <c r="F562" s="80" t="s">
        <v>0</v>
      </c>
      <c r="G562" s="80" t="s">
        <v>0</v>
      </c>
      <c r="H562" s="80" t="s">
        <v>0</v>
      </c>
      <c r="I562" s="80" t="s">
        <v>0</v>
      </c>
      <c r="J562" s="80" t="s">
        <v>0</v>
      </c>
      <c r="K562" s="80" t="s">
        <v>0</v>
      </c>
      <c r="L562" s="80" t="s">
        <v>0</v>
      </c>
      <c r="M562" s="5" t="e">
        <v>#N/A</v>
      </c>
      <c r="N562" s="5" t="e">
        <v>#N/A</v>
      </c>
      <c r="O562" s="5" t="e">
        <v>#N/A</v>
      </c>
      <c r="P562" s="5" t="e">
        <v>#N/A</v>
      </c>
      <c r="Q562" s="5" t="e">
        <v>#VALUE!</v>
      </c>
      <c r="R562" s="61" t="e">
        <v>#VALUE!</v>
      </c>
      <c r="S562" s="62" t="e">
        <v>#N/A</v>
      </c>
      <c r="T562" s="5" t="e">
        <v>#N/A</v>
      </c>
      <c r="U562" s="5" t="e">
        <v>#N/A</v>
      </c>
      <c r="V562" s="5" t="e">
        <v>#N/A</v>
      </c>
      <c r="W562" s="5" t="e">
        <v>#N/A</v>
      </c>
      <c r="X562" s="5" t="e">
        <v>#N/A</v>
      </c>
      <c r="Y562" s="5" t="s">
        <v>0</v>
      </c>
      <c r="Z562" s="5" t="e">
        <v>#N/A</v>
      </c>
      <c r="AA562" s="5"/>
      <c r="AB562" s="5"/>
      <c r="AC562" s="5"/>
      <c r="AD562" s="5"/>
      <c r="AE562" s="5"/>
      <c r="AF562" s="5"/>
      <c r="AG562" s="5"/>
      <c r="AH562" s="5"/>
      <c r="AI562" s="5" t="s">
        <v>905</v>
      </c>
      <c r="AJ562" s="80" t="e">
        <v>#VALUE!</v>
      </c>
      <c r="AK562" s="80" t="e">
        <v>#VALUE!</v>
      </c>
      <c r="AL562" s="80" t="e">
        <v>#VALUE!</v>
      </c>
      <c r="AM562" s="80" t="e">
        <v>#N/A</v>
      </c>
      <c r="AN562" s="80" t="e">
        <v>#N/A</v>
      </c>
      <c r="AO562" s="80" t="e">
        <v>#N/A</v>
      </c>
      <c r="AP562" s="80" t="e">
        <v>#N/A</v>
      </c>
      <c r="AQ562" s="80" t="e">
        <v>#N/A</v>
      </c>
      <c r="AR562" s="80" t="e">
        <v>#N/A</v>
      </c>
      <c r="AS562" s="5"/>
      <c r="AT562" s="5"/>
      <c r="AU562" s="5"/>
      <c r="AV562" s="5"/>
      <c r="AW562" s="5"/>
      <c r="AX562" s="5"/>
      <c r="AY562" s="5" t="s">
        <v>20</v>
      </c>
    </row>
    <row r="563" spans="1:51" ht="27.95" customHeight="1">
      <c r="B563" s="1"/>
      <c r="C563" s="13"/>
      <c r="D563" s="1"/>
      <c r="E563" s="5"/>
      <c r="M563" s="5"/>
      <c r="N563" s="5"/>
      <c r="O563" s="5"/>
      <c r="P563" s="5"/>
      <c r="Q563" s="5"/>
      <c r="R563" s="61"/>
      <c r="S563" s="62"/>
      <c r="T563" s="5"/>
      <c r="U563" s="5"/>
      <c r="V563" s="5"/>
      <c r="W563" s="5"/>
      <c r="X563" s="5"/>
      <c r="Y563" s="5"/>
      <c r="Z563" s="5"/>
      <c r="AA563" s="5"/>
      <c r="AB563" s="5"/>
      <c r="AC563" s="5"/>
      <c r="AD563" s="5"/>
      <c r="AE563" s="5"/>
      <c r="AF563" s="5"/>
      <c r="AG563" s="5"/>
      <c r="AH563" s="5"/>
      <c r="AI563" s="5"/>
      <c r="AJ563" s="80"/>
      <c r="AK563" s="80"/>
      <c r="AL563" s="80"/>
      <c r="AM563" s="80"/>
      <c r="AN563" s="80"/>
      <c r="AO563" s="80"/>
      <c r="AP563" s="80"/>
      <c r="AQ563" s="80"/>
      <c r="AR563" s="80"/>
      <c r="AS563" s="5"/>
      <c r="AT563" s="5"/>
      <c r="AU563" s="5"/>
      <c r="AV563" s="5"/>
      <c r="AW563" s="5"/>
      <c r="AX563" s="5"/>
      <c r="AY563" s="5"/>
    </row>
    <row r="564" spans="1:51" ht="27.95" customHeight="1">
      <c r="A564">
        <v>11518531016</v>
      </c>
      <c r="B564" s="1" t="s">
        <v>0</v>
      </c>
      <c r="C564" s="13" t="e">
        <v>#VALUE!</v>
      </c>
      <c r="D564" s="1" t="e">
        <v>#VALUE!</v>
      </c>
      <c r="E564" s="5" t="e">
        <v>#N/A</v>
      </c>
      <c r="F564" s="80" t="s">
        <v>0</v>
      </c>
      <c r="G564" s="80" t="s">
        <v>0</v>
      </c>
      <c r="H564" s="80" t="s">
        <v>0</v>
      </c>
      <c r="I564" s="80" t="s">
        <v>0</v>
      </c>
      <c r="J564" s="80" t="s">
        <v>0</v>
      </c>
      <c r="K564" s="80" t="s">
        <v>0</v>
      </c>
      <c r="L564" s="80" t="s">
        <v>0</v>
      </c>
      <c r="M564" s="5" t="e">
        <v>#N/A</v>
      </c>
      <c r="N564" s="5" t="e">
        <v>#N/A</v>
      </c>
      <c r="O564" s="5" t="e">
        <v>#N/A</v>
      </c>
      <c r="P564" s="5" t="e">
        <v>#N/A</v>
      </c>
      <c r="Q564" s="5" t="e">
        <v>#VALUE!</v>
      </c>
      <c r="R564" s="61" t="e">
        <v>#VALUE!</v>
      </c>
      <c r="S564" s="62" t="e">
        <v>#N/A</v>
      </c>
      <c r="T564" s="5" t="e">
        <v>#N/A</v>
      </c>
      <c r="U564" s="5" t="e">
        <v>#N/A</v>
      </c>
      <c r="V564" s="5" t="e">
        <v>#N/A</v>
      </c>
      <c r="W564" s="5" t="e">
        <v>#N/A</v>
      </c>
      <c r="X564" s="5" t="e">
        <v>#N/A</v>
      </c>
      <c r="Y564" s="5" t="s">
        <v>0</v>
      </c>
      <c r="Z564" s="5" t="e">
        <v>#N/A</v>
      </c>
      <c r="AA564" s="5"/>
      <c r="AB564" s="5"/>
      <c r="AC564" s="5"/>
      <c r="AD564" s="5"/>
      <c r="AE564" s="5"/>
      <c r="AF564" s="5"/>
      <c r="AG564" s="5"/>
      <c r="AH564" s="5"/>
      <c r="AI564" s="5" t="s">
        <v>905</v>
      </c>
      <c r="AJ564" s="80" t="e">
        <v>#VALUE!</v>
      </c>
      <c r="AK564" s="80" t="e">
        <v>#VALUE!</v>
      </c>
      <c r="AL564" s="80" t="e">
        <v>#VALUE!</v>
      </c>
      <c r="AM564" s="80" t="e">
        <v>#N/A</v>
      </c>
      <c r="AN564" s="80" t="e">
        <v>#N/A</v>
      </c>
      <c r="AO564" s="80" t="e">
        <v>#N/A</v>
      </c>
      <c r="AP564" s="80" t="e">
        <v>#N/A</v>
      </c>
      <c r="AQ564" s="80" t="e">
        <v>#N/A</v>
      </c>
      <c r="AR564" s="80" t="e">
        <v>#N/A</v>
      </c>
      <c r="AS564" s="5"/>
      <c r="AT564" s="5"/>
      <c r="AU564" s="5"/>
      <c r="AV564" s="5"/>
      <c r="AW564" s="5"/>
      <c r="AX564" s="5"/>
      <c r="AY564" s="5" t="s">
        <v>20</v>
      </c>
    </row>
    <row r="565" spans="1:51" ht="27.95" customHeight="1">
      <c r="A565">
        <v>11518522894</v>
      </c>
      <c r="B565" s="1" t="s">
        <v>0</v>
      </c>
      <c r="C565" s="13" t="s">
        <v>80</v>
      </c>
      <c r="D565" s="1" t="s">
        <v>471</v>
      </c>
      <c r="E565" s="5" t="s">
        <v>14</v>
      </c>
      <c r="F565" s="80" t="s">
        <v>0</v>
      </c>
      <c r="G565" s="80" t="s">
        <v>0</v>
      </c>
      <c r="H565" s="80" t="s">
        <v>1</v>
      </c>
      <c r="I565" s="80" t="s">
        <v>0</v>
      </c>
      <c r="J565" s="80" t="s">
        <v>0</v>
      </c>
      <c r="K565" s="80" t="s">
        <v>0</v>
      </c>
      <c r="L565" s="80" t="s">
        <v>0</v>
      </c>
      <c r="M565" s="5" t="s">
        <v>10</v>
      </c>
      <c r="N565" s="5" t="e">
        <v>#N/A</v>
      </c>
      <c r="O565" s="5" t="e">
        <v>#N/A</v>
      </c>
      <c r="P565" s="5" t="e">
        <v>#N/A</v>
      </c>
      <c r="Q565" s="5" t="s">
        <v>76</v>
      </c>
      <c r="R565" s="61" t="s">
        <v>28</v>
      </c>
      <c r="S565" s="62" t="e">
        <v>#N/A</v>
      </c>
      <c r="T565" s="5" t="s">
        <v>36</v>
      </c>
      <c r="U565" s="5" t="s">
        <v>41</v>
      </c>
      <c r="V565" s="5" t="s">
        <v>64</v>
      </c>
      <c r="W565" s="5" t="s">
        <v>379</v>
      </c>
      <c r="X565" s="5" t="s">
        <v>108</v>
      </c>
      <c r="Y565" s="5" t="s">
        <v>0</v>
      </c>
      <c r="Z565" s="5" t="s">
        <v>21</v>
      </c>
      <c r="AA565" s="5"/>
      <c r="AB565" s="5"/>
      <c r="AC565" s="5"/>
      <c r="AD565" s="5"/>
      <c r="AE565" s="5"/>
      <c r="AF565" s="5"/>
      <c r="AG565" s="5"/>
      <c r="AH565" s="5"/>
      <c r="AI565" s="5" t="s">
        <v>905</v>
      </c>
      <c r="AJ565" s="80">
        <v>4</v>
      </c>
      <c r="AK565" s="80">
        <v>4</v>
      </c>
      <c r="AL565" s="80">
        <v>4</v>
      </c>
      <c r="AM565" s="80" t="e">
        <v>#N/A</v>
      </c>
      <c r="AN565" s="80">
        <v>4</v>
      </c>
      <c r="AO565" s="80">
        <v>4</v>
      </c>
      <c r="AP565" s="80">
        <v>5</v>
      </c>
      <c r="AQ565" s="80">
        <v>5</v>
      </c>
      <c r="AR565" s="80">
        <v>4</v>
      </c>
      <c r="AS565" s="5" t="s">
        <v>127</v>
      </c>
      <c r="AT565" s="5" t="s">
        <v>850</v>
      </c>
      <c r="AU565" s="5"/>
      <c r="AV565" s="5"/>
      <c r="AW565" s="5"/>
      <c r="AX565" s="5"/>
      <c r="AY565" s="5" t="s">
        <v>20</v>
      </c>
    </row>
    <row r="566" spans="1:51" ht="27.95" customHeight="1">
      <c r="A566">
        <v>11518521439</v>
      </c>
      <c r="B566" s="1" t="s">
        <v>0</v>
      </c>
      <c r="C566" s="13" t="e">
        <v>#VALUE!</v>
      </c>
      <c r="D566" s="1" t="e">
        <v>#VALUE!</v>
      </c>
      <c r="E566" s="5" t="e">
        <v>#N/A</v>
      </c>
      <c r="F566" s="80" t="s">
        <v>0</v>
      </c>
      <c r="G566" s="80" t="s">
        <v>0</v>
      </c>
      <c r="H566" s="80" t="s">
        <v>0</v>
      </c>
      <c r="I566" s="80" t="s">
        <v>0</v>
      </c>
      <c r="J566" s="80" t="s">
        <v>0</v>
      </c>
      <c r="K566" s="80" t="s">
        <v>0</v>
      </c>
      <c r="L566" s="80" t="s">
        <v>0</v>
      </c>
      <c r="M566" s="5" t="e">
        <v>#N/A</v>
      </c>
      <c r="N566" s="5" t="e">
        <v>#N/A</v>
      </c>
      <c r="O566" s="5" t="e">
        <v>#N/A</v>
      </c>
      <c r="P566" s="5" t="e">
        <v>#N/A</v>
      </c>
      <c r="Q566" s="5" t="e">
        <v>#VALUE!</v>
      </c>
      <c r="R566" s="61" t="e">
        <v>#VALUE!</v>
      </c>
      <c r="S566" s="62" t="e">
        <v>#N/A</v>
      </c>
      <c r="T566" s="5" t="e">
        <v>#N/A</v>
      </c>
      <c r="U566" s="5" t="e">
        <v>#N/A</v>
      </c>
      <c r="V566" s="5" t="e">
        <v>#N/A</v>
      </c>
      <c r="W566" s="5" t="e">
        <v>#N/A</v>
      </c>
      <c r="X566" s="5" t="e">
        <v>#N/A</v>
      </c>
      <c r="Y566" s="5" t="s">
        <v>0</v>
      </c>
      <c r="Z566" s="5" t="e">
        <v>#N/A</v>
      </c>
      <c r="AA566" s="5"/>
      <c r="AB566" s="5"/>
      <c r="AC566" s="5"/>
      <c r="AD566" s="5"/>
      <c r="AE566" s="5"/>
      <c r="AF566" s="5"/>
      <c r="AG566" s="5"/>
      <c r="AH566" s="5"/>
      <c r="AI566" s="5" t="s">
        <v>905</v>
      </c>
      <c r="AJ566" s="80" t="e">
        <v>#VALUE!</v>
      </c>
      <c r="AK566" s="80" t="e">
        <v>#VALUE!</v>
      </c>
      <c r="AL566" s="80" t="e">
        <v>#VALUE!</v>
      </c>
      <c r="AM566" s="80" t="e">
        <v>#N/A</v>
      </c>
      <c r="AN566" s="80" t="e">
        <v>#N/A</v>
      </c>
      <c r="AO566" s="80" t="e">
        <v>#N/A</v>
      </c>
      <c r="AP566" s="80" t="e">
        <v>#N/A</v>
      </c>
      <c r="AQ566" s="80" t="e">
        <v>#N/A</v>
      </c>
      <c r="AR566" s="80" t="e">
        <v>#N/A</v>
      </c>
      <c r="AS566" s="5"/>
      <c r="AT566" s="5"/>
      <c r="AU566" s="5"/>
      <c r="AV566" s="5"/>
      <c r="AW566" s="5"/>
      <c r="AX566" s="5"/>
      <c r="AY566" s="5" t="s">
        <v>20</v>
      </c>
    </row>
    <row r="567" spans="1:51" ht="27.95" customHeight="1">
      <c r="A567">
        <v>11518518804</v>
      </c>
      <c r="B567" s="1" t="s">
        <v>0</v>
      </c>
      <c r="C567" s="13" t="e">
        <v>#VALUE!</v>
      </c>
      <c r="D567" s="1" t="e">
        <v>#VALUE!</v>
      </c>
      <c r="E567" s="5" t="s">
        <v>14</v>
      </c>
      <c r="F567" s="80" t="s">
        <v>0</v>
      </c>
      <c r="G567" s="80" t="s">
        <v>0</v>
      </c>
      <c r="H567" s="80" t="s">
        <v>1</v>
      </c>
      <c r="I567" s="80" t="s">
        <v>0</v>
      </c>
      <c r="J567" s="80" t="s">
        <v>0</v>
      </c>
      <c r="K567" s="80" t="s">
        <v>0</v>
      </c>
      <c r="L567" s="80" t="s">
        <v>0</v>
      </c>
      <c r="M567" s="5" t="e">
        <v>#N/A</v>
      </c>
      <c r="N567" s="5" t="e">
        <v>#N/A</v>
      </c>
      <c r="O567" s="5" t="e">
        <v>#N/A</v>
      </c>
      <c r="P567" s="5" t="e">
        <v>#N/A</v>
      </c>
      <c r="Q567" s="5" t="e">
        <v>#VALUE!</v>
      </c>
      <c r="R567" s="61" t="e">
        <v>#VALUE!</v>
      </c>
      <c r="S567" s="62" t="e">
        <v>#N/A</v>
      </c>
      <c r="T567" s="5" t="e">
        <v>#N/A</v>
      </c>
      <c r="U567" s="5" t="e">
        <v>#N/A</v>
      </c>
      <c r="V567" s="5" t="e">
        <v>#N/A</v>
      </c>
      <c r="W567" s="5" t="e">
        <v>#N/A</v>
      </c>
      <c r="X567" s="5" t="e">
        <v>#N/A</v>
      </c>
      <c r="Y567" s="5" t="s">
        <v>0</v>
      </c>
      <c r="Z567" s="5" t="s">
        <v>49</v>
      </c>
      <c r="AA567" s="5"/>
      <c r="AB567" s="5"/>
      <c r="AC567" s="5"/>
      <c r="AD567" s="5"/>
      <c r="AE567" s="5"/>
      <c r="AF567" s="5"/>
      <c r="AG567" s="5"/>
      <c r="AH567" s="5"/>
      <c r="AI567" s="5" t="s">
        <v>905</v>
      </c>
      <c r="AJ567" s="80" t="e">
        <v>#VALUE!</v>
      </c>
      <c r="AK567" s="80" t="e">
        <v>#VALUE!</v>
      </c>
      <c r="AL567" s="80" t="e">
        <v>#VALUE!</v>
      </c>
      <c r="AM567" s="80" t="e">
        <v>#N/A</v>
      </c>
      <c r="AN567" s="80" t="e">
        <v>#N/A</v>
      </c>
      <c r="AO567" s="80" t="e">
        <v>#N/A</v>
      </c>
      <c r="AP567" s="80" t="e">
        <v>#N/A</v>
      </c>
      <c r="AQ567" s="80" t="e">
        <v>#N/A</v>
      </c>
      <c r="AR567" s="80" t="e">
        <v>#N/A</v>
      </c>
      <c r="AS567" s="5"/>
      <c r="AT567" s="5"/>
      <c r="AU567" s="5"/>
      <c r="AV567" s="5"/>
      <c r="AW567" s="5"/>
      <c r="AX567" s="5"/>
      <c r="AY567" s="5" t="s">
        <v>20</v>
      </c>
    </row>
    <row r="568" spans="1:51" ht="27.95" customHeight="1">
      <c r="A568">
        <v>11518518573</v>
      </c>
      <c r="B568" s="1" t="s">
        <v>15</v>
      </c>
      <c r="C568" s="13" t="s">
        <v>23</v>
      </c>
      <c r="D568" s="1" t="s">
        <v>465</v>
      </c>
      <c r="E568" s="5" t="s">
        <v>14</v>
      </c>
      <c r="F568" s="80" t="s">
        <v>0</v>
      </c>
      <c r="G568" s="80" t="s">
        <v>0</v>
      </c>
      <c r="H568" s="80" t="s">
        <v>1</v>
      </c>
      <c r="I568" s="80" t="s">
        <v>0</v>
      </c>
      <c r="J568" s="80" t="s">
        <v>0</v>
      </c>
      <c r="K568" s="80" t="s">
        <v>0</v>
      </c>
      <c r="L568" s="80" t="s">
        <v>0</v>
      </c>
      <c r="M568" s="5" t="e">
        <v>#N/A</v>
      </c>
      <c r="N568" s="5" t="e">
        <v>#N/A</v>
      </c>
      <c r="O568" s="5" t="e">
        <v>#N/A</v>
      </c>
      <c r="P568" s="5" t="e">
        <v>#N/A</v>
      </c>
      <c r="Q568" s="5" t="e">
        <v>#VALUE!</v>
      </c>
      <c r="R568" s="61" t="s">
        <v>90</v>
      </c>
      <c r="S568" s="62" t="s">
        <v>122</v>
      </c>
      <c r="T568" s="5" t="s">
        <v>36</v>
      </c>
      <c r="U568" s="5" t="s">
        <v>41</v>
      </c>
      <c r="V568" s="5" t="s">
        <v>64</v>
      </c>
      <c r="W568" s="5" t="s">
        <v>979</v>
      </c>
      <c r="X568" s="5" t="e">
        <v>#N/A</v>
      </c>
      <c r="Y568" s="5" t="s">
        <v>0</v>
      </c>
      <c r="Z568" s="5" t="s">
        <v>49</v>
      </c>
      <c r="AA568" s="5" t="s">
        <v>823</v>
      </c>
      <c r="AB568" s="5"/>
      <c r="AC568" s="5"/>
      <c r="AD568" s="5"/>
      <c r="AE568" s="5"/>
      <c r="AF568" s="5"/>
      <c r="AG568" s="5" t="s">
        <v>638</v>
      </c>
      <c r="AH568" s="5"/>
      <c r="AI568" s="5" t="s">
        <v>905</v>
      </c>
      <c r="AJ568" s="80">
        <v>2</v>
      </c>
      <c r="AK568" s="80" t="e">
        <v>#VALUE!</v>
      </c>
      <c r="AL568" s="80">
        <v>5</v>
      </c>
      <c r="AM568" s="80">
        <v>1</v>
      </c>
      <c r="AN568" s="80">
        <v>4</v>
      </c>
      <c r="AO568" s="80">
        <v>4</v>
      </c>
      <c r="AP568" s="80">
        <v>5</v>
      </c>
      <c r="AQ568" s="80">
        <v>2</v>
      </c>
      <c r="AR568" s="80" t="e">
        <v>#N/A</v>
      </c>
      <c r="AS568" s="5"/>
      <c r="AT568" s="5"/>
      <c r="AU568" s="5"/>
      <c r="AV568" s="5"/>
      <c r="AW568" s="5"/>
      <c r="AX568" s="5"/>
      <c r="AY568" s="5" t="s">
        <v>904</v>
      </c>
    </row>
    <row r="569" spans="1:51" ht="27.95" customHeight="1">
      <c r="A569">
        <v>11518518562</v>
      </c>
      <c r="B569" s="1" t="s">
        <v>15</v>
      </c>
      <c r="C569" s="13" t="s">
        <v>72</v>
      </c>
      <c r="D569" s="1" t="s">
        <v>468</v>
      </c>
      <c r="E569" s="5" t="s">
        <v>14</v>
      </c>
      <c r="F569" s="80" t="s">
        <v>648</v>
      </c>
      <c r="G569" s="80" t="s">
        <v>0</v>
      </c>
      <c r="H569" s="80" t="s">
        <v>1</v>
      </c>
      <c r="I569" s="80" t="s">
        <v>0</v>
      </c>
      <c r="J569" s="80" t="s">
        <v>0</v>
      </c>
      <c r="K569" s="80" t="s">
        <v>0</v>
      </c>
      <c r="L569" s="80" t="s">
        <v>0</v>
      </c>
      <c r="M569" s="5" t="e">
        <v>#N/A</v>
      </c>
      <c r="N569" s="5" t="e">
        <v>#N/A</v>
      </c>
      <c r="O569" s="5" t="e">
        <v>#N/A</v>
      </c>
      <c r="P569" s="5" t="e">
        <v>#N/A</v>
      </c>
      <c r="Q569" s="5" t="e">
        <v>#VALUE!</v>
      </c>
      <c r="R569" s="61" t="s">
        <v>90</v>
      </c>
      <c r="S569" s="62" t="s">
        <v>68</v>
      </c>
      <c r="T569" s="5" t="s">
        <v>36</v>
      </c>
      <c r="U569" s="5" t="s">
        <v>41</v>
      </c>
      <c r="V569" s="5" t="s">
        <v>64</v>
      </c>
      <c r="W569" s="5" t="s">
        <v>907</v>
      </c>
      <c r="X569" s="5" t="e">
        <v>#N/A</v>
      </c>
      <c r="Y569" s="5" t="s">
        <v>0</v>
      </c>
      <c r="Z569" s="5" t="s">
        <v>111</v>
      </c>
      <c r="AA569" s="5"/>
      <c r="AB569" s="5"/>
      <c r="AC569" s="5"/>
      <c r="AD569" s="5"/>
      <c r="AE569" s="5"/>
      <c r="AF569" s="5"/>
      <c r="AG569" s="5"/>
      <c r="AH569" s="5"/>
      <c r="AI569" s="5" t="s">
        <v>905</v>
      </c>
      <c r="AJ569" s="80">
        <v>5</v>
      </c>
      <c r="AK569" s="80" t="e">
        <v>#VALUE!</v>
      </c>
      <c r="AL569" s="80">
        <v>5</v>
      </c>
      <c r="AM569" s="80">
        <v>3</v>
      </c>
      <c r="AN569" s="80">
        <v>4</v>
      </c>
      <c r="AO569" s="80">
        <v>4</v>
      </c>
      <c r="AP569" s="80">
        <v>5</v>
      </c>
      <c r="AQ569" s="80">
        <v>4</v>
      </c>
      <c r="AR569" s="80" t="e">
        <v>#N/A</v>
      </c>
      <c r="AS569" s="5"/>
      <c r="AT569" s="5"/>
      <c r="AU569" s="5"/>
      <c r="AV569" s="5" t="s">
        <v>898</v>
      </c>
      <c r="AW569" s="5"/>
      <c r="AX569" s="5"/>
      <c r="AY569" s="5" t="s">
        <v>904</v>
      </c>
    </row>
    <row r="570" spans="1:51" ht="27.95" customHeight="1">
      <c r="A570">
        <v>11518518528</v>
      </c>
      <c r="B570" s="1" t="s">
        <v>0</v>
      </c>
      <c r="C570" s="13" t="s">
        <v>72</v>
      </c>
      <c r="D570" s="1" t="s">
        <v>469</v>
      </c>
      <c r="E570" s="5" t="s">
        <v>33</v>
      </c>
      <c r="F570" s="80" t="s">
        <v>0</v>
      </c>
      <c r="G570" s="80" t="s">
        <v>0</v>
      </c>
      <c r="H570" s="80" t="s">
        <v>1</v>
      </c>
      <c r="I570" s="80" t="s">
        <v>0</v>
      </c>
      <c r="J570" s="80" t="s">
        <v>0</v>
      </c>
      <c r="K570" s="80" t="s">
        <v>0</v>
      </c>
      <c r="L570" s="80" t="s">
        <v>0</v>
      </c>
      <c r="M570" s="5" t="s">
        <v>10</v>
      </c>
      <c r="N570" s="5" t="e">
        <v>#N/A</v>
      </c>
      <c r="O570" s="5" t="e">
        <v>#N/A</v>
      </c>
      <c r="P570" s="5" t="e">
        <v>#N/A</v>
      </c>
      <c r="Q570" s="5" t="s">
        <v>91</v>
      </c>
      <c r="R570" s="61" t="s">
        <v>90</v>
      </c>
      <c r="S570" s="62" t="e">
        <v>#N/A</v>
      </c>
      <c r="T570" s="5" t="s">
        <v>36</v>
      </c>
      <c r="U570" s="5" t="s">
        <v>41</v>
      </c>
      <c r="V570" s="5" t="s">
        <v>64</v>
      </c>
      <c r="W570" s="5" t="s">
        <v>379</v>
      </c>
      <c r="X570" s="5" t="s">
        <v>66</v>
      </c>
      <c r="Y570" s="5" t="s">
        <v>0</v>
      </c>
      <c r="Z570" s="5" t="s">
        <v>49</v>
      </c>
      <c r="AA570" s="5"/>
      <c r="AB570" s="5"/>
      <c r="AC570" s="5"/>
      <c r="AD570" s="5"/>
      <c r="AE570" s="5"/>
      <c r="AF570" s="5"/>
      <c r="AG570" s="5"/>
      <c r="AH570" s="5"/>
      <c r="AI570" s="5" t="s">
        <v>905</v>
      </c>
      <c r="AJ570" s="80">
        <v>5</v>
      </c>
      <c r="AK570" s="80">
        <v>5</v>
      </c>
      <c r="AL570" s="80">
        <v>5</v>
      </c>
      <c r="AM570" s="80" t="e">
        <v>#N/A</v>
      </c>
      <c r="AN570" s="80">
        <v>4</v>
      </c>
      <c r="AO570" s="80">
        <v>4</v>
      </c>
      <c r="AP570" s="80">
        <v>5</v>
      </c>
      <c r="AQ570" s="80">
        <v>5</v>
      </c>
      <c r="AR570" s="80">
        <v>5</v>
      </c>
      <c r="AS570" s="5"/>
      <c r="AT570" s="5" t="s">
        <v>284</v>
      </c>
      <c r="AU570" s="5"/>
      <c r="AV570" s="5" t="s">
        <v>873</v>
      </c>
      <c r="AW570" s="5"/>
      <c r="AX570" s="5"/>
      <c r="AY570" s="5" t="s">
        <v>20</v>
      </c>
    </row>
    <row r="571" spans="1:51" ht="27.95" customHeight="1">
      <c r="A571">
        <v>11518516715</v>
      </c>
      <c r="B571" s="1" t="s">
        <v>0</v>
      </c>
      <c r="C571" s="13" t="e">
        <v>#VALUE!</v>
      </c>
      <c r="D571" s="1" t="e">
        <v>#VALUE!</v>
      </c>
      <c r="E571" s="5" t="e">
        <v>#N/A</v>
      </c>
      <c r="F571" s="80" t="s">
        <v>0</v>
      </c>
      <c r="G571" s="80" t="s">
        <v>0</v>
      </c>
      <c r="H571" s="80" t="s">
        <v>0</v>
      </c>
      <c r="I571" s="80" t="s">
        <v>0</v>
      </c>
      <c r="J571" s="80" t="s">
        <v>0</v>
      </c>
      <c r="K571" s="80" t="s">
        <v>0</v>
      </c>
      <c r="L571" s="80" t="s">
        <v>0</v>
      </c>
      <c r="M571" s="5" t="e">
        <v>#N/A</v>
      </c>
      <c r="N571" s="5" t="e">
        <v>#N/A</v>
      </c>
      <c r="O571" s="5" t="e">
        <v>#N/A</v>
      </c>
      <c r="P571" s="5" t="e">
        <v>#N/A</v>
      </c>
      <c r="Q571" s="5" t="e">
        <v>#VALUE!</v>
      </c>
      <c r="R571" s="61" t="e">
        <v>#VALUE!</v>
      </c>
      <c r="S571" s="62" t="e">
        <v>#N/A</v>
      </c>
      <c r="T571" s="5" t="e">
        <v>#N/A</v>
      </c>
      <c r="U571" s="5" t="e">
        <v>#N/A</v>
      </c>
      <c r="V571" s="5" t="e">
        <v>#N/A</v>
      </c>
      <c r="W571" s="5" t="e">
        <v>#N/A</v>
      </c>
      <c r="X571" s="5" t="e">
        <v>#N/A</v>
      </c>
      <c r="Y571" s="5" t="s">
        <v>0</v>
      </c>
      <c r="Z571" s="5" t="e">
        <v>#N/A</v>
      </c>
      <c r="AA571" s="5"/>
      <c r="AB571" s="5"/>
      <c r="AC571" s="5"/>
      <c r="AD571" s="5"/>
      <c r="AE571" s="5"/>
      <c r="AF571" s="5"/>
      <c r="AG571" s="5"/>
      <c r="AH571" s="5"/>
      <c r="AI571" s="5" t="s">
        <v>905</v>
      </c>
      <c r="AJ571" s="80" t="e">
        <v>#VALUE!</v>
      </c>
      <c r="AK571" s="80" t="e">
        <v>#VALUE!</v>
      </c>
      <c r="AL571" s="80" t="e">
        <v>#VALUE!</v>
      </c>
      <c r="AM571" s="80" t="e">
        <v>#N/A</v>
      </c>
      <c r="AN571" s="80" t="e">
        <v>#N/A</v>
      </c>
      <c r="AO571" s="80" t="e">
        <v>#N/A</v>
      </c>
      <c r="AP571" s="80" t="e">
        <v>#N/A</v>
      </c>
      <c r="AQ571" s="80" t="e">
        <v>#N/A</v>
      </c>
      <c r="AR571" s="80" t="e">
        <v>#N/A</v>
      </c>
      <c r="AS571" s="5"/>
      <c r="AT571" s="5"/>
      <c r="AU571" s="5"/>
      <c r="AV571" s="5"/>
      <c r="AW571" s="5"/>
      <c r="AX571" s="5"/>
      <c r="AY571" s="5" t="s">
        <v>20</v>
      </c>
    </row>
    <row r="572" spans="1:51" ht="27.95" customHeight="1">
      <c r="A572">
        <v>11518510807</v>
      </c>
      <c r="B572" s="5" t="s">
        <v>646</v>
      </c>
      <c r="C572" s="13" t="s">
        <v>72</v>
      </c>
      <c r="D572" s="1" t="s">
        <v>469</v>
      </c>
      <c r="E572" s="5" t="s">
        <v>14</v>
      </c>
      <c r="F572" s="80" t="s">
        <v>648</v>
      </c>
      <c r="G572" s="80" t="s">
        <v>0</v>
      </c>
      <c r="H572" s="80" t="s">
        <v>0</v>
      </c>
      <c r="I572" s="80" t="s">
        <v>0</v>
      </c>
      <c r="J572" s="80" t="s">
        <v>0</v>
      </c>
      <c r="K572" s="80" t="s">
        <v>0</v>
      </c>
      <c r="L572" s="80" t="s">
        <v>0</v>
      </c>
      <c r="M572" s="5" t="e">
        <v>#N/A</v>
      </c>
      <c r="N572" s="5" t="s">
        <v>649</v>
      </c>
      <c r="O572" s="5" t="e">
        <v>#N/A</v>
      </c>
      <c r="P572" s="5" t="e">
        <v>#N/A</v>
      </c>
      <c r="Q572" s="5" t="s">
        <v>29</v>
      </c>
      <c r="R572" s="61" t="s">
        <v>75</v>
      </c>
      <c r="S572" s="62" t="e">
        <v>#N/A</v>
      </c>
      <c r="T572" s="5" t="s">
        <v>834</v>
      </c>
      <c r="U572" s="5" t="s">
        <v>34</v>
      </c>
      <c r="V572" s="5" t="s">
        <v>64</v>
      </c>
      <c r="W572" s="5" t="s">
        <v>379</v>
      </c>
      <c r="X572" s="5" t="s">
        <v>66</v>
      </c>
      <c r="Y572" s="5" t="s">
        <v>0</v>
      </c>
      <c r="Z572" s="5" t="s">
        <v>45</v>
      </c>
      <c r="AA572" s="5" t="s">
        <v>521</v>
      </c>
      <c r="AB572" s="5"/>
      <c r="AC572" s="5"/>
      <c r="AD572" s="5"/>
      <c r="AE572" s="5"/>
      <c r="AF572" s="5"/>
      <c r="AG572" s="5"/>
      <c r="AH572" s="5"/>
      <c r="AI572" s="5" t="s">
        <v>905</v>
      </c>
      <c r="AJ572" s="80">
        <v>5</v>
      </c>
      <c r="AK572" s="80">
        <v>3</v>
      </c>
      <c r="AL572" s="80">
        <v>3</v>
      </c>
      <c r="AM572" s="80" t="e">
        <v>#N/A</v>
      </c>
      <c r="AN572" s="80">
        <v>5</v>
      </c>
      <c r="AO572" s="80">
        <v>5</v>
      </c>
      <c r="AP572" s="80">
        <v>5</v>
      </c>
      <c r="AQ572" s="80">
        <v>5</v>
      </c>
      <c r="AR572" s="80">
        <v>5</v>
      </c>
      <c r="AS572" s="5"/>
      <c r="AT572" s="5" t="s">
        <v>787</v>
      </c>
      <c r="AU572" s="5"/>
      <c r="AV572" s="5"/>
      <c r="AW572" s="5" t="s">
        <v>39</v>
      </c>
      <c r="AX572" s="5"/>
      <c r="AY572" s="5" t="s">
        <v>903</v>
      </c>
    </row>
    <row r="573" spans="1:51" ht="27.95" customHeight="1">
      <c r="B573" s="1"/>
      <c r="C573" s="13"/>
      <c r="D573" s="1"/>
      <c r="E573" s="5"/>
      <c r="M573" s="5"/>
      <c r="N573" s="5"/>
      <c r="O573" s="5"/>
      <c r="P573" s="5"/>
      <c r="Q573" s="5"/>
      <c r="R573" s="61"/>
      <c r="S573" s="62"/>
      <c r="T573" s="5"/>
      <c r="U573" s="5"/>
      <c r="V573" s="5"/>
      <c r="W573" s="5"/>
      <c r="X573" s="5"/>
      <c r="Y573" s="5"/>
      <c r="Z573" s="5"/>
      <c r="AA573" s="5"/>
      <c r="AB573" s="5"/>
      <c r="AC573" s="5"/>
      <c r="AD573" s="5"/>
      <c r="AE573" s="5"/>
      <c r="AF573" s="5"/>
      <c r="AG573" s="5"/>
      <c r="AH573" s="5"/>
      <c r="AI573" s="5"/>
      <c r="AJ573" s="80"/>
      <c r="AK573" s="80"/>
      <c r="AL573" s="80"/>
      <c r="AM573" s="80"/>
      <c r="AN573" s="80"/>
      <c r="AO573" s="80"/>
      <c r="AP573" s="80"/>
      <c r="AQ573" s="80"/>
      <c r="AR573" s="80"/>
      <c r="AS573" s="5"/>
      <c r="AT573" s="5"/>
      <c r="AU573" s="5"/>
      <c r="AV573" s="5"/>
      <c r="AW573" s="5"/>
      <c r="AX573" s="5"/>
      <c r="AY573" s="5"/>
    </row>
    <row r="574" spans="1:51" ht="27.95" customHeight="1">
      <c r="B574" s="1"/>
      <c r="C574" s="13"/>
      <c r="D574" s="1"/>
      <c r="E574" s="5"/>
      <c r="M574" s="5"/>
      <c r="N574" s="5"/>
      <c r="O574" s="5"/>
      <c r="P574" s="5"/>
      <c r="Q574" s="5"/>
      <c r="R574" s="61"/>
      <c r="S574" s="62"/>
      <c r="T574" s="5"/>
      <c r="U574" s="5"/>
      <c r="V574" s="5"/>
      <c r="W574" s="5"/>
      <c r="X574" s="5"/>
      <c r="Y574" s="5"/>
      <c r="Z574" s="5"/>
      <c r="AA574" s="5"/>
      <c r="AB574" s="5"/>
      <c r="AC574" s="5"/>
      <c r="AD574" s="5"/>
      <c r="AE574" s="5"/>
      <c r="AF574" s="5"/>
      <c r="AG574" s="5"/>
      <c r="AH574" s="5"/>
      <c r="AI574" s="5"/>
      <c r="AJ574" s="80"/>
      <c r="AK574" s="80"/>
      <c r="AL574" s="80"/>
      <c r="AM574" s="80"/>
      <c r="AN574" s="80"/>
      <c r="AO574" s="80"/>
      <c r="AP574" s="80"/>
      <c r="AQ574" s="80"/>
      <c r="AR574" s="80"/>
      <c r="AS574" s="5"/>
      <c r="AT574" s="5"/>
      <c r="AU574" s="5"/>
      <c r="AV574" s="5"/>
      <c r="AW574" s="5"/>
      <c r="AX574" s="5"/>
      <c r="AY574" s="5"/>
    </row>
    <row r="575" spans="1:51" ht="27.95" customHeight="1">
      <c r="A575">
        <v>11518502720</v>
      </c>
      <c r="B575" s="1" t="s">
        <v>0</v>
      </c>
      <c r="C575" s="13" t="e">
        <v>#VALUE!</v>
      </c>
      <c r="D575" s="1" t="e">
        <v>#VALUE!</v>
      </c>
      <c r="E575" s="5" t="e">
        <v>#N/A</v>
      </c>
      <c r="F575" s="80" t="s">
        <v>0</v>
      </c>
      <c r="G575" s="80" t="s">
        <v>0</v>
      </c>
      <c r="H575" s="80" t="s">
        <v>0</v>
      </c>
      <c r="I575" s="80" t="s">
        <v>0</v>
      </c>
      <c r="J575" s="80" t="s">
        <v>0</v>
      </c>
      <c r="K575" s="80" t="s">
        <v>0</v>
      </c>
      <c r="L575" s="80" t="s">
        <v>0</v>
      </c>
      <c r="M575" s="5" t="e">
        <v>#N/A</v>
      </c>
      <c r="N575" s="5" t="e">
        <v>#N/A</v>
      </c>
      <c r="O575" s="5" t="e">
        <v>#N/A</v>
      </c>
      <c r="P575" s="5" t="e">
        <v>#N/A</v>
      </c>
      <c r="Q575" s="5" t="e">
        <v>#VALUE!</v>
      </c>
      <c r="R575" s="61" t="e">
        <v>#VALUE!</v>
      </c>
      <c r="S575" s="62" t="e">
        <v>#N/A</v>
      </c>
      <c r="T575" s="5" t="e">
        <v>#N/A</v>
      </c>
      <c r="U575" s="5" t="e">
        <v>#N/A</v>
      </c>
      <c r="V575" s="5" t="e">
        <v>#N/A</v>
      </c>
      <c r="W575" s="5" t="e">
        <v>#N/A</v>
      </c>
      <c r="X575" s="5" t="e">
        <v>#N/A</v>
      </c>
      <c r="Y575" s="5" t="s">
        <v>0</v>
      </c>
      <c r="Z575" s="5" t="e">
        <v>#N/A</v>
      </c>
      <c r="AA575" s="5"/>
      <c r="AB575" s="5"/>
      <c r="AC575" s="5"/>
      <c r="AD575" s="5"/>
      <c r="AE575" s="5"/>
      <c r="AF575" s="5"/>
      <c r="AG575" s="5"/>
      <c r="AH575" s="5"/>
      <c r="AI575" s="5" t="s">
        <v>905</v>
      </c>
      <c r="AJ575" s="80" t="e">
        <v>#VALUE!</v>
      </c>
      <c r="AK575" s="80" t="e">
        <v>#VALUE!</v>
      </c>
      <c r="AL575" s="80" t="e">
        <v>#VALUE!</v>
      </c>
      <c r="AM575" s="80" t="e">
        <v>#N/A</v>
      </c>
      <c r="AN575" s="80" t="e">
        <v>#N/A</v>
      </c>
      <c r="AO575" s="80" t="e">
        <v>#N/A</v>
      </c>
      <c r="AP575" s="80" t="e">
        <v>#N/A</v>
      </c>
      <c r="AQ575" s="80" t="e">
        <v>#N/A</v>
      </c>
      <c r="AR575" s="80" t="e">
        <v>#N/A</v>
      </c>
      <c r="AS575" s="5"/>
      <c r="AT575" s="5"/>
      <c r="AU575" s="5"/>
      <c r="AV575" s="5"/>
      <c r="AW575" s="5"/>
      <c r="AX575" s="5"/>
      <c r="AY575" s="5" t="s">
        <v>20</v>
      </c>
    </row>
    <row r="576" spans="1:51" ht="27.95" customHeight="1">
      <c r="A576">
        <v>11518500972</v>
      </c>
      <c r="B576" s="1" t="s">
        <v>0</v>
      </c>
      <c r="C576" s="13" t="s">
        <v>72</v>
      </c>
      <c r="D576" s="1" t="s">
        <v>471</v>
      </c>
      <c r="E576" s="5" t="s">
        <v>14</v>
      </c>
      <c r="F576" s="80" t="s">
        <v>0</v>
      </c>
      <c r="G576" s="80" t="s">
        <v>0</v>
      </c>
      <c r="H576" s="80" t="s">
        <v>1</v>
      </c>
      <c r="I576" s="80" t="s">
        <v>0</v>
      </c>
      <c r="J576" s="80" t="s">
        <v>0</v>
      </c>
      <c r="K576" s="80" t="s">
        <v>0</v>
      </c>
      <c r="L576" s="80" t="s">
        <v>0</v>
      </c>
      <c r="M576" s="5" t="e">
        <v>#N/A</v>
      </c>
      <c r="N576" s="5" t="e">
        <v>#N/A</v>
      </c>
      <c r="O576" s="5" t="s">
        <v>11</v>
      </c>
      <c r="P576" s="5" t="e">
        <v>#N/A</v>
      </c>
      <c r="Q576" s="5" t="s">
        <v>29</v>
      </c>
      <c r="R576" s="61" t="s">
        <v>90</v>
      </c>
      <c r="S576" s="62" t="e">
        <v>#N/A</v>
      </c>
      <c r="T576" s="5" t="s">
        <v>36</v>
      </c>
      <c r="U576" s="5" t="s">
        <v>37</v>
      </c>
      <c r="V576" s="5" t="s">
        <v>64</v>
      </c>
      <c r="W576" s="5" t="s">
        <v>908</v>
      </c>
      <c r="X576" s="5" t="s">
        <v>66</v>
      </c>
      <c r="Y576" s="5" t="s">
        <v>0</v>
      </c>
      <c r="Z576" s="5" t="s">
        <v>49</v>
      </c>
      <c r="AA576" s="5"/>
      <c r="AB576" s="5"/>
      <c r="AC576" s="5"/>
      <c r="AD576" s="5"/>
      <c r="AE576" s="5"/>
      <c r="AF576" s="5"/>
      <c r="AG576" s="5"/>
      <c r="AH576" s="5"/>
      <c r="AI576" s="5" t="s">
        <v>905</v>
      </c>
      <c r="AJ576" s="80">
        <v>5</v>
      </c>
      <c r="AK576" s="80">
        <v>3</v>
      </c>
      <c r="AL576" s="80">
        <v>5</v>
      </c>
      <c r="AM576" s="80" t="e">
        <v>#N/A</v>
      </c>
      <c r="AN576" s="80">
        <v>4</v>
      </c>
      <c r="AO576" s="80">
        <v>3</v>
      </c>
      <c r="AP576" s="80">
        <v>5</v>
      </c>
      <c r="AQ576" s="80">
        <v>3</v>
      </c>
      <c r="AR576" s="80">
        <v>5</v>
      </c>
      <c r="AS576" s="5"/>
      <c r="AT576" s="67" t="s">
        <v>849</v>
      </c>
      <c r="AU576" s="5"/>
      <c r="AV576" s="5"/>
      <c r="AW576" s="5"/>
      <c r="AX576" s="5"/>
      <c r="AY576" s="5" t="s">
        <v>20</v>
      </c>
    </row>
    <row r="577" spans="1:51" ht="27.95" customHeight="1">
      <c r="A577">
        <v>11518500355</v>
      </c>
      <c r="B577" s="1" t="s">
        <v>0</v>
      </c>
      <c r="C577" s="13" t="s">
        <v>61</v>
      </c>
      <c r="D577" s="1" t="s">
        <v>478</v>
      </c>
      <c r="E577" s="5" t="s">
        <v>33</v>
      </c>
      <c r="F577" s="80" t="s">
        <v>0</v>
      </c>
      <c r="G577" s="80" t="s">
        <v>0</v>
      </c>
      <c r="H577" s="80" t="s">
        <v>1</v>
      </c>
      <c r="I577" s="80" t="s">
        <v>0</v>
      </c>
      <c r="J577" s="80" t="s">
        <v>0</v>
      </c>
      <c r="K577" s="80" t="s">
        <v>0</v>
      </c>
      <c r="L577" s="80" t="s">
        <v>0</v>
      </c>
      <c r="M577" s="5" t="e">
        <v>#N/A</v>
      </c>
      <c r="N577" s="5" t="e">
        <v>#N/A</v>
      </c>
      <c r="O577" s="5" t="s">
        <v>11</v>
      </c>
      <c r="P577" s="5" t="e">
        <v>#N/A</v>
      </c>
      <c r="Q577" s="5" t="e">
        <v>#VALUE!</v>
      </c>
      <c r="R577" s="61" t="s">
        <v>75</v>
      </c>
      <c r="S577" s="62" t="e">
        <v>#N/A</v>
      </c>
      <c r="T577" s="5" t="s">
        <v>36</v>
      </c>
      <c r="U577" s="5" t="s">
        <v>37</v>
      </c>
      <c r="V577" s="5" t="s">
        <v>89</v>
      </c>
      <c r="W577" s="5" t="s">
        <v>379</v>
      </c>
      <c r="X577" s="5" t="s">
        <v>66</v>
      </c>
      <c r="Y577" s="5" t="s">
        <v>0</v>
      </c>
      <c r="Z577" s="5" t="s">
        <v>49</v>
      </c>
      <c r="AA577" s="5"/>
      <c r="AB577" s="5"/>
      <c r="AC577" s="5"/>
      <c r="AD577" s="5"/>
      <c r="AE577" s="5"/>
      <c r="AF577" s="5"/>
      <c r="AG577" s="5"/>
      <c r="AH577" s="5"/>
      <c r="AI577" s="5" t="s">
        <v>905</v>
      </c>
      <c r="AJ577" s="80">
        <v>3</v>
      </c>
      <c r="AK577" s="80" t="e">
        <v>#VALUE!</v>
      </c>
      <c r="AL577" s="80">
        <v>3</v>
      </c>
      <c r="AM577" s="80" t="e">
        <v>#N/A</v>
      </c>
      <c r="AN577" s="80">
        <v>4</v>
      </c>
      <c r="AO577" s="80">
        <v>3</v>
      </c>
      <c r="AP577" s="80">
        <v>3</v>
      </c>
      <c r="AQ577" s="80">
        <v>5</v>
      </c>
      <c r="AR577" s="80">
        <v>5</v>
      </c>
      <c r="AS577" s="5"/>
      <c r="AT577" s="5"/>
      <c r="AU577" s="5"/>
      <c r="AV577" s="5"/>
      <c r="AW577" s="5"/>
      <c r="AX577" s="5"/>
      <c r="AY577" s="5" t="s">
        <v>20</v>
      </c>
    </row>
    <row r="578" spans="1:51" ht="27.95" customHeight="1">
      <c r="B578" s="1"/>
      <c r="C578" s="13"/>
      <c r="D578" s="1"/>
      <c r="E578" s="5"/>
      <c r="M578" s="5"/>
      <c r="N578" s="5"/>
      <c r="O578" s="5"/>
      <c r="P578" s="5"/>
      <c r="Q578" s="5"/>
      <c r="R578" s="61"/>
      <c r="S578" s="62"/>
      <c r="T578" s="5"/>
      <c r="U578" s="5"/>
      <c r="V578" s="5"/>
      <c r="W578" s="5"/>
      <c r="X578" s="5"/>
      <c r="Y578" s="5"/>
      <c r="Z578" s="5"/>
      <c r="AA578" s="5"/>
      <c r="AB578" s="5"/>
      <c r="AC578" s="5"/>
      <c r="AD578" s="5"/>
      <c r="AE578" s="5"/>
      <c r="AF578" s="5"/>
      <c r="AG578" s="5"/>
      <c r="AH578" s="5"/>
      <c r="AI578" s="5"/>
      <c r="AJ578" s="80"/>
      <c r="AK578" s="80"/>
      <c r="AL578" s="80"/>
      <c r="AM578" s="80"/>
      <c r="AN578" s="80"/>
      <c r="AO578" s="80"/>
      <c r="AP578" s="80"/>
      <c r="AQ578" s="80"/>
      <c r="AR578" s="80"/>
      <c r="AS578" s="5"/>
      <c r="AT578" s="5"/>
      <c r="AU578" s="5"/>
      <c r="AV578" s="5"/>
      <c r="AW578" s="5"/>
      <c r="AX578" s="5"/>
      <c r="AY578" s="5"/>
    </row>
    <row r="579" spans="1:51" ht="27.95" customHeight="1">
      <c r="A579">
        <v>11518498523</v>
      </c>
      <c r="B579" s="1" t="s">
        <v>15</v>
      </c>
      <c r="C579" s="13" t="s">
        <v>80</v>
      </c>
      <c r="D579" s="1" t="s">
        <v>465</v>
      </c>
      <c r="E579" s="5" t="s">
        <v>33</v>
      </c>
      <c r="F579" s="80" t="s">
        <v>0</v>
      </c>
      <c r="G579" s="80" t="s">
        <v>0</v>
      </c>
      <c r="H579" s="80" t="s">
        <v>1</v>
      </c>
      <c r="I579" s="80" t="s">
        <v>0</v>
      </c>
      <c r="J579" s="80" t="s">
        <v>0</v>
      </c>
      <c r="K579" s="80" t="s">
        <v>0</v>
      </c>
      <c r="L579" s="80" t="s">
        <v>0</v>
      </c>
      <c r="M579" s="5" t="e">
        <v>#N/A</v>
      </c>
      <c r="N579" s="5" t="e">
        <v>#N/A</v>
      </c>
      <c r="O579" s="5" t="e">
        <v>#N/A</v>
      </c>
      <c r="P579" s="5" t="e">
        <v>#N/A</v>
      </c>
      <c r="Q579" s="5" t="e">
        <v>#VALUE!</v>
      </c>
      <c r="R579" s="61" t="s">
        <v>90</v>
      </c>
      <c r="S579" s="62" t="s">
        <v>43</v>
      </c>
      <c r="T579" s="5" t="s">
        <v>835</v>
      </c>
      <c r="U579" s="5" t="s">
        <v>37</v>
      </c>
      <c r="V579" s="5" t="s">
        <v>64</v>
      </c>
      <c r="W579" s="5" t="s">
        <v>907</v>
      </c>
      <c r="X579" s="5" t="e">
        <v>#N/A</v>
      </c>
      <c r="Y579" s="5" t="s">
        <v>0</v>
      </c>
      <c r="Z579" s="5" t="s">
        <v>49</v>
      </c>
      <c r="AA579" s="5" t="s">
        <v>512</v>
      </c>
      <c r="AB579" s="5"/>
      <c r="AC579" s="5"/>
      <c r="AD579" s="5"/>
      <c r="AE579" s="5"/>
      <c r="AF579" s="5"/>
      <c r="AG579" s="5"/>
      <c r="AH579" s="5"/>
      <c r="AI579" s="5" t="s">
        <v>905</v>
      </c>
      <c r="AJ579" s="80">
        <v>4</v>
      </c>
      <c r="AK579" s="80" t="e">
        <v>#VALUE!</v>
      </c>
      <c r="AL579" s="80">
        <v>5</v>
      </c>
      <c r="AM579" s="80">
        <v>4</v>
      </c>
      <c r="AN579" s="80">
        <v>1</v>
      </c>
      <c r="AO579" s="80">
        <v>3</v>
      </c>
      <c r="AP579" s="80">
        <v>5</v>
      </c>
      <c r="AQ579" s="80">
        <v>4</v>
      </c>
      <c r="AR579" s="80" t="e">
        <v>#N/A</v>
      </c>
      <c r="AS579" s="5"/>
      <c r="AT579" s="5"/>
      <c r="AU579" s="5"/>
      <c r="AV579" s="5"/>
      <c r="AW579" s="5"/>
      <c r="AX579" s="5"/>
      <c r="AY579" s="5" t="s">
        <v>904</v>
      </c>
    </row>
    <row r="580" spans="1:51" ht="27.95" customHeight="1">
      <c r="A580">
        <v>11518488640</v>
      </c>
      <c r="B580" s="1" t="s">
        <v>0</v>
      </c>
      <c r="C580" s="13" t="e">
        <v>#VALUE!</v>
      </c>
      <c r="D580" s="1" t="e">
        <v>#VALUE!</v>
      </c>
      <c r="E580" s="5" t="e">
        <v>#N/A</v>
      </c>
      <c r="F580" s="80" t="s">
        <v>0</v>
      </c>
      <c r="G580" s="80" t="s">
        <v>0</v>
      </c>
      <c r="H580" s="80" t="s">
        <v>0</v>
      </c>
      <c r="I580" s="80" t="s">
        <v>0</v>
      </c>
      <c r="J580" s="80" t="s">
        <v>0</v>
      </c>
      <c r="K580" s="80" t="s">
        <v>0</v>
      </c>
      <c r="L580" s="80" t="s">
        <v>0</v>
      </c>
      <c r="M580" s="5" t="e">
        <v>#N/A</v>
      </c>
      <c r="N580" s="5" t="e">
        <v>#N/A</v>
      </c>
      <c r="O580" s="5" t="e">
        <v>#N/A</v>
      </c>
      <c r="P580" s="5" t="e">
        <v>#N/A</v>
      </c>
      <c r="Q580" s="5" t="e">
        <v>#VALUE!</v>
      </c>
      <c r="R580" s="61" t="e">
        <v>#VALUE!</v>
      </c>
      <c r="S580" s="62" t="e">
        <v>#N/A</v>
      </c>
      <c r="T580" s="5" t="e">
        <v>#N/A</v>
      </c>
      <c r="U580" s="5" t="e">
        <v>#N/A</v>
      </c>
      <c r="V580" s="5" t="e">
        <v>#N/A</v>
      </c>
      <c r="W580" s="5" t="e">
        <v>#N/A</v>
      </c>
      <c r="X580" s="5" t="e">
        <v>#N/A</v>
      </c>
      <c r="Y580" s="5" t="s">
        <v>0</v>
      </c>
      <c r="Z580" s="5" t="e">
        <v>#N/A</v>
      </c>
      <c r="AA580" s="5"/>
      <c r="AB580" s="5"/>
      <c r="AC580" s="5"/>
      <c r="AD580" s="5"/>
      <c r="AE580" s="5"/>
      <c r="AF580" s="5"/>
      <c r="AG580" s="5"/>
      <c r="AH580" s="5"/>
      <c r="AI580" s="5" t="s">
        <v>905</v>
      </c>
      <c r="AJ580" s="80" t="e">
        <v>#VALUE!</v>
      </c>
      <c r="AK580" s="80" t="e">
        <v>#VALUE!</v>
      </c>
      <c r="AL580" s="80" t="e">
        <v>#VALUE!</v>
      </c>
      <c r="AM580" s="80" t="e">
        <v>#N/A</v>
      </c>
      <c r="AN580" s="80" t="e">
        <v>#N/A</v>
      </c>
      <c r="AO580" s="80" t="e">
        <v>#N/A</v>
      </c>
      <c r="AP580" s="80" t="e">
        <v>#N/A</v>
      </c>
      <c r="AQ580" s="80" t="e">
        <v>#N/A</v>
      </c>
      <c r="AR580" s="80" t="e">
        <v>#N/A</v>
      </c>
      <c r="AS580" s="5"/>
      <c r="AT580" s="5"/>
      <c r="AU580" s="5"/>
      <c r="AV580" s="5"/>
      <c r="AW580" s="5"/>
      <c r="AX580" s="5"/>
      <c r="AY580" s="5" t="s">
        <v>20</v>
      </c>
    </row>
    <row r="581" spans="1:51" ht="27.95" customHeight="1">
      <c r="A581">
        <v>11518483016</v>
      </c>
      <c r="B581" s="1" t="s">
        <v>0</v>
      </c>
      <c r="C581" s="13" t="e">
        <v>#VALUE!</v>
      </c>
      <c r="D581" s="1" t="e">
        <v>#VALUE!</v>
      </c>
      <c r="E581" s="5" t="e">
        <v>#N/A</v>
      </c>
      <c r="F581" s="80" t="s">
        <v>0</v>
      </c>
      <c r="G581" s="80" t="s">
        <v>0</v>
      </c>
      <c r="H581" s="80" t="s">
        <v>0</v>
      </c>
      <c r="I581" s="80" t="s">
        <v>0</v>
      </c>
      <c r="J581" s="80" t="s">
        <v>0</v>
      </c>
      <c r="K581" s="80" t="s">
        <v>0</v>
      </c>
      <c r="L581" s="80" t="s">
        <v>0</v>
      </c>
      <c r="M581" s="5" t="e">
        <v>#N/A</v>
      </c>
      <c r="N581" s="5" t="e">
        <v>#N/A</v>
      </c>
      <c r="O581" s="5" t="e">
        <v>#N/A</v>
      </c>
      <c r="P581" s="5" t="e">
        <v>#N/A</v>
      </c>
      <c r="Q581" s="5" t="e">
        <v>#VALUE!</v>
      </c>
      <c r="R581" s="61" t="e">
        <v>#VALUE!</v>
      </c>
      <c r="S581" s="62" t="e">
        <v>#N/A</v>
      </c>
      <c r="T581" s="5" t="e">
        <v>#N/A</v>
      </c>
      <c r="U581" s="5" t="e">
        <v>#N/A</v>
      </c>
      <c r="V581" s="5" t="e">
        <v>#N/A</v>
      </c>
      <c r="W581" s="5" t="e">
        <v>#N/A</v>
      </c>
      <c r="X581" s="5" t="e">
        <v>#N/A</v>
      </c>
      <c r="Y581" s="5" t="s">
        <v>0</v>
      </c>
      <c r="Z581" s="5" t="e">
        <v>#N/A</v>
      </c>
      <c r="AA581" s="5"/>
      <c r="AB581" s="5"/>
      <c r="AC581" s="5"/>
      <c r="AD581" s="5"/>
      <c r="AE581" s="5"/>
      <c r="AF581" s="5"/>
      <c r="AG581" s="5"/>
      <c r="AH581" s="5"/>
      <c r="AI581" s="5" t="s">
        <v>905</v>
      </c>
      <c r="AJ581" s="80" t="e">
        <v>#VALUE!</v>
      </c>
      <c r="AK581" s="80" t="e">
        <v>#VALUE!</v>
      </c>
      <c r="AL581" s="80" t="e">
        <v>#VALUE!</v>
      </c>
      <c r="AM581" s="80" t="e">
        <v>#N/A</v>
      </c>
      <c r="AN581" s="80" t="e">
        <v>#N/A</v>
      </c>
      <c r="AO581" s="80" t="e">
        <v>#N/A</v>
      </c>
      <c r="AP581" s="80" t="e">
        <v>#N/A</v>
      </c>
      <c r="AQ581" s="80" t="e">
        <v>#N/A</v>
      </c>
      <c r="AR581" s="80" t="e">
        <v>#N/A</v>
      </c>
      <c r="AS581" s="5"/>
      <c r="AT581" s="5"/>
      <c r="AU581" s="5"/>
      <c r="AV581" s="5"/>
      <c r="AW581" s="5"/>
      <c r="AX581" s="5"/>
      <c r="AY581" s="5" t="s">
        <v>20</v>
      </c>
    </row>
    <row r="582" spans="1:51" ht="27.95" customHeight="1">
      <c r="A582">
        <v>11518471988</v>
      </c>
      <c r="B582" s="1" t="s">
        <v>0</v>
      </c>
      <c r="C582" s="13" t="e">
        <v>#VALUE!</v>
      </c>
      <c r="D582" s="1" t="s">
        <v>471</v>
      </c>
      <c r="E582" s="5" t="s">
        <v>14</v>
      </c>
      <c r="F582" s="80" t="s">
        <v>0</v>
      </c>
      <c r="G582" s="80" t="s">
        <v>0</v>
      </c>
      <c r="H582" s="80" t="s">
        <v>1</v>
      </c>
      <c r="I582" s="80" t="s">
        <v>0</v>
      </c>
      <c r="J582" s="80" t="s">
        <v>0</v>
      </c>
      <c r="K582" s="80" t="s">
        <v>0</v>
      </c>
      <c r="L582" s="80" t="s">
        <v>0</v>
      </c>
      <c r="M582" s="5" t="e">
        <v>#N/A</v>
      </c>
      <c r="N582" s="5" t="e">
        <v>#N/A</v>
      </c>
      <c r="O582" s="5" t="e">
        <v>#N/A</v>
      </c>
      <c r="P582" s="5" t="e">
        <v>#N/A</v>
      </c>
      <c r="Q582" s="5" t="e">
        <v>#VALUE!</v>
      </c>
      <c r="R582" s="61" t="e">
        <v>#VALUE!</v>
      </c>
      <c r="S582" s="62" t="e">
        <v>#N/A</v>
      </c>
      <c r="T582" s="5" t="e">
        <v>#N/A</v>
      </c>
      <c r="U582" s="5" t="e">
        <v>#N/A</v>
      </c>
      <c r="V582" s="5" t="e">
        <v>#N/A</v>
      </c>
      <c r="W582" s="5" t="e">
        <v>#N/A</v>
      </c>
      <c r="X582" s="5" t="e">
        <v>#N/A</v>
      </c>
      <c r="Y582" s="5" t="s">
        <v>0</v>
      </c>
      <c r="Z582" s="5" t="s">
        <v>49</v>
      </c>
      <c r="AA582" s="5"/>
      <c r="AB582" s="5"/>
      <c r="AC582" s="5"/>
      <c r="AD582" s="5"/>
      <c r="AE582" s="5"/>
      <c r="AF582" s="5"/>
      <c r="AG582" s="5"/>
      <c r="AH582" s="5"/>
      <c r="AI582" s="5" t="s">
        <v>905</v>
      </c>
      <c r="AJ582" s="80" t="e">
        <v>#VALUE!</v>
      </c>
      <c r="AK582" s="80" t="e">
        <v>#VALUE!</v>
      </c>
      <c r="AL582" s="80" t="e">
        <v>#VALUE!</v>
      </c>
      <c r="AM582" s="80" t="e">
        <v>#N/A</v>
      </c>
      <c r="AN582" s="80" t="e">
        <v>#N/A</v>
      </c>
      <c r="AO582" s="80" t="e">
        <v>#N/A</v>
      </c>
      <c r="AP582" s="80" t="e">
        <v>#N/A</v>
      </c>
      <c r="AQ582" s="80" t="e">
        <v>#N/A</v>
      </c>
      <c r="AR582" s="80" t="e">
        <v>#N/A</v>
      </c>
      <c r="AS582" s="5"/>
      <c r="AT582" s="5"/>
      <c r="AU582" s="5"/>
      <c r="AV582" s="5"/>
      <c r="AW582" s="5"/>
      <c r="AX582" s="5"/>
      <c r="AY582" s="5" t="s">
        <v>20</v>
      </c>
    </row>
    <row r="583" spans="1:51" ht="27.95" customHeight="1">
      <c r="B583" s="1"/>
      <c r="C583" s="13"/>
      <c r="D583" s="1"/>
      <c r="E583" s="5"/>
      <c r="M583" s="5"/>
      <c r="N583" s="5"/>
      <c r="O583" s="5"/>
      <c r="P583" s="5"/>
      <c r="Q583" s="5"/>
      <c r="R583" s="61"/>
      <c r="S583" s="62"/>
      <c r="T583" s="5"/>
      <c r="U583" s="5"/>
      <c r="V583" s="5"/>
      <c r="W583" s="5"/>
      <c r="X583" s="5"/>
      <c r="Y583" s="5"/>
      <c r="Z583" s="5"/>
      <c r="AA583" s="5"/>
      <c r="AB583" s="5"/>
      <c r="AC583" s="5"/>
      <c r="AD583" s="5"/>
      <c r="AE583" s="5"/>
      <c r="AF583" s="5"/>
      <c r="AG583" s="5"/>
      <c r="AH583" s="5"/>
      <c r="AI583" s="5"/>
      <c r="AJ583" s="80"/>
      <c r="AK583" s="80"/>
      <c r="AL583" s="80"/>
      <c r="AM583" s="80"/>
      <c r="AN583" s="80"/>
      <c r="AO583" s="80"/>
      <c r="AP583" s="80"/>
      <c r="AQ583" s="80"/>
      <c r="AR583" s="80"/>
      <c r="AS583" s="5"/>
      <c r="AT583" s="5"/>
      <c r="AU583" s="5"/>
      <c r="AV583" s="5"/>
      <c r="AW583" s="5"/>
      <c r="AX583" s="5"/>
      <c r="AY583" s="5"/>
    </row>
    <row r="584" spans="1:51" ht="27.95" customHeight="1">
      <c r="A584">
        <v>11518471731</v>
      </c>
      <c r="B584" s="1" t="s">
        <v>0</v>
      </c>
      <c r="C584" s="13" t="s">
        <v>80</v>
      </c>
      <c r="D584" s="1" t="e">
        <v>#VALUE!</v>
      </c>
      <c r="E584" s="5" t="s">
        <v>14</v>
      </c>
      <c r="F584" s="80" t="s">
        <v>0</v>
      </c>
      <c r="G584" s="80" t="s">
        <v>0</v>
      </c>
      <c r="H584" s="80" t="s">
        <v>1</v>
      </c>
      <c r="I584" s="80" t="s">
        <v>0</v>
      </c>
      <c r="J584" s="80" t="s">
        <v>0</v>
      </c>
      <c r="K584" s="80" t="s">
        <v>0</v>
      </c>
      <c r="L584" s="80" t="s">
        <v>0</v>
      </c>
      <c r="M584" s="5" t="e">
        <v>#N/A</v>
      </c>
      <c r="N584" s="5" t="e">
        <v>#N/A</v>
      </c>
      <c r="O584" s="5" t="e">
        <v>#N/A</v>
      </c>
      <c r="P584" s="5" t="e">
        <v>#N/A</v>
      </c>
      <c r="Q584" s="5" t="e">
        <v>#VALUE!</v>
      </c>
      <c r="R584" s="61" t="e">
        <v>#VALUE!</v>
      </c>
      <c r="S584" s="62" t="e">
        <v>#N/A</v>
      </c>
      <c r="T584" s="5" t="s">
        <v>24</v>
      </c>
      <c r="U584" s="5" t="s">
        <v>37</v>
      </c>
      <c r="V584" s="5" t="s">
        <v>95</v>
      </c>
      <c r="W584" s="5" t="s">
        <v>908</v>
      </c>
      <c r="X584" s="5" t="s">
        <v>66</v>
      </c>
      <c r="Y584" s="5" t="s">
        <v>0</v>
      </c>
      <c r="Z584" s="5" t="s">
        <v>49</v>
      </c>
      <c r="AA584" s="5"/>
      <c r="AB584" s="5"/>
      <c r="AC584" s="5"/>
      <c r="AD584" s="5"/>
      <c r="AE584" s="5"/>
      <c r="AF584" s="5"/>
      <c r="AG584" s="5"/>
      <c r="AH584" s="5"/>
      <c r="AI584" s="5" t="s">
        <v>905</v>
      </c>
      <c r="AJ584" s="80">
        <v>4</v>
      </c>
      <c r="AK584" s="80" t="e">
        <v>#VALUE!</v>
      </c>
      <c r="AL584" s="80" t="e">
        <v>#VALUE!</v>
      </c>
      <c r="AM584" s="80" t="e">
        <v>#N/A</v>
      </c>
      <c r="AN584" s="80">
        <v>2</v>
      </c>
      <c r="AO584" s="80">
        <v>3</v>
      </c>
      <c r="AP584" s="80">
        <v>1</v>
      </c>
      <c r="AQ584" s="80">
        <v>3</v>
      </c>
      <c r="AR584" s="80">
        <v>5</v>
      </c>
      <c r="AS584" s="5"/>
      <c r="AT584" s="5"/>
      <c r="AU584" s="5"/>
      <c r="AV584" s="5"/>
      <c r="AW584" s="5"/>
      <c r="AX584" s="5"/>
      <c r="AY584" s="5" t="s">
        <v>20</v>
      </c>
    </row>
    <row r="585" spans="1:51" ht="27.95" customHeight="1">
      <c r="A585">
        <v>11518471727</v>
      </c>
      <c r="B585" s="1" t="s">
        <v>0</v>
      </c>
      <c r="C585" s="13" t="e">
        <v>#VALUE!</v>
      </c>
      <c r="D585" s="1" t="s">
        <v>478</v>
      </c>
      <c r="E585" s="5" t="s">
        <v>33</v>
      </c>
      <c r="F585" s="80" t="s">
        <v>0</v>
      </c>
      <c r="G585" s="80" t="s">
        <v>0</v>
      </c>
      <c r="H585" s="80" t="s">
        <v>1</v>
      </c>
      <c r="I585" s="80" t="s">
        <v>0</v>
      </c>
      <c r="J585" s="80" t="s">
        <v>0</v>
      </c>
      <c r="K585" s="80" t="s">
        <v>0</v>
      </c>
      <c r="L585" s="80" t="s">
        <v>0</v>
      </c>
      <c r="M585" s="5" t="e">
        <v>#N/A</v>
      </c>
      <c r="N585" s="5" t="e">
        <v>#N/A</v>
      </c>
      <c r="O585" s="5" t="e">
        <v>#N/A</v>
      </c>
      <c r="P585" s="5" t="e">
        <v>#N/A</v>
      </c>
      <c r="Q585" s="5" t="e">
        <v>#VALUE!</v>
      </c>
      <c r="R585" s="61" t="e">
        <v>#VALUE!</v>
      </c>
      <c r="S585" s="62" t="e">
        <v>#N/A</v>
      </c>
      <c r="T585" s="5" t="e">
        <v>#N/A</v>
      </c>
      <c r="U585" s="5" t="e">
        <v>#N/A</v>
      </c>
      <c r="V585" s="5" t="e">
        <v>#N/A</v>
      </c>
      <c r="W585" s="5" t="e">
        <v>#N/A</v>
      </c>
      <c r="X585" s="5" t="e">
        <v>#N/A</v>
      </c>
      <c r="Y585" s="5" t="s">
        <v>0</v>
      </c>
      <c r="Z585" s="5" t="s">
        <v>49</v>
      </c>
      <c r="AA585" s="5"/>
      <c r="AB585" s="5"/>
      <c r="AC585" s="5"/>
      <c r="AD585" s="5"/>
      <c r="AE585" s="5"/>
      <c r="AF585" s="5"/>
      <c r="AG585" s="5"/>
      <c r="AH585" s="5"/>
      <c r="AI585" s="5" t="s">
        <v>905</v>
      </c>
      <c r="AJ585" s="80" t="e">
        <v>#VALUE!</v>
      </c>
      <c r="AK585" s="80" t="e">
        <v>#VALUE!</v>
      </c>
      <c r="AL585" s="80" t="e">
        <v>#VALUE!</v>
      </c>
      <c r="AM585" s="80" t="e">
        <v>#N/A</v>
      </c>
      <c r="AN585" s="80" t="e">
        <v>#N/A</v>
      </c>
      <c r="AO585" s="80" t="e">
        <v>#N/A</v>
      </c>
      <c r="AP585" s="80" t="e">
        <v>#N/A</v>
      </c>
      <c r="AQ585" s="80" t="e">
        <v>#N/A</v>
      </c>
      <c r="AR585" s="80" t="e">
        <v>#N/A</v>
      </c>
      <c r="AS585" s="5"/>
      <c r="AT585" s="5"/>
      <c r="AU585" s="5"/>
      <c r="AV585" s="5"/>
      <c r="AW585" s="5"/>
      <c r="AX585" s="5"/>
      <c r="AY585" s="5" t="s">
        <v>20</v>
      </c>
    </row>
    <row r="586" spans="1:51" ht="27.95" customHeight="1">
      <c r="B586" s="1"/>
      <c r="C586" s="13"/>
      <c r="D586" s="1"/>
      <c r="E586" s="5"/>
      <c r="M586" s="5"/>
      <c r="N586" s="5"/>
      <c r="O586" s="5"/>
      <c r="P586" s="5"/>
      <c r="Q586" s="5"/>
      <c r="R586" s="61"/>
      <c r="S586" s="62"/>
      <c r="T586" s="5"/>
      <c r="U586" s="5"/>
      <c r="V586" s="5"/>
      <c r="W586" s="5"/>
      <c r="X586" s="5"/>
      <c r="Y586" s="5"/>
      <c r="Z586" s="5"/>
      <c r="AA586" s="5"/>
      <c r="AB586" s="5"/>
      <c r="AC586" s="5"/>
      <c r="AD586" s="5"/>
      <c r="AE586" s="5"/>
      <c r="AF586" s="5"/>
      <c r="AG586" s="5"/>
      <c r="AH586" s="5"/>
      <c r="AI586" s="5"/>
      <c r="AJ586" s="80"/>
      <c r="AK586" s="80"/>
      <c r="AL586" s="80"/>
      <c r="AM586" s="80"/>
      <c r="AN586" s="80"/>
      <c r="AO586" s="80"/>
      <c r="AP586" s="80"/>
      <c r="AQ586" s="80"/>
      <c r="AR586" s="80"/>
      <c r="AS586" s="5"/>
      <c r="AT586" s="5"/>
      <c r="AU586" s="5"/>
      <c r="AV586" s="5"/>
      <c r="AW586" s="5"/>
      <c r="AX586" s="5"/>
      <c r="AY586" s="5"/>
    </row>
    <row r="587" spans="1:51" ht="27.95" customHeight="1">
      <c r="A587">
        <v>11518460684</v>
      </c>
      <c r="B587" s="5" t="s">
        <v>646</v>
      </c>
      <c r="C587" s="13" t="s">
        <v>72</v>
      </c>
      <c r="D587" s="1" t="s">
        <v>468</v>
      </c>
      <c r="E587" s="5" t="s">
        <v>14</v>
      </c>
      <c r="F587" s="80" t="s">
        <v>0</v>
      </c>
      <c r="G587" s="80" t="s">
        <v>0</v>
      </c>
      <c r="H587" s="80" t="s">
        <v>1</v>
      </c>
      <c r="I587" s="80" t="s">
        <v>0</v>
      </c>
      <c r="J587" s="80" t="s">
        <v>0</v>
      </c>
      <c r="K587" s="80" t="s">
        <v>0</v>
      </c>
      <c r="L587" s="80" t="s">
        <v>0</v>
      </c>
      <c r="M587" s="5" t="e">
        <v>#N/A</v>
      </c>
      <c r="N587" s="5" t="s">
        <v>649</v>
      </c>
      <c r="O587" s="5" t="s">
        <v>11</v>
      </c>
      <c r="P587" s="5" t="e">
        <v>#N/A</v>
      </c>
      <c r="Q587" s="5" t="s">
        <v>76</v>
      </c>
      <c r="R587" s="61" t="s">
        <v>28</v>
      </c>
      <c r="S587" s="62" t="e">
        <v>#N/A</v>
      </c>
      <c r="T587" s="5" t="s">
        <v>834</v>
      </c>
      <c r="U587" s="5" t="s">
        <v>34</v>
      </c>
      <c r="V587" s="5" t="s">
        <v>89</v>
      </c>
      <c r="W587" s="5" t="s">
        <v>907</v>
      </c>
      <c r="X587" s="5" t="s">
        <v>81</v>
      </c>
      <c r="Y587" s="5" t="s">
        <v>0</v>
      </c>
      <c r="Z587" s="5" t="s">
        <v>58</v>
      </c>
      <c r="AA587" s="5" t="s">
        <v>543</v>
      </c>
      <c r="AB587" s="5"/>
      <c r="AC587" s="5"/>
      <c r="AD587" s="5"/>
      <c r="AE587" s="5"/>
      <c r="AF587" s="5"/>
      <c r="AG587" s="5"/>
      <c r="AH587" s="5"/>
      <c r="AI587" s="5" t="s">
        <v>905</v>
      </c>
      <c r="AJ587" s="80">
        <v>5</v>
      </c>
      <c r="AK587" s="80">
        <v>4</v>
      </c>
      <c r="AL587" s="80">
        <v>4</v>
      </c>
      <c r="AM587" s="80" t="e">
        <v>#N/A</v>
      </c>
      <c r="AN587" s="80">
        <v>5</v>
      </c>
      <c r="AO587" s="80">
        <v>5</v>
      </c>
      <c r="AP587" s="80">
        <v>3</v>
      </c>
      <c r="AQ587" s="80">
        <v>4</v>
      </c>
      <c r="AR587" s="80">
        <v>3</v>
      </c>
      <c r="AS587" s="5"/>
      <c r="AT587" s="5"/>
      <c r="AU587" s="5"/>
      <c r="AV587" s="5"/>
      <c r="AW587" s="5"/>
      <c r="AX587" s="5"/>
      <c r="AY587" s="5" t="s">
        <v>903</v>
      </c>
    </row>
    <row r="588" spans="1:51" ht="27.95" customHeight="1">
      <c r="B588" s="1"/>
      <c r="C588" s="13"/>
      <c r="D588" s="1"/>
      <c r="E588" s="5"/>
      <c r="M588" s="5"/>
      <c r="N588" s="5"/>
      <c r="O588" s="5"/>
      <c r="P588" s="5"/>
      <c r="Q588" s="5"/>
      <c r="R588" s="61"/>
      <c r="S588" s="62"/>
      <c r="T588" s="5"/>
      <c r="U588" s="5"/>
      <c r="V588" s="5"/>
      <c r="W588" s="5"/>
      <c r="X588" s="5"/>
      <c r="Y588" s="5"/>
      <c r="Z588" s="5"/>
      <c r="AA588" s="5"/>
      <c r="AB588" s="5"/>
      <c r="AC588" s="5"/>
      <c r="AD588" s="5"/>
      <c r="AE588" s="5"/>
      <c r="AF588" s="5"/>
      <c r="AG588" s="5"/>
      <c r="AH588" s="5"/>
      <c r="AI588" s="5"/>
      <c r="AJ588" s="80"/>
      <c r="AK588" s="80"/>
      <c r="AL588" s="80"/>
      <c r="AM588" s="80"/>
      <c r="AN588" s="80"/>
      <c r="AO588" s="80"/>
      <c r="AP588" s="80"/>
      <c r="AQ588" s="80"/>
      <c r="AR588" s="80"/>
      <c r="AS588" s="5"/>
      <c r="AT588" s="5"/>
      <c r="AU588" s="5"/>
      <c r="AV588" s="5"/>
      <c r="AW588" s="5"/>
      <c r="AX588" s="5"/>
      <c r="AY588" s="5"/>
    </row>
    <row r="589" spans="1:51" ht="27.95" customHeight="1">
      <c r="A589">
        <v>11518452596</v>
      </c>
      <c r="B589" s="5" t="s">
        <v>646</v>
      </c>
      <c r="C589" s="13" t="s">
        <v>72</v>
      </c>
      <c r="D589" s="1" t="s">
        <v>478</v>
      </c>
      <c r="E589" s="5" t="s">
        <v>14</v>
      </c>
      <c r="F589" s="80" t="s">
        <v>0</v>
      </c>
      <c r="G589" s="80" t="s">
        <v>0</v>
      </c>
      <c r="H589" s="80" t="s">
        <v>1</v>
      </c>
      <c r="I589" s="80" t="s">
        <v>0</v>
      </c>
      <c r="J589" s="80" t="s">
        <v>0</v>
      </c>
      <c r="K589" s="80" t="s">
        <v>0</v>
      </c>
      <c r="L589" s="80" t="s">
        <v>0</v>
      </c>
      <c r="M589" s="5" t="e">
        <v>#N/A</v>
      </c>
      <c r="N589" s="5" t="s">
        <v>649</v>
      </c>
      <c r="O589" s="5" t="e">
        <v>#N/A</v>
      </c>
      <c r="P589" s="5" t="e">
        <v>#N/A</v>
      </c>
      <c r="Q589" s="5" t="s">
        <v>76</v>
      </c>
      <c r="R589" s="61" t="s">
        <v>28</v>
      </c>
      <c r="S589" s="62" t="e">
        <v>#N/A</v>
      </c>
      <c r="T589" s="5" t="s">
        <v>834</v>
      </c>
      <c r="U589" s="5" t="s">
        <v>34</v>
      </c>
      <c r="V589" s="5" t="s">
        <v>26</v>
      </c>
      <c r="W589" s="5" t="s">
        <v>379</v>
      </c>
      <c r="X589" s="5" t="s">
        <v>66</v>
      </c>
      <c r="Y589" s="5" t="s">
        <v>243</v>
      </c>
      <c r="Z589" s="5" t="s">
        <v>49</v>
      </c>
      <c r="AA589" s="5"/>
      <c r="AB589" s="5"/>
      <c r="AC589" s="5"/>
      <c r="AD589" s="5"/>
      <c r="AE589" s="5"/>
      <c r="AF589" s="5"/>
      <c r="AG589" s="5" t="s">
        <v>634</v>
      </c>
      <c r="AH589" s="5" t="s">
        <v>1047</v>
      </c>
      <c r="AI589" s="5" t="s">
        <v>905</v>
      </c>
      <c r="AJ589" s="80">
        <v>5</v>
      </c>
      <c r="AK589" s="80">
        <v>4</v>
      </c>
      <c r="AL589" s="80">
        <v>4</v>
      </c>
      <c r="AM589" s="80" t="e">
        <v>#N/A</v>
      </c>
      <c r="AN589" s="80">
        <v>5</v>
      </c>
      <c r="AO589" s="80">
        <v>5</v>
      </c>
      <c r="AP589" s="80">
        <v>4</v>
      </c>
      <c r="AQ589" s="80">
        <v>5</v>
      </c>
      <c r="AR589" s="80">
        <v>5</v>
      </c>
      <c r="AS589" s="5"/>
      <c r="AT589" s="5"/>
      <c r="AU589" s="5"/>
      <c r="AV589" s="5"/>
      <c r="AW589" s="5"/>
      <c r="AX589" s="5"/>
      <c r="AY589" s="5" t="s">
        <v>903</v>
      </c>
    </row>
    <row r="590" spans="1:51" ht="27.95" customHeight="1">
      <c r="A590">
        <v>11518449194</v>
      </c>
      <c r="B590" s="1" t="s">
        <v>0</v>
      </c>
      <c r="C590" s="13" t="e">
        <v>#VALUE!</v>
      </c>
      <c r="D590" s="1" t="e">
        <v>#VALUE!</v>
      </c>
      <c r="E590" s="5" t="e">
        <v>#N/A</v>
      </c>
      <c r="F590" s="80" t="s">
        <v>0</v>
      </c>
      <c r="G590" s="80" t="s">
        <v>0</v>
      </c>
      <c r="H590" s="80" t="s">
        <v>0</v>
      </c>
      <c r="I590" s="80" t="s">
        <v>0</v>
      </c>
      <c r="J590" s="80" t="s">
        <v>0</v>
      </c>
      <c r="K590" s="80" t="s">
        <v>0</v>
      </c>
      <c r="L590" s="80" t="s">
        <v>0</v>
      </c>
      <c r="M590" s="5" t="e">
        <v>#N/A</v>
      </c>
      <c r="N590" s="5" t="e">
        <v>#N/A</v>
      </c>
      <c r="O590" s="5" t="e">
        <v>#N/A</v>
      </c>
      <c r="P590" s="5" t="e">
        <v>#N/A</v>
      </c>
      <c r="Q590" s="5" t="e">
        <v>#VALUE!</v>
      </c>
      <c r="R590" s="61" t="e">
        <v>#VALUE!</v>
      </c>
      <c r="S590" s="62" t="e">
        <v>#N/A</v>
      </c>
      <c r="T590" s="5" t="e">
        <v>#N/A</v>
      </c>
      <c r="U590" s="5" t="e">
        <v>#N/A</v>
      </c>
      <c r="V590" s="5" t="e">
        <v>#N/A</v>
      </c>
      <c r="W590" s="5" t="e">
        <v>#N/A</v>
      </c>
      <c r="X590" s="5" t="e">
        <v>#N/A</v>
      </c>
      <c r="Y590" s="5" t="s">
        <v>0</v>
      </c>
      <c r="Z590" s="5" t="e">
        <v>#N/A</v>
      </c>
      <c r="AA590" s="5"/>
      <c r="AB590" s="5"/>
      <c r="AC590" s="5"/>
      <c r="AD590" s="5"/>
      <c r="AE590" s="5"/>
      <c r="AF590" s="5"/>
      <c r="AG590" s="5"/>
      <c r="AH590" s="5"/>
      <c r="AI590" s="5" t="s">
        <v>905</v>
      </c>
      <c r="AJ590" s="80" t="e">
        <v>#VALUE!</v>
      </c>
      <c r="AK590" s="80" t="e">
        <v>#VALUE!</v>
      </c>
      <c r="AL590" s="80" t="e">
        <v>#VALUE!</v>
      </c>
      <c r="AM590" s="80" t="e">
        <v>#N/A</v>
      </c>
      <c r="AN590" s="80" t="e">
        <v>#N/A</v>
      </c>
      <c r="AO590" s="80" t="e">
        <v>#N/A</v>
      </c>
      <c r="AP590" s="80" t="e">
        <v>#N/A</v>
      </c>
      <c r="AQ590" s="80" t="e">
        <v>#N/A</v>
      </c>
      <c r="AR590" s="80" t="e">
        <v>#N/A</v>
      </c>
      <c r="AS590" s="5"/>
      <c r="AT590" s="5"/>
      <c r="AU590" s="5"/>
      <c r="AV590" s="5"/>
      <c r="AW590" s="5"/>
      <c r="AX590" s="5"/>
      <c r="AY590" s="5" t="s">
        <v>20</v>
      </c>
    </row>
    <row r="591" spans="1:51" ht="30.95" customHeight="1">
      <c r="A591">
        <v>11518444592</v>
      </c>
      <c r="B591" s="1" t="s">
        <v>0</v>
      </c>
      <c r="C591" s="13" t="e">
        <v>#VALUE!</v>
      </c>
      <c r="D591" s="1" t="e">
        <v>#VALUE!</v>
      </c>
      <c r="E591" s="5" t="e">
        <v>#N/A</v>
      </c>
      <c r="F591" s="80" t="s">
        <v>0</v>
      </c>
      <c r="G591" s="80" t="s">
        <v>0</v>
      </c>
      <c r="H591" s="80" t="s">
        <v>0</v>
      </c>
      <c r="I591" s="80" t="s">
        <v>0</v>
      </c>
      <c r="J591" s="80" t="s">
        <v>0</v>
      </c>
      <c r="K591" s="80" t="s">
        <v>0</v>
      </c>
      <c r="L591" s="80" t="s">
        <v>0</v>
      </c>
      <c r="M591" s="5" t="e">
        <v>#N/A</v>
      </c>
      <c r="N591" s="5" t="e">
        <v>#N/A</v>
      </c>
      <c r="O591" s="5" t="e">
        <v>#N/A</v>
      </c>
      <c r="P591" s="5" t="e">
        <v>#N/A</v>
      </c>
      <c r="Q591" s="5" t="e">
        <v>#VALUE!</v>
      </c>
      <c r="R591" s="61" t="e">
        <v>#VALUE!</v>
      </c>
      <c r="S591" s="62" t="e">
        <v>#N/A</v>
      </c>
      <c r="T591" s="5" t="e">
        <v>#N/A</v>
      </c>
      <c r="U591" s="5" t="e">
        <v>#N/A</v>
      </c>
      <c r="V591" s="5" t="e">
        <v>#N/A</v>
      </c>
      <c r="W591" s="5" t="e">
        <v>#N/A</v>
      </c>
      <c r="X591" s="5" t="e">
        <v>#N/A</v>
      </c>
      <c r="Y591" s="5" t="s">
        <v>0</v>
      </c>
      <c r="Z591" s="5" t="e">
        <v>#N/A</v>
      </c>
      <c r="AA591" s="5"/>
      <c r="AB591" s="5"/>
      <c r="AC591" s="5"/>
      <c r="AD591" s="5"/>
      <c r="AE591" s="5"/>
      <c r="AF591" s="5"/>
      <c r="AG591" s="5"/>
      <c r="AH591" s="5"/>
      <c r="AI591" s="5" t="s">
        <v>905</v>
      </c>
      <c r="AJ591" s="80" t="e">
        <v>#VALUE!</v>
      </c>
      <c r="AK591" s="80" t="e">
        <v>#VALUE!</v>
      </c>
      <c r="AL591" s="80" t="e">
        <v>#VALUE!</v>
      </c>
      <c r="AM591" s="80" t="e">
        <v>#N/A</v>
      </c>
      <c r="AN591" s="80" t="e">
        <v>#N/A</v>
      </c>
      <c r="AO591" s="80" t="e">
        <v>#N/A</v>
      </c>
      <c r="AP591" s="80" t="e">
        <v>#N/A</v>
      </c>
      <c r="AQ591" s="80" t="e">
        <v>#N/A</v>
      </c>
      <c r="AR591" s="80" t="e">
        <v>#N/A</v>
      </c>
      <c r="AS591" s="5"/>
      <c r="AT591" s="5"/>
      <c r="AU591" s="5"/>
      <c r="AV591" s="5"/>
      <c r="AW591" s="5"/>
      <c r="AX591" s="5"/>
      <c r="AY591" s="5" t="s">
        <v>20</v>
      </c>
    </row>
    <row r="592" spans="1:51" ht="39.950000000000003" customHeight="1">
      <c r="A592">
        <v>11518438268</v>
      </c>
      <c r="B592" s="5" t="s">
        <v>646</v>
      </c>
      <c r="C592" s="13" t="s">
        <v>72</v>
      </c>
      <c r="D592" s="1" t="s">
        <v>466</v>
      </c>
      <c r="E592" s="5" t="s">
        <v>14</v>
      </c>
      <c r="F592" s="80" t="s">
        <v>648</v>
      </c>
      <c r="G592" s="80" t="s">
        <v>0</v>
      </c>
      <c r="H592" s="80" t="s">
        <v>1</v>
      </c>
      <c r="I592" s="80" t="s">
        <v>0</v>
      </c>
      <c r="J592" s="80" t="s">
        <v>0</v>
      </c>
      <c r="K592" s="80" t="s">
        <v>0</v>
      </c>
      <c r="L592" s="80" t="s">
        <v>0</v>
      </c>
      <c r="M592" s="5" t="s">
        <v>10</v>
      </c>
      <c r="N592" s="5" t="e">
        <v>#N/A</v>
      </c>
      <c r="O592" s="5" t="e">
        <v>#N/A</v>
      </c>
      <c r="P592" s="5" t="e">
        <v>#N/A</v>
      </c>
      <c r="Q592" s="5" t="s">
        <v>91</v>
      </c>
      <c r="R592" s="61" t="s">
        <v>90</v>
      </c>
      <c r="S592" s="62" t="e">
        <v>#N/A</v>
      </c>
      <c r="T592" s="5" t="s">
        <v>834</v>
      </c>
      <c r="U592" s="5" t="s">
        <v>34</v>
      </c>
      <c r="V592" s="5" t="s">
        <v>64</v>
      </c>
      <c r="W592" s="5" t="s">
        <v>379</v>
      </c>
      <c r="X592" s="5" t="s">
        <v>66</v>
      </c>
      <c r="Y592" s="5" t="s">
        <v>244</v>
      </c>
      <c r="Z592" s="5" t="s">
        <v>45</v>
      </c>
      <c r="AA592" s="5" t="s">
        <v>512</v>
      </c>
      <c r="AB592" s="5"/>
      <c r="AC592" s="5"/>
      <c r="AD592" s="5"/>
      <c r="AE592" s="5"/>
      <c r="AF592" s="5"/>
      <c r="AG592" s="5" t="s">
        <v>633</v>
      </c>
      <c r="AH592" s="5" t="s">
        <v>1047</v>
      </c>
      <c r="AI592" s="5" t="s">
        <v>905</v>
      </c>
      <c r="AJ592" s="80">
        <v>5</v>
      </c>
      <c r="AK592" s="80">
        <v>5</v>
      </c>
      <c r="AL592" s="80">
        <v>5</v>
      </c>
      <c r="AM592" s="80" t="e">
        <v>#N/A</v>
      </c>
      <c r="AN592" s="80">
        <v>5</v>
      </c>
      <c r="AO592" s="80">
        <v>5</v>
      </c>
      <c r="AP592" s="80">
        <v>5</v>
      </c>
      <c r="AQ592" s="80">
        <v>5</v>
      </c>
      <c r="AR592" s="80">
        <v>5</v>
      </c>
      <c r="AS592" s="5"/>
      <c r="AT592" s="5" t="s">
        <v>847</v>
      </c>
      <c r="AU592" s="5"/>
      <c r="AV592" s="5"/>
      <c r="AW592" s="5"/>
      <c r="AX592" s="5"/>
      <c r="AY592" s="5" t="s">
        <v>903</v>
      </c>
    </row>
    <row r="593" spans="1:51" ht="120.95" customHeight="1">
      <c r="A593">
        <v>11518438159</v>
      </c>
      <c r="B593" s="1" t="s">
        <v>0</v>
      </c>
      <c r="C593" s="13" t="s">
        <v>72</v>
      </c>
      <c r="D593" s="1" t="s">
        <v>468</v>
      </c>
      <c r="E593" s="5" t="s">
        <v>14</v>
      </c>
      <c r="F593" s="80" t="s">
        <v>0</v>
      </c>
      <c r="G593" s="80" t="s">
        <v>0</v>
      </c>
      <c r="H593" s="80" t="s">
        <v>1</v>
      </c>
      <c r="I593" s="80" t="s">
        <v>0</v>
      </c>
      <c r="J593" s="80" t="s">
        <v>0</v>
      </c>
      <c r="K593" s="80" t="s">
        <v>0</v>
      </c>
      <c r="L593" s="80" t="s">
        <v>0</v>
      </c>
      <c r="M593" s="5" t="e">
        <v>#N/A</v>
      </c>
      <c r="N593" s="5" t="e">
        <v>#N/A</v>
      </c>
      <c r="O593" s="5" t="e">
        <v>#N/A</v>
      </c>
      <c r="P593" s="5" t="e">
        <v>#N/A</v>
      </c>
      <c r="Q593" s="5" t="s">
        <v>97</v>
      </c>
      <c r="R593" s="61" t="s">
        <v>28</v>
      </c>
      <c r="S593" s="62" t="s">
        <v>68</v>
      </c>
      <c r="T593" s="5" t="s">
        <v>62</v>
      </c>
      <c r="U593" s="5" t="s">
        <v>34</v>
      </c>
      <c r="V593" s="5" t="s">
        <v>89</v>
      </c>
      <c r="W593" s="5" t="s">
        <v>908</v>
      </c>
      <c r="X593" s="5" t="s">
        <v>108</v>
      </c>
      <c r="Y593" s="5" t="s">
        <v>0</v>
      </c>
      <c r="Z593" s="5" t="s">
        <v>49</v>
      </c>
      <c r="AA593" s="5"/>
      <c r="AB593" s="3" t="s">
        <v>548</v>
      </c>
      <c r="AC593" s="5"/>
      <c r="AD593" s="5"/>
      <c r="AE593" s="5"/>
      <c r="AF593" s="5"/>
      <c r="AG593" s="5"/>
      <c r="AH593" s="5"/>
      <c r="AI593" s="5" t="s">
        <v>905</v>
      </c>
      <c r="AJ593" s="80">
        <v>5</v>
      </c>
      <c r="AK593" s="80">
        <v>2</v>
      </c>
      <c r="AL593" s="80">
        <v>4</v>
      </c>
      <c r="AM593" s="80">
        <v>3</v>
      </c>
      <c r="AN593" s="80">
        <v>5</v>
      </c>
      <c r="AO593" s="80">
        <v>5</v>
      </c>
      <c r="AP593" s="80">
        <v>3</v>
      </c>
      <c r="AQ593" s="80">
        <v>3</v>
      </c>
      <c r="AR593" s="80">
        <v>4</v>
      </c>
      <c r="AS593" s="5" t="s">
        <v>1060</v>
      </c>
      <c r="AT593" s="5" t="s">
        <v>462</v>
      </c>
      <c r="AU593" s="5"/>
      <c r="AV593" s="5" t="s">
        <v>888</v>
      </c>
      <c r="AW593" s="5"/>
      <c r="AX593" s="5"/>
      <c r="AY593" s="5" t="s">
        <v>20</v>
      </c>
    </row>
    <row r="594" spans="1:51" ht="27.95" customHeight="1">
      <c r="A594">
        <v>11518433519</v>
      </c>
      <c r="B594" s="5" t="s">
        <v>646</v>
      </c>
      <c r="C594" s="13" t="s">
        <v>72</v>
      </c>
      <c r="D594" s="1" t="s">
        <v>472</v>
      </c>
      <c r="E594" s="5" t="s">
        <v>14</v>
      </c>
      <c r="F594" s="80" t="s">
        <v>0</v>
      </c>
      <c r="G594" s="80" t="s">
        <v>0</v>
      </c>
      <c r="H594" s="80" t="s">
        <v>0</v>
      </c>
      <c r="I594" s="80" t="s">
        <v>0</v>
      </c>
      <c r="J594" s="80" t="s">
        <v>0</v>
      </c>
      <c r="K594" s="80" t="s">
        <v>0</v>
      </c>
      <c r="L594" s="80" t="s">
        <v>245</v>
      </c>
      <c r="M594" s="5" t="s">
        <v>10</v>
      </c>
      <c r="N594" s="5" t="e">
        <v>#N/A</v>
      </c>
      <c r="O594" s="5" t="e">
        <v>#N/A</v>
      </c>
      <c r="P594" s="5" t="e">
        <v>#N/A</v>
      </c>
      <c r="Q594" s="5" t="s">
        <v>76</v>
      </c>
      <c r="R594" s="61" t="s">
        <v>75</v>
      </c>
      <c r="S594" s="62" t="s">
        <v>122</v>
      </c>
      <c r="T594" s="5" t="s">
        <v>24</v>
      </c>
      <c r="U594" s="5" t="s">
        <v>92</v>
      </c>
      <c r="V594" s="5" t="s">
        <v>74</v>
      </c>
      <c r="W594" s="5" t="s">
        <v>379</v>
      </c>
      <c r="X594" s="5" t="s">
        <v>81</v>
      </c>
      <c r="Y594" s="5" t="s">
        <v>0</v>
      </c>
      <c r="Z594" s="5" t="s">
        <v>13</v>
      </c>
      <c r="AA594" s="5"/>
      <c r="AB594" s="5"/>
      <c r="AC594" s="5"/>
      <c r="AD594" s="5" t="s">
        <v>603</v>
      </c>
      <c r="AE594" s="5"/>
      <c r="AF594" s="5"/>
      <c r="AG594" s="5"/>
      <c r="AH594" s="5"/>
      <c r="AI594" s="5" t="s">
        <v>905</v>
      </c>
      <c r="AJ594" s="80">
        <v>5</v>
      </c>
      <c r="AK594" s="80">
        <v>4</v>
      </c>
      <c r="AL594" s="80">
        <v>3</v>
      </c>
      <c r="AM594" s="80">
        <v>1</v>
      </c>
      <c r="AN594" s="80">
        <v>2</v>
      </c>
      <c r="AO594" s="80">
        <v>2</v>
      </c>
      <c r="AP594" s="80">
        <v>2</v>
      </c>
      <c r="AQ594" s="80">
        <v>5</v>
      </c>
      <c r="AR594" s="80">
        <v>3</v>
      </c>
      <c r="AS594" s="5"/>
      <c r="AT594" s="5"/>
      <c r="AU594" s="5"/>
      <c r="AV594" s="5"/>
      <c r="AW594" s="5"/>
      <c r="AX594" s="5"/>
      <c r="AY594" s="5" t="s">
        <v>903</v>
      </c>
    </row>
    <row r="595" spans="1:51" ht="27.95" customHeight="1">
      <c r="A595">
        <v>11518433333</v>
      </c>
      <c r="B595" s="1" t="s">
        <v>15</v>
      </c>
      <c r="C595" s="13" t="e">
        <v>#VALUE!</v>
      </c>
      <c r="D595" s="1" t="e">
        <v>#VALUE!</v>
      </c>
      <c r="E595" s="5" t="e">
        <v>#N/A</v>
      </c>
      <c r="F595" s="80" t="s">
        <v>0</v>
      </c>
      <c r="G595" s="80" t="s">
        <v>0</v>
      </c>
      <c r="H595" s="80" t="s">
        <v>0</v>
      </c>
      <c r="I595" s="80" t="s">
        <v>0</v>
      </c>
      <c r="J595" s="80" t="s">
        <v>0</v>
      </c>
      <c r="K595" s="80" t="s">
        <v>0</v>
      </c>
      <c r="L595" s="80" t="s">
        <v>0</v>
      </c>
      <c r="M595" s="5" t="e">
        <v>#N/A</v>
      </c>
      <c r="N595" s="5" t="e">
        <v>#N/A</v>
      </c>
      <c r="O595" s="5" t="e">
        <v>#N/A</v>
      </c>
      <c r="P595" s="5" t="e">
        <v>#N/A</v>
      </c>
      <c r="Q595" s="5" t="e">
        <v>#VALUE!</v>
      </c>
      <c r="R595" s="61" t="e">
        <v>#VALUE!</v>
      </c>
      <c r="S595" s="62" t="s">
        <v>68</v>
      </c>
      <c r="T595" s="5" t="s">
        <v>36</v>
      </c>
      <c r="U595" s="5" t="s">
        <v>37</v>
      </c>
      <c r="V595" s="5" t="s">
        <v>54</v>
      </c>
      <c r="W595" s="5" t="s">
        <v>908</v>
      </c>
      <c r="X595" s="5" t="e">
        <v>#N/A</v>
      </c>
      <c r="Y595" s="5" t="s">
        <v>0</v>
      </c>
      <c r="Z595" s="5" t="s">
        <v>67</v>
      </c>
      <c r="AA595" s="5"/>
      <c r="AB595" s="5"/>
      <c r="AC595" s="5"/>
      <c r="AD595" s="5"/>
      <c r="AE595" s="5"/>
      <c r="AF595" s="5"/>
      <c r="AG595" s="5"/>
      <c r="AH595" s="5"/>
      <c r="AI595" s="5" t="s">
        <v>905</v>
      </c>
      <c r="AJ595" s="80" t="e">
        <v>#VALUE!</v>
      </c>
      <c r="AK595" s="80" t="e">
        <v>#VALUE!</v>
      </c>
      <c r="AL595" s="80" t="e">
        <v>#VALUE!</v>
      </c>
      <c r="AM595" s="80">
        <v>3</v>
      </c>
      <c r="AN595" s="80">
        <v>4</v>
      </c>
      <c r="AO595" s="80">
        <v>3</v>
      </c>
      <c r="AP595" s="80">
        <v>0</v>
      </c>
      <c r="AQ595" s="80">
        <v>3</v>
      </c>
      <c r="AR595" s="80" t="e">
        <v>#N/A</v>
      </c>
      <c r="AS595" s="5" t="s">
        <v>1060</v>
      </c>
      <c r="AT595" s="5"/>
      <c r="AU595" s="5"/>
      <c r="AV595" s="5"/>
      <c r="AW595" s="5"/>
      <c r="AX595" s="5"/>
      <c r="AY595" s="5" t="s">
        <v>904</v>
      </c>
    </row>
    <row r="596" spans="1:51" ht="27.95" customHeight="1">
      <c r="B596" s="1"/>
      <c r="C596" s="13"/>
      <c r="D596" s="1"/>
      <c r="E596" s="5"/>
      <c r="M596" s="5"/>
      <c r="N596" s="5"/>
      <c r="O596" s="5"/>
      <c r="P596" s="5"/>
      <c r="Q596" s="5"/>
      <c r="R596" s="61"/>
      <c r="S596" s="62"/>
      <c r="T596" s="5"/>
      <c r="U596" s="5"/>
      <c r="V596" s="5"/>
      <c r="W596" s="5"/>
      <c r="X596" s="5"/>
      <c r="Y596" s="5"/>
      <c r="Z596" s="5"/>
      <c r="AA596" s="5"/>
      <c r="AB596" s="5"/>
      <c r="AC596" s="5"/>
      <c r="AD596" s="5"/>
      <c r="AE596" s="5"/>
      <c r="AF596" s="5"/>
      <c r="AG596" s="5"/>
      <c r="AH596" s="5"/>
      <c r="AI596" s="5"/>
      <c r="AJ596" s="80"/>
      <c r="AK596" s="80"/>
      <c r="AL596" s="80"/>
      <c r="AM596" s="80"/>
      <c r="AN596" s="80"/>
      <c r="AO596" s="80"/>
      <c r="AP596" s="80"/>
      <c r="AQ596" s="80"/>
      <c r="AR596" s="80"/>
      <c r="AS596" s="5"/>
      <c r="AT596" s="5"/>
      <c r="AU596" s="5"/>
      <c r="AV596" s="5"/>
      <c r="AW596" s="5"/>
      <c r="AX596" s="5"/>
      <c r="AY596" s="5"/>
    </row>
    <row r="597" spans="1:51" ht="27.95" customHeight="1">
      <c r="A597">
        <v>11518422490</v>
      </c>
      <c r="B597" s="5" t="s">
        <v>646</v>
      </c>
      <c r="C597" s="13" t="s">
        <v>72</v>
      </c>
      <c r="D597" s="1" t="s">
        <v>466</v>
      </c>
      <c r="E597" s="5" t="s">
        <v>33</v>
      </c>
      <c r="F597" s="80" t="s">
        <v>648</v>
      </c>
      <c r="G597" s="80" t="s">
        <v>0</v>
      </c>
      <c r="H597" s="80" t="s">
        <v>1</v>
      </c>
      <c r="I597" s="80" t="s">
        <v>0</v>
      </c>
      <c r="J597" s="80" t="s">
        <v>0</v>
      </c>
      <c r="K597" s="80" t="s">
        <v>0</v>
      </c>
      <c r="L597" s="80" t="s">
        <v>0</v>
      </c>
      <c r="M597" s="5" t="s">
        <v>10</v>
      </c>
      <c r="N597" s="5" t="e">
        <v>#N/A</v>
      </c>
      <c r="O597" s="5" t="s">
        <v>11</v>
      </c>
      <c r="P597" s="5" t="s">
        <v>12</v>
      </c>
      <c r="Q597" s="5" t="s">
        <v>91</v>
      </c>
      <c r="R597" s="61" t="s">
        <v>90</v>
      </c>
      <c r="S597" s="62" t="e">
        <v>#N/A</v>
      </c>
      <c r="T597" s="5" t="s">
        <v>834</v>
      </c>
      <c r="U597" s="5" t="s">
        <v>34</v>
      </c>
      <c r="V597" s="5" t="s">
        <v>26</v>
      </c>
      <c r="W597" s="5" t="s">
        <v>379</v>
      </c>
      <c r="X597" s="5" t="s">
        <v>66</v>
      </c>
      <c r="Y597" s="5" t="s">
        <v>0</v>
      </c>
      <c r="Z597" s="5" t="s">
        <v>67</v>
      </c>
      <c r="AA597" s="5" t="s">
        <v>512</v>
      </c>
      <c r="AB597" s="5"/>
      <c r="AC597" s="5"/>
      <c r="AD597" s="5"/>
      <c r="AE597" s="5"/>
      <c r="AF597" s="5"/>
      <c r="AG597" s="5"/>
      <c r="AH597" s="5"/>
      <c r="AI597" s="5" t="s">
        <v>905</v>
      </c>
      <c r="AJ597" s="80">
        <v>5</v>
      </c>
      <c r="AK597" s="80">
        <v>5</v>
      </c>
      <c r="AL597" s="80">
        <v>5</v>
      </c>
      <c r="AM597" s="80" t="e">
        <v>#N/A</v>
      </c>
      <c r="AN597" s="80">
        <v>5</v>
      </c>
      <c r="AO597" s="80">
        <v>5</v>
      </c>
      <c r="AP597" s="80">
        <v>4</v>
      </c>
      <c r="AQ597" s="80">
        <v>5</v>
      </c>
      <c r="AR597" s="80">
        <v>5</v>
      </c>
      <c r="AS597" s="5" t="s">
        <v>1053</v>
      </c>
      <c r="AT597" s="5" t="s">
        <v>787</v>
      </c>
      <c r="AU597" s="5" t="s">
        <v>860</v>
      </c>
      <c r="AV597" s="5"/>
      <c r="AW597" s="5"/>
      <c r="AX597" s="5"/>
      <c r="AY597" s="5" t="s">
        <v>903</v>
      </c>
    </row>
    <row r="598" spans="1:51" ht="27.95" customHeight="1">
      <c r="A598">
        <v>11518419776</v>
      </c>
      <c r="B598" s="5" t="s">
        <v>646</v>
      </c>
      <c r="C598" s="13" t="s">
        <v>80</v>
      </c>
      <c r="D598" s="1" t="s">
        <v>465</v>
      </c>
      <c r="E598" s="5" t="s">
        <v>14</v>
      </c>
      <c r="F598" s="80" t="s">
        <v>648</v>
      </c>
      <c r="G598" s="80" t="s">
        <v>0</v>
      </c>
      <c r="H598" s="80" t="s">
        <v>1</v>
      </c>
      <c r="I598" s="80" t="s">
        <v>0</v>
      </c>
      <c r="J598" s="80" t="s">
        <v>0</v>
      </c>
      <c r="K598" s="80" t="s">
        <v>0</v>
      </c>
      <c r="L598" s="80" t="s">
        <v>0</v>
      </c>
      <c r="M598" s="5" t="s">
        <v>10</v>
      </c>
      <c r="N598" s="5" t="e">
        <v>#N/A</v>
      </c>
      <c r="O598" s="5" t="e">
        <v>#N/A</v>
      </c>
      <c r="P598" s="5" t="e">
        <v>#N/A</v>
      </c>
      <c r="Q598" s="5" t="s">
        <v>91</v>
      </c>
      <c r="R598" s="61" t="s">
        <v>90</v>
      </c>
      <c r="S598" s="62" t="e">
        <v>#N/A</v>
      </c>
      <c r="T598" s="5" t="s">
        <v>834</v>
      </c>
      <c r="U598" s="5" t="s">
        <v>34</v>
      </c>
      <c r="V598" s="5" t="s">
        <v>95</v>
      </c>
      <c r="W598" s="5" t="s">
        <v>379</v>
      </c>
      <c r="X598" s="5" t="s">
        <v>81</v>
      </c>
      <c r="Y598" s="5" t="s">
        <v>0</v>
      </c>
      <c r="Z598" s="5" t="s">
        <v>45</v>
      </c>
      <c r="AA598" s="5" t="s">
        <v>462</v>
      </c>
      <c r="AB598" s="5"/>
      <c r="AC598" s="5"/>
      <c r="AD598" s="5"/>
      <c r="AE598" s="5"/>
      <c r="AF598" s="5"/>
      <c r="AG598" s="5"/>
      <c r="AH598" s="5"/>
      <c r="AI598" s="5" t="s">
        <v>905</v>
      </c>
      <c r="AJ598" s="80">
        <v>4</v>
      </c>
      <c r="AK598" s="80">
        <v>5</v>
      </c>
      <c r="AL598" s="80">
        <v>5</v>
      </c>
      <c r="AM598" s="80" t="e">
        <v>#N/A</v>
      </c>
      <c r="AN598" s="80">
        <v>5</v>
      </c>
      <c r="AO598" s="80">
        <v>5</v>
      </c>
      <c r="AP598" s="80">
        <v>1</v>
      </c>
      <c r="AQ598" s="80">
        <v>5</v>
      </c>
      <c r="AR598" s="80">
        <v>3</v>
      </c>
      <c r="AS598" s="5"/>
      <c r="AT598" s="5"/>
      <c r="AU598" s="5" t="s">
        <v>860</v>
      </c>
      <c r="AV598" s="5"/>
      <c r="AW598" s="5"/>
      <c r="AX598" s="5"/>
      <c r="AY598" s="5" t="s">
        <v>903</v>
      </c>
    </row>
    <row r="599" spans="1:51" ht="27.95" customHeight="1">
      <c r="B599" s="1"/>
      <c r="C599" s="13"/>
      <c r="D599" s="1"/>
      <c r="E599" s="5"/>
      <c r="M599" s="5"/>
      <c r="N599" s="5"/>
      <c r="O599" s="5"/>
      <c r="P599" s="5"/>
      <c r="Q599" s="5"/>
      <c r="R599" s="61"/>
      <c r="S599" s="62"/>
      <c r="T599" s="5"/>
      <c r="U599" s="5"/>
      <c r="V599" s="5"/>
      <c r="W599" s="5"/>
      <c r="X599" s="5"/>
      <c r="Y599" s="5"/>
      <c r="Z599" s="5"/>
      <c r="AA599" s="5"/>
      <c r="AB599" s="5"/>
      <c r="AC599" s="5"/>
      <c r="AD599" s="5"/>
      <c r="AE599" s="5"/>
      <c r="AF599" s="5"/>
      <c r="AG599" s="5"/>
      <c r="AH599" s="5"/>
      <c r="AI599" s="5"/>
      <c r="AJ599" s="80"/>
      <c r="AK599" s="80"/>
      <c r="AL599" s="80"/>
      <c r="AM599" s="80"/>
      <c r="AN599" s="80"/>
      <c r="AO599" s="80"/>
      <c r="AP599" s="80"/>
      <c r="AQ599" s="80"/>
      <c r="AR599" s="80"/>
      <c r="AS599" s="5"/>
      <c r="AT599" s="5"/>
      <c r="AU599" s="5"/>
      <c r="AV599" s="5"/>
      <c r="AW599" s="5"/>
      <c r="AX599" s="5"/>
      <c r="AY599" s="5"/>
    </row>
    <row r="600" spans="1:51" ht="27.95" customHeight="1">
      <c r="A600">
        <v>11518417620</v>
      </c>
      <c r="B600" s="1" t="s">
        <v>15</v>
      </c>
      <c r="C600" s="13" t="s">
        <v>72</v>
      </c>
      <c r="D600" s="1" t="s">
        <v>468</v>
      </c>
      <c r="E600" s="5" t="s">
        <v>14</v>
      </c>
      <c r="F600" s="80" t="s">
        <v>0</v>
      </c>
      <c r="G600" s="80" t="s">
        <v>0</v>
      </c>
      <c r="H600" s="80" t="s">
        <v>1</v>
      </c>
      <c r="I600" s="80" t="s">
        <v>0</v>
      </c>
      <c r="J600" s="80" t="s">
        <v>0</v>
      </c>
      <c r="K600" s="80" t="s">
        <v>0</v>
      </c>
      <c r="L600" s="80" t="s">
        <v>0</v>
      </c>
      <c r="M600" s="5" t="e">
        <v>#N/A</v>
      </c>
      <c r="N600" s="5" t="e">
        <v>#N/A</v>
      </c>
      <c r="O600" s="5" t="e">
        <v>#N/A</v>
      </c>
      <c r="P600" s="5" t="e">
        <v>#N/A</v>
      </c>
      <c r="Q600" s="5" t="e">
        <v>#VALUE!</v>
      </c>
      <c r="R600" s="61" t="s">
        <v>28</v>
      </c>
      <c r="S600" s="62" t="s">
        <v>43</v>
      </c>
      <c r="T600" s="5" t="s">
        <v>36</v>
      </c>
      <c r="U600" s="5" t="s">
        <v>37</v>
      </c>
      <c r="V600" s="5" t="s">
        <v>89</v>
      </c>
      <c r="W600" s="5" t="s">
        <v>379</v>
      </c>
      <c r="X600" s="5" t="e">
        <v>#N/A</v>
      </c>
      <c r="Y600" s="5" t="s">
        <v>0</v>
      </c>
      <c r="Z600" s="5" t="s">
        <v>49</v>
      </c>
      <c r="AA600" s="5"/>
      <c r="AB600" s="5"/>
      <c r="AC600" s="5"/>
      <c r="AD600" s="5"/>
      <c r="AE600" s="5"/>
      <c r="AF600" s="5"/>
      <c r="AG600" s="5"/>
      <c r="AH600" s="5"/>
      <c r="AI600" s="5" t="s">
        <v>905</v>
      </c>
      <c r="AJ600" s="80">
        <v>5</v>
      </c>
      <c r="AK600" s="80" t="e">
        <v>#VALUE!</v>
      </c>
      <c r="AL600" s="80">
        <v>4</v>
      </c>
      <c r="AM600" s="80">
        <v>4</v>
      </c>
      <c r="AN600" s="80">
        <v>4</v>
      </c>
      <c r="AO600" s="80">
        <v>3</v>
      </c>
      <c r="AP600" s="80">
        <v>3</v>
      </c>
      <c r="AQ600" s="80">
        <v>5</v>
      </c>
      <c r="AR600" s="80" t="e">
        <v>#N/A</v>
      </c>
      <c r="AS600" s="5"/>
      <c r="AT600" s="5" t="s">
        <v>284</v>
      </c>
      <c r="AU600" s="5"/>
      <c r="AV600" s="5"/>
      <c r="AW600" s="5"/>
      <c r="AX600" s="5"/>
      <c r="AY600" s="5" t="s">
        <v>904</v>
      </c>
    </row>
    <row r="601" spans="1:51" ht="27.95" customHeight="1">
      <c r="A601">
        <v>11518417200</v>
      </c>
      <c r="B601" s="5" t="s">
        <v>646</v>
      </c>
      <c r="C601" s="13" t="s">
        <v>72</v>
      </c>
      <c r="D601" s="1" t="s">
        <v>472</v>
      </c>
      <c r="E601" s="5" t="s">
        <v>33</v>
      </c>
      <c r="F601" s="80" t="s">
        <v>0</v>
      </c>
      <c r="G601" s="80" t="s">
        <v>0</v>
      </c>
      <c r="H601" s="80" t="s">
        <v>1</v>
      </c>
      <c r="I601" s="80" t="s">
        <v>0</v>
      </c>
      <c r="J601" s="80" t="s">
        <v>0</v>
      </c>
      <c r="K601" s="80" t="s">
        <v>0</v>
      </c>
      <c r="L601" s="80" t="s">
        <v>0</v>
      </c>
      <c r="M601" s="5" t="s">
        <v>10</v>
      </c>
      <c r="N601" s="5" t="e">
        <v>#N/A</v>
      </c>
      <c r="O601" s="5" t="e">
        <v>#N/A</v>
      </c>
      <c r="P601" s="5" t="e">
        <v>#N/A</v>
      </c>
      <c r="Q601" s="5" t="s">
        <v>76</v>
      </c>
      <c r="R601" s="61" t="s">
        <v>75</v>
      </c>
      <c r="S601" s="62" t="e">
        <v>#N/A</v>
      </c>
      <c r="T601" s="5" t="s">
        <v>834</v>
      </c>
      <c r="U601" s="5" t="s">
        <v>34</v>
      </c>
      <c r="V601" s="5" t="s">
        <v>89</v>
      </c>
      <c r="W601" s="5" t="s">
        <v>907</v>
      </c>
      <c r="X601" s="5" t="s">
        <v>66</v>
      </c>
      <c r="Y601" s="5" t="s">
        <v>0</v>
      </c>
      <c r="Z601" s="5" t="s">
        <v>45</v>
      </c>
      <c r="AA601" s="5"/>
      <c r="AB601" s="5"/>
      <c r="AC601" s="5"/>
      <c r="AD601" s="5"/>
      <c r="AE601" s="5"/>
      <c r="AF601" s="5"/>
      <c r="AG601" s="5"/>
      <c r="AH601" s="5"/>
      <c r="AI601" s="5" t="s">
        <v>905</v>
      </c>
      <c r="AJ601" s="80">
        <v>5</v>
      </c>
      <c r="AK601" s="80">
        <v>4</v>
      </c>
      <c r="AL601" s="80">
        <v>3</v>
      </c>
      <c r="AM601" s="80" t="e">
        <v>#N/A</v>
      </c>
      <c r="AN601" s="80">
        <v>5</v>
      </c>
      <c r="AO601" s="80">
        <v>5</v>
      </c>
      <c r="AP601" s="80">
        <v>3</v>
      </c>
      <c r="AQ601" s="80">
        <v>4</v>
      </c>
      <c r="AR601" s="80">
        <v>5</v>
      </c>
      <c r="AS601" s="5"/>
      <c r="AT601" s="5"/>
      <c r="AU601" s="5"/>
      <c r="AV601" s="5"/>
      <c r="AW601" s="5"/>
      <c r="AX601" s="5"/>
      <c r="AY601" s="5" t="s">
        <v>903</v>
      </c>
    </row>
    <row r="602" spans="1:51" ht="27.95" customHeight="1">
      <c r="A602">
        <v>11518416975</v>
      </c>
      <c r="B602" s="1" t="s">
        <v>0</v>
      </c>
      <c r="C602" s="13" t="s">
        <v>61</v>
      </c>
      <c r="D602" s="1" t="s">
        <v>468</v>
      </c>
      <c r="E602" s="5" t="e">
        <v>#N/A</v>
      </c>
      <c r="F602" s="80" t="s">
        <v>0</v>
      </c>
      <c r="G602" s="80" t="s">
        <v>0</v>
      </c>
      <c r="H602" s="80" t="s">
        <v>1</v>
      </c>
      <c r="I602" s="80" t="s">
        <v>0</v>
      </c>
      <c r="J602" s="80" t="s">
        <v>0</v>
      </c>
      <c r="K602" s="80" t="s">
        <v>0</v>
      </c>
      <c r="L602" s="80" t="s">
        <v>0</v>
      </c>
      <c r="M602" s="5" t="s">
        <v>10</v>
      </c>
      <c r="N602" s="5" t="e">
        <v>#N/A</v>
      </c>
      <c r="O602" s="5" t="s">
        <v>11</v>
      </c>
      <c r="P602" s="5" t="s">
        <v>12</v>
      </c>
      <c r="Q602" s="5" t="s">
        <v>91</v>
      </c>
      <c r="R602" s="61" t="s">
        <v>75</v>
      </c>
      <c r="S602" s="62" t="s">
        <v>92</v>
      </c>
      <c r="T602" s="5" t="s">
        <v>37</v>
      </c>
      <c r="U602" s="5" t="s">
        <v>37</v>
      </c>
      <c r="V602" s="5" t="s">
        <v>74</v>
      </c>
      <c r="W602" s="5" t="s">
        <v>909</v>
      </c>
      <c r="X602" s="5" t="s">
        <v>108</v>
      </c>
      <c r="Y602" s="5" t="s">
        <v>0</v>
      </c>
      <c r="Z602" s="5" t="s">
        <v>58</v>
      </c>
      <c r="AA602" s="5"/>
      <c r="AB602" s="5"/>
      <c r="AC602" s="5"/>
      <c r="AD602" s="5"/>
      <c r="AE602" s="5"/>
      <c r="AF602" s="5"/>
      <c r="AG602" s="5"/>
      <c r="AH602" s="5"/>
      <c r="AI602" s="5" t="s">
        <v>905</v>
      </c>
      <c r="AJ602" s="5">
        <v>3</v>
      </c>
      <c r="AK602" s="5">
        <v>5</v>
      </c>
      <c r="AL602" s="97">
        <v>3</v>
      </c>
      <c r="AM602" s="97">
        <v>2</v>
      </c>
      <c r="AN602" s="5">
        <v>3</v>
      </c>
      <c r="AO602" s="5">
        <v>3</v>
      </c>
      <c r="AP602" s="5">
        <v>2</v>
      </c>
      <c r="AQ602" s="5">
        <v>1</v>
      </c>
      <c r="AR602" s="5">
        <v>4</v>
      </c>
      <c r="AS602" s="5"/>
      <c r="AT602" s="122" t="s">
        <v>848</v>
      </c>
      <c r="AU602" s="5"/>
      <c r="AV602" s="5"/>
      <c r="AW602" s="5"/>
      <c r="AX602" s="5"/>
      <c r="AY602" s="5" t="s">
        <v>20</v>
      </c>
    </row>
    <row r="603" spans="1:51" ht="27.95" customHeight="1">
      <c r="A603">
        <v>11518414766</v>
      </c>
      <c r="B603" s="5" t="s">
        <v>646</v>
      </c>
      <c r="C603" s="13" t="e">
        <v>#VALUE!</v>
      </c>
      <c r="D603" s="1" t="e">
        <v>#VALUE!</v>
      </c>
      <c r="E603" s="5" t="e">
        <v>#N/A</v>
      </c>
      <c r="F603" s="80" t="s">
        <v>0</v>
      </c>
      <c r="G603" s="80" t="s">
        <v>0</v>
      </c>
      <c r="H603" s="80" t="s">
        <v>0</v>
      </c>
      <c r="I603" s="80" t="s">
        <v>0</v>
      </c>
      <c r="J603" s="80" t="s">
        <v>0</v>
      </c>
      <c r="K603" s="80" t="s">
        <v>0</v>
      </c>
      <c r="L603" s="80" t="s">
        <v>0</v>
      </c>
      <c r="M603" s="5" t="s">
        <v>10</v>
      </c>
      <c r="N603" s="5" t="e">
        <v>#N/A</v>
      </c>
      <c r="O603" s="5" t="e">
        <v>#N/A</v>
      </c>
      <c r="P603" s="5" t="e">
        <v>#N/A</v>
      </c>
      <c r="Q603" s="5" t="e">
        <v>#VALUE!</v>
      </c>
      <c r="R603" s="61" t="e">
        <v>#VALUE!</v>
      </c>
      <c r="S603" s="62" t="e">
        <v>#N/A</v>
      </c>
      <c r="T603" s="5" t="e">
        <v>#N/A</v>
      </c>
      <c r="U603" s="5" t="e">
        <v>#N/A</v>
      </c>
      <c r="V603" s="5" t="e">
        <v>#N/A</v>
      </c>
      <c r="W603" s="5" t="e">
        <v>#N/A</v>
      </c>
      <c r="X603" s="5" t="e">
        <v>#N/A</v>
      </c>
      <c r="Y603" s="5" t="s">
        <v>0</v>
      </c>
      <c r="Z603" s="5" t="e">
        <v>#N/A</v>
      </c>
      <c r="AA603" s="5"/>
      <c r="AB603" s="5"/>
      <c r="AC603" s="5"/>
      <c r="AD603" s="5"/>
      <c r="AE603" s="5"/>
      <c r="AF603" s="5"/>
      <c r="AG603" s="5"/>
      <c r="AH603" s="5"/>
      <c r="AI603" s="5" t="s">
        <v>905</v>
      </c>
      <c r="AJ603" s="80" t="e">
        <v>#VALUE!</v>
      </c>
      <c r="AK603" s="80" t="e">
        <v>#VALUE!</v>
      </c>
      <c r="AL603" s="80" t="e">
        <v>#VALUE!</v>
      </c>
      <c r="AM603" s="80" t="e">
        <v>#N/A</v>
      </c>
      <c r="AN603" s="80" t="e">
        <v>#N/A</v>
      </c>
      <c r="AO603" s="80" t="e">
        <v>#N/A</v>
      </c>
      <c r="AP603" s="80" t="e">
        <v>#N/A</v>
      </c>
      <c r="AQ603" s="80" t="e">
        <v>#N/A</v>
      </c>
      <c r="AR603" s="80" t="e">
        <v>#N/A</v>
      </c>
      <c r="AS603" s="5"/>
      <c r="AT603" s="5"/>
      <c r="AU603" s="5"/>
      <c r="AV603" s="5"/>
      <c r="AW603" s="5"/>
      <c r="AX603" s="5"/>
      <c r="AY603" s="5" t="s">
        <v>903</v>
      </c>
    </row>
    <row r="604" spans="1:51" ht="15" customHeight="1">
      <c r="A604">
        <v>11518412572</v>
      </c>
      <c r="B604" s="5" t="s">
        <v>646</v>
      </c>
      <c r="C604" s="13" t="e">
        <v>#VALUE!</v>
      </c>
      <c r="D604" s="1" t="e">
        <v>#VALUE!</v>
      </c>
      <c r="E604" s="5" t="e">
        <v>#N/A</v>
      </c>
      <c r="F604" s="80" t="s">
        <v>0</v>
      </c>
      <c r="G604" s="80" t="s">
        <v>0</v>
      </c>
      <c r="H604" s="80" t="s">
        <v>0</v>
      </c>
      <c r="I604" s="80" t="s">
        <v>0</v>
      </c>
      <c r="J604" s="80" t="s">
        <v>0</v>
      </c>
      <c r="K604" s="80" t="s">
        <v>0</v>
      </c>
      <c r="L604" s="80" t="s">
        <v>0</v>
      </c>
      <c r="M604" s="5" t="e">
        <v>#N/A</v>
      </c>
      <c r="N604" s="5" t="e">
        <v>#N/A</v>
      </c>
      <c r="O604" s="5" t="e">
        <v>#N/A</v>
      </c>
      <c r="P604" s="5" t="e">
        <v>#N/A</v>
      </c>
      <c r="Q604" s="5" t="e">
        <v>#VALUE!</v>
      </c>
      <c r="R604" s="61" t="e">
        <v>#VALUE!</v>
      </c>
      <c r="S604" s="62" t="e">
        <v>#N/A</v>
      </c>
      <c r="T604" s="5" t="e">
        <v>#N/A</v>
      </c>
      <c r="U604" s="5" t="e">
        <v>#N/A</v>
      </c>
      <c r="V604" s="5" t="e">
        <v>#N/A</v>
      </c>
      <c r="W604" s="5" t="e">
        <v>#N/A</v>
      </c>
      <c r="X604" s="5" t="e">
        <v>#N/A</v>
      </c>
      <c r="Y604" s="5" t="s">
        <v>0</v>
      </c>
      <c r="Z604" s="5" t="e">
        <v>#N/A</v>
      </c>
      <c r="AA604" s="5"/>
      <c r="AB604" s="5"/>
      <c r="AC604" s="5"/>
      <c r="AD604" s="5"/>
      <c r="AE604" s="5"/>
      <c r="AF604" s="5"/>
      <c r="AG604" s="5"/>
      <c r="AH604" s="5"/>
      <c r="AI604" s="5" t="s">
        <v>905</v>
      </c>
      <c r="AJ604" s="80" t="e">
        <v>#VALUE!</v>
      </c>
      <c r="AK604" s="80" t="e">
        <v>#VALUE!</v>
      </c>
      <c r="AL604" s="80" t="e">
        <v>#VALUE!</v>
      </c>
      <c r="AM604" s="80" t="e">
        <v>#N/A</v>
      </c>
      <c r="AN604" s="80" t="e">
        <v>#N/A</v>
      </c>
      <c r="AO604" s="80" t="e">
        <v>#N/A</v>
      </c>
      <c r="AP604" s="80" t="e">
        <v>#N/A</v>
      </c>
      <c r="AQ604" s="80" t="e">
        <v>#N/A</v>
      </c>
      <c r="AR604" s="80" t="e">
        <v>#N/A</v>
      </c>
      <c r="AS604" s="5"/>
      <c r="AT604" s="5"/>
      <c r="AU604" s="5"/>
      <c r="AV604" s="5"/>
      <c r="AW604" s="5"/>
      <c r="AX604" s="5"/>
      <c r="AY604" s="5" t="s">
        <v>903</v>
      </c>
    </row>
    <row r="605" spans="1:51" ht="27.95" customHeight="1">
      <c r="A605">
        <v>11518411139</v>
      </c>
      <c r="B605" s="1" t="s">
        <v>0</v>
      </c>
      <c r="C605" s="13" t="s">
        <v>72</v>
      </c>
      <c r="D605" s="1" t="e">
        <v>#VALUE!</v>
      </c>
      <c r="E605" s="5" t="s">
        <v>14</v>
      </c>
      <c r="F605" s="80" t="s">
        <v>0</v>
      </c>
      <c r="G605" s="80" t="s">
        <v>0</v>
      </c>
      <c r="H605" s="80" t="s">
        <v>1</v>
      </c>
      <c r="I605" s="80" t="s">
        <v>0</v>
      </c>
      <c r="J605" s="80" t="s">
        <v>0</v>
      </c>
      <c r="K605" s="80" t="s">
        <v>0</v>
      </c>
      <c r="L605" s="80" t="s">
        <v>0</v>
      </c>
      <c r="M605" s="5" t="s">
        <v>10</v>
      </c>
      <c r="N605" s="5" t="e">
        <v>#N/A</v>
      </c>
      <c r="O605" s="5" t="e">
        <v>#N/A</v>
      </c>
      <c r="P605" s="5" t="e">
        <v>#N/A</v>
      </c>
      <c r="Q605" s="5" t="s">
        <v>76</v>
      </c>
      <c r="R605" s="61" t="s">
        <v>28</v>
      </c>
      <c r="S605" s="62" t="e">
        <v>#N/A</v>
      </c>
      <c r="T605" s="5" t="s">
        <v>36</v>
      </c>
      <c r="U605" s="5" t="s">
        <v>92</v>
      </c>
      <c r="V605" s="5" t="s">
        <v>64</v>
      </c>
      <c r="W605" s="5" t="s">
        <v>379</v>
      </c>
      <c r="X605" s="5" t="s">
        <v>108</v>
      </c>
      <c r="Y605" s="5" t="s">
        <v>246</v>
      </c>
      <c r="Z605" s="5" t="s">
        <v>49</v>
      </c>
      <c r="AA605" s="5"/>
      <c r="AB605" s="5"/>
      <c r="AC605" s="5"/>
      <c r="AD605" s="5"/>
      <c r="AE605" s="5"/>
      <c r="AF605" s="5"/>
      <c r="AG605" s="5"/>
      <c r="AH605" s="5"/>
      <c r="AI605" s="5" t="s">
        <v>905</v>
      </c>
      <c r="AJ605" s="80">
        <v>5</v>
      </c>
      <c r="AK605" s="80">
        <v>4</v>
      </c>
      <c r="AL605" s="80">
        <v>4</v>
      </c>
      <c r="AM605" s="80" t="e">
        <v>#N/A</v>
      </c>
      <c r="AN605" s="80">
        <v>4</v>
      </c>
      <c r="AO605" s="80">
        <v>2</v>
      </c>
      <c r="AP605" s="80">
        <v>5</v>
      </c>
      <c r="AQ605" s="80">
        <v>5</v>
      </c>
      <c r="AR605" s="80">
        <v>4</v>
      </c>
      <c r="AS605" s="5"/>
      <c r="AT605" s="5"/>
      <c r="AU605" s="5"/>
      <c r="AV605" s="5"/>
      <c r="AW605" s="5"/>
      <c r="AX605" s="5"/>
      <c r="AY605" s="5" t="s">
        <v>20</v>
      </c>
    </row>
    <row r="606" spans="1:51" ht="66" customHeight="1">
      <c r="A606">
        <v>11518410615</v>
      </c>
      <c r="B606" s="5" t="s">
        <v>646</v>
      </c>
      <c r="C606" s="13" t="s">
        <v>72</v>
      </c>
      <c r="D606" s="1" t="e">
        <v>#N/A</v>
      </c>
      <c r="E606" s="5" t="s">
        <v>14</v>
      </c>
      <c r="F606" s="80" t="s">
        <v>648</v>
      </c>
      <c r="G606" s="80" t="s">
        <v>0</v>
      </c>
      <c r="H606" s="80" t="s">
        <v>0</v>
      </c>
      <c r="I606" s="80" t="s">
        <v>0</v>
      </c>
      <c r="J606" s="80" t="s">
        <v>0</v>
      </c>
      <c r="K606" s="80" t="s">
        <v>0</v>
      </c>
      <c r="L606" s="80" t="s">
        <v>0</v>
      </c>
      <c r="M606" s="5" t="s">
        <v>10</v>
      </c>
      <c r="N606" s="5" t="e">
        <v>#N/A</v>
      </c>
      <c r="O606" s="5" t="e">
        <v>#N/A</v>
      </c>
      <c r="P606" s="5" t="e">
        <v>#N/A</v>
      </c>
      <c r="Q606" s="5" t="s">
        <v>91</v>
      </c>
      <c r="R606" s="61" t="s">
        <v>90</v>
      </c>
      <c r="S606" s="62" t="s">
        <v>34</v>
      </c>
      <c r="T606" s="5" t="s">
        <v>834</v>
      </c>
      <c r="U606" s="5" t="s">
        <v>34</v>
      </c>
      <c r="V606" s="5" t="s">
        <v>26</v>
      </c>
      <c r="W606" s="5" t="s">
        <v>979</v>
      </c>
      <c r="X606" s="5" t="s">
        <v>66</v>
      </c>
      <c r="Y606" s="5" t="s">
        <v>247</v>
      </c>
      <c r="Z606" s="5" t="s">
        <v>126</v>
      </c>
      <c r="AA606" s="5" t="s">
        <v>480</v>
      </c>
      <c r="AB606" s="5"/>
      <c r="AC606" s="5"/>
      <c r="AD606" s="5"/>
      <c r="AE606" s="5"/>
      <c r="AF606" s="5"/>
      <c r="AG606" s="5"/>
      <c r="AH606" s="5" t="s">
        <v>1048</v>
      </c>
      <c r="AI606" s="5" t="s">
        <v>905</v>
      </c>
      <c r="AJ606" s="80">
        <v>5</v>
      </c>
      <c r="AK606" s="80">
        <v>5</v>
      </c>
      <c r="AL606" s="80">
        <v>5</v>
      </c>
      <c r="AM606" s="80">
        <v>5</v>
      </c>
      <c r="AN606" s="80">
        <v>5</v>
      </c>
      <c r="AO606" s="80">
        <v>5</v>
      </c>
      <c r="AP606" s="80">
        <v>4</v>
      </c>
      <c r="AQ606" s="80">
        <v>2</v>
      </c>
      <c r="AR606" s="80">
        <v>5</v>
      </c>
      <c r="AS606" s="5"/>
      <c r="AT606" s="5" t="s">
        <v>797</v>
      </c>
      <c r="AU606" s="5"/>
      <c r="AV606" s="5"/>
      <c r="AW606" s="5" t="s">
        <v>1085</v>
      </c>
      <c r="AX606" s="5"/>
      <c r="AY606" s="5" t="s">
        <v>903</v>
      </c>
    </row>
    <row r="607" spans="1:51" ht="27.95" customHeight="1">
      <c r="A607">
        <v>11518405210</v>
      </c>
      <c r="B607" s="1" t="s">
        <v>0</v>
      </c>
      <c r="C607" s="13" t="s">
        <v>72</v>
      </c>
      <c r="D607" s="1" t="s">
        <v>470</v>
      </c>
      <c r="E607" s="5" t="s">
        <v>14</v>
      </c>
      <c r="F607" s="80" t="s">
        <v>0</v>
      </c>
      <c r="G607" s="80" t="s">
        <v>2</v>
      </c>
      <c r="H607" s="80" t="s">
        <v>0</v>
      </c>
      <c r="I607" s="80" t="s">
        <v>0</v>
      </c>
      <c r="J607" s="80" t="s">
        <v>0</v>
      </c>
      <c r="K607" s="80" t="s">
        <v>0</v>
      </c>
      <c r="L607" s="80" t="s">
        <v>0</v>
      </c>
      <c r="M607" s="5" t="s">
        <v>10</v>
      </c>
      <c r="N607" s="5" t="e">
        <v>#N/A</v>
      </c>
      <c r="O607" s="5" t="e">
        <v>#N/A</v>
      </c>
      <c r="P607" s="5" t="e">
        <v>#N/A</v>
      </c>
      <c r="Q607" s="5" t="s">
        <v>76</v>
      </c>
      <c r="R607" s="61" t="s">
        <v>75</v>
      </c>
      <c r="S607" s="62" t="s">
        <v>34</v>
      </c>
      <c r="T607" s="5" t="s">
        <v>36</v>
      </c>
      <c r="U607" s="5" t="s">
        <v>37</v>
      </c>
      <c r="V607" s="5" t="s">
        <v>26</v>
      </c>
      <c r="W607" s="5" t="s">
        <v>379</v>
      </c>
      <c r="X607" s="5" t="s">
        <v>81</v>
      </c>
      <c r="Y607" s="5" t="s">
        <v>0</v>
      </c>
      <c r="Z607" s="5" t="s">
        <v>126</v>
      </c>
      <c r="AA607" s="5"/>
      <c r="AB607" s="5"/>
      <c r="AC607" s="5"/>
      <c r="AD607" s="5"/>
      <c r="AE607" s="5"/>
      <c r="AF607" s="5"/>
      <c r="AG607" s="5"/>
      <c r="AH607" s="5"/>
      <c r="AI607" s="5" t="s">
        <v>905</v>
      </c>
      <c r="AJ607" s="80">
        <v>5</v>
      </c>
      <c r="AK607" s="80">
        <v>4</v>
      </c>
      <c r="AL607" s="80">
        <v>3</v>
      </c>
      <c r="AM607" s="80">
        <v>5</v>
      </c>
      <c r="AN607" s="80">
        <v>4</v>
      </c>
      <c r="AO607" s="80">
        <v>3</v>
      </c>
      <c r="AP607" s="80">
        <v>4</v>
      </c>
      <c r="AQ607" s="80">
        <v>5</v>
      </c>
      <c r="AR607" s="80">
        <v>3</v>
      </c>
      <c r="AS607" s="5"/>
      <c r="AT607" s="5" t="s">
        <v>797</v>
      </c>
      <c r="AU607" s="5"/>
      <c r="AV607" s="5"/>
      <c r="AW607" s="5"/>
      <c r="AX607" s="5"/>
      <c r="AY607" s="5" t="s">
        <v>20</v>
      </c>
    </row>
    <row r="608" spans="1:51" ht="27.95" customHeight="1">
      <c r="A608">
        <v>11518403387</v>
      </c>
      <c r="B608" s="5" t="s">
        <v>646</v>
      </c>
      <c r="C608" s="13" t="s">
        <v>72</v>
      </c>
      <c r="D608" s="1" t="s">
        <v>465</v>
      </c>
      <c r="E608" s="5" t="s">
        <v>33</v>
      </c>
      <c r="F608" s="80" t="s">
        <v>0</v>
      </c>
      <c r="G608" s="80" t="s">
        <v>0</v>
      </c>
      <c r="H608" s="80" t="s">
        <v>0</v>
      </c>
      <c r="I608" s="80" t="s">
        <v>0</v>
      </c>
      <c r="J608" s="80" t="s">
        <v>0</v>
      </c>
      <c r="K608" s="80" t="s">
        <v>9</v>
      </c>
      <c r="L608" s="80" t="s">
        <v>0</v>
      </c>
      <c r="M608" s="5" t="s">
        <v>10</v>
      </c>
      <c r="N608" s="5" t="e">
        <v>#N/A</v>
      </c>
      <c r="O608" s="5" t="e">
        <v>#N/A</v>
      </c>
      <c r="P608" s="5" t="e">
        <v>#N/A</v>
      </c>
      <c r="Q608" s="5" t="e">
        <v>#VALUE!</v>
      </c>
      <c r="R608" s="61" t="e">
        <v>#VALUE!</v>
      </c>
      <c r="S608" s="62" t="s">
        <v>43</v>
      </c>
      <c r="T608" s="5" t="s">
        <v>834</v>
      </c>
      <c r="U608" s="5" t="s">
        <v>34</v>
      </c>
      <c r="V608" s="5" t="s">
        <v>89</v>
      </c>
      <c r="W608" s="5" t="s">
        <v>907</v>
      </c>
      <c r="X608" s="5" t="e">
        <v>#N/A</v>
      </c>
      <c r="Y608" s="5" t="s">
        <v>0</v>
      </c>
      <c r="Z608" s="5" t="s">
        <v>45</v>
      </c>
      <c r="AA608" s="3" t="s">
        <v>517</v>
      </c>
      <c r="AB608" s="5"/>
      <c r="AC608" s="5"/>
      <c r="AD608" s="5"/>
      <c r="AE608" s="5"/>
      <c r="AF608" s="5"/>
      <c r="AG608" s="5"/>
      <c r="AH608" s="5"/>
      <c r="AI608" s="5" t="s">
        <v>905</v>
      </c>
      <c r="AJ608" s="80">
        <v>5</v>
      </c>
      <c r="AK608" s="80" t="e">
        <v>#VALUE!</v>
      </c>
      <c r="AL608" s="80" t="e">
        <v>#VALUE!</v>
      </c>
      <c r="AM608" s="80">
        <v>4</v>
      </c>
      <c r="AN608" s="80">
        <v>5</v>
      </c>
      <c r="AO608" s="80">
        <v>5</v>
      </c>
      <c r="AP608" s="80">
        <v>3</v>
      </c>
      <c r="AQ608" s="80">
        <v>4</v>
      </c>
      <c r="AR608" s="80" t="e">
        <v>#N/A</v>
      </c>
      <c r="AS608" s="5"/>
      <c r="AT608" s="5"/>
      <c r="AU608" s="5"/>
      <c r="AV608" s="5"/>
      <c r="AW608" s="5"/>
      <c r="AX608" s="5"/>
      <c r="AY608" s="5" t="s">
        <v>903</v>
      </c>
    </row>
    <row r="609" spans="1:51" ht="27.95" customHeight="1">
      <c r="A609">
        <v>11518399923</v>
      </c>
      <c r="B609" s="1" t="s">
        <v>0</v>
      </c>
      <c r="C609" s="13" t="e">
        <v>#VALUE!</v>
      </c>
      <c r="D609" s="1" t="s">
        <v>468</v>
      </c>
      <c r="E609" s="5" t="e">
        <v>#N/A</v>
      </c>
      <c r="F609" s="80" t="s">
        <v>0</v>
      </c>
      <c r="G609" s="80" t="s">
        <v>0</v>
      </c>
      <c r="H609" s="80" t="s">
        <v>1</v>
      </c>
      <c r="I609" s="80" t="s">
        <v>0</v>
      </c>
      <c r="J609" s="80" t="s">
        <v>0</v>
      </c>
      <c r="K609" s="80" t="s">
        <v>0</v>
      </c>
      <c r="L609" s="80" t="s">
        <v>0</v>
      </c>
      <c r="M609" s="5" t="s">
        <v>10</v>
      </c>
      <c r="N609" s="5" t="e">
        <v>#N/A</v>
      </c>
      <c r="O609" s="5" t="e">
        <v>#N/A</v>
      </c>
      <c r="P609" s="5" t="s">
        <v>12</v>
      </c>
      <c r="Q609" s="5" t="e">
        <v>#VALUE!</v>
      </c>
      <c r="R609" s="61" t="e">
        <v>#VALUE!</v>
      </c>
      <c r="S609" s="62" t="e">
        <v>#N/A</v>
      </c>
      <c r="T609" s="5" t="e">
        <v>#N/A</v>
      </c>
      <c r="U609" s="5" t="e">
        <v>#N/A</v>
      </c>
      <c r="V609" s="5" t="e">
        <v>#N/A</v>
      </c>
      <c r="W609" s="5" t="e">
        <v>#N/A</v>
      </c>
      <c r="X609" s="5" t="e">
        <v>#N/A</v>
      </c>
      <c r="Y609" s="5" t="s">
        <v>0</v>
      </c>
      <c r="Z609" s="5" t="s">
        <v>58</v>
      </c>
      <c r="AA609" s="5"/>
      <c r="AB609" s="5"/>
      <c r="AC609" s="5"/>
      <c r="AD609" s="5"/>
      <c r="AE609" s="5"/>
      <c r="AF609" s="5"/>
      <c r="AG609" s="5"/>
      <c r="AH609" s="5"/>
      <c r="AI609" s="5" t="s">
        <v>905</v>
      </c>
      <c r="AJ609" s="80" t="e">
        <v>#VALUE!</v>
      </c>
      <c r="AK609" s="80" t="e">
        <v>#VALUE!</v>
      </c>
      <c r="AL609" s="80" t="e">
        <v>#VALUE!</v>
      </c>
      <c r="AM609" s="80" t="e">
        <v>#N/A</v>
      </c>
      <c r="AN609" s="80" t="e">
        <v>#N/A</v>
      </c>
      <c r="AO609" s="80" t="e">
        <v>#N/A</v>
      </c>
      <c r="AP609" s="80" t="e">
        <v>#N/A</v>
      </c>
      <c r="AQ609" s="80" t="e">
        <v>#N/A</v>
      </c>
      <c r="AR609" s="80" t="e">
        <v>#N/A</v>
      </c>
      <c r="AS609" s="5"/>
      <c r="AT609" s="5"/>
      <c r="AU609" s="5"/>
      <c r="AV609" s="5"/>
      <c r="AW609" s="5"/>
      <c r="AX609" s="5"/>
      <c r="AY609" s="5" t="s">
        <v>20</v>
      </c>
    </row>
    <row r="610" spans="1:51" ht="27.95" customHeight="1">
      <c r="A610">
        <v>11518399342</v>
      </c>
      <c r="B610" s="1" t="s">
        <v>0</v>
      </c>
      <c r="C610" s="13" t="e">
        <v>#VALUE!</v>
      </c>
      <c r="D610" s="1" t="e">
        <v>#VALUE!</v>
      </c>
      <c r="E610" s="5" t="e">
        <v>#N/A</v>
      </c>
      <c r="F610" s="80" t="s">
        <v>0</v>
      </c>
      <c r="G610" s="80" t="s">
        <v>0</v>
      </c>
      <c r="H610" s="80" t="s">
        <v>0</v>
      </c>
      <c r="I610" s="80" t="s">
        <v>0</v>
      </c>
      <c r="J610" s="80" t="s">
        <v>0</v>
      </c>
      <c r="K610" s="80" t="s">
        <v>0</v>
      </c>
      <c r="L610" s="80" t="s">
        <v>0</v>
      </c>
      <c r="M610" s="5" t="e">
        <v>#N/A</v>
      </c>
      <c r="N610" s="5" t="e">
        <v>#N/A</v>
      </c>
      <c r="O610" s="5" t="e">
        <v>#N/A</v>
      </c>
      <c r="P610" s="5" t="e">
        <v>#N/A</v>
      </c>
      <c r="Q610" s="5" t="e">
        <v>#VALUE!</v>
      </c>
      <c r="R610" s="61" t="e">
        <v>#VALUE!</v>
      </c>
      <c r="S610" s="62" t="e">
        <v>#N/A</v>
      </c>
      <c r="T610" s="5" t="e">
        <v>#N/A</v>
      </c>
      <c r="U610" s="5" t="e">
        <v>#N/A</v>
      </c>
      <c r="V610" s="5" t="e">
        <v>#N/A</v>
      </c>
      <c r="W610" s="5" t="e">
        <v>#N/A</v>
      </c>
      <c r="X610" s="5" t="e">
        <v>#N/A</v>
      </c>
      <c r="Y610" s="5" t="s">
        <v>0</v>
      </c>
      <c r="Z610" s="5" t="e">
        <v>#N/A</v>
      </c>
      <c r="AA610" s="5"/>
      <c r="AB610" s="5"/>
      <c r="AC610" s="5"/>
      <c r="AD610" s="5"/>
      <c r="AE610" s="5"/>
      <c r="AF610" s="5"/>
      <c r="AG610" s="5"/>
      <c r="AH610" s="5"/>
      <c r="AI610" s="5" t="s">
        <v>905</v>
      </c>
      <c r="AJ610" s="80" t="e">
        <v>#VALUE!</v>
      </c>
      <c r="AK610" s="80" t="e">
        <v>#VALUE!</v>
      </c>
      <c r="AL610" s="80" t="e">
        <v>#VALUE!</v>
      </c>
      <c r="AM610" s="80" t="e">
        <v>#N/A</v>
      </c>
      <c r="AN610" s="80" t="e">
        <v>#N/A</v>
      </c>
      <c r="AO610" s="80" t="e">
        <v>#N/A</v>
      </c>
      <c r="AP610" s="80" t="e">
        <v>#N/A</v>
      </c>
      <c r="AQ610" s="80" t="e">
        <v>#N/A</v>
      </c>
      <c r="AR610" s="80" t="e">
        <v>#N/A</v>
      </c>
      <c r="AS610" s="5"/>
      <c r="AT610" s="5"/>
      <c r="AU610" s="5"/>
      <c r="AV610" s="5"/>
      <c r="AW610" s="5"/>
      <c r="AX610" s="5"/>
      <c r="AY610" s="5" t="s">
        <v>20</v>
      </c>
    </row>
    <row r="611" spans="1:51" ht="27.95" customHeight="1">
      <c r="A611">
        <v>11518398866</v>
      </c>
      <c r="B611" s="1" t="s">
        <v>0</v>
      </c>
      <c r="C611" s="13" t="e">
        <v>#VALUE!</v>
      </c>
      <c r="D611" s="1" t="s">
        <v>468</v>
      </c>
      <c r="E611" s="5" t="s">
        <v>14</v>
      </c>
      <c r="F611" s="80" t="s">
        <v>648</v>
      </c>
      <c r="G611" s="80" t="s">
        <v>0</v>
      </c>
      <c r="H611" s="80" t="s">
        <v>1</v>
      </c>
      <c r="I611" s="80" t="s">
        <v>0</v>
      </c>
      <c r="J611" s="80" t="s">
        <v>0</v>
      </c>
      <c r="K611" s="80" t="s">
        <v>0</v>
      </c>
      <c r="L611" s="80" t="s">
        <v>0</v>
      </c>
      <c r="M611" s="5" t="e">
        <v>#N/A</v>
      </c>
      <c r="N611" s="5" t="e">
        <v>#N/A</v>
      </c>
      <c r="O611" s="5" t="e">
        <v>#N/A</v>
      </c>
      <c r="P611" s="5" t="e">
        <v>#N/A</v>
      </c>
      <c r="Q611" s="5" t="e">
        <v>#VALUE!</v>
      </c>
      <c r="R611" s="61" t="e">
        <v>#VALUE!</v>
      </c>
      <c r="S611" s="62" t="e">
        <v>#N/A</v>
      </c>
      <c r="T611" s="5" t="e">
        <v>#N/A</v>
      </c>
      <c r="U611" s="5" t="e">
        <v>#N/A</v>
      </c>
      <c r="V611" s="5" t="e">
        <v>#N/A</v>
      </c>
      <c r="W611" s="5" t="e">
        <v>#N/A</v>
      </c>
      <c r="X611" s="5" t="e">
        <v>#N/A</v>
      </c>
      <c r="Y611" s="5" t="s">
        <v>0</v>
      </c>
      <c r="Z611" s="5" t="s">
        <v>21</v>
      </c>
      <c r="AA611" s="5"/>
      <c r="AB611" s="5"/>
      <c r="AC611" s="5"/>
      <c r="AD611" s="5"/>
      <c r="AE611" s="5"/>
      <c r="AF611" s="5"/>
      <c r="AG611" s="5"/>
      <c r="AH611" s="5"/>
      <c r="AI611" s="5" t="s">
        <v>905</v>
      </c>
      <c r="AJ611" s="80" t="e">
        <v>#VALUE!</v>
      </c>
      <c r="AK611" s="80" t="e">
        <v>#VALUE!</v>
      </c>
      <c r="AL611" s="80" t="e">
        <v>#VALUE!</v>
      </c>
      <c r="AM611" s="80" t="e">
        <v>#N/A</v>
      </c>
      <c r="AN611" s="80" t="e">
        <v>#N/A</v>
      </c>
      <c r="AO611" s="80" t="e">
        <v>#N/A</v>
      </c>
      <c r="AP611" s="80" t="e">
        <v>#N/A</v>
      </c>
      <c r="AQ611" s="80" t="e">
        <v>#N/A</v>
      </c>
      <c r="AR611" s="80" t="e">
        <v>#N/A</v>
      </c>
      <c r="AS611" s="5"/>
      <c r="AT611" s="5"/>
      <c r="AU611" s="5"/>
      <c r="AV611" s="5"/>
      <c r="AW611" s="5"/>
      <c r="AX611" s="5"/>
      <c r="AY611" s="5" t="s">
        <v>20</v>
      </c>
    </row>
    <row r="612" spans="1:51" ht="27.95" customHeight="1">
      <c r="B612" s="1"/>
      <c r="C612" s="13"/>
      <c r="D612" s="1"/>
      <c r="E612" s="5"/>
      <c r="M612" s="5"/>
      <c r="N612" s="5"/>
      <c r="O612" s="5"/>
      <c r="P612" s="5"/>
      <c r="Q612" s="5"/>
      <c r="R612" s="61"/>
      <c r="S612" s="62"/>
      <c r="T612" s="5"/>
      <c r="U612" s="5"/>
      <c r="V612" s="5"/>
      <c r="W612" s="5"/>
      <c r="X612" s="5"/>
      <c r="Y612" s="5"/>
      <c r="Z612" s="5"/>
      <c r="AA612" s="5"/>
      <c r="AB612" s="5"/>
      <c r="AC612" s="5"/>
      <c r="AD612" s="5"/>
      <c r="AE612" s="5"/>
      <c r="AF612" s="5"/>
      <c r="AG612" s="5"/>
      <c r="AH612" s="5"/>
      <c r="AI612" s="5"/>
      <c r="AJ612" s="80"/>
      <c r="AK612" s="80"/>
      <c r="AL612" s="80"/>
      <c r="AM612" s="80"/>
      <c r="AN612" s="80"/>
      <c r="AO612" s="80"/>
      <c r="AP612" s="80"/>
      <c r="AQ612" s="80"/>
      <c r="AR612" s="80"/>
      <c r="AS612" s="5"/>
      <c r="AT612" s="5"/>
      <c r="AU612" s="5"/>
      <c r="AV612" s="5"/>
      <c r="AW612" s="5"/>
      <c r="AX612" s="5"/>
      <c r="AY612" s="5"/>
    </row>
    <row r="613" spans="1:51" ht="27.95" customHeight="1">
      <c r="A613">
        <v>11518391875</v>
      </c>
      <c r="B613" s="5" t="s">
        <v>646</v>
      </c>
      <c r="C613" s="13" t="s">
        <v>72</v>
      </c>
      <c r="D613" s="1" t="s">
        <v>468</v>
      </c>
      <c r="E613" s="5" t="s">
        <v>33</v>
      </c>
      <c r="F613" s="80" t="s">
        <v>0</v>
      </c>
      <c r="G613" s="80" t="s">
        <v>0</v>
      </c>
      <c r="H613" s="80" t="s">
        <v>1</v>
      </c>
      <c r="I613" s="80" t="s">
        <v>0</v>
      </c>
      <c r="J613" s="80" t="s">
        <v>0</v>
      </c>
      <c r="K613" s="80" t="s">
        <v>0</v>
      </c>
      <c r="L613" s="80" t="s">
        <v>0</v>
      </c>
      <c r="M613" s="5" t="s">
        <v>10</v>
      </c>
      <c r="N613" s="5" t="e">
        <v>#N/A</v>
      </c>
      <c r="O613" s="5" t="e">
        <v>#N/A</v>
      </c>
      <c r="P613" s="5" t="e">
        <v>#N/A</v>
      </c>
      <c r="Q613" s="5" t="s">
        <v>29</v>
      </c>
      <c r="R613" s="61" t="s">
        <v>75</v>
      </c>
      <c r="S613" s="62" t="e">
        <v>#N/A</v>
      </c>
      <c r="T613" s="5" t="s">
        <v>36</v>
      </c>
      <c r="U613" s="5" t="s">
        <v>37</v>
      </c>
      <c r="V613" s="5" t="s">
        <v>74</v>
      </c>
      <c r="W613" s="5" t="s">
        <v>908</v>
      </c>
      <c r="X613" s="5" t="s">
        <v>108</v>
      </c>
      <c r="Y613" s="5" t="s">
        <v>0</v>
      </c>
      <c r="Z613" s="5" t="s">
        <v>98</v>
      </c>
      <c r="AA613" s="5" t="s">
        <v>480</v>
      </c>
      <c r="AB613" s="5"/>
      <c r="AC613" s="5"/>
      <c r="AD613" s="5"/>
      <c r="AE613" s="5"/>
      <c r="AF613" s="5"/>
      <c r="AG613" s="5"/>
      <c r="AH613" s="5"/>
      <c r="AI613" s="5" t="s">
        <v>905</v>
      </c>
      <c r="AJ613" s="80">
        <v>5</v>
      </c>
      <c r="AK613" s="80">
        <v>3</v>
      </c>
      <c r="AL613" s="80">
        <v>3</v>
      </c>
      <c r="AM613" s="80" t="e">
        <v>#N/A</v>
      </c>
      <c r="AN613" s="80">
        <v>4</v>
      </c>
      <c r="AO613" s="80">
        <v>3</v>
      </c>
      <c r="AP613" s="80">
        <v>2</v>
      </c>
      <c r="AQ613" s="80">
        <v>3</v>
      </c>
      <c r="AR613" s="80">
        <v>4</v>
      </c>
      <c r="AS613" s="5"/>
      <c r="AT613" s="5"/>
      <c r="AU613" s="5"/>
      <c r="AV613" s="5"/>
      <c r="AW613" s="5"/>
      <c r="AX613" s="5"/>
      <c r="AY613" s="5" t="s">
        <v>903</v>
      </c>
    </row>
    <row r="614" spans="1:51" ht="27.95" customHeight="1">
      <c r="B614" s="1"/>
      <c r="C614" s="13"/>
      <c r="D614" s="1"/>
      <c r="E614" s="5"/>
      <c r="M614" s="5"/>
      <c r="N614" s="5"/>
      <c r="O614" s="5"/>
      <c r="P614" s="5"/>
      <c r="Q614" s="5"/>
      <c r="R614" s="61"/>
      <c r="S614" s="62"/>
      <c r="T614" s="5"/>
      <c r="U614" s="5"/>
      <c r="V614" s="5"/>
      <c r="W614" s="5"/>
      <c r="X614" s="5"/>
      <c r="Y614" s="5"/>
      <c r="Z614" s="5"/>
      <c r="AA614" s="5"/>
      <c r="AB614" s="5"/>
      <c r="AC614" s="5"/>
      <c r="AD614" s="5"/>
      <c r="AE614" s="5"/>
      <c r="AF614" s="5"/>
      <c r="AG614" s="5"/>
      <c r="AH614" s="5"/>
      <c r="AI614" s="5"/>
      <c r="AJ614" s="80"/>
      <c r="AK614" s="80"/>
      <c r="AL614" s="80"/>
      <c r="AM614" s="80"/>
      <c r="AN614" s="80"/>
      <c r="AO614" s="80"/>
      <c r="AP614" s="80"/>
      <c r="AQ614" s="80"/>
      <c r="AR614" s="80"/>
      <c r="AS614" s="5"/>
      <c r="AT614" s="5"/>
      <c r="AU614" s="5"/>
      <c r="AV614" s="5"/>
      <c r="AW614" s="5"/>
      <c r="AX614" s="5"/>
      <c r="AY614" s="5"/>
    </row>
    <row r="615" spans="1:51" ht="27.95" customHeight="1">
      <c r="A615">
        <v>11518379549</v>
      </c>
      <c r="B615" s="5" t="s">
        <v>646</v>
      </c>
      <c r="C615" s="13" t="s">
        <v>72</v>
      </c>
      <c r="D615" s="1" t="s">
        <v>468</v>
      </c>
      <c r="E615" s="5" t="s">
        <v>33</v>
      </c>
      <c r="F615" s="80" t="s">
        <v>0</v>
      </c>
      <c r="G615" s="80" t="s">
        <v>0</v>
      </c>
      <c r="H615" s="80" t="s">
        <v>1</v>
      </c>
      <c r="I615" s="80" t="s">
        <v>0</v>
      </c>
      <c r="J615" s="80" t="s">
        <v>0</v>
      </c>
      <c r="K615" s="80" t="s">
        <v>0</v>
      </c>
      <c r="L615" s="80" t="s">
        <v>0</v>
      </c>
      <c r="M615" s="5" t="s">
        <v>10</v>
      </c>
      <c r="N615" s="5" t="e">
        <v>#N/A</v>
      </c>
      <c r="O615" s="5" t="e">
        <v>#N/A</v>
      </c>
      <c r="P615" s="5" t="e">
        <v>#N/A</v>
      </c>
      <c r="Q615" s="5" t="s">
        <v>91</v>
      </c>
      <c r="R615" s="61" t="s">
        <v>90</v>
      </c>
      <c r="S615" s="62" t="s">
        <v>122</v>
      </c>
      <c r="T615" s="5" t="s">
        <v>834</v>
      </c>
      <c r="U615" s="5" t="s">
        <v>34</v>
      </c>
      <c r="V615" s="5" t="s">
        <v>89</v>
      </c>
      <c r="W615" s="5" t="s">
        <v>379</v>
      </c>
      <c r="X615" s="5" t="s">
        <v>66</v>
      </c>
      <c r="Y615" s="5" t="s">
        <v>0</v>
      </c>
      <c r="Z615" s="5" t="s">
        <v>49</v>
      </c>
      <c r="AA615" s="5"/>
      <c r="AB615" s="5"/>
      <c r="AC615" s="5"/>
      <c r="AD615" s="5"/>
      <c r="AE615" s="5"/>
      <c r="AF615" s="5"/>
      <c r="AG615" s="5"/>
      <c r="AH615" s="5"/>
      <c r="AI615" s="5" t="s">
        <v>905</v>
      </c>
      <c r="AJ615" s="80">
        <v>5</v>
      </c>
      <c r="AK615" s="80">
        <v>5</v>
      </c>
      <c r="AL615" s="80">
        <v>5</v>
      </c>
      <c r="AM615" s="80">
        <v>1</v>
      </c>
      <c r="AN615" s="80">
        <v>5</v>
      </c>
      <c r="AO615" s="80">
        <v>5</v>
      </c>
      <c r="AP615" s="80">
        <v>3</v>
      </c>
      <c r="AQ615" s="80">
        <v>5</v>
      </c>
      <c r="AR615" s="80">
        <v>5</v>
      </c>
      <c r="AS615" s="5"/>
      <c r="AT615" s="5"/>
      <c r="AU615" s="5"/>
      <c r="AV615" s="5"/>
      <c r="AW615" s="5" t="s">
        <v>39</v>
      </c>
      <c r="AX615" s="5"/>
      <c r="AY615" s="5" t="s">
        <v>903</v>
      </c>
    </row>
    <row r="616" spans="1:51" ht="27.95" customHeight="1">
      <c r="A616">
        <v>11518373561</v>
      </c>
      <c r="B616" s="1" t="s">
        <v>0</v>
      </c>
      <c r="C616" s="13" t="e">
        <v>#VALUE!</v>
      </c>
      <c r="D616" s="1" t="e">
        <v>#VALUE!</v>
      </c>
      <c r="E616" s="5" t="e">
        <v>#N/A</v>
      </c>
      <c r="F616" s="80" t="s">
        <v>0</v>
      </c>
      <c r="G616" s="80" t="s">
        <v>0</v>
      </c>
      <c r="H616" s="80" t="s">
        <v>0</v>
      </c>
      <c r="I616" s="80" t="s">
        <v>0</v>
      </c>
      <c r="J616" s="80" t="s">
        <v>0</v>
      </c>
      <c r="K616" s="80" t="s">
        <v>0</v>
      </c>
      <c r="L616" s="80" t="s">
        <v>0</v>
      </c>
      <c r="M616" s="5" t="e">
        <v>#N/A</v>
      </c>
      <c r="N616" s="5" t="e">
        <v>#N/A</v>
      </c>
      <c r="O616" s="5" t="e">
        <v>#N/A</v>
      </c>
      <c r="P616" s="5" t="e">
        <v>#N/A</v>
      </c>
      <c r="Q616" s="5" t="e">
        <v>#VALUE!</v>
      </c>
      <c r="R616" s="61" t="e">
        <v>#VALUE!</v>
      </c>
      <c r="S616" s="62" t="e">
        <v>#N/A</v>
      </c>
      <c r="T616" s="5" t="e">
        <v>#N/A</v>
      </c>
      <c r="U616" s="5" t="e">
        <v>#N/A</v>
      </c>
      <c r="V616" s="5" t="e">
        <v>#N/A</v>
      </c>
      <c r="W616" s="5" t="e">
        <v>#N/A</v>
      </c>
      <c r="X616" s="5" t="e">
        <v>#N/A</v>
      </c>
      <c r="Y616" s="5" t="s">
        <v>0</v>
      </c>
      <c r="Z616" s="5" t="e">
        <v>#N/A</v>
      </c>
      <c r="AA616" s="5"/>
      <c r="AB616" s="5"/>
      <c r="AC616" s="5"/>
      <c r="AD616" s="5"/>
      <c r="AE616" s="5"/>
      <c r="AF616" s="5"/>
      <c r="AG616" s="5"/>
      <c r="AH616" s="5"/>
      <c r="AI616" s="5" t="s">
        <v>905</v>
      </c>
      <c r="AJ616" s="80" t="e">
        <v>#VALUE!</v>
      </c>
      <c r="AK616" s="80" t="e">
        <v>#VALUE!</v>
      </c>
      <c r="AL616" s="80" t="e">
        <v>#VALUE!</v>
      </c>
      <c r="AM616" s="80" t="e">
        <v>#N/A</v>
      </c>
      <c r="AN616" s="80" t="e">
        <v>#N/A</v>
      </c>
      <c r="AO616" s="80" t="e">
        <v>#N/A</v>
      </c>
      <c r="AP616" s="80" t="e">
        <v>#N/A</v>
      </c>
      <c r="AQ616" s="80" t="e">
        <v>#N/A</v>
      </c>
      <c r="AR616" s="80" t="e">
        <v>#N/A</v>
      </c>
      <c r="AS616" s="5"/>
      <c r="AT616" s="5"/>
      <c r="AU616" s="5"/>
      <c r="AV616" s="5"/>
      <c r="AW616" s="5"/>
      <c r="AX616" s="5"/>
      <c r="AY616" s="5" t="s">
        <v>20</v>
      </c>
    </row>
    <row r="617" spans="1:51" ht="27.95" customHeight="1">
      <c r="A617">
        <v>11518368833</v>
      </c>
      <c r="B617" s="1" t="s">
        <v>0</v>
      </c>
      <c r="C617" s="13" t="s">
        <v>80</v>
      </c>
      <c r="D617" s="1" t="e">
        <v>#N/A</v>
      </c>
      <c r="E617" s="5" t="s">
        <v>33</v>
      </c>
      <c r="F617" s="80" t="s">
        <v>0</v>
      </c>
      <c r="G617" s="80" t="s">
        <v>0</v>
      </c>
      <c r="H617" s="80" t="s">
        <v>1</v>
      </c>
      <c r="I617" s="80" t="s">
        <v>0</v>
      </c>
      <c r="J617" s="80" t="s">
        <v>0</v>
      </c>
      <c r="K617" s="80" t="s">
        <v>0</v>
      </c>
      <c r="L617" s="80" t="s">
        <v>0</v>
      </c>
      <c r="M617" s="5" t="s">
        <v>10</v>
      </c>
      <c r="N617" s="5" t="e">
        <v>#N/A</v>
      </c>
      <c r="O617" s="5" t="e">
        <v>#N/A</v>
      </c>
      <c r="P617" s="5" t="e">
        <v>#N/A</v>
      </c>
      <c r="Q617" s="5" t="s">
        <v>29</v>
      </c>
      <c r="R617" s="61" t="s">
        <v>75</v>
      </c>
      <c r="S617" s="62" t="s">
        <v>68</v>
      </c>
      <c r="T617" s="5" t="s">
        <v>36</v>
      </c>
      <c r="U617" s="5" t="s">
        <v>37</v>
      </c>
      <c r="V617" s="5" t="s">
        <v>89</v>
      </c>
      <c r="W617" s="5" t="s">
        <v>379</v>
      </c>
      <c r="X617" s="5" t="s">
        <v>66</v>
      </c>
      <c r="Y617" s="5" t="s">
        <v>0</v>
      </c>
      <c r="Z617" s="5" t="s">
        <v>49</v>
      </c>
      <c r="AA617" s="5"/>
      <c r="AB617" s="5"/>
      <c r="AC617" s="5"/>
      <c r="AD617" s="5"/>
      <c r="AE617" s="5"/>
      <c r="AF617" s="5"/>
      <c r="AG617" s="5"/>
      <c r="AH617" s="5"/>
      <c r="AI617" s="5" t="s">
        <v>905</v>
      </c>
      <c r="AJ617" s="80">
        <v>4</v>
      </c>
      <c r="AK617" s="80">
        <v>3</v>
      </c>
      <c r="AL617" s="80">
        <v>3</v>
      </c>
      <c r="AM617" s="80">
        <v>3</v>
      </c>
      <c r="AN617" s="80">
        <v>4</v>
      </c>
      <c r="AO617" s="80">
        <v>3</v>
      </c>
      <c r="AP617" s="80">
        <v>3</v>
      </c>
      <c r="AQ617" s="80">
        <v>5</v>
      </c>
      <c r="AR617" s="80">
        <v>5</v>
      </c>
      <c r="AS617" s="5"/>
      <c r="AT617" s="5"/>
      <c r="AU617" s="5"/>
      <c r="AV617" s="5"/>
      <c r="AW617" s="5"/>
      <c r="AX617" s="5"/>
      <c r="AY617" s="5" t="s">
        <v>20</v>
      </c>
    </row>
    <row r="618" spans="1:51" ht="27.95" customHeight="1">
      <c r="A618">
        <v>11518363374</v>
      </c>
      <c r="B618" s="5" t="s">
        <v>646</v>
      </c>
      <c r="C618" s="13" t="s">
        <v>61</v>
      </c>
      <c r="D618" s="1" t="s">
        <v>468</v>
      </c>
      <c r="E618" s="5" t="s">
        <v>14</v>
      </c>
      <c r="F618" s="80" t="s">
        <v>0</v>
      </c>
      <c r="G618" s="80" t="s">
        <v>0</v>
      </c>
      <c r="H618" s="80" t="s">
        <v>1</v>
      </c>
      <c r="I618" s="80" t="s">
        <v>0</v>
      </c>
      <c r="J618" s="80" t="s">
        <v>0</v>
      </c>
      <c r="K618" s="80" t="s">
        <v>0</v>
      </c>
      <c r="L618" s="80" t="s">
        <v>0</v>
      </c>
      <c r="M618" s="5" t="s">
        <v>10</v>
      </c>
      <c r="N618" s="5" t="e">
        <v>#N/A</v>
      </c>
      <c r="O618" s="5" t="e">
        <v>#N/A</v>
      </c>
      <c r="P618" s="5" t="e">
        <v>#N/A</v>
      </c>
      <c r="Q618" s="5" t="e">
        <v>#VALUE!</v>
      </c>
      <c r="R618" s="61" t="e">
        <v>#VALUE!</v>
      </c>
      <c r="S618" s="62" t="e">
        <v>#N/A</v>
      </c>
      <c r="T618" s="5" t="s">
        <v>36</v>
      </c>
      <c r="U618" s="5" t="s">
        <v>41</v>
      </c>
      <c r="V618" s="5" t="e">
        <v>#N/A</v>
      </c>
      <c r="W618" s="5" t="e">
        <v>#N/A</v>
      </c>
      <c r="X618" s="5" t="e">
        <v>#N/A</v>
      </c>
      <c r="Y618" s="5" t="s">
        <v>0</v>
      </c>
      <c r="Z618" s="5" t="s">
        <v>67</v>
      </c>
      <c r="AA618" s="5" t="s">
        <v>480</v>
      </c>
      <c r="AB618" s="5"/>
      <c r="AC618" s="5"/>
      <c r="AD618" s="5"/>
      <c r="AE618" s="5"/>
      <c r="AF618" s="5"/>
      <c r="AG618" s="5"/>
      <c r="AH618" s="5"/>
      <c r="AI618" s="5" t="s">
        <v>905</v>
      </c>
      <c r="AJ618" s="80">
        <v>3</v>
      </c>
      <c r="AK618" s="80" t="e">
        <v>#VALUE!</v>
      </c>
      <c r="AL618" s="80" t="e">
        <v>#VALUE!</v>
      </c>
      <c r="AM618" s="80" t="e">
        <v>#N/A</v>
      </c>
      <c r="AN618" s="80">
        <v>4</v>
      </c>
      <c r="AO618" s="80">
        <v>4</v>
      </c>
      <c r="AP618" s="80" t="e">
        <v>#N/A</v>
      </c>
      <c r="AQ618" s="80" t="e">
        <v>#N/A</v>
      </c>
      <c r="AR618" s="80" t="e">
        <v>#N/A</v>
      </c>
      <c r="AS618" s="5"/>
      <c r="AT618" s="5"/>
      <c r="AU618" s="5"/>
      <c r="AV618" s="5"/>
      <c r="AW618" s="5"/>
      <c r="AX618" s="5"/>
      <c r="AY618" s="5" t="s">
        <v>903</v>
      </c>
    </row>
    <row r="619" spans="1:51" ht="27.95" customHeight="1">
      <c r="A619">
        <v>11518357949</v>
      </c>
      <c r="B619" s="5" t="s">
        <v>646</v>
      </c>
      <c r="C619" s="13" t="e">
        <v>#VALUE!</v>
      </c>
      <c r="D619" s="1" t="s">
        <v>468</v>
      </c>
      <c r="E619" s="5" t="s">
        <v>14</v>
      </c>
      <c r="F619" s="80" t="s">
        <v>0</v>
      </c>
      <c r="G619" s="80" t="s">
        <v>0</v>
      </c>
      <c r="H619" s="80" t="s">
        <v>1</v>
      </c>
      <c r="I619" s="80" t="s">
        <v>0</v>
      </c>
      <c r="J619" s="80" t="s">
        <v>0</v>
      </c>
      <c r="K619" s="80" t="s">
        <v>0</v>
      </c>
      <c r="L619" s="80" t="s">
        <v>0</v>
      </c>
      <c r="M619" s="5" t="s">
        <v>10</v>
      </c>
      <c r="N619" s="5" t="e">
        <v>#N/A</v>
      </c>
      <c r="O619" s="5" t="e">
        <v>#N/A</v>
      </c>
      <c r="P619" s="5" t="e">
        <v>#N/A</v>
      </c>
      <c r="Q619" s="5" t="e">
        <v>#VALUE!</v>
      </c>
      <c r="R619" s="61" t="e">
        <v>#VALUE!</v>
      </c>
      <c r="S619" s="62" t="e">
        <v>#N/A</v>
      </c>
      <c r="T619" s="5" t="e">
        <v>#N/A</v>
      </c>
      <c r="U619" s="5" t="e">
        <v>#N/A</v>
      </c>
      <c r="V619" s="5" t="e">
        <v>#N/A</v>
      </c>
      <c r="W619" s="5" t="e">
        <v>#N/A</v>
      </c>
      <c r="X619" s="5" t="e">
        <v>#N/A</v>
      </c>
      <c r="Y619" s="5" t="s">
        <v>0</v>
      </c>
      <c r="Z619" s="5" t="s">
        <v>21</v>
      </c>
      <c r="AA619" s="5"/>
      <c r="AB619" s="5"/>
      <c r="AC619" s="5"/>
      <c r="AD619" s="5"/>
      <c r="AE619" s="5"/>
      <c r="AF619" s="5"/>
      <c r="AG619" s="5"/>
      <c r="AH619" s="5"/>
      <c r="AI619" s="5" t="s">
        <v>905</v>
      </c>
      <c r="AJ619" s="80" t="e">
        <v>#VALUE!</v>
      </c>
      <c r="AK619" s="80" t="e">
        <v>#VALUE!</v>
      </c>
      <c r="AL619" s="80" t="e">
        <v>#VALUE!</v>
      </c>
      <c r="AM619" s="80" t="e">
        <v>#N/A</v>
      </c>
      <c r="AN619" s="80" t="e">
        <v>#N/A</v>
      </c>
      <c r="AO619" s="80" t="e">
        <v>#N/A</v>
      </c>
      <c r="AP619" s="80" t="e">
        <v>#N/A</v>
      </c>
      <c r="AQ619" s="80" t="e">
        <v>#N/A</v>
      </c>
      <c r="AR619" s="80" t="e">
        <v>#N/A</v>
      </c>
      <c r="AS619" s="5"/>
      <c r="AT619" s="5"/>
      <c r="AU619" s="5"/>
      <c r="AV619" s="5"/>
      <c r="AW619" s="5"/>
      <c r="AX619" s="5"/>
      <c r="AY619" s="5" t="s">
        <v>903</v>
      </c>
    </row>
    <row r="620" spans="1:51" ht="27.95" customHeight="1">
      <c r="A620">
        <v>11518354038</v>
      </c>
      <c r="B620" s="5" t="s">
        <v>646</v>
      </c>
      <c r="C620" s="13" t="s">
        <v>72</v>
      </c>
      <c r="D620" s="1" t="s">
        <v>466</v>
      </c>
      <c r="E620" s="5" t="s">
        <v>14</v>
      </c>
      <c r="F620" s="80" t="s">
        <v>0</v>
      </c>
      <c r="G620" s="80" t="s">
        <v>0</v>
      </c>
      <c r="H620" s="80" t="s">
        <v>1</v>
      </c>
      <c r="I620" s="80" t="s">
        <v>0</v>
      </c>
      <c r="J620" s="80" t="s">
        <v>0</v>
      </c>
      <c r="K620" s="80" t="s">
        <v>0</v>
      </c>
      <c r="L620" s="80" t="s">
        <v>0</v>
      </c>
      <c r="M620" s="5" t="e">
        <v>#N/A</v>
      </c>
      <c r="N620" s="5" t="s">
        <v>649</v>
      </c>
      <c r="O620" s="5" t="e">
        <v>#N/A</v>
      </c>
      <c r="P620" s="5" t="e">
        <v>#N/A</v>
      </c>
      <c r="Q620" s="5" t="e">
        <v>#VALUE!</v>
      </c>
      <c r="R620" s="61" t="e">
        <v>#VALUE!</v>
      </c>
      <c r="S620" s="62" t="e">
        <v>#N/A</v>
      </c>
      <c r="T620" s="5" t="s">
        <v>834</v>
      </c>
      <c r="U620" s="5" t="s">
        <v>34</v>
      </c>
      <c r="V620" s="5" t="s">
        <v>64</v>
      </c>
      <c r="W620" s="5" t="s">
        <v>379</v>
      </c>
      <c r="X620" s="5" t="e">
        <v>#N/A</v>
      </c>
      <c r="Y620" s="5" t="s">
        <v>0</v>
      </c>
      <c r="Z620" s="5" t="s">
        <v>49</v>
      </c>
      <c r="AA620" s="5" t="s">
        <v>519</v>
      </c>
      <c r="AB620" s="5"/>
      <c r="AC620" s="5"/>
      <c r="AD620" s="5"/>
      <c r="AE620" s="5"/>
      <c r="AF620" s="5"/>
      <c r="AG620" s="5"/>
      <c r="AH620" s="5"/>
      <c r="AI620" s="5" t="s">
        <v>905</v>
      </c>
      <c r="AJ620" s="80">
        <v>5</v>
      </c>
      <c r="AK620" s="80" t="e">
        <v>#VALUE!</v>
      </c>
      <c r="AL620" s="80" t="e">
        <v>#VALUE!</v>
      </c>
      <c r="AM620" s="80" t="e">
        <v>#N/A</v>
      </c>
      <c r="AN620" s="80">
        <v>5</v>
      </c>
      <c r="AO620" s="80">
        <v>5</v>
      </c>
      <c r="AP620" s="80">
        <v>5</v>
      </c>
      <c r="AQ620" s="80">
        <v>5</v>
      </c>
      <c r="AR620" s="80" t="e">
        <v>#N/A</v>
      </c>
      <c r="AS620" s="5"/>
      <c r="AT620" s="5"/>
      <c r="AU620" s="5"/>
      <c r="AV620" s="5"/>
      <c r="AW620" s="5"/>
      <c r="AX620" s="5"/>
      <c r="AY620" s="5" t="s">
        <v>903</v>
      </c>
    </row>
    <row r="621" spans="1:51" ht="27.95" customHeight="1">
      <c r="A621">
        <v>11518349147</v>
      </c>
      <c r="B621" s="5" t="s">
        <v>646</v>
      </c>
      <c r="C621" s="13" t="s">
        <v>80</v>
      </c>
      <c r="D621" s="1" t="s">
        <v>478</v>
      </c>
      <c r="E621" s="5" t="s">
        <v>14</v>
      </c>
      <c r="F621" s="80" t="s">
        <v>0</v>
      </c>
      <c r="G621" s="80" t="s">
        <v>0</v>
      </c>
      <c r="H621" s="80" t="s">
        <v>0</v>
      </c>
      <c r="I621" s="80" t="s">
        <v>0</v>
      </c>
      <c r="J621" s="80" t="s">
        <v>0</v>
      </c>
      <c r="K621" s="80" t="s">
        <v>0</v>
      </c>
      <c r="L621" s="80" t="s">
        <v>248</v>
      </c>
      <c r="M621" s="5" t="e">
        <v>#N/A</v>
      </c>
      <c r="N621" s="5" t="s">
        <v>649</v>
      </c>
      <c r="O621" s="5" t="e">
        <v>#N/A</v>
      </c>
      <c r="P621" s="5" t="e">
        <v>#N/A</v>
      </c>
      <c r="Q621" s="5" t="s">
        <v>29</v>
      </c>
      <c r="R621" s="61" t="s">
        <v>75</v>
      </c>
      <c r="S621" s="62" t="e">
        <v>#N/A</v>
      </c>
      <c r="T621" s="5" t="s">
        <v>36</v>
      </c>
      <c r="U621" s="5" t="s">
        <v>41</v>
      </c>
      <c r="V621" s="5" t="s">
        <v>74</v>
      </c>
      <c r="W621" s="5" t="s">
        <v>907</v>
      </c>
      <c r="X621" s="5" t="s">
        <v>30</v>
      </c>
      <c r="Y621" s="5" t="s">
        <v>0</v>
      </c>
      <c r="Z621" s="5" t="s">
        <v>49</v>
      </c>
      <c r="AA621" s="5"/>
      <c r="AB621" s="5"/>
      <c r="AC621" s="5"/>
      <c r="AD621" s="5"/>
      <c r="AE621" s="5"/>
      <c r="AF621" s="5"/>
      <c r="AG621" s="5"/>
      <c r="AH621" s="5"/>
      <c r="AI621" s="5" t="s">
        <v>905</v>
      </c>
      <c r="AJ621" s="80">
        <v>4</v>
      </c>
      <c r="AK621" s="80">
        <v>3</v>
      </c>
      <c r="AL621" s="80">
        <v>3</v>
      </c>
      <c r="AM621" s="80" t="e">
        <v>#N/A</v>
      </c>
      <c r="AN621" s="80">
        <v>4</v>
      </c>
      <c r="AO621" s="80">
        <v>4</v>
      </c>
      <c r="AP621" s="80">
        <v>2</v>
      </c>
      <c r="AQ621" s="80">
        <v>4</v>
      </c>
      <c r="AR621" s="80">
        <v>2</v>
      </c>
      <c r="AS621" s="5"/>
      <c r="AT621" s="5"/>
      <c r="AU621" s="5"/>
      <c r="AV621" s="5"/>
      <c r="AW621" s="5"/>
      <c r="AX621" s="5"/>
      <c r="AY621" s="5" t="s">
        <v>903</v>
      </c>
    </row>
    <row r="622" spans="1:51" ht="27.95" customHeight="1">
      <c r="A622">
        <v>11518342220</v>
      </c>
      <c r="B622" s="1" t="s">
        <v>0</v>
      </c>
      <c r="C622" s="13" t="e">
        <v>#VALUE!</v>
      </c>
      <c r="D622" s="1" t="s">
        <v>466</v>
      </c>
      <c r="E622" s="5" t="s">
        <v>14</v>
      </c>
      <c r="F622" s="80" t="s">
        <v>0</v>
      </c>
      <c r="G622" s="80" t="s">
        <v>0</v>
      </c>
      <c r="H622" s="80" t="s">
        <v>1</v>
      </c>
      <c r="I622" s="80" t="s">
        <v>0</v>
      </c>
      <c r="J622" s="80" t="s">
        <v>0</v>
      </c>
      <c r="K622" s="80" t="s">
        <v>0</v>
      </c>
      <c r="L622" s="80" t="s">
        <v>0</v>
      </c>
      <c r="M622" s="5" t="e">
        <v>#N/A</v>
      </c>
      <c r="N622" s="5" t="e">
        <v>#N/A</v>
      </c>
      <c r="O622" s="5" t="e">
        <v>#N/A</v>
      </c>
      <c r="P622" s="5" t="e">
        <v>#N/A</v>
      </c>
      <c r="Q622" s="5" t="e">
        <v>#VALUE!</v>
      </c>
      <c r="R622" s="61" t="e">
        <v>#VALUE!</v>
      </c>
      <c r="S622" s="62" t="e">
        <v>#N/A</v>
      </c>
      <c r="T622" s="5" t="e">
        <v>#N/A</v>
      </c>
      <c r="U622" s="5" t="e">
        <v>#N/A</v>
      </c>
      <c r="V622" s="5" t="e">
        <v>#N/A</v>
      </c>
      <c r="W622" s="5" t="e">
        <v>#N/A</v>
      </c>
      <c r="X622" s="5" t="e">
        <v>#N/A</v>
      </c>
      <c r="Y622" s="5" t="s">
        <v>0</v>
      </c>
      <c r="Z622" s="5" t="s">
        <v>45</v>
      </c>
      <c r="AA622" s="5"/>
      <c r="AB622" s="5"/>
      <c r="AC622" s="5"/>
      <c r="AD622" s="5"/>
      <c r="AE622" s="5"/>
      <c r="AF622" s="5"/>
      <c r="AG622" s="5"/>
      <c r="AH622" s="5"/>
      <c r="AI622" s="5" t="s">
        <v>905</v>
      </c>
      <c r="AJ622" s="80" t="e">
        <v>#VALUE!</v>
      </c>
      <c r="AK622" s="80" t="e">
        <v>#VALUE!</v>
      </c>
      <c r="AL622" s="80" t="e">
        <v>#VALUE!</v>
      </c>
      <c r="AM622" s="80" t="e">
        <v>#N/A</v>
      </c>
      <c r="AN622" s="80" t="e">
        <v>#N/A</v>
      </c>
      <c r="AO622" s="80" t="e">
        <v>#N/A</v>
      </c>
      <c r="AP622" s="80" t="e">
        <v>#N/A</v>
      </c>
      <c r="AQ622" s="80" t="e">
        <v>#N/A</v>
      </c>
      <c r="AR622" s="80" t="e">
        <v>#N/A</v>
      </c>
      <c r="AS622" s="5"/>
      <c r="AT622" s="5"/>
      <c r="AU622" s="5"/>
      <c r="AV622" s="5"/>
      <c r="AW622" s="5"/>
      <c r="AX622" s="5"/>
      <c r="AY622" s="5" t="s">
        <v>20</v>
      </c>
    </row>
    <row r="623" spans="1:51" ht="27.95" customHeight="1">
      <c r="A623">
        <v>11518341332</v>
      </c>
      <c r="B623" s="5" t="s">
        <v>646</v>
      </c>
      <c r="C623" s="13" t="s">
        <v>80</v>
      </c>
      <c r="D623" s="1" t="s">
        <v>468</v>
      </c>
      <c r="E623" s="5" t="s">
        <v>14</v>
      </c>
      <c r="F623" s="80" t="s">
        <v>0</v>
      </c>
      <c r="G623" s="80" t="s">
        <v>0</v>
      </c>
      <c r="H623" s="80" t="s">
        <v>1</v>
      </c>
      <c r="I623" s="80" t="s">
        <v>0</v>
      </c>
      <c r="J623" s="80" t="s">
        <v>0</v>
      </c>
      <c r="K623" s="80" t="s">
        <v>0</v>
      </c>
      <c r="L623" s="80" t="s">
        <v>0</v>
      </c>
      <c r="M623" s="5" t="s">
        <v>10</v>
      </c>
      <c r="N623" s="5" t="s">
        <v>649</v>
      </c>
      <c r="O623" s="5" t="e">
        <v>#N/A</v>
      </c>
      <c r="P623" s="5" t="e">
        <v>#N/A</v>
      </c>
      <c r="Q623" s="5" t="s">
        <v>97</v>
      </c>
      <c r="R623" s="61" t="s">
        <v>226</v>
      </c>
      <c r="S623" s="62" t="e">
        <v>#N/A</v>
      </c>
      <c r="T623" s="5" t="s">
        <v>834</v>
      </c>
      <c r="U623" s="5" t="s">
        <v>34</v>
      </c>
      <c r="V623" s="5" t="s">
        <v>26</v>
      </c>
      <c r="W623" s="5" t="s">
        <v>907</v>
      </c>
      <c r="X623" s="5" t="s">
        <v>113</v>
      </c>
      <c r="Y623" s="5" t="s">
        <v>0</v>
      </c>
      <c r="Z623" s="5" t="s">
        <v>67</v>
      </c>
      <c r="AA623" s="5"/>
      <c r="AB623" s="5"/>
      <c r="AC623" s="5" t="s">
        <v>567</v>
      </c>
      <c r="AD623" s="5"/>
      <c r="AE623" s="5"/>
      <c r="AF623" s="5"/>
      <c r="AG623" s="5"/>
      <c r="AH623" s="5"/>
      <c r="AI623" s="5" t="s">
        <v>905</v>
      </c>
      <c r="AJ623" s="80">
        <v>4</v>
      </c>
      <c r="AK623" s="80">
        <v>2</v>
      </c>
      <c r="AL623" s="80">
        <v>1</v>
      </c>
      <c r="AM623" s="80" t="e">
        <v>#N/A</v>
      </c>
      <c r="AN623" s="80">
        <v>5</v>
      </c>
      <c r="AO623" s="80">
        <v>5</v>
      </c>
      <c r="AP623" s="80">
        <v>4</v>
      </c>
      <c r="AQ623" s="80">
        <v>4</v>
      </c>
      <c r="AR623" s="80">
        <v>1</v>
      </c>
      <c r="AS623" s="5"/>
      <c r="AT623" s="5"/>
      <c r="AU623" s="5"/>
      <c r="AV623" s="5"/>
      <c r="AW623" s="5"/>
      <c r="AX623" s="5"/>
      <c r="AY623" s="5" t="s">
        <v>903</v>
      </c>
    </row>
    <row r="624" spans="1:51" ht="27.95" customHeight="1">
      <c r="A624">
        <v>11518341169</v>
      </c>
      <c r="B624" s="5" t="s">
        <v>646</v>
      </c>
      <c r="C624" s="13" t="s">
        <v>72</v>
      </c>
      <c r="D624" s="1" t="s">
        <v>467</v>
      </c>
      <c r="E624" s="5" t="s">
        <v>14</v>
      </c>
      <c r="F624" s="80" t="s">
        <v>0</v>
      </c>
      <c r="G624" s="80" t="s">
        <v>0</v>
      </c>
      <c r="H624" s="80" t="s">
        <v>0</v>
      </c>
      <c r="I624" s="80" t="s">
        <v>0</v>
      </c>
      <c r="J624" s="80" t="s">
        <v>0</v>
      </c>
      <c r="K624" s="80" t="s">
        <v>0</v>
      </c>
      <c r="L624" s="80" t="s">
        <v>249</v>
      </c>
      <c r="M624" s="5" t="s">
        <v>10</v>
      </c>
      <c r="N624" s="5" t="s">
        <v>649</v>
      </c>
      <c r="O624" s="5" t="s">
        <v>11</v>
      </c>
      <c r="P624" s="5" t="e">
        <v>#N/A</v>
      </c>
      <c r="Q624" s="5" t="s">
        <v>76</v>
      </c>
      <c r="R624" s="61" t="s">
        <v>28</v>
      </c>
      <c r="S624" s="62" t="s">
        <v>68</v>
      </c>
      <c r="T624" s="5" t="s">
        <v>834</v>
      </c>
      <c r="U624" s="5" t="s">
        <v>34</v>
      </c>
      <c r="V624" s="5" t="s">
        <v>26</v>
      </c>
      <c r="W624" s="5" t="s">
        <v>907</v>
      </c>
      <c r="X624" s="5" t="s">
        <v>81</v>
      </c>
      <c r="Y624" s="5" t="s">
        <v>250</v>
      </c>
      <c r="Z624" s="5" t="s">
        <v>49</v>
      </c>
      <c r="AA624" s="5" t="s">
        <v>462</v>
      </c>
      <c r="AB624" s="5"/>
      <c r="AC624" s="5"/>
      <c r="AD624" s="5"/>
      <c r="AE624" s="5"/>
      <c r="AF624" s="5"/>
      <c r="AG624" s="5"/>
      <c r="AH624" s="5"/>
      <c r="AI624" s="5" t="s">
        <v>905</v>
      </c>
      <c r="AJ624" s="80">
        <v>5</v>
      </c>
      <c r="AK624" s="80">
        <v>4</v>
      </c>
      <c r="AL624" s="80">
        <v>4</v>
      </c>
      <c r="AM624" s="80">
        <v>3</v>
      </c>
      <c r="AN624" s="80">
        <v>5</v>
      </c>
      <c r="AO624" s="80">
        <v>5</v>
      </c>
      <c r="AP624" s="80">
        <v>4</v>
      </c>
      <c r="AQ624" s="80">
        <v>4</v>
      </c>
      <c r="AR624" s="80">
        <v>3</v>
      </c>
      <c r="AS624" s="5"/>
      <c r="AT624" s="5" t="s">
        <v>788</v>
      </c>
      <c r="AU624" s="5"/>
      <c r="AV624" s="5" t="s">
        <v>898</v>
      </c>
      <c r="AW624" s="5"/>
      <c r="AX624" s="5"/>
      <c r="AY624" s="5" t="s">
        <v>903</v>
      </c>
    </row>
    <row r="625" spans="1:51" ht="27.95" customHeight="1">
      <c r="A625">
        <v>11518340632</v>
      </c>
      <c r="B625" s="1" t="s">
        <v>0</v>
      </c>
      <c r="C625" s="13" t="s">
        <v>80</v>
      </c>
      <c r="D625" s="1" t="s">
        <v>467</v>
      </c>
      <c r="E625" s="5" t="s">
        <v>33</v>
      </c>
      <c r="F625" s="80" t="s">
        <v>0</v>
      </c>
      <c r="G625" s="80" t="s">
        <v>0</v>
      </c>
      <c r="H625" s="80" t="s">
        <v>1</v>
      </c>
      <c r="I625" s="80" t="s">
        <v>0</v>
      </c>
      <c r="J625" s="80" t="s">
        <v>0</v>
      </c>
      <c r="K625" s="80" t="s">
        <v>0</v>
      </c>
      <c r="L625" s="80" t="s">
        <v>0</v>
      </c>
      <c r="M625" s="5" t="s">
        <v>10</v>
      </c>
      <c r="N625" s="5" t="e">
        <v>#N/A</v>
      </c>
      <c r="O625" s="5" t="s">
        <v>11</v>
      </c>
      <c r="P625" s="5" t="s">
        <v>12</v>
      </c>
      <c r="Q625" s="5" t="s">
        <v>29</v>
      </c>
      <c r="R625" s="61" t="s">
        <v>75</v>
      </c>
      <c r="S625" s="62" t="e">
        <v>#N/A</v>
      </c>
      <c r="T625" s="5" t="s">
        <v>37</v>
      </c>
      <c r="U625" s="5" t="s">
        <v>92</v>
      </c>
      <c r="V625" s="5" t="s">
        <v>89</v>
      </c>
      <c r="W625" s="5" t="s">
        <v>908</v>
      </c>
      <c r="X625" s="5" t="s">
        <v>81</v>
      </c>
      <c r="Y625" s="5" t="s">
        <v>251</v>
      </c>
      <c r="Z625" s="5" t="s">
        <v>60</v>
      </c>
      <c r="AA625" s="5" t="s">
        <v>526</v>
      </c>
      <c r="AB625" s="5"/>
      <c r="AC625" s="5"/>
      <c r="AD625" s="5"/>
      <c r="AE625" s="5"/>
      <c r="AF625" s="5"/>
      <c r="AG625" s="5"/>
      <c r="AH625" s="5"/>
      <c r="AI625" s="5" t="s">
        <v>905</v>
      </c>
      <c r="AJ625" s="80">
        <v>4</v>
      </c>
      <c r="AK625" s="80">
        <v>3</v>
      </c>
      <c r="AL625" s="80">
        <v>3</v>
      </c>
      <c r="AM625" s="80" t="e">
        <v>#N/A</v>
      </c>
      <c r="AN625" s="80">
        <v>3</v>
      </c>
      <c r="AO625" s="80">
        <v>2</v>
      </c>
      <c r="AP625" s="80">
        <v>3</v>
      </c>
      <c r="AQ625" s="80">
        <v>3</v>
      </c>
      <c r="AR625" s="80">
        <v>3</v>
      </c>
      <c r="AS625" s="5"/>
      <c r="AT625" s="5" t="s">
        <v>788</v>
      </c>
      <c r="AU625" s="5" t="s">
        <v>854</v>
      </c>
      <c r="AV625" s="5"/>
      <c r="AW625" s="5"/>
      <c r="AX625" s="5"/>
      <c r="AY625" s="5" t="s">
        <v>20</v>
      </c>
    </row>
    <row r="626" spans="1:51" ht="27.95" customHeight="1">
      <c r="B626" s="1"/>
      <c r="C626" s="13"/>
      <c r="D626" s="1"/>
      <c r="E626" s="5"/>
      <c r="M626" s="5"/>
      <c r="N626" s="5"/>
      <c r="O626" s="5"/>
      <c r="P626" s="5"/>
      <c r="Q626" s="5"/>
      <c r="R626" s="61"/>
      <c r="S626" s="62"/>
      <c r="T626" s="5"/>
      <c r="U626" s="5"/>
      <c r="V626" s="5"/>
      <c r="W626" s="5"/>
      <c r="X626" s="5"/>
      <c r="Y626" s="5"/>
      <c r="Z626" s="5"/>
      <c r="AA626" s="5"/>
      <c r="AB626" s="5"/>
      <c r="AC626" s="5"/>
      <c r="AD626" s="5"/>
      <c r="AE626" s="5"/>
      <c r="AF626" s="5"/>
      <c r="AG626" s="5"/>
      <c r="AH626" s="5"/>
      <c r="AI626" s="5"/>
      <c r="AJ626" s="80"/>
      <c r="AK626" s="80"/>
      <c r="AL626" s="80"/>
      <c r="AM626" s="80"/>
      <c r="AN626" s="80"/>
      <c r="AO626" s="80"/>
      <c r="AP626" s="80"/>
      <c r="AQ626" s="80"/>
      <c r="AR626" s="80"/>
      <c r="AS626" s="5"/>
      <c r="AT626" s="5"/>
      <c r="AU626" s="5"/>
      <c r="AV626" s="5"/>
      <c r="AW626" s="5"/>
      <c r="AX626" s="5"/>
      <c r="AY626" s="5"/>
    </row>
    <row r="627" spans="1:51" ht="27.95" customHeight="1">
      <c r="A627">
        <v>11518337525</v>
      </c>
      <c r="B627" s="5" t="s">
        <v>646</v>
      </c>
      <c r="C627" s="13" t="s">
        <v>72</v>
      </c>
      <c r="D627" s="1" t="s">
        <v>467</v>
      </c>
      <c r="E627" s="5" t="s">
        <v>14</v>
      </c>
      <c r="F627" s="80" t="s">
        <v>0</v>
      </c>
      <c r="G627" s="80" t="s">
        <v>0</v>
      </c>
      <c r="H627" s="80" t="s">
        <v>0</v>
      </c>
      <c r="I627" s="80" t="s">
        <v>0</v>
      </c>
      <c r="J627" s="80" t="s">
        <v>0</v>
      </c>
      <c r="K627" s="80" t="s">
        <v>0</v>
      </c>
      <c r="L627" s="80" t="s">
        <v>110</v>
      </c>
      <c r="M627" s="5" t="e">
        <v>#N/A</v>
      </c>
      <c r="N627" s="5" t="s">
        <v>649</v>
      </c>
      <c r="O627" s="5" t="s">
        <v>11</v>
      </c>
      <c r="P627" s="5" t="s">
        <v>12</v>
      </c>
      <c r="Q627" s="5" t="s">
        <v>29</v>
      </c>
      <c r="R627" s="61" t="s">
        <v>28</v>
      </c>
      <c r="S627" s="62" t="e">
        <v>#N/A</v>
      </c>
      <c r="T627" s="5" t="s">
        <v>834</v>
      </c>
      <c r="U627" s="5" t="s">
        <v>34</v>
      </c>
      <c r="V627" s="5" t="s">
        <v>26</v>
      </c>
      <c r="W627" s="5" t="s">
        <v>907</v>
      </c>
      <c r="X627" s="5" t="s">
        <v>66</v>
      </c>
      <c r="Y627" s="5" t="s">
        <v>252</v>
      </c>
      <c r="Z627" s="5" t="s">
        <v>49</v>
      </c>
      <c r="AA627" s="5" t="s">
        <v>480</v>
      </c>
      <c r="AB627" s="5"/>
      <c r="AC627" s="5"/>
      <c r="AD627" s="5"/>
      <c r="AE627" s="5"/>
      <c r="AF627" s="5"/>
      <c r="AG627" s="5"/>
      <c r="AH627" s="5" t="s">
        <v>811</v>
      </c>
      <c r="AI627" s="5" t="s">
        <v>905</v>
      </c>
      <c r="AJ627" s="80">
        <v>5</v>
      </c>
      <c r="AK627" s="80">
        <v>3</v>
      </c>
      <c r="AL627" s="80">
        <v>4</v>
      </c>
      <c r="AM627" s="80" t="e">
        <v>#N/A</v>
      </c>
      <c r="AN627" s="80">
        <v>5</v>
      </c>
      <c r="AO627" s="80">
        <v>5</v>
      </c>
      <c r="AP627" s="80">
        <v>4</v>
      </c>
      <c r="AQ627" s="80">
        <v>4</v>
      </c>
      <c r="AR627" s="80">
        <v>5</v>
      </c>
      <c r="AS627" s="5"/>
      <c r="AT627" s="122" t="s">
        <v>848</v>
      </c>
      <c r="AU627" s="5" t="s">
        <v>859</v>
      </c>
      <c r="AV627" s="5" t="s">
        <v>462</v>
      </c>
      <c r="AW627" s="5"/>
      <c r="AX627" s="5"/>
      <c r="AY627" s="5" t="s">
        <v>903</v>
      </c>
    </row>
    <row r="628" spans="1:51" ht="27.95" customHeight="1">
      <c r="A628">
        <v>11518336595</v>
      </c>
      <c r="B628" s="5" t="s">
        <v>646</v>
      </c>
      <c r="C628" s="13" t="s">
        <v>72</v>
      </c>
      <c r="D628" s="1" t="s">
        <v>472</v>
      </c>
      <c r="E628" s="5" t="s">
        <v>33</v>
      </c>
      <c r="F628" s="80" t="s">
        <v>0</v>
      </c>
      <c r="G628" s="80" t="s">
        <v>0</v>
      </c>
      <c r="H628" s="80" t="s">
        <v>1</v>
      </c>
      <c r="I628" s="80" t="s">
        <v>0</v>
      </c>
      <c r="J628" s="80" t="s">
        <v>0</v>
      </c>
      <c r="K628" s="80" t="s">
        <v>0</v>
      </c>
      <c r="L628" s="80" t="s">
        <v>0</v>
      </c>
      <c r="M628" s="5" t="s">
        <v>10</v>
      </c>
      <c r="N628" s="5" t="e">
        <v>#N/A</v>
      </c>
      <c r="O628" s="5" t="s">
        <v>11</v>
      </c>
      <c r="P628" s="5" t="s">
        <v>12</v>
      </c>
      <c r="Q628" s="5" t="s">
        <v>76</v>
      </c>
      <c r="R628" s="61" t="s">
        <v>28</v>
      </c>
      <c r="S628" s="62" t="e">
        <v>#N/A</v>
      </c>
      <c r="T628" s="5" t="s">
        <v>834</v>
      </c>
      <c r="U628" s="5" t="s">
        <v>34</v>
      </c>
      <c r="V628" s="5" t="s">
        <v>89</v>
      </c>
      <c r="W628" s="5" t="s">
        <v>908</v>
      </c>
      <c r="X628" s="5" t="s">
        <v>66</v>
      </c>
      <c r="Y628" s="5" t="s">
        <v>0</v>
      </c>
      <c r="Z628" s="5" t="s">
        <v>21</v>
      </c>
      <c r="AA628" s="5"/>
      <c r="AB628" s="5"/>
      <c r="AC628" s="5"/>
      <c r="AD628" s="5"/>
      <c r="AE628" s="5"/>
      <c r="AF628" s="5"/>
      <c r="AG628" s="5"/>
      <c r="AH628" s="5"/>
      <c r="AI628" s="5" t="s">
        <v>905</v>
      </c>
      <c r="AJ628" s="80">
        <v>5</v>
      </c>
      <c r="AK628" s="80">
        <v>4</v>
      </c>
      <c r="AL628" s="80">
        <v>4</v>
      </c>
      <c r="AM628" s="80" t="e">
        <v>#N/A</v>
      </c>
      <c r="AN628" s="80">
        <v>5</v>
      </c>
      <c r="AO628" s="80">
        <v>5</v>
      </c>
      <c r="AP628" s="80">
        <v>3</v>
      </c>
      <c r="AQ628" s="80">
        <v>3</v>
      </c>
      <c r="AR628" s="80">
        <v>5</v>
      </c>
      <c r="AS628" s="122" t="s">
        <v>1054</v>
      </c>
      <c r="AT628" s="5" t="s">
        <v>848</v>
      </c>
      <c r="AU628" s="5" t="s">
        <v>856</v>
      </c>
      <c r="AV628" s="5" t="s">
        <v>898</v>
      </c>
      <c r="AW628" s="5"/>
      <c r="AX628" s="5"/>
      <c r="AY628" s="5" t="s">
        <v>903</v>
      </c>
    </row>
    <row r="629" spans="1:51" ht="27.95" customHeight="1">
      <c r="B629" s="1"/>
      <c r="C629" s="13"/>
      <c r="D629" s="1"/>
      <c r="E629" s="5"/>
      <c r="M629" s="5"/>
      <c r="N629" s="5"/>
      <c r="O629" s="5"/>
      <c r="P629" s="5"/>
      <c r="Q629" s="5"/>
      <c r="R629" s="61"/>
      <c r="S629" s="62"/>
      <c r="T629" s="5"/>
      <c r="U629" s="5"/>
      <c r="V629" s="5"/>
      <c r="W629" s="5"/>
      <c r="X629" s="5"/>
      <c r="Y629" s="5"/>
      <c r="Z629" s="5"/>
      <c r="AA629" s="5"/>
      <c r="AB629" s="5"/>
      <c r="AC629" s="5"/>
      <c r="AD629" s="5"/>
      <c r="AE629" s="5"/>
      <c r="AF629" s="5"/>
      <c r="AG629" s="5"/>
      <c r="AH629" s="5"/>
      <c r="AI629" s="5"/>
      <c r="AJ629" s="80"/>
      <c r="AK629" s="80"/>
      <c r="AL629" s="80"/>
      <c r="AM629" s="80"/>
      <c r="AN629" s="80"/>
      <c r="AO629" s="80"/>
      <c r="AP629" s="80"/>
      <c r="AQ629" s="80"/>
      <c r="AR629" s="80"/>
      <c r="AS629" s="5"/>
      <c r="AT629" s="5"/>
      <c r="AU629" s="5"/>
      <c r="AV629" s="5"/>
      <c r="AW629" s="5"/>
      <c r="AX629" s="5"/>
      <c r="AY629" s="5"/>
    </row>
    <row r="630" spans="1:51" ht="27.95" customHeight="1">
      <c r="B630" s="1"/>
      <c r="C630" s="13"/>
      <c r="D630" s="1"/>
      <c r="E630" s="5"/>
      <c r="M630" s="5"/>
      <c r="N630" s="5"/>
      <c r="O630" s="5"/>
      <c r="P630" s="5"/>
      <c r="Q630" s="5"/>
      <c r="R630" s="61"/>
      <c r="S630" s="62"/>
      <c r="T630" s="5"/>
      <c r="U630" s="5"/>
      <c r="V630" s="5"/>
      <c r="W630" s="5"/>
      <c r="X630" s="5"/>
      <c r="Y630" s="5"/>
      <c r="Z630" s="5"/>
      <c r="AA630" s="5"/>
      <c r="AB630" s="5"/>
      <c r="AC630" s="5"/>
      <c r="AD630" s="5"/>
      <c r="AE630" s="5"/>
      <c r="AF630" s="5"/>
      <c r="AG630" s="5"/>
      <c r="AH630" s="5"/>
      <c r="AI630" s="5"/>
      <c r="AJ630" s="80"/>
      <c r="AK630" s="80"/>
      <c r="AL630" s="80"/>
      <c r="AM630" s="80"/>
      <c r="AN630" s="80"/>
      <c r="AO630" s="80"/>
      <c r="AP630" s="80"/>
      <c r="AQ630" s="80"/>
      <c r="AR630" s="80"/>
      <c r="AS630" s="5"/>
      <c r="AT630" s="5"/>
      <c r="AU630" s="5"/>
      <c r="AV630" s="5"/>
      <c r="AW630" s="5"/>
      <c r="AX630" s="5"/>
      <c r="AY630" s="5"/>
    </row>
    <row r="631" spans="1:51" ht="27.95" customHeight="1">
      <c r="A631">
        <v>11518330661</v>
      </c>
      <c r="B631" s="1" t="s">
        <v>15</v>
      </c>
      <c r="C631" s="13" t="e">
        <v>#VALUE!</v>
      </c>
      <c r="D631" s="1" t="s">
        <v>470</v>
      </c>
      <c r="E631" s="5" t="s">
        <v>14</v>
      </c>
      <c r="F631" s="80" t="s">
        <v>0</v>
      </c>
      <c r="G631" s="80" t="s">
        <v>0</v>
      </c>
      <c r="H631" s="80" t="s">
        <v>1</v>
      </c>
      <c r="I631" s="80" t="s">
        <v>0</v>
      </c>
      <c r="J631" s="80" t="s">
        <v>0</v>
      </c>
      <c r="K631" s="80" t="s">
        <v>0</v>
      </c>
      <c r="L631" s="80" t="s">
        <v>0</v>
      </c>
      <c r="M631" s="5" t="e">
        <v>#N/A</v>
      </c>
      <c r="N631" s="5" t="e">
        <v>#N/A</v>
      </c>
      <c r="O631" s="5" t="e">
        <v>#N/A</v>
      </c>
      <c r="P631" s="5" t="e">
        <v>#N/A</v>
      </c>
      <c r="Q631" s="5" t="e">
        <v>#VALUE!</v>
      </c>
      <c r="R631" s="61" t="e">
        <v>#VALUE!</v>
      </c>
      <c r="S631" s="62" t="e">
        <v>#N/A</v>
      </c>
      <c r="T631" s="5" t="e">
        <v>#N/A</v>
      </c>
      <c r="U631" s="5" t="e">
        <v>#N/A</v>
      </c>
      <c r="V631" s="5" t="e">
        <v>#N/A</v>
      </c>
      <c r="W631" s="5" t="e">
        <v>#N/A</v>
      </c>
      <c r="X631" s="5" t="e">
        <v>#N/A</v>
      </c>
      <c r="Y631" s="5" t="s">
        <v>0</v>
      </c>
      <c r="Z631" s="5" t="s">
        <v>45</v>
      </c>
      <c r="AA631" s="5"/>
      <c r="AB631" s="5"/>
      <c r="AC631" s="5"/>
      <c r="AD631" s="5"/>
      <c r="AE631" s="5"/>
      <c r="AF631" s="5"/>
      <c r="AG631" s="5"/>
      <c r="AH631" s="5"/>
      <c r="AI631" s="5" t="s">
        <v>905</v>
      </c>
      <c r="AJ631" s="80" t="e">
        <v>#VALUE!</v>
      </c>
      <c r="AK631" s="80" t="e">
        <v>#VALUE!</v>
      </c>
      <c r="AL631" s="80" t="e">
        <v>#VALUE!</v>
      </c>
      <c r="AM631" s="80" t="e">
        <v>#N/A</v>
      </c>
      <c r="AN631" s="80" t="e">
        <v>#N/A</v>
      </c>
      <c r="AO631" s="80" t="e">
        <v>#N/A</v>
      </c>
      <c r="AP631" s="80" t="e">
        <v>#N/A</v>
      </c>
      <c r="AQ631" s="80" t="e">
        <v>#N/A</v>
      </c>
      <c r="AR631" s="80" t="e">
        <v>#N/A</v>
      </c>
      <c r="AS631" s="5"/>
      <c r="AT631" s="5"/>
      <c r="AU631" s="5"/>
      <c r="AV631" s="5"/>
      <c r="AW631" s="5"/>
      <c r="AX631" s="5"/>
      <c r="AY631" s="5" t="s">
        <v>904</v>
      </c>
    </row>
    <row r="632" spans="1:51" ht="27.95" customHeight="1">
      <c r="A632">
        <v>11518327704</v>
      </c>
      <c r="B632" s="1" t="s">
        <v>15</v>
      </c>
      <c r="C632" s="13" t="s">
        <v>80</v>
      </c>
      <c r="D632" s="1" t="s">
        <v>468</v>
      </c>
      <c r="E632" s="5" t="s">
        <v>14</v>
      </c>
      <c r="F632" s="80" t="s">
        <v>0</v>
      </c>
      <c r="G632" s="80" t="s">
        <v>0</v>
      </c>
      <c r="H632" s="80" t="s">
        <v>1</v>
      </c>
      <c r="I632" s="80" t="s">
        <v>0</v>
      </c>
      <c r="J632" s="80" t="s">
        <v>0</v>
      </c>
      <c r="K632" s="80" t="s">
        <v>0</v>
      </c>
      <c r="L632" s="80" t="s">
        <v>0</v>
      </c>
      <c r="M632" s="5" t="e">
        <v>#N/A</v>
      </c>
      <c r="N632" s="5" t="e">
        <v>#N/A</v>
      </c>
      <c r="O632" s="5" t="e">
        <v>#N/A</v>
      </c>
      <c r="P632" s="5" t="e">
        <v>#N/A</v>
      </c>
      <c r="Q632" s="5" t="e">
        <v>#VALUE!</v>
      </c>
      <c r="R632" s="61" t="s">
        <v>28</v>
      </c>
      <c r="S632" s="62" t="s">
        <v>43</v>
      </c>
      <c r="T632" s="5" t="s">
        <v>36</v>
      </c>
      <c r="U632" s="5" t="s">
        <v>41</v>
      </c>
      <c r="V632" s="5" t="s">
        <v>64</v>
      </c>
      <c r="W632" s="5" t="s">
        <v>907</v>
      </c>
      <c r="X632" s="5" t="e">
        <v>#N/A</v>
      </c>
      <c r="Y632" s="5" t="s">
        <v>0</v>
      </c>
      <c r="Z632" s="5" t="s">
        <v>45</v>
      </c>
      <c r="AA632" s="5"/>
      <c r="AB632" s="5"/>
      <c r="AC632" s="5"/>
      <c r="AD632" s="5"/>
      <c r="AE632" s="5"/>
      <c r="AF632" s="5"/>
      <c r="AG632" s="5"/>
      <c r="AH632" s="5"/>
      <c r="AI632" s="5" t="s">
        <v>905</v>
      </c>
      <c r="AJ632" s="80">
        <v>4</v>
      </c>
      <c r="AK632" s="80" t="e">
        <v>#VALUE!</v>
      </c>
      <c r="AL632" s="80">
        <v>4</v>
      </c>
      <c r="AM632" s="80">
        <v>4</v>
      </c>
      <c r="AN632" s="80">
        <v>4</v>
      </c>
      <c r="AO632" s="80">
        <v>4</v>
      </c>
      <c r="AP632" s="80">
        <v>5</v>
      </c>
      <c r="AQ632" s="80">
        <v>4</v>
      </c>
      <c r="AR632" s="80" t="e">
        <v>#N/A</v>
      </c>
      <c r="AS632" s="5"/>
      <c r="AT632" s="5"/>
      <c r="AU632" s="5"/>
      <c r="AV632" s="5"/>
      <c r="AW632" s="5"/>
      <c r="AX632" s="5"/>
      <c r="AY632" s="5" t="s">
        <v>904</v>
      </c>
    </row>
    <row r="633" spans="1:51" ht="27.95" customHeight="1">
      <c r="A633">
        <v>11518327004</v>
      </c>
      <c r="B633" s="5" t="s">
        <v>646</v>
      </c>
      <c r="C633" s="13" t="s">
        <v>72</v>
      </c>
      <c r="D633" s="1" t="s">
        <v>470</v>
      </c>
      <c r="E633" s="5" t="s">
        <v>14</v>
      </c>
      <c r="F633" s="80" t="s">
        <v>0</v>
      </c>
      <c r="G633" s="80" t="s">
        <v>0</v>
      </c>
      <c r="H633" s="80" t="s">
        <v>1</v>
      </c>
      <c r="I633" s="80" t="s">
        <v>0</v>
      </c>
      <c r="J633" s="80" t="s">
        <v>0</v>
      </c>
      <c r="K633" s="80" t="s">
        <v>0</v>
      </c>
      <c r="L633" s="80" t="s">
        <v>0</v>
      </c>
      <c r="M633" s="5" t="s">
        <v>10</v>
      </c>
      <c r="N633" s="5" t="e">
        <v>#N/A</v>
      </c>
      <c r="O633" s="5" t="e">
        <v>#N/A</v>
      </c>
      <c r="P633" s="5" t="e">
        <v>#N/A</v>
      </c>
      <c r="Q633" s="5" t="s">
        <v>76</v>
      </c>
      <c r="R633" s="61" t="s">
        <v>28</v>
      </c>
      <c r="S633" s="62" t="s">
        <v>34</v>
      </c>
      <c r="T633" s="5" t="s">
        <v>834</v>
      </c>
      <c r="U633" s="5" t="s">
        <v>34</v>
      </c>
      <c r="V633" s="5" t="s">
        <v>64</v>
      </c>
      <c r="W633" s="5" t="s">
        <v>907</v>
      </c>
      <c r="X633" s="5" t="s">
        <v>66</v>
      </c>
      <c r="Y633" s="5" t="s">
        <v>253</v>
      </c>
      <c r="Z633" s="5" t="s">
        <v>13</v>
      </c>
      <c r="AA633" s="5" t="s">
        <v>462</v>
      </c>
      <c r="AB633" s="5"/>
      <c r="AC633" s="5"/>
      <c r="AD633" s="5"/>
      <c r="AE633" s="5"/>
      <c r="AF633" s="5"/>
      <c r="AG633" s="5"/>
      <c r="AH633" s="5"/>
      <c r="AI633" s="5" t="s">
        <v>905</v>
      </c>
      <c r="AJ633" s="80">
        <v>5</v>
      </c>
      <c r="AK633" s="80">
        <v>4</v>
      </c>
      <c r="AL633" s="80">
        <v>4</v>
      </c>
      <c r="AM633" s="80">
        <v>5</v>
      </c>
      <c r="AN633" s="80">
        <v>5</v>
      </c>
      <c r="AO633" s="80">
        <v>5</v>
      </c>
      <c r="AP633" s="80">
        <v>5</v>
      </c>
      <c r="AQ633" s="80">
        <v>4</v>
      </c>
      <c r="AR633" s="80">
        <v>5</v>
      </c>
      <c r="AS633" s="5"/>
      <c r="AT633" s="5"/>
      <c r="AU633" s="5"/>
      <c r="AV633" s="5"/>
      <c r="AW633" s="5" t="s">
        <v>39</v>
      </c>
      <c r="AX633" s="5"/>
      <c r="AY633" s="5" t="s">
        <v>903</v>
      </c>
    </row>
    <row r="634" spans="1:51" ht="27.95" customHeight="1">
      <c r="B634" s="1"/>
      <c r="C634" s="13"/>
      <c r="D634" s="1"/>
      <c r="E634" s="5"/>
      <c r="M634" s="5"/>
      <c r="N634" s="5"/>
      <c r="O634" s="5"/>
      <c r="P634" s="5"/>
      <c r="Q634" s="5"/>
      <c r="R634" s="61"/>
      <c r="S634" s="62"/>
      <c r="T634" s="5"/>
      <c r="U634" s="5"/>
      <c r="V634" s="5"/>
      <c r="W634" s="5"/>
      <c r="X634" s="5"/>
      <c r="Y634" s="5"/>
      <c r="Z634" s="5"/>
      <c r="AA634" s="5"/>
      <c r="AB634" s="5"/>
      <c r="AC634" s="5"/>
      <c r="AD634" s="5"/>
      <c r="AE634" s="5"/>
      <c r="AF634" s="5"/>
      <c r="AG634" s="5"/>
      <c r="AH634" s="5"/>
      <c r="AI634" s="5"/>
      <c r="AJ634" s="80"/>
      <c r="AK634" s="80"/>
      <c r="AL634" s="80"/>
      <c r="AM634" s="80"/>
      <c r="AN634" s="80"/>
      <c r="AO634" s="80"/>
      <c r="AP634" s="80"/>
      <c r="AQ634" s="80"/>
      <c r="AR634" s="80"/>
      <c r="AS634" s="5"/>
      <c r="AT634" s="5"/>
      <c r="AU634" s="5"/>
      <c r="AV634" s="5"/>
      <c r="AW634" s="5"/>
      <c r="AX634" s="5"/>
      <c r="AY634" s="5"/>
    </row>
    <row r="635" spans="1:51" ht="27.95" customHeight="1">
      <c r="A635">
        <v>11518322428</v>
      </c>
      <c r="B635" s="1" t="s">
        <v>0</v>
      </c>
      <c r="C635" s="13" t="e">
        <v>#VALUE!</v>
      </c>
      <c r="D635" s="1" t="e">
        <v>#VALUE!</v>
      </c>
      <c r="E635" s="5" t="e">
        <v>#N/A</v>
      </c>
      <c r="F635" s="80" t="s">
        <v>0</v>
      </c>
      <c r="G635" s="80" t="s">
        <v>0</v>
      </c>
      <c r="H635" s="80" t="s">
        <v>0</v>
      </c>
      <c r="I635" s="80" t="s">
        <v>0</v>
      </c>
      <c r="J635" s="80" t="s">
        <v>0</v>
      </c>
      <c r="K635" s="80" t="s">
        <v>0</v>
      </c>
      <c r="L635" s="80" t="s">
        <v>0</v>
      </c>
      <c r="M635" s="5" t="e">
        <v>#N/A</v>
      </c>
      <c r="N635" s="5" t="e">
        <v>#N/A</v>
      </c>
      <c r="O635" s="5" t="e">
        <v>#N/A</v>
      </c>
      <c r="P635" s="5" t="e">
        <v>#N/A</v>
      </c>
      <c r="Q635" s="5" t="e">
        <v>#VALUE!</v>
      </c>
      <c r="R635" s="61" t="e">
        <v>#VALUE!</v>
      </c>
      <c r="S635" s="62" t="e">
        <v>#N/A</v>
      </c>
      <c r="T635" s="5" t="e">
        <v>#N/A</v>
      </c>
      <c r="U635" s="5" t="e">
        <v>#N/A</v>
      </c>
      <c r="V635" s="5" t="e">
        <v>#N/A</v>
      </c>
      <c r="W635" s="5" t="e">
        <v>#N/A</v>
      </c>
      <c r="X635" s="5" t="e">
        <v>#N/A</v>
      </c>
      <c r="Y635" s="5" t="s">
        <v>0</v>
      </c>
      <c r="Z635" s="5" t="e">
        <v>#N/A</v>
      </c>
      <c r="AA635" s="5"/>
      <c r="AB635" s="5"/>
      <c r="AC635" s="5"/>
      <c r="AD635" s="5"/>
      <c r="AE635" s="5"/>
      <c r="AF635" s="5"/>
      <c r="AG635" s="5"/>
      <c r="AH635" s="5"/>
      <c r="AI635" s="5" t="s">
        <v>905</v>
      </c>
      <c r="AJ635" s="80" t="e">
        <v>#VALUE!</v>
      </c>
      <c r="AK635" s="80" t="e">
        <v>#VALUE!</v>
      </c>
      <c r="AL635" s="80" t="e">
        <v>#VALUE!</v>
      </c>
      <c r="AM635" s="80" t="e">
        <v>#N/A</v>
      </c>
      <c r="AN635" s="80" t="e">
        <v>#N/A</v>
      </c>
      <c r="AO635" s="80" t="e">
        <v>#N/A</v>
      </c>
      <c r="AP635" s="80" t="e">
        <v>#N/A</v>
      </c>
      <c r="AQ635" s="80" t="e">
        <v>#N/A</v>
      </c>
      <c r="AR635" s="80" t="e">
        <v>#N/A</v>
      </c>
      <c r="AS635" s="5"/>
      <c r="AT635" s="5"/>
      <c r="AU635" s="5"/>
      <c r="AV635" s="5"/>
      <c r="AW635" s="5"/>
      <c r="AX635" s="5"/>
      <c r="AY635" s="5" t="s">
        <v>20</v>
      </c>
    </row>
    <row r="636" spans="1:51" ht="27.95" customHeight="1">
      <c r="A636">
        <v>11518318349</v>
      </c>
      <c r="B636" s="5" t="s">
        <v>646</v>
      </c>
      <c r="C636" s="13" t="s">
        <v>72</v>
      </c>
      <c r="D636" s="1" t="s">
        <v>469</v>
      </c>
      <c r="E636" s="5" t="s">
        <v>14</v>
      </c>
      <c r="F636" s="80" t="s">
        <v>0</v>
      </c>
      <c r="G636" s="80" t="s">
        <v>0</v>
      </c>
      <c r="H636" s="80" t="s">
        <v>1</v>
      </c>
      <c r="I636" s="80" t="s">
        <v>0</v>
      </c>
      <c r="J636" s="80" t="s">
        <v>0</v>
      </c>
      <c r="K636" s="80" t="s">
        <v>0</v>
      </c>
      <c r="L636" s="80" t="s">
        <v>0</v>
      </c>
      <c r="M636" s="5" t="s">
        <v>10</v>
      </c>
      <c r="N636" s="5" t="e">
        <v>#N/A</v>
      </c>
      <c r="O636" s="5" t="e">
        <v>#N/A</v>
      </c>
      <c r="P636" s="5" t="e">
        <v>#N/A</v>
      </c>
      <c r="Q636" s="5" t="s">
        <v>91</v>
      </c>
      <c r="R636" s="61" t="s">
        <v>90</v>
      </c>
      <c r="S636" s="62" t="e">
        <v>#N/A</v>
      </c>
      <c r="T636" s="5" t="s">
        <v>36</v>
      </c>
      <c r="U636" s="5" t="s">
        <v>34</v>
      </c>
      <c r="V636" s="5" t="s">
        <v>74</v>
      </c>
      <c r="W636" s="5" t="s">
        <v>379</v>
      </c>
      <c r="X636" s="5" t="s">
        <v>81</v>
      </c>
      <c r="Y636" s="5" t="s">
        <v>0</v>
      </c>
      <c r="Z636" s="5" t="s">
        <v>86</v>
      </c>
      <c r="AA636" s="5"/>
      <c r="AB636" s="5"/>
      <c r="AC636" s="5"/>
      <c r="AD636" s="5"/>
      <c r="AE636" s="5"/>
      <c r="AF636" s="5"/>
      <c r="AG636" s="5"/>
      <c r="AH636" s="5"/>
      <c r="AI636" s="5" t="s">
        <v>905</v>
      </c>
      <c r="AJ636" s="80">
        <v>5</v>
      </c>
      <c r="AK636" s="80">
        <v>5</v>
      </c>
      <c r="AL636" s="80">
        <v>5</v>
      </c>
      <c r="AM636" s="80" t="e">
        <v>#N/A</v>
      </c>
      <c r="AN636" s="80">
        <v>4</v>
      </c>
      <c r="AO636" s="80">
        <v>5</v>
      </c>
      <c r="AP636" s="80">
        <v>2</v>
      </c>
      <c r="AQ636" s="80">
        <v>5</v>
      </c>
      <c r="AR636" s="80">
        <v>3</v>
      </c>
      <c r="AS636" s="5"/>
      <c r="AT636" s="5"/>
      <c r="AU636" s="5"/>
      <c r="AV636" s="5"/>
      <c r="AW636" s="5" t="s">
        <v>39</v>
      </c>
      <c r="AX636" s="5"/>
      <c r="AY636" s="5" t="s">
        <v>903</v>
      </c>
    </row>
    <row r="637" spans="1:51" ht="27.95" customHeight="1">
      <c r="A637">
        <v>11518317577</v>
      </c>
      <c r="B637" s="1" t="s">
        <v>0</v>
      </c>
      <c r="C637" s="13" t="e">
        <v>#VALUE!</v>
      </c>
      <c r="D637" s="1" t="e">
        <v>#VALUE!</v>
      </c>
      <c r="E637" s="5" t="e">
        <v>#N/A</v>
      </c>
      <c r="F637" s="80" t="s">
        <v>0</v>
      </c>
      <c r="G637" s="80" t="s">
        <v>0</v>
      </c>
      <c r="H637" s="80" t="s">
        <v>0</v>
      </c>
      <c r="I637" s="80" t="s">
        <v>0</v>
      </c>
      <c r="J637" s="80" t="s">
        <v>0</v>
      </c>
      <c r="K637" s="80" t="s">
        <v>0</v>
      </c>
      <c r="L637" s="80" t="s">
        <v>0</v>
      </c>
      <c r="M637" s="5" t="e">
        <v>#N/A</v>
      </c>
      <c r="N637" s="5" t="e">
        <v>#N/A</v>
      </c>
      <c r="O637" s="5" t="e">
        <v>#N/A</v>
      </c>
      <c r="P637" s="5" t="e">
        <v>#N/A</v>
      </c>
      <c r="Q637" s="5" t="e">
        <v>#VALUE!</v>
      </c>
      <c r="R637" s="61" t="e">
        <v>#VALUE!</v>
      </c>
      <c r="S637" s="62" t="e">
        <v>#N/A</v>
      </c>
      <c r="T637" s="5" t="e">
        <v>#N/A</v>
      </c>
      <c r="U637" s="5" t="e">
        <v>#N/A</v>
      </c>
      <c r="V637" s="5" t="e">
        <v>#N/A</v>
      </c>
      <c r="W637" s="5" t="e">
        <v>#N/A</v>
      </c>
      <c r="X637" s="5" t="e">
        <v>#N/A</v>
      </c>
      <c r="Y637" s="5" t="s">
        <v>0</v>
      </c>
      <c r="Z637" s="5" t="e">
        <v>#N/A</v>
      </c>
      <c r="AA637" s="5"/>
      <c r="AB637" s="5"/>
      <c r="AC637" s="5"/>
      <c r="AD637" s="5"/>
      <c r="AE637" s="5"/>
      <c r="AF637" s="5"/>
      <c r="AG637" s="5"/>
      <c r="AH637" s="5"/>
      <c r="AI637" s="5" t="s">
        <v>905</v>
      </c>
      <c r="AJ637" s="80" t="e">
        <v>#VALUE!</v>
      </c>
      <c r="AK637" s="80" t="e">
        <v>#VALUE!</v>
      </c>
      <c r="AL637" s="80" t="e">
        <v>#VALUE!</v>
      </c>
      <c r="AM637" s="80" t="e">
        <v>#N/A</v>
      </c>
      <c r="AN637" s="80" t="e">
        <v>#N/A</v>
      </c>
      <c r="AO637" s="80" t="e">
        <v>#N/A</v>
      </c>
      <c r="AP637" s="80" t="e">
        <v>#N/A</v>
      </c>
      <c r="AQ637" s="80" t="e">
        <v>#N/A</v>
      </c>
      <c r="AR637" s="80" t="e">
        <v>#N/A</v>
      </c>
      <c r="AS637" s="5"/>
      <c r="AT637" s="5"/>
      <c r="AU637" s="5"/>
      <c r="AV637" s="5"/>
      <c r="AW637" s="5"/>
      <c r="AX637" s="5"/>
      <c r="AY637" s="5" t="s">
        <v>20</v>
      </c>
    </row>
    <row r="638" spans="1:51" ht="27.95" customHeight="1">
      <c r="A638">
        <v>11518315319</v>
      </c>
      <c r="B638" s="1" t="s">
        <v>0</v>
      </c>
      <c r="C638" s="13" t="e">
        <v>#VALUE!</v>
      </c>
      <c r="D638" s="1" t="e">
        <v>#VALUE!</v>
      </c>
      <c r="E638" s="5" t="e">
        <v>#N/A</v>
      </c>
      <c r="F638" s="80" t="s">
        <v>0</v>
      </c>
      <c r="G638" s="80" t="s">
        <v>0</v>
      </c>
      <c r="H638" s="80" t="s">
        <v>0</v>
      </c>
      <c r="I638" s="80" t="s">
        <v>0</v>
      </c>
      <c r="J638" s="80" t="s">
        <v>0</v>
      </c>
      <c r="K638" s="80" t="s">
        <v>0</v>
      </c>
      <c r="L638" s="80" t="s">
        <v>0</v>
      </c>
      <c r="M638" s="5" t="e">
        <v>#N/A</v>
      </c>
      <c r="N638" s="5" t="e">
        <v>#N/A</v>
      </c>
      <c r="O638" s="5" t="e">
        <v>#N/A</v>
      </c>
      <c r="P638" s="5" t="e">
        <v>#N/A</v>
      </c>
      <c r="Q638" s="5" t="e">
        <v>#VALUE!</v>
      </c>
      <c r="R638" s="61" t="e">
        <v>#VALUE!</v>
      </c>
      <c r="S638" s="62" t="e">
        <v>#N/A</v>
      </c>
      <c r="T638" s="5" t="e">
        <v>#N/A</v>
      </c>
      <c r="U638" s="5" t="e">
        <v>#N/A</v>
      </c>
      <c r="V638" s="5" t="e">
        <v>#N/A</v>
      </c>
      <c r="W638" s="5" t="e">
        <v>#N/A</v>
      </c>
      <c r="X638" s="5" t="e">
        <v>#N/A</v>
      </c>
      <c r="Y638" s="5" t="s">
        <v>0</v>
      </c>
      <c r="Z638" s="5" t="e">
        <v>#N/A</v>
      </c>
      <c r="AA638" s="5"/>
      <c r="AB638" s="5"/>
      <c r="AC638" s="5"/>
      <c r="AD638" s="5"/>
      <c r="AE638" s="5"/>
      <c r="AF638" s="5"/>
      <c r="AG638" s="5"/>
      <c r="AH638" s="5"/>
      <c r="AI638" s="5" t="s">
        <v>905</v>
      </c>
      <c r="AJ638" s="80" t="e">
        <v>#VALUE!</v>
      </c>
      <c r="AK638" s="80" t="e">
        <v>#VALUE!</v>
      </c>
      <c r="AL638" s="80" t="e">
        <v>#VALUE!</v>
      </c>
      <c r="AM638" s="80" t="e">
        <v>#N/A</v>
      </c>
      <c r="AN638" s="80" t="e">
        <v>#N/A</v>
      </c>
      <c r="AO638" s="80" t="e">
        <v>#N/A</v>
      </c>
      <c r="AP638" s="80" t="e">
        <v>#N/A</v>
      </c>
      <c r="AQ638" s="80" t="e">
        <v>#N/A</v>
      </c>
      <c r="AR638" s="80" t="e">
        <v>#N/A</v>
      </c>
      <c r="AS638" s="5"/>
      <c r="AT638" s="5"/>
      <c r="AU638" s="5"/>
      <c r="AV638" s="5"/>
      <c r="AW638" s="5"/>
      <c r="AX638" s="5"/>
      <c r="AY638" s="5" t="s">
        <v>20</v>
      </c>
    </row>
    <row r="639" spans="1:51" ht="27.95" customHeight="1">
      <c r="B639" s="1"/>
      <c r="C639" s="13"/>
      <c r="D639" s="1"/>
      <c r="E639" s="5"/>
      <c r="M639" s="5"/>
      <c r="N639" s="5"/>
      <c r="O639" s="5"/>
      <c r="P639" s="5"/>
      <c r="Q639" s="5"/>
      <c r="R639" s="61"/>
      <c r="S639" s="62"/>
      <c r="T639" s="5"/>
      <c r="U639" s="5"/>
      <c r="V639" s="5"/>
      <c r="W639" s="5"/>
      <c r="X639" s="5"/>
      <c r="Y639" s="5"/>
      <c r="Z639" s="5"/>
      <c r="AA639" s="5"/>
      <c r="AB639" s="5"/>
      <c r="AC639" s="5"/>
      <c r="AD639" s="5"/>
      <c r="AE639" s="5"/>
      <c r="AF639" s="5"/>
      <c r="AG639" s="5"/>
      <c r="AH639" s="5"/>
      <c r="AI639" s="5"/>
      <c r="AJ639" s="80"/>
      <c r="AK639" s="80"/>
      <c r="AL639" s="80"/>
      <c r="AM639" s="80"/>
      <c r="AN639" s="80"/>
      <c r="AO639" s="80"/>
      <c r="AP639" s="80"/>
      <c r="AQ639" s="80"/>
      <c r="AR639" s="80"/>
      <c r="AS639" s="5"/>
      <c r="AT639" s="5"/>
      <c r="AU639" s="5"/>
      <c r="AV639" s="5"/>
      <c r="AW639" s="5"/>
      <c r="AX639" s="5"/>
      <c r="AY639" s="5"/>
    </row>
    <row r="640" spans="1:51" ht="27.95" customHeight="1">
      <c r="B640" s="1"/>
      <c r="C640" s="13"/>
      <c r="D640" s="1"/>
      <c r="E640" s="5"/>
      <c r="M640" s="5"/>
      <c r="N640" s="5"/>
      <c r="O640" s="5"/>
      <c r="P640" s="5"/>
      <c r="Q640" s="5"/>
      <c r="R640" s="61"/>
      <c r="S640" s="62"/>
      <c r="T640" s="5"/>
      <c r="U640" s="5"/>
      <c r="V640" s="5"/>
      <c r="W640" s="5"/>
      <c r="X640" s="5"/>
      <c r="Y640" s="5"/>
      <c r="Z640" s="5"/>
      <c r="AA640" s="5"/>
      <c r="AB640" s="5"/>
      <c r="AC640" s="5"/>
      <c r="AD640" s="5"/>
      <c r="AE640" s="5"/>
      <c r="AF640" s="5"/>
      <c r="AG640" s="5"/>
      <c r="AH640" s="5"/>
      <c r="AI640" s="5"/>
      <c r="AJ640" s="80"/>
      <c r="AK640" s="80"/>
      <c r="AL640" s="80"/>
      <c r="AM640" s="80"/>
      <c r="AN640" s="80"/>
      <c r="AO640" s="80"/>
      <c r="AP640" s="80"/>
      <c r="AQ640" s="80"/>
      <c r="AR640" s="80"/>
      <c r="AS640" s="5"/>
      <c r="AT640" s="5"/>
      <c r="AU640" s="5"/>
      <c r="AV640" s="5"/>
      <c r="AW640" s="5"/>
      <c r="AX640" s="5"/>
      <c r="AY640" s="5"/>
    </row>
    <row r="641" spans="1:51" ht="27.95" customHeight="1">
      <c r="A641">
        <v>11518311596</v>
      </c>
      <c r="B641" s="1" t="s">
        <v>0</v>
      </c>
      <c r="C641" s="13" t="e">
        <v>#VALUE!</v>
      </c>
      <c r="D641" s="1" t="e">
        <v>#VALUE!</v>
      </c>
      <c r="E641" s="5" t="e">
        <v>#N/A</v>
      </c>
      <c r="F641" s="80" t="s">
        <v>0</v>
      </c>
      <c r="G641" s="80" t="s">
        <v>0</v>
      </c>
      <c r="H641" s="80" t="s">
        <v>0</v>
      </c>
      <c r="I641" s="80" t="s">
        <v>0</v>
      </c>
      <c r="J641" s="80" t="s">
        <v>0</v>
      </c>
      <c r="K641" s="80" t="s">
        <v>0</v>
      </c>
      <c r="L641" s="80" t="s">
        <v>0</v>
      </c>
      <c r="M641" s="5" t="e">
        <v>#N/A</v>
      </c>
      <c r="N641" s="5" t="e">
        <v>#N/A</v>
      </c>
      <c r="O641" s="5" t="e">
        <v>#N/A</v>
      </c>
      <c r="P641" s="5" t="e">
        <v>#N/A</v>
      </c>
      <c r="Q641" s="5" t="e">
        <v>#VALUE!</v>
      </c>
      <c r="R641" s="61" t="e">
        <v>#VALUE!</v>
      </c>
      <c r="S641" s="62" t="e">
        <v>#N/A</v>
      </c>
      <c r="T641" s="5" t="e">
        <v>#N/A</v>
      </c>
      <c r="U641" s="5" t="e">
        <v>#N/A</v>
      </c>
      <c r="V641" s="5" t="e">
        <v>#N/A</v>
      </c>
      <c r="W641" s="5" t="e">
        <v>#N/A</v>
      </c>
      <c r="X641" s="5" t="e">
        <v>#N/A</v>
      </c>
      <c r="Y641" s="5" t="s">
        <v>0</v>
      </c>
      <c r="Z641" s="5" t="e">
        <v>#N/A</v>
      </c>
      <c r="AA641" s="5"/>
      <c r="AB641" s="5"/>
      <c r="AC641" s="5"/>
      <c r="AD641" s="5"/>
      <c r="AE641" s="5"/>
      <c r="AF641" s="5"/>
      <c r="AG641" s="5"/>
      <c r="AH641" s="5"/>
      <c r="AI641" s="5" t="s">
        <v>905</v>
      </c>
      <c r="AJ641" s="80" t="e">
        <v>#VALUE!</v>
      </c>
      <c r="AK641" s="80" t="e">
        <v>#VALUE!</v>
      </c>
      <c r="AL641" s="80" t="e">
        <v>#VALUE!</v>
      </c>
      <c r="AM641" s="80" t="e">
        <v>#N/A</v>
      </c>
      <c r="AN641" s="80" t="e">
        <v>#N/A</v>
      </c>
      <c r="AO641" s="80" t="e">
        <v>#N/A</v>
      </c>
      <c r="AP641" s="80" t="e">
        <v>#N/A</v>
      </c>
      <c r="AQ641" s="80" t="e">
        <v>#N/A</v>
      </c>
      <c r="AR641" s="80" t="e">
        <v>#N/A</v>
      </c>
      <c r="AS641" s="5"/>
      <c r="AT641" s="5"/>
      <c r="AU641" s="5"/>
      <c r="AV641" s="5"/>
      <c r="AW641" s="5"/>
      <c r="AX641" s="5"/>
      <c r="AY641" s="5" t="s">
        <v>20</v>
      </c>
    </row>
    <row r="642" spans="1:51" ht="27.95" customHeight="1">
      <c r="B642" s="1"/>
      <c r="C642" s="13"/>
      <c r="D642" s="1"/>
      <c r="E642" s="5"/>
      <c r="M642" s="5"/>
      <c r="N642" s="5"/>
      <c r="O642" s="5"/>
      <c r="P642" s="5"/>
      <c r="Q642" s="5"/>
      <c r="R642" s="61"/>
      <c r="S642" s="62"/>
      <c r="T642" s="5"/>
      <c r="U642" s="5"/>
      <c r="V642" s="5"/>
      <c r="W642" s="5"/>
      <c r="X642" s="5"/>
      <c r="Y642" s="5"/>
      <c r="Z642" s="5"/>
      <c r="AA642" s="5"/>
      <c r="AB642" s="5"/>
      <c r="AC642" s="5"/>
      <c r="AD642" s="5"/>
      <c r="AE642" s="5"/>
      <c r="AF642" s="5"/>
      <c r="AG642" s="5"/>
      <c r="AH642" s="5"/>
      <c r="AI642" s="5"/>
      <c r="AJ642" s="80"/>
      <c r="AK642" s="80"/>
      <c r="AL642" s="80"/>
      <c r="AM642" s="80"/>
      <c r="AN642" s="80"/>
      <c r="AO642" s="80"/>
      <c r="AP642" s="80"/>
      <c r="AQ642" s="80"/>
      <c r="AR642" s="80"/>
      <c r="AS642" s="5"/>
      <c r="AT642" s="5"/>
      <c r="AU642" s="5"/>
      <c r="AV642" s="5"/>
      <c r="AW642" s="5"/>
      <c r="AX642" s="5"/>
      <c r="AY642" s="5"/>
    </row>
    <row r="643" spans="1:51" ht="27.95" customHeight="1">
      <c r="A643">
        <v>11518310749</v>
      </c>
      <c r="B643" s="5" t="s">
        <v>646</v>
      </c>
      <c r="C643" s="13" t="e">
        <v>#VALUE!</v>
      </c>
      <c r="D643" s="1" t="s">
        <v>468</v>
      </c>
      <c r="E643" s="5" t="s">
        <v>14</v>
      </c>
      <c r="F643" s="80" t="s">
        <v>0</v>
      </c>
      <c r="G643" s="80" t="s">
        <v>0</v>
      </c>
      <c r="H643" s="80" t="s">
        <v>1</v>
      </c>
      <c r="I643" s="80" t="s">
        <v>0</v>
      </c>
      <c r="J643" s="80" t="s">
        <v>0</v>
      </c>
      <c r="K643" s="80" t="s">
        <v>0</v>
      </c>
      <c r="L643" s="80" t="s">
        <v>0</v>
      </c>
      <c r="M643" s="5" t="e">
        <v>#N/A</v>
      </c>
      <c r="N643" s="5" t="e">
        <v>#N/A</v>
      </c>
      <c r="O643" s="5" t="e">
        <v>#N/A</v>
      </c>
      <c r="P643" s="5" t="e">
        <v>#N/A</v>
      </c>
      <c r="Q643" s="5" t="e">
        <v>#VALUE!</v>
      </c>
      <c r="R643" s="61" t="e">
        <v>#VALUE!</v>
      </c>
      <c r="S643" s="62" t="e">
        <v>#N/A</v>
      </c>
      <c r="T643" s="5" t="e">
        <v>#N/A</v>
      </c>
      <c r="U643" s="5" t="e">
        <v>#N/A</v>
      </c>
      <c r="V643" s="5" t="e">
        <v>#N/A</v>
      </c>
      <c r="W643" s="5" t="e">
        <v>#N/A</v>
      </c>
      <c r="X643" s="5" t="e">
        <v>#N/A</v>
      </c>
      <c r="Y643" s="5" t="s">
        <v>0</v>
      </c>
      <c r="Z643" s="5" t="s">
        <v>45</v>
      </c>
      <c r="AA643" s="5"/>
      <c r="AB643" s="5"/>
      <c r="AC643" s="5"/>
      <c r="AD643" s="5"/>
      <c r="AE643" s="5"/>
      <c r="AF643" s="5"/>
      <c r="AG643" s="5"/>
      <c r="AH643" s="5"/>
      <c r="AI643" s="5" t="s">
        <v>905</v>
      </c>
      <c r="AJ643" s="80" t="e">
        <v>#VALUE!</v>
      </c>
      <c r="AK643" s="80" t="e">
        <v>#VALUE!</v>
      </c>
      <c r="AL643" s="80" t="e">
        <v>#VALUE!</v>
      </c>
      <c r="AM643" s="80" t="e">
        <v>#N/A</v>
      </c>
      <c r="AN643" s="80" t="e">
        <v>#N/A</v>
      </c>
      <c r="AO643" s="80" t="e">
        <v>#N/A</v>
      </c>
      <c r="AP643" s="80" t="e">
        <v>#N/A</v>
      </c>
      <c r="AQ643" s="80" t="e">
        <v>#N/A</v>
      </c>
      <c r="AR643" s="80" t="e">
        <v>#N/A</v>
      </c>
      <c r="AS643" s="5"/>
      <c r="AT643" s="5"/>
      <c r="AU643" s="5"/>
      <c r="AV643" s="5"/>
      <c r="AW643" s="5"/>
      <c r="AX643" s="5"/>
      <c r="AY643" s="5" t="s">
        <v>903</v>
      </c>
    </row>
    <row r="644" spans="1:51" ht="27.95" customHeight="1">
      <c r="B644" s="1"/>
      <c r="C644" s="13"/>
      <c r="D644" s="1"/>
      <c r="E644" s="5"/>
      <c r="M644" s="5"/>
      <c r="N644" s="5"/>
      <c r="O644" s="5"/>
      <c r="P644" s="5"/>
      <c r="Q644" s="5"/>
      <c r="R644" s="61"/>
      <c r="S644" s="62"/>
      <c r="T644" s="5"/>
      <c r="U644" s="5"/>
      <c r="V644" s="5"/>
      <c r="W644" s="5"/>
      <c r="X644" s="5"/>
      <c r="Y644" s="5"/>
      <c r="Z644" s="5"/>
      <c r="AA644" s="5"/>
      <c r="AB644" s="5"/>
      <c r="AC644" s="5"/>
      <c r="AD644" s="5"/>
      <c r="AE644" s="5"/>
      <c r="AF644" s="5"/>
      <c r="AG644" s="5"/>
      <c r="AH644" s="5"/>
      <c r="AI644" s="5"/>
      <c r="AJ644" s="80"/>
      <c r="AK644" s="80"/>
      <c r="AL644" s="80"/>
      <c r="AM644" s="80"/>
      <c r="AN644" s="80"/>
      <c r="AO644" s="80"/>
      <c r="AP644" s="80"/>
      <c r="AQ644" s="80"/>
      <c r="AR644" s="80"/>
      <c r="AS644" s="5"/>
      <c r="AT644" s="5"/>
      <c r="AU644" s="5"/>
      <c r="AV644" s="5"/>
      <c r="AW644" s="5"/>
      <c r="AX644" s="5"/>
      <c r="AY644" s="5"/>
    </row>
    <row r="645" spans="1:51" ht="27.95" customHeight="1">
      <c r="A645">
        <v>11518308823</v>
      </c>
      <c r="B645" s="5" t="s">
        <v>646</v>
      </c>
      <c r="C645" s="13" t="e">
        <v>#VALUE!</v>
      </c>
      <c r="D645" s="1" t="s">
        <v>468</v>
      </c>
      <c r="E645" s="5" t="s">
        <v>33</v>
      </c>
      <c r="F645" s="80" t="s">
        <v>0</v>
      </c>
      <c r="G645" s="80" t="s">
        <v>0</v>
      </c>
      <c r="H645" s="80" t="s">
        <v>1</v>
      </c>
      <c r="I645" s="80" t="s">
        <v>0</v>
      </c>
      <c r="J645" s="80" t="s">
        <v>0</v>
      </c>
      <c r="K645" s="80" t="s">
        <v>0</v>
      </c>
      <c r="L645" s="80" t="s">
        <v>0</v>
      </c>
      <c r="M645" s="5" t="s">
        <v>10</v>
      </c>
      <c r="N645" s="5" t="e">
        <v>#N/A</v>
      </c>
      <c r="O645" s="5" t="e">
        <v>#N/A</v>
      </c>
      <c r="P645" s="5" t="e">
        <v>#N/A</v>
      </c>
      <c r="Q645" s="5" t="e">
        <v>#VALUE!</v>
      </c>
      <c r="R645" s="61" t="e">
        <v>#VALUE!</v>
      </c>
      <c r="S645" s="62" t="e">
        <v>#N/A</v>
      </c>
      <c r="T645" s="5" t="e">
        <v>#N/A</v>
      </c>
      <c r="U645" s="5" t="e">
        <v>#N/A</v>
      </c>
      <c r="V645" s="5" t="e">
        <v>#N/A</v>
      </c>
      <c r="W645" s="5" t="e">
        <v>#N/A</v>
      </c>
      <c r="X645" s="5" t="e">
        <v>#N/A</v>
      </c>
      <c r="Y645" s="5" t="s">
        <v>0</v>
      </c>
      <c r="Z645" s="5" t="s">
        <v>67</v>
      </c>
      <c r="AA645" s="5"/>
      <c r="AB645" s="5"/>
      <c r="AC645" s="5"/>
      <c r="AD645" s="5"/>
      <c r="AE645" s="5"/>
      <c r="AF645" s="5"/>
      <c r="AG645" s="5"/>
      <c r="AH645" s="5"/>
      <c r="AI645" s="5" t="s">
        <v>905</v>
      </c>
      <c r="AJ645" s="80" t="e">
        <v>#VALUE!</v>
      </c>
      <c r="AK645" s="80" t="e">
        <v>#VALUE!</v>
      </c>
      <c r="AL645" s="80" t="e">
        <v>#VALUE!</v>
      </c>
      <c r="AM645" s="80" t="e">
        <v>#N/A</v>
      </c>
      <c r="AN645" s="80" t="e">
        <v>#N/A</v>
      </c>
      <c r="AO645" s="80" t="e">
        <v>#N/A</v>
      </c>
      <c r="AP645" s="80" t="e">
        <v>#N/A</v>
      </c>
      <c r="AQ645" s="80" t="e">
        <v>#N/A</v>
      </c>
      <c r="AR645" s="80" t="e">
        <v>#N/A</v>
      </c>
      <c r="AS645" s="5"/>
      <c r="AT645" s="5"/>
      <c r="AU645" s="5"/>
      <c r="AV645" s="5"/>
      <c r="AW645" s="5"/>
      <c r="AX645" s="5"/>
      <c r="AY645" s="5" t="s">
        <v>903</v>
      </c>
    </row>
    <row r="646" spans="1:51" ht="27.95" customHeight="1">
      <c r="A646">
        <v>11518308057</v>
      </c>
      <c r="B646" s="5" t="s">
        <v>646</v>
      </c>
      <c r="C646" s="13" t="s">
        <v>72</v>
      </c>
      <c r="D646" s="1" t="s">
        <v>468</v>
      </c>
      <c r="E646" s="5" t="s">
        <v>14</v>
      </c>
      <c r="F646" s="80" t="s">
        <v>0</v>
      </c>
      <c r="G646" s="80" t="s">
        <v>0</v>
      </c>
      <c r="H646" s="80" t="s">
        <v>1</v>
      </c>
      <c r="I646" s="80" t="s">
        <v>0</v>
      </c>
      <c r="J646" s="80" t="s">
        <v>0</v>
      </c>
      <c r="K646" s="80" t="s">
        <v>0</v>
      </c>
      <c r="L646" s="80" t="s">
        <v>0</v>
      </c>
      <c r="M646" s="5" t="e">
        <v>#N/A</v>
      </c>
      <c r="N646" s="5" t="e">
        <v>#N/A</v>
      </c>
      <c r="O646" s="5" t="e">
        <v>#N/A</v>
      </c>
      <c r="P646" s="5" t="e">
        <v>#N/A</v>
      </c>
      <c r="Q646" s="5" t="e">
        <v>#VALUE!</v>
      </c>
      <c r="R646" s="61" t="e">
        <v>#VALUE!</v>
      </c>
      <c r="S646" s="62" t="e">
        <v>#N/A</v>
      </c>
      <c r="T646" s="5" t="s">
        <v>834</v>
      </c>
      <c r="U646" s="5" t="s">
        <v>34</v>
      </c>
      <c r="V646" s="5" t="e">
        <v>#N/A</v>
      </c>
      <c r="W646" s="5" t="e">
        <v>#N/A</v>
      </c>
      <c r="X646" s="5" t="e">
        <v>#N/A</v>
      </c>
      <c r="Y646" s="5" t="s">
        <v>0</v>
      </c>
      <c r="Z646" s="5" t="s">
        <v>45</v>
      </c>
      <c r="AA646" s="5"/>
      <c r="AB646" s="5"/>
      <c r="AC646" s="5"/>
      <c r="AD646" s="5"/>
      <c r="AE646" s="5"/>
      <c r="AF646" s="5"/>
      <c r="AG646" s="5"/>
      <c r="AH646" s="5"/>
      <c r="AI646" s="5" t="s">
        <v>905</v>
      </c>
      <c r="AJ646" s="80">
        <v>5</v>
      </c>
      <c r="AK646" s="80" t="e">
        <v>#VALUE!</v>
      </c>
      <c r="AL646" s="80" t="e">
        <v>#VALUE!</v>
      </c>
      <c r="AM646" s="80" t="e">
        <v>#N/A</v>
      </c>
      <c r="AN646" s="80">
        <v>5</v>
      </c>
      <c r="AO646" s="80">
        <v>5</v>
      </c>
      <c r="AP646" s="80" t="e">
        <v>#N/A</v>
      </c>
      <c r="AQ646" s="80" t="e">
        <v>#N/A</v>
      </c>
      <c r="AR646" s="80" t="e">
        <v>#N/A</v>
      </c>
      <c r="AS646" s="5"/>
      <c r="AT646" s="5"/>
      <c r="AU646" s="5"/>
      <c r="AV646" s="5"/>
      <c r="AW646" s="5"/>
      <c r="AX646" s="5"/>
      <c r="AY646" s="5" t="s">
        <v>903</v>
      </c>
    </row>
    <row r="647" spans="1:51" ht="27.95" customHeight="1">
      <c r="A647">
        <v>11518304742</v>
      </c>
      <c r="B647" s="1" t="s">
        <v>0</v>
      </c>
      <c r="C647" s="13" t="e">
        <v>#VALUE!</v>
      </c>
      <c r="D647" s="1" t="e">
        <v>#VALUE!</v>
      </c>
      <c r="E647" s="5" t="e">
        <v>#N/A</v>
      </c>
      <c r="F647" s="80" t="s">
        <v>0</v>
      </c>
      <c r="G647" s="80" t="s">
        <v>0</v>
      </c>
      <c r="H647" s="80" t="s">
        <v>0</v>
      </c>
      <c r="I647" s="80" t="s">
        <v>0</v>
      </c>
      <c r="J647" s="80" t="s">
        <v>0</v>
      </c>
      <c r="K647" s="80" t="s">
        <v>0</v>
      </c>
      <c r="L647" s="80" t="s">
        <v>0</v>
      </c>
      <c r="M647" s="5" t="e">
        <v>#N/A</v>
      </c>
      <c r="N647" s="5" t="e">
        <v>#N/A</v>
      </c>
      <c r="O647" s="5" t="e">
        <v>#N/A</v>
      </c>
      <c r="P647" s="5" t="e">
        <v>#N/A</v>
      </c>
      <c r="Q647" s="5" t="e">
        <v>#VALUE!</v>
      </c>
      <c r="R647" s="61" t="e">
        <v>#VALUE!</v>
      </c>
      <c r="S647" s="62" t="e">
        <v>#N/A</v>
      </c>
      <c r="T647" s="5" t="e">
        <v>#N/A</v>
      </c>
      <c r="U647" s="5" t="e">
        <v>#N/A</v>
      </c>
      <c r="V647" s="5" t="e">
        <v>#N/A</v>
      </c>
      <c r="W647" s="5" t="e">
        <v>#N/A</v>
      </c>
      <c r="X647" s="5" t="e">
        <v>#N/A</v>
      </c>
      <c r="Y647" s="5" t="s">
        <v>0</v>
      </c>
      <c r="Z647" s="5" t="e">
        <v>#N/A</v>
      </c>
      <c r="AA647" s="5"/>
      <c r="AB647" s="5"/>
      <c r="AC647" s="5"/>
      <c r="AD647" s="5"/>
      <c r="AE647" s="5"/>
      <c r="AF647" s="5"/>
      <c r="AG647" s="5"/>
      <c r="AH647" s="5"/>
      <c r="AI647" s="5" t="s">
        <v>905</v>
      </c>
      <c r="AJ647" s="80" t="e">
        <v>#VALUE!</v>
      </c>
      <c r="AK647" s="80" t="e">
        <v>#VALUE!</v>
      </c>
      <c r="AL647" s="80" t="e">
        <v>#VALUE!</v>
      </c>
      <c r="AM647" s="80" t="e">
        <v>#N/A</v>
      </c>
      <c r="AN647" s="80" t="e">
        <v>#N/A</v>
      </c>
      <c r="AO647" s="80" t="e">
        <v>#N/A</v>
      </c>
      <c r="AP647" s="80" t="e">
        <v>#N/A</v>
      </c>
      <c r="AQ647" s="80" t="e">
        <v>#N/A</v>
      </c>
      <c r="AR647" s="80" t="e">
        <v>#N/A</v>
      </c>
      <c r="AS647" s="5"/>
      <c r="AT647" s="5"/>
      <c r="AU647" s="5"/>
      <c r="AV647" s="5"/>
      <c r="AW647" s="5"/>
      <c r="AX647" s="5"/>
      <c r="AY647" s="5" t="s">
        <v>20</v>
      </c>
    </row>
    <row r="648" spans="1:51" ht="27.95" customHeight="1">
      <c r="A648">
        <v>11518303586</v>
      </c>
      <c r="B648" s="5" t="s">
        <v>646</v>
      </c>
      <c r="C648" s="13" t="e">
        <v>#VALUE!</v>
      </c>
      <c r="D648" s="1" t="s">
        <v>468</v>
      </c>
      <c r="E648" s="5" t="s">
        <v>14</v>
      </c>
      <c r="F648" s="80" t="s">
        <v>0</v>
      </c>
      <c r="G648" s="80" t="s">
        <v>0</v>
      </c>
      <c r="H648" s="80" t="s">
        <v>1</v>
      </c>
      <c r="I648" s="80" t="s">
        <v>0</v>
      </c>
      <c r="J648" s="80" t="s">
        <v>0</v>
      </c>
      <c r="K648" s="80" t="s">
        <v>0</v>
      </c>
      <c r="L648" s="80" t="s">
        <v>0</v>
      </c>
      <c r="M648" s="5" t="s">
        <v>10</v>
      </c>
      <c r="N648" s="5" t="e">
        <v>#N/A</v>
      </c>
      <c r="O648" s="5" t="e">
        <v>#N/A</v>
      </c>
      <c r="P648" s="5" t="e">
        <v>#N/A</v>
      </c>
      <c r="Q648" s="5" t="e">
        <v>#VALUE!</v>
      </c>
      <c r="R648" s="61" t="e">
        <v>#VALUE!</v>
      </c>
      <c r="S648" s="62" t="e">
        <v>#N/A</v>
      </c>
      <c r="T648" s="5" t="e">
        <v>#N/A</v>
      </c>
      <c r="U648" s="5" t="e">
        <v>#N/A</v>
      </c>
      <c r="V648" s="5" t="e">
        <v>#N/A</v>
      </c>
      <c r="W648" s="5" t="e">
        <v>#N/A</v>
      </c>
      <c r="X648" s="5" t="e">
        <v>#N/A</v>
      </c>
      <c r="Y648" s="5" t="s">
        <v>0</v>
      </c>
      <c r="Z648" s="5" t="s">
        <v>45</v>
      </c>
      <c r="AA648" s="5"/>
      <c r="AB648" s="5"/>
      <c r="AC648" s="5"/>
      <c r="AD648" s="5"/>
      <c r="AE648" s="5"/>
      <c r="AF648" s="5"/>
      <c r="AG648" s="5"/>
      <c r="AH648" s="5"/>
      <c r="AI648" s="5" t="s">
        <v>905</v>
      </c>
      <c r="AJ648" s="80" t="e">
        <v>#VALUE!</v>
      </c>
      <c r="AK648" s="80" t="e">
        <v>#VALUE!</v>
      </c>
      <c r="AL648" s="80" t="e">
        <v>#VALUE!</v>
      </c>
      <c r="AM648" s="80" t="e">
        <v>#N/A</v>
      </c>
      <c r="AN648" s="80" t="e">
        <v>#N/A</v>
      </c>
      <c r="AO648" s="80" t="e">
        <v>#N/A</v>
      </c>
      <c r="AP648" s="80" t="e">
        <v>#N/A</v>
      </c>
      <c r="AQ648" s="80" t="e">
        <v>#N/A</v>
      </c>
      <c r="AR648" s="80" t="e">
        <v>#N/A</v>
      </c>
      <c r="AS648" s="5"/>
      <c r="AT648" s="5"/>
      <c r="AU648" s="5"/>
      <c r="AV648" s="5"/>
      <c r="AW648" s="5"/>
      <c r="AX648" s="5"/>
      <c r="AY648" s="5" t="s">
        <v>903</v>
      </c>
    </row>
    <row r="649" spans="1:51" ht="27.95" customHeight="1">
      <c r="B649" s="1"/>
      <c r="C649" s="13"/>
      <c r="D649" s="1"/>
      <c r="E649" s="5"/>
      <c r="M649" s="5"/>
      <c r="N649" s="5"/>
      <c r="O649" s="5"/>
      <c r="P649" s="5"/>
      <c r="Q649" s="5"/>
      <c r="R649" s="61"/>
      <c r="S649" s="62"/>
      <c r="T649" s="5"/>
      <c r="U649" s="5"/>
      <c r="V649" s="5"/>
      <c r="W649" s="5"/>
      <c r="X649" s="5"/>
      <c r="Y649" s="5"/>
      <c r="Z649" s="5"/>
      <c r="AA649" s="5"/>
      <c r="AB649" s="5"/>
      <c r="AC649" s="5"/>
      <c r="AD649" s="5"/>
      <c r="AE649" s="5"/>
      <c r="AF649" s="5"/>
      <c r="AG649" s="5"/>
      <c r="AH649" s="5"/>
      <c r="AI649" s="5"/>
      <c r="AJ649" s="80"/>
      <c r="AK649" s="80"/>
      <c r="AL649" s="80"/>
      <c r="AM649" s="80"/>
      <c r="AN649" s="80"/>
      <c r="AO649" s="80"/>
      <c r="AP649" s="80"/>
      <c r="AQ649" s="80"/>
      <c r="AR649" s="80"/>
      <c r="AS649" s="5"/>
      <c r="AT649" s="5"/>
      <c r="AU649" s="5"/>
      <c r="AV649" s="5"/>
      <c r="AW649" s="5"/>
      <c r="AX649" s="5"/>
      <c r="AY649" s="5"/>
    </row>
    <row r="650" spans="1:51" ht="27.95" customHeight="1">
      <c r="A650">
        <v>11518300670</v>
      </c>
      <c r="B650" s="1" t="s">
        <v>0</v>
      </c>
      <c r="C650" s="13" t="e">
        <v>#VALUE!</v>
      </c>
      <c r="D650" s="1" t="e">
        <v>#VALUE!</v>
      </c>
      <c r="E650" s="5" t="e">
        <v>#N/A</v>
      </c>
      <c r="F650" s="80" t="s">
        <v>0</v>
      </c>
      <c r="G650" s="80" t="s">
        <v>0</v>
      </c>
      <c r="H650" s="80" t="s">
        <v>0</v>
      </c>
      <c r="I650" s="80" t="s">
        <v>0</v>
      </c>
      <c r="J650" s="80" t="s">
        <v>0</v>
      </c>
      <c r="K650" s="80" t="s">
        <v>0</v>
      </c>
      <c r="L650" s="80" t="s">
        <v>0</v>
      </c>
      <c r="M650" s="5" t="e">
        <v>#N/A</v>
      </c>
      <c r="N650" s="5" t="e">
        <v>#N/A</v>
      </c>
      <c r="O650" s="5" t="e">
        <v>#N/A</v>
      </c>
      <c r="P650" s="5" t="e">
        <v>#N/A</v>
      </c>
      <c r="Q650" s="5" t="e">
        <v>#VALUE!</v>
      </c>
      <c r="R650" s="61" t="e">
        <v>#VALUE!</v>
      </c>
      <c r="S650" s="62" t="e">
        <v>#N/A</v>
      </c>
      <c r="T650" s="5" t="e">
        <v>#N/A</v>
      </c>
      <c r="U650" s="5" t="e">
        <v>#N/A</v>
      </c>
      <c r="V650" s="5" t="e">
        <v>#N/A</v>
      </c>
      <c r="W650" s="5" t="e">
        <v>#N/A</v>
      </c>
      <c r="X650" s="5" t="e">
        <v>#N/A</v>
      </c>
      <c r="Y650" s="5" t="s">
        <v>0</v>
      </c>
      <c r="Z650" s="5" t="e">
        <v>#N/A</v>
      </c>
      <c r="AA650" s="5"/>
      <c r="AB650" s="5"/>
      <c r="AC650" s="5"/>
      <c r="AD650" s="5"/>
      <c r="AE650" s="5"/>
      <c r="AF650" s="5"/>
      <c r="AG650" s="5"/>
      <c r="AH650" s="5"/>
      <c r="AI650" s="5" t="s">
        <v>905</v>
      </c>
      <c r="AJ650" s="80" t="e">
        <v>#VALUE!</v>
      </c>
      <c r="AK650" s="80" t="e">
        <v>#VALUE!</v>
      </c>
      <c r="AL650" s="80" t="e">
        <v>#VALUE!</v>
      </c>
      <c r="AM650" s="80" t="e">
        <v>#N/A</v>
      </c>
      <c r="AN650" s="80" t="e">
        <v>#N/A</v>
      </c>
      <c r="AO650" s="80" t="e">
        <v>#N/A</v>
      </c>
      <c r="AP650" s="80" t="e">
        <v>#N/A</v>
      </c>
      <c r="AQ650" s="80" t="e">
        <v>#N/A</v>
      </c>
      <c r="AR650" s="80" t="e">
        <v>#N/A</v>
      </c>
      <c r="AS650" s="5"/>
      <c r="AT650" s="5"/>
      <c r="AU650" s="5"/>
      <c r="AV650" s="5"/>
      <c r="AW650" s="5"/>
      <c r="AX650" s="5"/>
      <c r="AY650" s="5" t="s">
        <v>20</v>
      </c>
    </row>
    <row r="651" spans="1:51" ht="27.95" customHeight="1">
      <c r="A651">
        <v>11518300200</v>
      </c>
      <c r="B651" s="1" t="s">
        <v>0</v>
      </c>
      <c r="C651" s="13" t="e">
        <v>#VALUE!</v>
      </c>
      <c r="D651" s="1" t="e">
        <v>#VALUE!</v>
      </c>
      <c r="E651" s="5" t="e">
        <v>#N/A</v>
      </c>
      <c r="F651" s="80" t="s">
        <v>0</v>
      </c>
      <c r="G651" s="80" t="s">
        <v>0</v>
      </c>
      <c r="H651" s="80" t="s">
        <v>0</v>
      </c>
      <c r="I651" s="80" t="s">
        <v>0</v>
      </c>
      <c r="J651" s="80" t="s">
        <v>0</v>
      </c>
      <c r="K651" s="80" t="s">
        <v>0</v>
      </c>
      <c r="L651" s="80" t="s">
        <v>0</v>
      </c>
      <c r="M651" s="5" t="e">
        <v>#N/A</v>
      </c>
      <c r="N651" s="5" t="e">
        <v>#N/A</v>
      </c>
      <c r="O651" s="5" t="e">
        <v>#N/A</v>
      </c>
      <c r="P651" s="5" t="e">
        <v>#N/A</v>
      </c>
      <c r="Q651" s="5" t="e">
        <v>#VALUE!</v>
      </c>
      <c r="R651" s="61" t="e">
        <v>#VALUE!</v>
      </c>
      <c r="S651" s="62" t="e">
        <v>#N/A</v>
      </c>
      <c r="T651" s="5" t="e">
        <v>#N/A</v>
      </c>
      <c r="U651" s="5" t="e">
        <v>#N/A</v>
      </c>
      <c r="V651" s="5" t="e">
        <v>#N/A</v>
      </c>
      <c r="W651" s="5" t="e">
        <v>#N/A</v>
      </c>
      <c r="X651" s="5" t="e">
        <v>#N/A</v>
      </c>
      <c r="Y651" s="5" t="s">
        <v>0</v>
      </c>
      <c r="Z651" s="5" t="e">
        <v>#N/A</v>
      </c>
      <c r="AA651" s="5"/>
      <c r="AB651" s="5"/>
      <c r="AC651" s="5"/>
      <c r="AD651" s="5"/>
      <c r="AE651" s="5"/>
      <c r="AF651" s="5"/>
      <c r="AG651" s="5"/>
      <c r="AH651" s="5"/>
      <c r="AI651" s="5" t="s">
        <v>905</v>
      </c>
      <c r="AJ651" s="80" t="e">
        <v>#VALUE!</v>
      </c>
      <c r="AK651" s="80" t="e">
        <v>#VALUE!</v>
      </c>
      <c r="AL651" s="80" t="e">
        <v>#VALUE!</v>
      </c>
      <c r="AM651" s="80" t="e">
        <v>#N/A</v>
      </c>
      <c r="AN651" s="80" t="e">
        <v>#N/A</v>
      </c>
      <c r="AO651" s="80" t="e">
        <v>#N/A</v>
      </c>
      <c r="AP651" s="80" t="e">
        <v>#N/A</v>
      </c>
      <c r="AQ651" s="80" t="e">
        <v>#N/A</v>
      </c>
      <c r="AR651" s="80" t="e">
        <v>#N/A</v>
      </c>
      <c r="AS651" s="5"/>
      <c r="AT651" s="5"/>
      <c r="AU651" s="5"/>
      <c r="AV651" s="5"/>
      <c r="AW651" s="5"/>
      <c r="AX651" s="5"/>
      <c r="AY651" s="5" t="s">
        <v>20</v>
      </c>
    </row>
    <row r="652" spans="1:51" ht="27.95" customHeight="1">
      <c r="A652">
        <v>11518299957</v>
      </c>
      <c r="B652" s="1" t="s">
        <v>0</v>
      </c>
      <c r="C652" s="13" t="e">
        <v>#VALUE!</v>
      </c>
      <c r="D652" s="1" t="e">
        <v>#VALUE!</v>
      </c>
      <c r="E652" s="5" t="e">
        <v>#N/A</v>
      </c>
      <c r="F652" s="80" t="s">
        <v>0</v>
      </c>
      <c r="G652" s="80" t="s">
        <v>0</v>
      </c>
      <c r="H652" s="80" t="s">
        <v>0</v>
      </c>
      <c r="I652" s="80" t="s">
        <v>0</v>
      </c>
      <c r="J652" s="80" t="s">
        <v>0</v>
      </c>
      <c r="K652" s="80" t="s">
        <v>0</v>
      </c>
      <c r="L652" s="80" t="s">
        <v>0</v>
      </c>
      <c r="M652" s="5" t="e">
        <v>#N/A</v>
      </c>
      <c r="N652" s="5" t="e">
        <v>#N/A</v>
      </c>
      <c r="O652" s="5" t="e">
        <v>#N/A</v>
      </c>
      <c r="P652" s="5" t="e">
        <v>#N/A</v>
      </c>
      <c r="Q652" s="5" t="e">
        <v>#VALUE!</v>
      </c>
      <c r="R652" s="61" t="e">
        <v>#VALUE!</v>
      </c>
      <c r="S652" s="62" t="e">
        <v>#N/A</v>
      </c>
      <c r="T652" s="5" t="e">
        <v>#N/A</v>
      </c>
      <c r="U652" s="5" t="e">
        <v>#N/A</v>
      </c>
      <c r="V652" s="5" t="e">
        <v>#N/A</v>
      </c>
      <c r="W652" s="5" t="e">
        <v>#N/A</v>
      </c>
      <c r="X652" s="5" t="e">
        <v>#N/A</v>
      </c>
      <c r="Y652" s="5" t="s">
        <v>0</v>
      </c>
      <c r="Z652" s="5" t="e">
        <v>#N/A</v>
      </c>
      <c r="AA652" s="5"/>
      <c r="AB652" s="5"/>
      <c r="AC652" s="5"/>
      <c r="AD652" s="5"/>
      <c r="AE652" s="5"/>
      <c r="AF652" s="5"/>
      <c r="AG652" s="5"/>
      <c r="AH652" s="5"/>
      <c r="AI652" s="5" t="s">
        <v>905</v>
      </c>
      <c r="AJ652" s="80" t="e">
        <v>#VALUE!</v>
      </c>
      <c r="AK652" s="80" t="e">
        <v>#VALUE!</v>
      </c>
      <c r="AL652" s="80" t="e">
        <v>#VALUE!</v>
      </c>
      <c r="AM652" s="80" t="e">
        <v>#N/A</v>
      </c>
      <c r="AN652" s="80" t="e">
        <v>#N/A</v>
      </c>
      <c r="AO652" s="80" t="e">
        <v>#N/A</v>
      </c>
      <c r="AP652" s="80" t="e">
        <v>#N/A</v>
      </c>
      <c r="AQ652" s="80" t="e">
        <v>#N/A</v>
      </c>
      <c r="AR652" s="80" t="e">
        <v>#N/A</v>
      </c>
      <c r="AS652" s="5"/>
      <c r="AT652" s="5"/>
      <c r="AU652" s="5"/>
      <c r="AV652" s="5"/>
      <c r="AW652" s="5"/>
      <c r="AX652" s="5"/>
      <c r="AY652" s="5" t="s">
        <v>20</v>
      </c>
    </row>
    <row r="653" spans="1:51" ht="27.95" customHeight="1">
      <c r="A653">
        <v>11518295932</v>
      </c>
      <c r="B653" s="5" t="s">
        <v>646</v>
      </c>
      <c r="C653" s="13" t="e">
        <v>#VALUE!</v>
      </c>
      <c r="D653" s="1" t="s">
        <v>467</v>
      </c>
      <c r="E653" s="5" t="s">
        <v>14</v>
      </c>
      <c r="F653" s="80" t="s">
        <v>0</v>
      </c>
      <c r="G653" s="80" t="s">
        <v>0</v>
      </c>
      <c r="H653" s="80" t="s">
        <v>0</v>
      </c>
      <c r="I653" s="80" t="s">
        <v>0</v>
      </c>
      <c r="J653" s="80" t="s">
        <v>0</v>
      </c>
      <c r="K653" s="80" t="s">
        <v>0</v>
      </c>
      <c r="L653" s="80" t="s">
        <v>249</v>
      </c>
      <c r="M653" s="5" t="s">
        <v>10</v>
      </c>
      <c r="N653" s="5" t="e">
        <v>#N/A</v>
      </c>
      <c r="O653" s="5" t="s">
        <v>11</v>
      </c>
      <c r="P653" s="5" t="s">
        <v>12</v>
      </c>
      <c r="Q653" s="5" t="e">
        <v>#VALUE!</v>
      </c>
      <c r="R653" s="61" t="e">
        <v>#VALUE!</v>
      </c>
      <c r="S653" s="62" t="e">
        <v>#N/A</v>
      </c>
      <c r="T653" s="5" t="e">
        <v>#N/A</v>
      </c>
      <c r="U653" s="5" t="e">
        <v>#N/A</v>
      </c>
      <c r="V653" s="5" t="e">
        <v>#N/A</v>
      </c>
      <c r="W653" s="5" t="e">
        <v>#N/A</v>
      </c>
      <c r="X653" s="5" t="e">
        <v>#N/A</v>
      </c>
      <c r="Y653" s="5" t="s">
        <v>0</v>
      </c>
      <c r="Z653" s="5" t="s">
        <v>49</v>
      </c>
      <c r="AA653" s="5"/>
      <c r="AB653" s="5"/>
      <c r="AC653" s="5"/>
      <c r="AD653" s="5"/>
      <c r="AE653" s="5"/>
      <c r="AF653" s="5"/>
      <c r="AG653" s="5"/>
      <c r="AH653" s="5"/>
      <c r="AI653" s="5" t="s">
        <v>905</v>
      </c>
      <c r="AJ653" s="80" t="e">
        <v>#VALUE!</v>
      </c>
      <c r="AK653" s="80" t="e">
        <v>#VALUE!</v>
      </c>
      <c r="AL653" s="80" t="e">
        <v>#VALUE!</v>
      </c>
      <c r="AM653" s="80" t="e">
        <v>#N/A</v>
      </c>
      <c r="AN653" s="80" t="e">
        <v>#N/A</v>
      </c>
      <c r="AO653" s="80" t="e">
        <v>#N/A</v>
      </c>
      <c r="AP653" s="80" t="e">
        <v>#N/A</v>
      </c>
      <c r="AQ653" s="80" t="e">
        <v>#N/A</v>
      </c>
      <c r="AR653" s="80" t="e">
        <v>#N/A</v>
      </c>
      <c r="AS653" s="5"/>
      <c r="AT653" s="5"/>
      <c r="AU653" s="5"/>
      <c r="AV653" s="5"/>
      <c r="AW653" s="5"/>
      <c r="AX653" s="5"/>
      <c r="AY653" s="5" t="s">
        <v>903</v>
      </c>
    </row>
    <row r="654" spans="1:51" ht="27.95" customHeight="1">
      <c r="A654">
        <v>11518292239</v>
      </c>
      <c r="B654" s="5" t="s">
        <v>646</v>
      </c>
      <c r="C654" s="13" t="e">
        <v>#VALUE!</v>
      </c>
      <c r="D654" s="1" t="e">
        <v>#VALUE!</v>
      </c>
      <c r="E654" s="5" t="e">
        <v>#N/A</v>
      </c>
      <c r="F654" s="80" t="s">
        <v>0</v>
      </c>
      <c r="G654" s="80" t="s">
        <v>0</v>
      </c>
      <c r="H654" s="80" t="s">
        <v>0</v>
      </c>
      <c r="I654" s="80" t="s">
        <v>0</v>
      </c>
      <c r="J654" s="80" t="s">
        <v>0</v>
      </c>
      <c r="K654" s="80" t="s">
        <v>0</v>
      </c>
      <c r="L654" s="80" t="s">
        <v>0</v>
      </c>
      <c r="M654" s="5" t="e">
        <v>#N/A</v>
      </c>
      <c r="N654" s="5" t="e">
        <v>#N/A</v>
      </c>
      <c r="O654" s="5" t="e">
        <v>#N/A</v>
      </c>
      <c r="P654" s="5" t="e">
        <v>#N/A</v>
      </c>
      <c r="Q654" s="5" t="e">
        <v>#VALUE!</v>
      </c>
      <c r="R654" s="61" t="e">
        <v>#VALUE!</v>
      </c>
      <c r="S654" s="62" t="e">
        <v>#N/A</v>
      </c>
      <c r="T654" s="5" t="e">
        <v>#N/A</v>
      </c>
      <c r="U654" s="5" t="e">
        <v>#N/A</v>
      </c>
      <c r="V654" s="5" t="e">
        <v>#N/A</v>
      </c>
      <c r="W654" s="5" t="e">
        <v>#N/A</v>
      </c>
      <c r="X654" s="5" t="e">
        <v>#N/A</v>
      </c>
      <c r="Y654" s="5" t="s">
        <v>0</v>
      </c>
      <c r="Z654" s="5" t="e">
        <v>#N/A</v>
      </c>
      <c r="AA654" s="5"/>
      <c r="AB654" s="5"/>
      <c r="AC654" s="5"/>
      <c r="AD654" s="5"/>
      <c r="AE654" s="5"/>
      <c r="AF654" s="5"/>
      <c r="AG654" s="5"/>
      <c r="AH654" s="5"/>
      <c r="AI654" s="5" t="s">
        <v>905</v>
      </c>
      <c r="AJ654" s="80" t="e">
        <v>#VALUE!</v>
      </c>
      <c r="AK654" s="80" t="e">
        <v>#VALUE!</v>
      </c>
      <c r="AL654" s="80" t="e">
        <v>#VALUE!</v>
      </c>
      <c r="AM654" s="80" t="e">
        <v>#N/A</v>
      </c>
      <c r="AN654" s="80" t="e">
        <v>#N/A</v>
      </c>
      <c r="AO654" s="80" t="e">
        <v>#N/A</v>
      </c>
      <c r="AP654" s="80" t="e">
        <v>#N/A</v>
      </c>
      <c r="AQ654" s="80" t="e">
        <v>#N/A</v>
      </c>
      <c r="AR654" s="80" t="e">
        <v>#N/A</v>
      </c>
      <c r="AS654" s="5"/>
      <c r="AT654" s="5"/>
      <c r="AU654" s="5"/>
      <c r="AV654" s="5"/>
      <c r="AW654" s="5"/>
      <c r="AX654" s="5"/>
      <c r="AY654" s="5" t="s">
        <v>903</v>
      </c>
    </row>
    <row r="655" spans="1:51" ht="27.95" customHeight="1">
      <c r="B655" s="1"/>
      <c r="C655" s="13"/>
      <c r="D655" s="1"/>
      <c r="E655" s="5"/>
      <c r="M655" s="5"/>
      <c r="N655" s="5"/>
      <c r="O655" s="5"/>
      <c r="P655" s="5"/>
      <c r="Q655" s="5"/>
      <c r="R655" s="61"/>
      <c r="S655" s="62"/>
      <c r="T655" s="5"/>
      <c r="U655" s="5"/>
      <c r="V655" s="5"/>
      <c r="W655" s="5"/>
      <c r="X655" s="5"/>
      <c r="Y655" s="5"/>
      <c r="Z655" s="5"/>
      <c r="AA655" s="5"/>
      <c r="AB655" s="5"/>
      <c r="AC655" s="5"/>
      <c r="AD655" s="5"/>
      <c r="AE655" s="5"/>
      <c r="AF655" s="5"/>
      <c r="AG655" s="5"/>
      <c r="AH655" s="5"/>
      <c r="AI655" s="5"/>
      <c r="AJ655" s="80"/>
      <c r="AK655" s="80"/>
      <c r="AL655" s="80"/>
      <c r="AM655" s="80"/>
      <c r="AN655" s="80"/>
      <c r="AO655" s="80"/>
      <c r="AP655" s="80"/>
      <c r="AQ655" s="80"/>
      <c r="AR655" s="80"/>
      <c r="AS655" s="5"/>
      <c r="AT655" s="5"/>
      <c r="AU655" s="5"/>
      <c r="AV655" s="5"/>
      <c r="AW655" s="5"/>
      <c r="AX655" s="5"/>
      <c r="AY655" s="5"/>
    </row>
    <row r="656" spans="1:51" ht="63" customHeight="1">
      <c r="A656">
        <v>11518289538</v>
      </c>
      <c r="B656" s="5" t="s">
        <v>646</v>
      </c>
      <c r="C656" s="13" t="s">
        <v>23</v>
      </c>
      <c r="D656" s="1" t="s">
        <v>478</v>
      </c>
      <c r="E656" s="5" t="s">
        <v>14</v>
      </c>
      <c r="F656" s="80" t="s">
        <v>0</v>
      </c>
      <c r="G656" s="80" t="s">
        <v>0</v>
      </c>
      <c r="H656" s="80" t="s">
        <v>1</v>
      </c>
      <c r="I656" s="80" t="s">
        <v>0</v>
      </c>
      <c r="J656" s="80" t="s">
        <v>0</v>
      </c>
      <c r="K656" s="80" t="s">
        <v>0</v>
      </c>
      <c r="L656" s="80" t="s">
        <v>0</v>
      </c>
      <c r="M656" s="5" t="e">
        <v>#N/A</v>
      </c>
      <c r="N656" s="5" t="s">
        <v>649</v>
      </c>
      <c r="O656" s="5" t="e">
        <v>#N/A</v>
      </c>
      <c r="P656" s="5" t="e">
        <v>#N/A</v>
      </c>
      <c r="Q656" s="5" t="s">
        <v>97</v>
      </c>
      <c r="R656" s="61" t="s">
        <v>75</v>
      </c>
      <c r="S656" s="62" t="e">
        <v>#N/A</v>
      </c>
      <c r="T656" s="5" t="s">
        <v>37</v>
      </c>
      <c r="U656" s="5" t="s">
        <v>37</v>
      </c>
      <c r="V656" s="5" t="s">
        <v>26</v>
      </c>
      <c r="W656" s="5" t="s">
        <v>907</v>
      </c>
      <c r="X656" s="5" t="s">
        <v>108</v>
      </c>
      <c r="Y656" s="5" t="s">
        <v>0</v>
      </c>
      <c r="Z656" s="5" t="s">
        <v>49</v>
      </c>
      <c r="AA656" s="5" t="s">
        <v>542</v>
      </c>
      <c r="AB656" s="5" t="s">
        <v>563</v>
      </c>
      <c r="AC656" s="5"/>
      <c r="AD656" s="5"/>
      <c r="AE656" s="5"/>
      <c r="AF656" s="5"/>
      <c r="AG656" s="5"/>
      <c r="AH656" s="5"/>
      <c r="AI656" s="5" t="s">
        <v>905</v>
      </c>
      <c r="AJ656" s="80">
        <v>2</v>
      </c>
      <c r="AK656" s="80">
        <v>2</v>
      </c>
      <c r="AL656" s="80">
        <v>3</v>
      </c>
      <c r="AM656" s="80" t="e">
        <v>#N/A</v>
      </c>
      <c r="AN656" s="80">
        <v>3</v>
      </c>
      <c r="AO656" s="80">
        <v>3</v>
      </c>
      <c r="AP656" s="80">
        <v>4</v>
      </c>
      <c r="AQ656" s="80">
        <v>4</v>
      </c>
      <c r="AR656" s="80">
        <v>4</v>
      </c>
      <c r="AS656" s="5"/>
      <c r="AT656" s="5"/>
      <c r="AU656" s="5"/>
      <c r="AV656" s="5"/>
      <c r="AW656" s="5"/>
      <c r="AX656" s="5"/>
      <c r="AY656" s="5" t="s">
        <v>903</v>
      </c>
    </row>
    <row r="657" spans="1:51" ht="27.95" customHeight="1">
      <c r="A657">
        <v>11518279319</v>
      </c>
      <c r="B657" s="5" t="s">
        <v>646</v>
      </c>
      <c r="C657" s="13" t="e">
        <v>#VALUE!</v>
      </c>
      <c r="D657" s="1" t="e">
        <v>#VALUE!</v>
      </c>
      <c r="E657" s="5" t="e">
        <v>#N/A</v>
      </c>
      <c r="F657" s="80" t="s">
        <v>0</v>
      </c>
      <c r="G657" s="80" t="s">
        <v>0</v>
      </c>
      <c r="H657" s="80" t="s">
        <v>0</v>
      </c>
      <c r="I657" s="80" t="s">
        <v>0</v>
      </c>
      <c r="J657" s="80" t="s">
        <v>0</v>
      </c>
      <c r="K657" s="80" t="s">
        <v>0</v>
      </c>
      <c r="L657" s="80" t="s">
        <v>0</v>
      </c>
      <c r="M657" s="5" t="s">
        <v>10</v>
      </c>
      <c r="N657" s="5" t="e">
        <v>#N/A</v>
      </c>
      <c r="O657" s="5" t="s">
        <v>11</v>
      </c>
      <c r="P657" s="5" t="e">
        <v>#N/A</v>
      </c>
      <c r="Q657" s="5" t="e">
        <v>#VALUE!</v>
      </c>
      <c r="R657" s="61" t="e">
        <v>#VALUE!</v>
      </c>
      <c r="S657" s="62" t="e">
        <v>#N/A</v>
      </c>
      <c r="T657" s="5" t="e">
        <v>#N/A</v>
      </c>
      <c r="U657" s="5" t="e">
        <v>#N/A</v>
      </c>
      <c r="V657" s="5" t="e">
        <v>#N/A</v>
      </c>
      <c r="W657" s="5" t="e">
        <v>#N/A</v>
      </c>
      <c r="X657" s="5" t="e">
        <v>#N/A</v>
      </c>
      <c r="Y657" s="5" t="s">
        <v>0</v>
      </c>
      <c r="Z657" s="5" t="e">
        <v>#N/A</v>
      </c>
      <c r="AA657" s="5"/>
      <c r="AB657" s="5"/>
      <c r="AC657" s="5"/>
      <c r="AD657" s="5"/>
      <c r="AE657" s="5"/>
      <c r="AF657" s="5"/>
      <c r="AG657" s="5"/>
      <c r="AH657" s="5"/>
      <c r="AI657" s="5" t="s">
        <v>905</v>
      </c>
      <c r="AJ657" s="80" t="e">
        <v>#VALUE!</v>
      </c>
      <c r="AK657" s="80" t="e">
        <v>#VALUE!</v>
      </c>
      <c r="AL657" s="80" t="e">
        <v>#VALUE!</v>
      </c>
      <c r="AM657" s="80" t="e">
        <v>#N/A</v>
      </c>
      <c r="AN657" s="80" t="e">
        <v>#N/A</v>
      </c>
      <c r="AO657" s="80" t="e">
        <v>#N/A</v>
      </c>
      <c r="AP657" s="80" t="e">
        <v>#N/A</v>
      </c>
      <c r="AQ657" s="80" t="e">
        <v>#N/A</v>
      </c>
      <c r="AR657" s="80" t="e">
        <v>#N/A</v>
      </c>
      <c r="AS657" s="5"/>
      <c r="AT657" s="5"/>
      <c r="AU657" s="5"/>
      <c r="AV657" s="5"/>
      <c r="AW657" s="5"/>
      <c r="AX657" s="5"/>
      <c r="AY657" s="5" t="s">
        <v>903</v>
      </c>
    </row>
    <row r="658" spans="1:51" ht="27.95" customHeight="1">
      <c r="A658">
        <v>11518278950</v>
      </c>
      <c r="B658" s="1" t="s">
        <v>0</v>
      </c>
      <c r="C658" s="13" t="e">
        <v>#VALUE!</v>
      </c>
      <c r="D658" s="1" t="e">
        <v>#VALUE!</v>
      </c>
      <c r="E658" s="5" t="e">
        <v>#N/A</v>
      </c>
      <c r="F658" s="80" t="s">
        <v>0</v>
      </c>
      <c r="G658" s="80" t="s">
        <v>0</v>
      </c>
      <c r="H658" s="80" t="s">
        <v>0</v>
      </c>
      <c r="I658" s="80" t="s">
        <v>0</v>
      </c>
      <c r="J658" s="80" t="s">
        <v>0</v>
      </c>
      <c r="K658" s="80" t="s">
        <v>0</v>
      </c>
      <c r="L658" s="80" t="s">
        <v>0</v>
      </c>
      <c r="M658" s="5" t="e">
        <v>#N/A</v>
      </c>
      <c r="N658" s="5" t="e">
        <v>#N/A</v>
      </c>
      <c r="O658" s="5" t="e">
        <v>#N/A</v>
      </c>
      <c r="P658" s="5" t="e">
        <v>#N/A</v>
      </c>
      <c r="Q658" s="5" t="e">
        <v>#VALUE!</v>
      </c>
      <c r="R658" s="61" t="e">
        <v>#VALUE!</v>
      </c>
      <c r="S658" s="62" t="e">
        <v>#N/A</v>
      </c>
      <c r="T658" s="5" t="e">
        <v>#N/A</v>
      </c>
      <c r="U658" s="5" t="e">
        <v>#N/A</v>
      </c>
      <c r="V658" s="5" t="e">
        <v>#N/A</v>
      </c>
      <c r="W658" s="5" t="e">
        <v>#N/A</v>
      </c>
      <c r="X658" s="5" t="e">
        <v>#N/A</v>
      </c>
      <c r="Y658" s="5" t="s">
        <v>0</v>
      </c>
      <c r="Z658" s="5" t="e">
        <v>#N/A</v>
      </c>
      <c r="AA658" s="5"/>
      <c r="AB658" s="5"/>
      <c r="AC658" s="5"/>
      <c r="AD658" s="5"/>
      <c r="AE658" s="5"/>
      <c r="AF658" s="5"/>
      <c r="AG658" s="5"/>
      <c r="AH658" s="5"/>
      <c r="AI658" s="5" t="s">
        <v>905</v>
      </c>
      <c r="AJ658" s="80" t="e">
        <v>#VALUE!</v>
      </c>
      <c r="AK658" s="80" t="e">
        <v>#VALUE!</v>
      </c>
      <c r="AL658" s="80" t="e">
        <v>#VALUE!</v>
      </c>
      <c r="AM658" s="80" t="e">
        <v>#N/A</v>
      </c>
      <c r="AN658" s="80" t="e">
        <v>#N/A</v>
      </c>
      <c r="AO658" s="80" t="e">
        <v>#N/A</v>
      </c>
      <c r="AP658" s="80" t="e">
        <v>#N/A</v>
      </c>
      <c r="AQ658" s="80" t="e">
        <v>#N/A</v>
      </c>
      <c r="AR658" s="80" t="e">
        <v>#N/A</v>
      </c>
      <c r="AS658" s="5"/>
      <c r="AT658" s="5"/>
      <c r="AU658" s="5"/>
      <c r="AV658" s="5"/>
      <c r="AW658" s="5"/>
      <c r="AX658" s="5"/>
      <c r="AY658" s="5" t="s">
        <v>20</v>
      </c>
    </row>
    <row r="659" spans="1:51" ht="27.95" customHeight="1">
      <c r="A659">
        <v>11518274176</v>
      </c>
      <c r="B659" s="1" t="s">
        <v>15</v>
      </c>
      <c r="C659" s="13" t="s">
        <v>61</v>
      </c>
      <c r="D659" s="1" t="s">
        <v>478</v>
      </c>
      <c r="E659" s="5" t="s">
        <v>14</v>
      </c>
      <c r="F659" s="80" t="s">
        <v>0</v>
      </c>
      <c r="G659" s="80" t="s">
        <v>0</v>
      </c>
      <c r="H659" s="80" t="s">
        <v>1</v>
      </c>
      <c r="I659" s="80" t="s">
        <v>0</v>
      </c>
      <c r="J659" s="80" t="s">
        <v>0</v>
      </c>
      <c r="K659" s="80" t="s">
        <v>0</v>
      </c>
      <c r="L659" s="80" t="s">
        <v>0</v>
      </c>
      <c r="M659" s="5" t="e">
        <v>#N/A</v>
      </c>
      <c r="N659" s="5" t="e">
        <v>#N/A</v>
      </c>
      <c r="O659" s="5" t="e">
        <v>#N/A</v>
      </c>
      <c r="P659" s="5" t="e">
        <v>#N/A</v>
      </c>
      <c r="Q659" s="5" t="e">
        <v>#VALUE!</v>
      </c>
      <c r="R659" s="61" t="s">
        <v>75</v>
      </c>
      <c r="S659" s="62" t="s">
        <v>68</v>
      </c>
      <c r="T659" s="5" t="s">
        <v>36</v>
      </c>
      <c r="U659" s="5" t="s">
        <v>37</v>
      </c>
      <c r="V659" s="5" t="s">
        <v>54</v>
      </c>
      <c r="W659" s="5" t="s">
        <v>908</v>
      </c>
      <c r="X659" s="5" t="e">
        <v>#N/A</v>
      </c>
      <c r="Y659" s="5" t="s">
        <v>0</v>
      </c>
      <c r="Z659" s="5" t="s">
        <v>45</v>
      </c>
      <c r="AA659" s="5"/>
      <c r="AB659" s="5"/>
      <c r="AC659" s="5"/>
      <c r="AD659" s="5"/>
      <c r="AE659" s="5"/>
      <c r="AF659" s="5"/>
      <c r="AG659" s="5"/>
      <c r="AH659" s="5"/>
      <c r="AI659" s="5" t="s">
        <v>905</v>
      </c>
      <c r="AJ659" s="80">
        <v>3</v>
      </c>
      <c r="AK659" s="80" t="e">
        <v>#VALUE!</v>
      </c>
      <c r="AL659" s="80">
        <v>3</v>
      </c>
      <c r="AM659" s="80">
        <v>3</v>
      </c>
      <c r="AN659" s="80">
        <v>4</v>
      </c>
      <c r="AO659" s="80">
        <v>3</v>
      </c>
      <c r="AP659" s="80">
        <v>0</v>
      </c>
      <c r="AQ659" s="80">
        <v>3</v>
      </c>
      <c r="AR659" s="80" t="e">
        <v>#N/A</v>
      </c>
      <c r="AS659" s="5" t="s">
        <v>1059</v>
      </c>
      <c r="AT659" s="5"/>
      <c r="AU659" s="5"/>
      <c r="AV659" s="5"/>
      <c r="AW659" s="5"/>
      <c r="AX659" s="5"/>
      <c r="AY659" s="5" t="s">
        <v>904</v>
      </c>
    </row>
    <row r="660" spans="1:51" ht="60.95" customHeight="1">
      <c r="B660" s="1"/>
      <c r="C660" s="13"/>
      <c r="D660" s="1"/>
      <c r="E660" s="5"/>
      <c r="M660" s="5"/>
      <c r="N660" s="5"/>
      <c r="O660" s="5"/>
      <c r="P660" s="5"/>
      <c r="Q660" s="5"/>
      <c r="R660" s="61"/>
      <c r="S660" s="62"/>
      <c r="T660" s="5"/>
      <c r="U660" s="5"/>
      <c r="V660" s="5"/>
      <c r="W660" s="5"/>
      <c r="X660" s="5"/>
      <c r="Y660" s="5"/>
      <c r="Z660" s="5"/>
      <c r="AA660" s="5"/>
      <c r="AB660" s="5"/>
      <c r="AC660" s="5"/>
      <c r="AD660" s="5"/>
      <c r="AE660" s="5"/>
      <c r="AF660" s="5"/>
      <c r="AG660" s="5"/>
      <c r="AH660" s="5"/>
      <c r="AI660" s="5"/>
      <c r="AJ660" s="80"/>
      <c r="AK660" s="80"/>
      <c r="AL660" s="80"/>
      <c r="AM660" s="80"/>
      <c r="AN660" s="80"/>
      <c r="AO660" s="80"/>
      <c r="AP660" s="80"/>
      <c r="AQ660" s="80"/>
      <c r="AR660" s="80"/>
      <c r="AS660" s="5"/>
      <c r="AT660" s="5"/>
      <c r="AU660" s="5"/>
      <c r="AV660" s="5"/>
      <c r="AW660" s="5"/>
      <c r="AX660" s="5"/>
      <c r="AY660" s="5"/>
    </row>
    <row r="661" spans="1:51" ht="27.95" customHeight="1">
      <c r="A661">
        <v>11518271088</v>
      </c>
      <c r="B661" s="5" t="s">
        <v>646</v>
      </c>
      <c r="C661" s="13" t="s">
        <v>72</v>
      </c>
      <c r="D661" s="1" t="s">
        <v>469</v>
      </c>
      <c r="E661" s="5" t="s">
        <v>33</v>
      </c>
      <c r="F661" s="80" t="s">
        <v>0</v>
      </c>
      <c r="G661" s="80" t="s">
        <v>0</v>
      </c>
      <c r="H661" s="80" t="s">
        <v>1</v>
      </c>
      <c r="I661" s="80" t="s">
        <v>0</v>
      </c>
      <c r="J661" s="80" t="s">
        <v>0</v>
      </c>
      <c r="K661" s="80" t="s">
        <v>0</v>
      </c>
      <c r="L661" s="80" t="s">
        <v>0</v>
      </c>
      <c r="M661" s="5" t="e">
        <v>#N/A</v>
      </c>
      <c r="N661" s="5" t="s">
        <v>649</v>
      </c>
      <c r="O661" s="5" t="e">
        <v>#N/A</v>
      </c>
      <c r="P661" s="5" t="e">
        <v>#N/A</v>
      </c>
      <c r="Q661" s="5" t="s">
        <v>29</v>
      </c>
      <c r="R661" s="61" t="s">
        <v>75</v>
      </c>
      <c r="S661" s="62" t="e">
        <v>#N/A</v>
      </c>
      <c r="T661" s="5" t="s">
        <v>834</v>
      </c>
      <c r="U661" s="5" t="s">
        <v>34</v>
      </c>
      <c r="V661" s="5" t="s">
        <v>89</v>
      </c>
      <c r="W661" s="5" t="s">
        <v>907</v>
      </c>
      <c r="X661" s="5" t="s">
        <v>66</v>
      </c>
      <c r="Y661" s="5" t="s">
        <v>254</v>
      </c>
      <c r="Z661" s="5" t="s">
        <v>49</v>
      </c>
      <c r="AA661" s="5" t="s">
        <v>514</v>
      </c>
      <c r="AB661" s="5"/>
      <c r="AC661" s="5"/>
      <c r="AD661" s="5"/>
      <c r="AE661" s="5"/>
      <c r="AF661" s="5"/>
      <c r="AG661" s="5"/>
      <c r="AH661" s="5" t="s">
        <v>1047</v>
      </c>
      <c r="AI661" s="5" t="s">
        <v>905</v>
      </c>
      <c r="AJ661" s="80">
        <v>5</v>
      </c>
      <c r="AK661" s="80">
        <v>3</v>
      </c>
      <c r="AL661" s="80">
        <v>3</v>
      </c>
      <c r="AM661" s="80" t="e">
        <v>#N/A</v>
      </c>
      <c r="AN661" s="80">
        <v>5</v>
      </c>
      <c r="AO661" s="80">
        <v>5</v>
      </c>
      <c r="AP661" s="80">
        <v>3</v>
      </c>
      <c r="AQ661" s="80">
        <v>4</v>
      </c>
      <c r="AR661" s="80">
        <v>5</v>
      </c>
      <c r="AS661" s="5"/>
      <c r="AT661" s="5"/>
      <c r="AU661" s="5"/>
      <c r="AV661" s="5"/>
      <c r="AW661" s="5"/>
      <c r="AX661" s="5"/>
      <c r="AY661" s="5" t="s">
        <v>903</v>
      </c>
    </row>
    <row r="662" spans="1:51" ht="27.95" customHeight="1">
      <c r="A662">
        <v>11518270867</v>
      </c>
      <c r="B662" s="1" t="s">
        <v>0</v>
      </c>
      <c r="C662" s="13" t="s">
        <v>72</v>
      </c>
      <c r="D662" s="1" t="s">
        <v>471</v>
      </c>
      <c r="E662" s="5" t="s">
        <v>33</v>
      </c>
      <c r="F662" s="80" t="s">
        <v>0</v>
      </c>
      <c r="G662" s="80" t="s">
        <v>0</v>
      </c>
      <c r="H662" s="80" t="s">
        <v>1</v>
      </c>
      <c r="I662" s="80" t="s">
        <v>0</v>
      </c>
      <c r="J662" s="80" t="s">
        <v>0</v>
      </c>
      <c r="K662" s="80" t="s">
        <v>0</v>
      </c>
      <c r="L662" s="80" t="s">
        <v>0</v>
      </c>
      <c r="M662" s="5" t="s">
        <v>10</v>
      </c>
      <c r="N662" s="5" t="e">
        <v>#N/A</v>
      </c>
      <c r="O662" s="5" t="e">
        <v>#N/A</v>
      </c>
      <c r="P662" s="5" t="s">
        <v>12</v>
      </c>
      <c r="Q662" s="5" t="e">
        <v>#VALUE!</v>
      </c>
      <c r="R662" s="61" t="e">
        <v>#VALUE!</v>
      </c>
      <c r="S662" s="62" t="e">
        <v>#N/A</v>
      </c>
      <c r="T662" s="5" t="s">
        <v>62</v>
      </c>
      <c r="U662" s="5" t="s">
        <v>34</v>
      </c>
      <c r="V662" s="5" t="s">
        <v>64</v>
      </c>
      <c r="W662" s="5" t="s">
        <v>379</v>
      </c>
      <c r="X662" s="5" t="e">
        <v>#N/A</v>
      </c>
      <c r="Y662" s="5" t="s">
        <v>0</v>
      </c>
      <c r="Z662" s="5" t="s">
        <v>67</v>
      </c>
      <c r="AA662" s="5" t="s">
        <v>480</v>
      </c>
      <c r="AB662" s="5"/>
      <c r="AC662" s="5"/>
      <c r="AD662" s="5"/>
      <c r="AE662" s="5"/>
      <c r="AF662" s="5"/>
      <c r="AG662" s="5"/>
      <c r="AH662" s="5"/>
      <c r="AI662" s="5" t="s">
        <v>905</v>
      </c>
      <c r="AJ662" s="80">
        <v>5</v>
      </c>
      <c r="AK662" s="80" t="e">
        <v>#VALUE!</v>
      </c>
      <c r="AL662" s="80" t="e">
        <v>#VALUE!</v>
      </c>
      <c r="AM662" s="80" t="e">
        <v>#N/A</v>
      </c>
      <c r="AN662" s="80">
        <v>5</v>
      </c>
      <c r="AO662" s="80">
        <v>5</v>
      </c>
      <c r="AP662" s="80">
        <v>5</v>
      </c>
      <c r="AQ662" s="80">
        <v>5</v>
      </c>
      <c r="AR662" s="80" t="e">
        <v>#N/A</v>
      </c>
      <c r="AS662" s="5"/>
      <c r="AT662" s="5"/>
      <c r="AU662" s="5"/>
      <c r="AV662" s="5"/>
      <c r="AW662" s="5"/>
      <c r="AX662" s="5"/>
      <c r="AY662" s="5" t="s">
        <v>20</v>
      </c>
    </row>
    <row r="663" spans="1:51" ht="41.1" customHeight="1">
      <c r="A663">
        <v>11518270618</v>
      </c>
      <c r="B663" s="1" t="s">
        <v>15</v>
      </c>
      <c r="C663" s="13" t="s">
        <v>61</v>
      </c>
      <c r="D663" s="1" t="s">
        <v>471</v>
      </c>
      <c r="E663" s="5" t="s">
        <v>14</v>
      </c>
      <c r="F663" s="80" t="s">
        <v>648</v>
      </c>
      <c r="G663" s="80" t="s">
        <v>0</v>
      </c>
      <c r="H663" s="80" t="s">
        <v>1</v>
      </c>
      <c r="I663" s="80" t="s">
        <v>0</v>
      </c>
      <c r="J663" s="80" t="s">
        <v>0</v>
      </c>
      <c r="K663" s="80" t="s">
        <v>0</v>
      </c>
      <c r="L663" s="80" t="s">
        <v>0</v>
      </c>
      <c r="M663" s="5" t="e">
        <v>#N/A</v>
      </c>
      <c r="N663" s="5" t="e">
        <v>#N/A</v>
      </c>
      <c r="O663" s="5" t="e">
        <v>#N/A</v>
      </c>
      <c r="P663" s="5" t="e">
        <v>#N/A</v>
      </c>
      <c r="Q663" s="5" t="e">
        <v>#VALUE!</v>
      </c>
      <c r="R663" s="61" t="e">
        <v>#VALUE!</v>
      </c>
      <c r="S663" s="62" t="e">
        <v>#N/A</v>
      </c>
      <c r="T663" s="5" t="s">
        <v>36</v>
      </c>
      <c r="U663" s="5" t="s">
        <v>37</v>
      </c>
      <c r="V663" s="5" t="s">
        <v>74</v>
      </c>
      <c r="W663" s="5" t="s">
        <v>907</v>
      </c>
      <c r="X663" s="5" t="e">
        <v>#N/A</v>
      </c>
      <c r="Y663" s="5" t="s">
        <v>0</v>
      </c>
      <c r="Z663" s="5" t="s">
        <v>49</v>
      </c>
      <c r="AA663" s="5"/>
      <c r="AB663" s="5"/>
      <c r="AC663" s="5"/>
      <c r="AD663" s="5"/>
      <c r="AE663" s="5"/>
      <c r="AF663" s="5"/>
      <c r="AG663" s="5"/>
      <c r="AH663" s="5"/>
      <c r="AI663" s="5" t="s">
        <v>905</v>
      </c>
      <c r="AJ663" s="5">
        <v>3</v>
      </c>
      <c r="AK663" s="5" t="e">
        <v>#VALUE!</v>
      </c>
      <c r="AL663" s="97" t="e">
        <v>#VALUE!</v>
      </c>
      <c r="AM663" s="97" t="e">
        <v>#N/A</v>
      </c>
      <c r="AN663" s="5">
        <v>4</v>
      </c>
      <c r="AO663" s="5">
        <v>3</v>
      </c>
      <c r="AP663" s="5">
        <v>2</v>
      </c>
      <c r="AQ663" s="5">
        <v>4</v>
      </c>
      <c r="AR663" s="5" t="e">
        <v>#N/A</v>
      </c>
      <c r="AS663" s="5"/>
      <c r="AT663" s="5"/>
      <c r="AU663" s="5"/>
      <c r="AV663" s="5"/>
      <c r="AW663" s="5"/>
      <c r="AX663" s="5"/>
      <c r="AY663" s="5" t="s">
        <v>904</v>
      </c>
    </row>
    <row r="664" spans="1:51" ht="59.1" customHeight="1">
      <c r="A664">
        <v>11518268841</v>
      </c>
      <c r="B664" s="1" t="s">
        <v>0</v>
      </c>
      <c r="C664" s="13" t="s">
        <v>72</v>
      </c>
      <c r="D664" s="1" t="s">
        <v>468</v>
      </c>
      <c r="E664" s="5" t="s">
        <v>14</v>
      </c>
      <c r="F664" s="80" t="s">
        <v>0</v>
      </c>
      <c r="G664" s="80" t="s">
        <v>0</v>
      </c>
      <c r="H664" s="80" t="s">
        <v>1</v>
      </c>
      <c r="I664" s="80" t="s">
        <v>0</v>
      </c>
      <c r="J664" s="80" t="s">
        <v>0</v>
      </c>
      <c r="K664" s="80" t="s">
        <v>0</v>
      </c>
      <c r="L664" s="80" t="s">
        <v>0</v>
      </c>
      <c r="M664" s="5" t="e">
        <v>#N/A</v>
      </c>
      <c r="N664" s="5" t="e">
        <v>#N/A</v>
      </c>
      <c r="O664" s="5" t="e">
        <v>#N/A</v>
      </c>
      <c r="P664" s="5" t="e">
        <v>#N/A</v>
      </c>
      <c r="Q664" s="5" t="s">
        <v>76</v>
      </c>
      <c r="R664" s="61" t="s">
        <v>28</v>
      </c>
      <c r="S664" s="62" t="e">
        <v>#N/A</v>
      </c>
      <c r="T664" s="5" t="s">
        <v>36</v>
      </c>
      <c r="U664" s="5" t="s">
        <v>34</v>
      </c>
      <c r="V664" s="5" t="s">
        <v>64</v>
      </c>
      <c r="W664" s="5" t="s">
        <v>379</v>
      </c>
      <c r="X664" s="5" t="s">
        <v>81</v>
      </c>
      <c r="Y664" s="5" t="s">
        <v>255</v>
      </c>
      <c r="Z664" s="5" t="s">
        <v>49</v>
      </c>
      <c r="AA664" s="5" t="s">
        <v>519</v>
      </c>
      <c r="AB664" s="5" t="s">
        <v>558</v>
      </c>
      <c r="AC664" s="5" t="s">
        <v>513</v>
      </c>
      <c r="AD664" s="5"/>
      <c r="AE664" s="5"/>
      <c r="AF664" s="5"/>
      <c r="AG664" s="5"/>
      <c r="AH664" s="5"/>
      <c r="AI664" s="5" t="s">
        <v>905</v>
      </c>
      <c r="AJ664" s="80">
        <v>5</v>
      </c>
      <c r="AK664" s="80">
        <v>4</v>
      </c>
      <c r="AL664" s="80">
        <v>4</v>
      </c>
      <c r="AM664" s="80" t="e">
        <v>#N/A</v>
      </c>
      <c r="AN664" s="80">
        <v>4</v>
      </c>
      <c r="AO664" s="80">
        <v>5</v>
      </c>
      <c r="AP664" s="80">
        <v>5</v>
      </c>
      <c r="AQ664" s="80">
        <v>5</v>
      </c>
      <c r="AR664" s="80">
        <v>3</v>
      </c>
      <c r="AS664" s="5"/>
      <c r="AT664" s="5" t="s">
        <v>797</v>
      </c>
      <c r="AU664" s="67" t="s">
        <v>869</v>
      </c>
      <c r="AV664" s="5"/>
      <c r="AW664" s="5"/>
      <c r="AX664" s="5"/>
      <c r="AY664" s="5" t="s">
        <v>20</v>
      </c>
    </row>
    <row r="665" spans="1:51" ht="27.95" customHeight="1">
      <c r="B665" s="1"/>
      <c r="C665" s="13"/>
      <c r="D665" s="1"/>
      <c r="E665" s="5"/>
      <c r="M665" s="5"/>
      <c r="N665" s="5"/>
      <c r="O665" s="5"/>
      <c r="P665" s="5"/>
      <c r="Q665" s="5"/>
      <c r="R665" s="61"/>
      <c r="S665" s="62"/>
      <c r="T665" s="5"/>
      <c r="U665" s="5"/>
      <c r="V665" s="5"/>
      <c r="W665" s="5"/>
      <c r="X665" s="5"/>
      <c r="Y665" s="5"/>
      <c r="Z665" s="5"/>
      <c r="AA665" s="5"/>
      <c r="AB665" s="5"/>
      <c r="AC665" s="5"/>
      <c r="AD665" s="5"/>
      <c r="AE665" s="5"/>
      <c r="AF665" s="5"/>
      <c r="AG665" s="5"/>
      <c r="AH665" s="5"/>
      <c r="AI665" s="5"/>
      <c r="AJ665" s="80"/>
      <c r="AK665" s="80"/>
      <c r="AL665" s="80"/>
      <c r="AM665" s="80"/>
      <c r="AN665" s="80"/>
      <c r="AO665" s="80"/>
      <c r="AP665" s="80"/>
      <c r="AQ665" s="80"/>
      <c r="AR665" s="80"/>
      <c r="AS665" s="5"/>
      <c r="AT665" s="5"/>
      <c r="AU665" s="5"/>
      <c r="AV665" s="5"/>
      <c r="AW665" s="5"/>
      <c r="AX665" s="5"/>
      <c r="AY665" s="5"/>
    </row>
    <row r="666" spans="1:51" ht="27.95" customHeight="1">
      <c r="A666">
        <v>11518261281</v>
      </c>
      <c r="B666" s="1" t="s">
        <v>0</v>
      </c>
      <c r="C666" s="13" t="e">
        <v>#VALUE!</v>
      </c>
      <c r="D666" s="1" t="e">
        <v>#VALUE!</v>
      </c>
      <c r="E666" s="5" t="e">
        <v>#N/A</v>
      </c>
      <c r="F666" s="80" t="s">
        <v>0</v>
      </c>
      <c r="G666" s="80" t="s">
        <v>0</v>
      </c>
      <c r="H666" s="80" t="s">
        <v>0</v>
      </c>
      <c r="I666" s="80" t="s">
        <v>0</v>
      </c>
      <c r="J666" s="80" t="s">
        <v>0</v>
      </c>
      <c r="K666" s="80" t="s">
        <v>0</v>
      </c>
      <c r="L666" s="80" t="s">
        <v>0</v>
      </c>
      <c r="M666" s="5" t="e">
        <v>#N/A</v>
      </c>
      <c r="N666" s="5" t="e">
        <v>#N/A</v>
      </c>
      <c r="O666" s="5" t="e">
        <v>#N/A</v>
      </c>
      <c r="P666" s="5" t="e">
        <v>#N/A</v>
      </c>
      <c r="Q666" s="5" t="e">
        <v>#VALUE!</v>
      </c>
      <c r="R666" s="61" t="e">
        <v>#VALUE!</v>
      </c>
      <c r="S666" s="62" t="e">
        <v>#N/A</v>
      </c>
      <c r="T666" s="5" t="e">
        <v>#N/A</v>
      </c>
      <c r="U666" s="5" t="e">
        <v>#N/A</v>
      </c>
      <c r="V666" s="5" t="e">
        <v>#N/A</v>
      </c>
      <c r="W666" s="5" t="e">
        <v>#N/A</v>
      </c>
      <c r="X666" s="5" t="e">
        <v>#N/A</v>
      </c>
      <c r="Y666" s="5" t="s">
        <v>0</v>
      </c>
      <c r="Z666" s="5" t="e">
        <v>#N/A</v>
      </c>
      <c r="AA666" s="5"/>
      <c r="AB666" s="5"/>
      <c r="AC666" s="5"/>
      <c r="AD666" s="5"/>
      <c r="AE666" s="5"/>
      <c r="AF666" s="5"/>
      <c r="AG666" s="5"/>
      <c r="AH666" s="5"/>
      <c r="AI666" s="5" t="s">
        <v>905</v>
      </c>
      <c r="AJ666" s="80" t="e">
        <v>#VALUE!</v>
      </c>
      <c r="AK666" s="80" t="e">
        <v>#VALUE!</v>
      </c>
      <c r="AL666" s="80" t="e">
        <v>#VALUE!</v>
      </c>
      <c r="AM666" s="80" t="e">
        <v>#N/A</v>
      </c>
      <c r="AN666" s="80" t="e">
        <v>#N/A</v>
      </c>
      <c r="AO666" s="80" t="e">
        <v>#N/A</v>
      </c>
      <c r="AP666" s="80" t="e">
        <v>#N/A</v>
      </c>
      <c r="AQ666" s="80" t="e">
        <v>#N/A</v>
      </c>
      <c r="AR666" s="80" t="e">
        <v>#N/A</v>
      </c>
      <c r="AS666" s="5"/>
      <c r="AT666" s="5"/>
      <c r="AU666" s="5"/>
      <c r="AV666" s="5"/>
      <c r="AW666" s="5"/>
      <c r="AX666" s="5"/>
      <c r="AY666" s="5" t="s">
        <v>20</v>
      </c>
    </row>
    <row r="667" spans="1:51" ht="27.95" customHeight="1">
      <c r="A667">
        <v>11518256394</v>
      </c>
      <c r="B667" s="1" t="s">
        <v>0</v>
      </c>
      <c r="C667" s="13" t="e">
        <v>#VALUE!</v>
      </c>
      <c r="D667" s="1" t="s">
        <v>469</v>
      </c>
      <c r="E667" s="5" t="s">
        <v>14</v>
      </c>
      <c r="F667" s="80" t="s">
        <v>648</v>
      </c>
      <c r="G667" s="80" t="s">
        <v>0</v>
      </c>
      <c r="H667" s="80" t="s">
        <v>1</v>
      </c>
      <c r="I667" s="80" t="s">
        <v>0</v>
      </c>
      <c r="J667" s="80" t="s">
        <v>0</v>
      </c>
      <c r="K667" s="80" t="s">
        <v>0</v>
      </c>
      <c r="L667" s="80" t="s">
        <v>0</v>
      </c>
      <c r="M667" s="5" t="e">
        <v>#N/A</v>
      </c>
      <c r="N667" s="5" t="e">
        <v>#N/A</v>
      </c>
      <c r="O667" s="5" t="e">
        <v>#N/A</v>
      </c>
      <c r="P667" s="5" t="e">
        <v>#N/A</v>
      </c>
      <c r="Q667" s="5" t="e">
        <v>#VALUE!</v>
      </c>
      <c r="R667" s="61" t="e">
        <v>#VALUE!</v>
      </c>
      <c r="S667" s="62" t="e">
        <v>#N/A</v>
      </c>
      <c r="T667" s="5" t="e">
        <v>#N/A</v>
      </c>
      <c r="U667" s="5" t="e">
        <v>#N/A</v>
      </c>
      <c r="V667" s="5" t="e">
        <v>#N/A</v>
      </c>
      <c r="W667" s="5" t="e">
        <v>#N/A</v>
      </c>
      <c r="X667" s="5" t="e">
        <v>#N/A</v>
      </c>
      <c r="Y667" s="5" t="s">
        <v>0</v>
      </c>
      <c r="Z667" s="5" t="s">
        <v>49</v>
      </c>
      <c r="AA667" s="5"/>
      <c r="AB667" s="5"/>
      <c r="AC667" s="5"/>
      <c r="AD667" s="5"/>
      <c r="AE667" s="5"/>
      <c r="AF667" s="5"/>
      <c r="AG667" s="5"/>
      <c r="AH667" s="5"/>
      <c r="AI667" s="5" t="s">
        <v>905</v>
      </c>
      <c r="AJ667" s="80" t="e">
        <v>#VALUE!</v>
      </c>
      <c r="AK667" s="80" t="e">
        <v>#VALUE!</v>
      </c>
      <c r="AL667" s="80" t="e">
        <v>#VALUE!</v>
      </c>
      <c r="AM667" s="80" t="e">
        <v>#N/A</v>
      </c>
      <c r="AN667" s="80" t="e">
        <v>#N/A</v>
      </c>
      <c r="AO667" s="80" t="e">
        <v>#N/A</v>
      </c>
      <c r="AP667" s="80" t="e">
        <v>#N/A</v>
      </c>
      <c r="AQ667" s="80" t="e">
        <v>#N/A</v>
      </c>
      <c r="AR667" s="80" t="e">
        <v>#N/A</v>
      </c>
      <c r="AS667" s="5"/>
      <c r="AT667" s="5"/>
      <c r="AU667" s="5"/>
      <c r="AV667" s="5"/>
      <c r="AW667" s="5"/>
      <c r="AX667" s="5"/>
      <c r="AY667" s="5" t="s">
        <v>20</v>
      </c>
    </row>
    <row r="668" spans="1:51" ht="27.95" customHeight="1">
      <c r="A668">
        <v>11518254421</v>
      </c>
      <c r="B668" s="5" t="s">
        <v>646</v>
      </c>
      <c r="C668" s="13" t="s">
        <v>23</v>
      </c>
      <c r="D668" s="1" t="s">
        <v>468</v>
      </c>
      <c r="E668" s="5" t="s">
        <v>14</v>
      </c>
      <c r="F668" s="80" t="s">
        <v>0</v>
      </c>
      <c r="G668" s="80" t="s">
        <v>0</v>
      </c>
      <c r="H668" s="80" t="s">
        <v>1</v>
      </c>
      <c r="I668" s="80" t="s">
        <v>0</v>
      </c>
      <c r="J668" s="80" t="s">
        <v>0</v>
      </c>
      <c r="K668" s="80" t="s">
        <v>0</v>
      </c>
      <c r="L668" s="80" t="s">
        <v>0</v>
      </c>
      <c r="M668" s="5" t="s">
        <v>10</v>
      </c>
      <c r="N668" s="5" t="e">
        <v>#N/A</v>
      </c>
      <c r="O668" s="5" t="e">
        <v>#N/A</v>
      </c>
      <c r="P668" s="5" t="e">
        <v>#N/A</v>
      </c>
      <c r="Q668" s="5" t="e">
        <v>#VALUE!</v>
      </c>
      <c r="R668" s="61" t="e">
        <v>#VALUE!</v>
      </c>
      <c r="S668" s="62" t="e">
        <v>#N/A</v>
      </c>
      <c r="T668" s="5" t="s">
        <v>834</v>
      </c>
      <c r="U668" s="5" t="s">
        <v>34</v>
      </c>
      <c r="V668" s="5" t="s">
        <v>95</v>
      </c>
      <c r="W668" s="5" t="s">
        <v>907</v>
      </c>
      <c r="X668" s="5" t="e">
        <v>#N/A</v>
      </c>
      <c r="Y668" s="5" t="s">
        <v>0</v>
      </c>
      <c r="Z668" s="5" t="s">
        <v>67</v>
      </c>
      <c r="AA668" s="5" t="s">
        <v>526</v>
      </c>
      <c r="AB668" s="5"/>
      <c r="AC668" s="5"/>
      <c r="AD668" s="5"/>
      <c r="AE668" s="5"/>
      <c r="AF668" s="5"/>
      <c r="AG668" s="5"/>
      <c r="AH668" s="5"/>
      <c r="AI668" s="5" t="s">
        <v>905</v>
      </c>
      <c r="AJ668" s="80">
        <v>2</v>
      </c>
      <c r="AK668" s="80" t="e">
        <v>#VALUE!</v>
      </c>
      <c r="AL668" s="80" t="e">
        <v>#VALUE!</v>
      </c>
      <c r="AM668" s="80" t="e">
        <v>#N/A</v>
      </c>
      <c r="AN668" s="80">
        <v>5</v>
      </c>
      <c r="AO668" s="80">
        <v>5</v>
      </c>
      <c r="AP668" s="80">
        <v>1</v>
      </c>
      <c r="AQ668" s="80">
        <v>4</v>
      </c>
      <c r="AR668" s="80" t="e">
        <v>#N/A</v>
      </c>
      <c r="AS668" s="5"/>
      <c r="AT668" s="5"/>
      <c r="AU668" s="5"/>
      <c r="AV668" s="5"/>
      <c r="AW668" s="5"/>
      <c r="AX668" s="5"/>
      <c r="AY668" s="5" t="s">
        <v>903</v>
      </c>
    </row>
    <row r="669" spans="1:51" ht="27.95" customHeight="1">
      <c r="A669">
        <v>11518250003</v>
      </c>
      <c r="B669" s="1" t="s">
        <v>0</v>
      </c>
      <c r="C669" s="13" t="e">
        <v>#VALUE!</v>
      </c>
      <c r="D669" s="1" t="e">
        <v>#VALUE!</v>
      </c>
      <c r="E669" s="5" t="e">
        <v>#N/A</v>
      </c>
      <c r="F669" s="80" t="s">
        <v>0</v>
      </c>
      <c r="G669" s="80" t="s">
        <v>0</v>
      </c>
      <c r="H669" s="80" t="s">
        <v>0</v>
      </c>
      <c r="I669" s="80" t="s">
        <v>0</v>
      </c>
      <c r="J669" s="80" t="s">
        <v>0</v>
      </c>
      <c r="K669" s="80" t="s">
        <v>0</v>
      </c>
      <c r="L669" s="80" t="s">
        <v>0</v>
      </c>
      <c r="M669" s="5" t="e">
        <v>#N/A</v>
      </c>
      <c r="N669" s="5" t="e">
        <v>#N/A</v>
      </c>
      <c r="O669" s="5" t="e">
        <v>#N/A</v>
      </c>
      <c r="P669" s="5" t="e">
        <v>#N/A</v>
      </c>
      <c r="Q669" s="5" t="e">
        <v>#VALUE!</v>
      </c>
      <c r="R669" s="61" t="e">
        <v>#VALUE!</v>
      </c>
      <c r="S669" s="62" t="e">
        <v>#N/A</v>
      </c>
      <c r="T669" s="5" t="e">
        <v>#N/A</v>
      </c>
      <c r="U669" s="5" t="e">
        <v>#N/A</v>
      </c>
      <c r="V669" s="5" t="e">
        <v>#N/A</v>
      </c>
      <c r="W669" s="5" t="e">
        <v>#N/A</v>
      </c>
      <c r="X669" s="5" t="e">
        <v>#N/A</v>
      </c>
      <c r="Y669" s="5" t="s">
        <v>0</v>
      </c>
      <c r="Z669" s="5" t="e">
        <v>#N/A</v>
      </c>
      <c r="AA669" s="5"/>
      <c r="AB669" s="5"/>
      <c r="AC669" s="5"/>
      <c r="AD669" s="5"/>
      <c r="AE669" s="5"/>
      <c r="AF669" s="5"/>
      <c r="AG669" s="5"/>
      <c r="AH669" s="5"/>
      <c r="AI669" s="5" t="s">
        <v>905</v>
      </c>
      <c r="AJ669" s="80" t="e">
        <v>#VALUE!</v>
      </c>
      <c r="AK669" s="80" t="e">
        <v>#VALUE!</v>
      </c>
      <c r="AL669" s="80" t="e">
        <v>#VALUE!</v>
      </c>
      <c r="AM669" s="80" t="e">
        <v>#N/A</v>
      </c>
      <c r="AN669" s="80" t="e">
        <v>#N/A</v>
      </c>
      <c r="AO669" s="80" t="e">
        <v>#N/A</v>
      </c>
      <c r="AP669" s="80" t="e">
        <v>#N/A</v>
      </c>
      <c r="AQ669" s="80" t="e">
        <v>#N/A</v>
      </c>
      <c r="AR669" s="80" t="e">
        <v>#N/A</v>
      </c>
      <c r="AS669" s="5"/>
      <c r="AT669" s="5"/>
      <c r="AU669" s="5"/>
      <c r="AV669" s="5"/>
      <c r="AW669" s="5"/>
      <c r="AX669" s="5"/>
      <c r="AY669" s="5" t="s">
        <v>20</v>
      </c>
    </row>
    <row r="670" spans="1:51" ht="27.95" customHeight="1">
      <c r="A670">
        <v>11518248675</v>
      </c>
      <c r="B670" s="5" t="s">
        <v>646</v>
      </c>
      <c r="C670" s="13" t="e">
        <v>#VALUE!</v>
      </c>
      <c r="D670" s="1" t="e">
        <v>#VALUE!</v>
      </c>
      <c r="E670" s="5" t="e">
        <v>#N/A</v>
      </c>
      <c r="F670" s="80" t="s">
        <v>0</v>
      </c>
      <c r="G670" s="80" t="s">
        <v>0</v>
      </c>
      <c r="H670" s="80" t="s">
        <v>0</v>
      </c>
      <c r="I670" s="80" t="s">
        <v>0</v>
      </c>
      <c r="J670" s="80" t="s">
        <v>0</v>
      </c>
      <c r="K670" s="80" t="s">
        <v>0</v>
      </c>
      <c r="L670" s="80" t="s">
        <v>0</v>
      </c>
      <c r="M670" s="5" t="e">
        <v>#N/A</v>
      </c>
      <c r="N670" s="5" t="e">
        <v>#N/A</v>
      </c>
      <c r="O670" s="5" t="e">
        <v>#N/A</v>
      </c>
      <c r="P670" s="5" t="e">
        <v>#N/A</v>
      </c>
      <c r="Q670" s="5" t="e">
        <v>#VALUE!</v>
      </c>
      <c r="R670" s="61" t="e">
        <v>#VALUE!</v>
      </c>
      <c r="S670" s="62" t="e">
        <v>#N/A</v>
      </c>
      <c r="T670" s="5" t="e">
        <v>#N/A</v>
      </c>
      <c r="U670" s="5" t="e">
        <v>#N/A</v>
      </c>
      <c r="V670" s="5" t="e">
        <v>#N/A</v>
      </c>
      <c r="W670" s="5" t="e">
        <v>#N/A</v>
      </c>
      <c r="X670" s="5" t="e">
        <v>#N/A</v>
      </c>
      <c r="Y670" s="5" t="s">
        <v>0</v>
      </c>
      <c r="Z670" s="5" t="e">
        <v>#N/A</v>
      </c>
      <c r="AA670" s="5"/>
      <c r="AB670" s="5"/>
      <c r="AC670" s="5"/>
      <c r="AD670" s="5"/>
      <c r="AE670" s="5"/>
      <c r="AF670" s="5"/>
      <c r="AG670" s="5"/>
      <c r="AH670" s="5"/>
      <c r="AI670" s="5" t="s">
        <v>905</v>
      </c>
      <c r="AJ670" s="80" t="e">
        <v>#VALUE!</v>
      </c>
      <c r="AK670" s="80" t="e">
        <v>#VALUE!</v>
      </c>
      <c r="AL670" s="80" t="e">
        <v>#VALUE!</v>
      </c>
      <c r="AM670" s="80" t="e">
        <v>#N/A</v>
      </c>
      <c r="AN670" s="80" t="e">
        <v>#N/A</v>
      </c>
      <c r="AO670" s="80" t="e">
        <v>#N/A</v>
      </c>
      <c r="AP670" s="80" t="e">
        <v>#N/A</v>
      </c>
      <c r="AQ670" s="80" t="e">
        <v>#N/A</v>
      </c>
      <c r="AR670" s="80" t="e">
        <v>#N/A</v>
      </c>
      <c r="AS670" s="5"/>
      <c r="AT670" s="5"/>
      <c r="AU670" s="5"/>
      <c r="AV670" s="5"/>
      <c r="AW670" s="5"/>
      <c r="AX670" s="5"/>
      <c r="AY670" s="5" t="s">
        <v>903</v>
      </c>
    </row>
    <row r="671" spans="1:51" ht="27.95" customHeight="1">
      <c r="B671" s="1"/>
      <c r="C671" s="13"/>
      <c r="D671" s="1"/>
      <c r="E671" s="5"/>
      <c r="M671" s="5"/>
      <c r="N671" s="5"/>
      <c r="O671" s="5"/>
      <c r="P671" s="5"/>
      <c r="Q671" s="5"/>
      <c r="R671" s="61"/>
      <c r="S671" s="62"/>
      <c r="T671" s="5"/>
      <c r="U671" s="5"/>
      <c r="V671" s="5"/>
      <c r="W671" s="5"/>
      <c r="X671" s="5"/>
      <c r="Y671" s="5"/>
      <c r="Z671" s="5"/>
      <c r="AA671" s="5"/>
      <c r="AB671" s="5"/>
      <c r="AC671" s="5"/>
      <c r="AD671" s="5"/>
      <c r="AE671" s="5"/>
      <c r="AF671" s="5"/>
      <c r="AG671" s="5"/>
      <c r="AH671" s="5"/>
      <c r="AI671" s="5"/>
      <c r="AJ671" s="80"/>
      <c r="AK671" s="80"/>
      <c r="AL671" s="80"/>
      <c r="AM671" s="80"/>
      <c r="AN671" s="80"/>
      <c r="AO671" s="80"/>
      <c r="AP671" s="80"/>
      <c r="AQ671" s="80"/>
      <c r="AR671" s="80"/>
      <c r="AS671" s="5"/>
      <c r="AT671" s="5"/>
      <c r="AU671" s="5"/>
      <c r="AV671" s="5"/>
      <c r="AW671" s="5"/>
      <c r="AX671" s="5"/>
      <c r="AY671" s="5"/>
    </row>
    <row r="672" spans="1:51" ht="27.95" customHeight="1">
      <c r="A672">
        <v>11518235017</v>
      </c>
      <c r="B672" s="1" t="s">
        <v>15</v>
      </c>
      <c r="C672" s="13" t="e">
        <v>#VALUE!</v>
      </c>
      <c r="D672" s="1" t="e">
        <v>#VALUE!</v>
      </c>
      <c r="E672" s="5" t="s">
        <v>14</v>
      </c>
      <c r="F672" s="80" t="s">
        <v>0</v>
      </c>
      <c r="G672" s="80" t="s">
        <v>0</v>
      </c>
      <c r="H672" s="80" t="s">
        <v>1</v>
      </c>
      <c r="I672" s="80" t="s">
        <v>0</v>
      </c>
      <c r="J672" s="80" t="s">
        <v>0</v>
      </c>
      <c r="K672" s="80" t="s">
        <v>0</v>
      </c>
      <c r="L672" s="80" t="s">
        <v>0</v>
      </c>
      <c r="M672" s="5" t="e">
        <v>#N/A</v>
      </c>
      <c r="N672" s="5" t="e">
        <v>#N/A</v>
      </c>
      <c r="O672" s="5" t="e">
        <v>#N/A</v>
      </c>
      <c r="P672" s="5" t="e">
        <v>#N/A</v>
      </c>
      <c r="Q672" s="5" t="e">
        <v>#VALUE!</v>
      </c>
      <c r="R672" s="61" t="e">
        <v>#VALUE!</v>
      </c>
      <c r="S672" s="62" t="e">
        <v>#N/A</v>
      </c>
      <c r="T672" s="5" t="e">
        <v>#N/A</v>
      </c>
      <c r="U672" s="5" t="e">
        <v>#N/A</v>
      </c>
      <c r="V672" s="5" t="e">
        <v>#N/A</v>
      </c>
      <c r="W672" s="5" t="e">
        <v>#N/A</v>
      </c>
      <c r="X672" s="5" t="e">
        <v>#N/A</v>
      </c>
      <c r="Y672" s="5" t="s">
        <v>0</v>
      </c>
      <c r="Z672" s="5" t="e">
        <v>#N/A</v>
      </c>
      <c r="AA672" s="5"/>
      <c r="AB672" s="5"/>
      <c r="AC672" s="5"/>
      <c r="AD672" s="5"/>
      <c r="AE672" s="5"/>
      <c r="AF672" s="5"/>
      <c r="AG672" s="5"/>
      <c r="AH672" s="5"/>
      <c r="AI672" s="5" t="s">
        <v>905</v>
      </c>
      <c r="AJ672" s="80" t="e">
        <v>#VALUE!</v>
      </c>
      <c r="AK672" s="80" t="e">
        <v>#VALUE!</v>
      </c>
      <c r="AL672" s="80" t="e">
        <v>#VALUE!</v>
      </c>
      <c r="AM672" s="80" t="e">
        <v>#N/A</v>
      </c>
      <c r="AN672" s="80" t="e">
        <v>#N/A</v>
      </c>
      <c r="AO672" s="80" t="e">
        <v>#N/A</v>
      </c>
      <c r="AP672" s="80" t="e">
        <v>#N/A</v>
      </c>
      <c r="AQ672" s="80" t="e">
        <v>#N/A</v>
      </c>
      <c r="AR672" s="80" t="e">
        <v>#N/A</v>
      </c>
      <c r="AS672" s="5"/>
      <c r="AT672" s="5"/>
      <c r="AU672" s="5"/>
      <c r="AV672" s="5"/>
      <c r="AW672" s="5"/>
      <c r="AX672" s="5"/>
      <c r="AY672" s="5" t="s">
        <v>904</v>
      </c>
    </row>
    <row r="673" spans="1:51" ht="27.95" customHeight="1">
      <c r="A673">
        <v>11518234341</v>
      </c>
      <c r="B673" s="5" t="s">
        <v>646</v>
      </c>
      <c r="C673" s="13" t="e">
        <v>#VALUE!</v>
      </c>
      <c r="D673" s="1" t="s">
        <v>468</v>
      </c>
      <c r="E673" s="5" t="s">
        <v>14</v>
      </c>
      <c r="F673" s="80" t="s">
        <v>0</v>
      </c>
      <c r="G673" s="80" t="s">
        <v>0</v>
      </c>
      <c r="H673" s="80" t="s">
        <v>1</v>
      </c>
      <c r="I673" s="80" t="s">
        <v>0</v>
      </c>
      <c r="J673" s="80" t="s">
        <v>0</v>
      </c>
      <c r="K673" s="80" t="s">
        <v>0</v>
      </c>
      <c r="L673" s="80" t="s">
        <v>0</v>
      </c>
      <c r="M673" s="5" t="s">
        <v>10</v>
      </c>
      <c r="N673" s="5" t="e">
        <v>#N/A</v>
      </c>
      <c r="O673" s="5" t="e">
        <v>#N/A</v>
      </c>
      <c r="P673" s="5" t="e">
        <v>#N/A</v>
      </c>
      <c r="Q673" s="5" t="e">
        <v>#VALUE!</v>
      </c>
      <c r="R673" s="61" t="e">
        <v>#VALUE!</v>
      </c>
      <c r="S673" s="62" t="e">
        <v>#N/A</v>
      </c>
      <c r="T673" s="5" t="e">
        <v>#N/A</v>
      </c>
      <c r="U673" s="5" t="e">
        <v>#N/A</v>
      </c>
      <c r="V673" s="5" t="e">
        <v>#N/A</v>
      </c>
      <c r="W673" s="5" t="e">
        <v>#N/A</v>
      </c>
      <c r="X673" s="5" t="e">
        <v>#N/A</v>
      </c>
      <c r="Y673" s="5" t="s">
        <v>0</v>
      </c>
      <c r="Z673" s="5" t="s">
        <v>67</v>
      </c>
      <c r="AA673" s="5"/>
      <c r="AB673" s="5"/>
      <c r="AC673" s="5"/>
      <c r="AD673" s="5"/>
      <c r="AE673" s="5"/>
      <c r="AF673" s="5"/>
      <c r="AG673" s="5"/>
      <c r="AH673" s="5"/>
      <c r="AI673" s="5" t="s">
        <v>905</v>
      </c>
      <c r="AJ673" s="80" t="e">
        <v>#VALUE!</v>
      </c>
      <c r="AK673" s="80" t="e">
        <v>#VALUE!</v>
      </c>
      <c r="AL673" s="80" t="e">
        <v>#VALUE!</v>
      </c>
      <c r="AM673" s="80" t="e">
        <v>#N/A</v>
      </c>
      <c r="AN673" s="80" t="e">
        <v>#N/A</v>
      </c>
      <c r="AO673" s="80" t="e">
        <v>#N/A</v>
      </c>
      <c r="AP673" s="80" t="e">
        <v>#N/A</v>
      </c>
      <c r="AQ673" s="80" t="e">
        <v>#N/A</v>
      </c>
      <c r="AR673" s="80" t="e">
        <v>#N/A</v>
      </c>
      <c r="AS673" s="5"/>
      <c r="AT673" s="5"/>
      <c r="AU673" s="5"/>
      <c r="AV673" s="5"/>
      <c r="AW673" s="5"/>
      <c r="AX673" s="5"/>
      <c r="AY673" s="5" t="s">
        <v>903</v>
      </c>
    </row>
    <row r="674" spans="1:51" ht="27.95" customHeight="1">
      <c r="A674">
        <v>11518231944</v>
      </c>
      <c r="B674" s="1" t="s">
        <v>0</v>
      </c>
      <c r="C674" s="13" t="e">
        <v>#VALUE!</v>
      </c>
      <c r="D674" s="1" t="e">
        <v>#VALUE!</v>
      </c>
      <c r="E674" s="5" t="e">
        <v>#N/A</v>
      </c>
      <c r="F674" s="80" t="s">
        <v>0</v>
      </c>
      <c r="G674" s="80" t="s">
        <v>0</v>
      </c>
      <c r="H674" s="80" t="s">
        <v>0</v>
      </c>
      <c r="I674" s="80" t="s">
        <v>0</v>
      </c>
      <c r="J674" s="80" t="s">
        <v>0</v>
      </c>
      <c r="K674" s="80" t="s">
        <v>0</v>
      </c>
      <c r="L674" s="80" t="s">
        <v>0</v>
      </c>
      <c r="M674" s="5" t="e">
        <v>#N/A</v>
      </c>
      <c r="N674" s="5" t="e">
        <v>#N/A</v>
      </c>
      <c r="O674" s="5" t="e">
        <v>#N/A</v>
      </c>
      <c r="P674" s="5" t="e">
        <v>#N/A</v>
      </c>
      <c r="Q674" s="5" t="e">
        <v>#VALUE!</v>
      </c>
      <c r="R674" s="61" t="e">
        <v>#VALUE!</v>
      </c>
      <c r="S674" s="62" t="e">
        <v>#N/A</v>
      </c>
      <c r="T674" s="5" t="e">
        <v>#N/A</v>
      </c>
      <c r="U674" s="5" t="e">
        <v>#N/A</v>
      </c>
      <c r="V674" s="5" t="e">
        <v>#N/A</v>
      </c>
      <c r="W674" s="5" t="e">
        <v>#N/A</v>
      </c>
      <c r="X674" s="5" t="e">
        <v>#N/A</v>
      </c>
      <c r="Y674" s="5" t="s">
        <v>0</v>
      </c>
      <c r="Z674" s="5" t="e">
        <v>#N/A</v>
      </c>
      <c r="AA674" s="5"/>
      <c r="AB674" s="5"/>
      <c r="AC674" s="5"/>
      <c r="AD674" s="5"/>
      <c r="AE674" s="5"/>
      <c r="AF674" s="5"/>
      <c r="AG674" s="5"/>
      <c r="AH674" s="5"/>
      <c r="AI674" s="5" t="s">
        <v>905</v>
      </c>
      <c r="AJ674" s="80" t="e">
        <v>#VALUE!</v>
      </c>
      <c r="AK674" s="80" t="e">
        <v>#VALUE!</v>
      </c>
      <c r="AL674" s="80" t="e">
        <v>#VALUE!</v>
      </c>
      <c r="AM674" s="80" t="e">
        <v>#N/A</v>
      </c>
      <c r="AN674" s="80" t="e">
        <v>#N/A</v>
      </c>
      <c r="AO674" s="80" t="e">
        <v>#N/A</v>
      </c>
      <c r="AP674" s="80" t="e">
        <v>#N/A</v>
      </c>
      <c r="AQ674" s="80" t="e">
        <v>#N/A</v>
      </c>
      <c r="AR674" s="80" t="e">
        <v>#N/A</v>
      </c>
      <c r="AS674" s="5"/>
      <c r="AT674" s="5"/>
      <c r="AU674" s="5"/>
      <c r="AV674" s="5"/>
      <c r="AW674" s="5"/>
      <c r="AX674" s="5"/>
      <c r="AY674" s="5" t="s">
        <v>20</v>
      </c>
    </row>
    <row r="675" spans="1:51" ht="27.95" customHeight="1">
      <c r="B675" s="1"/>
      <c r="C675" s="13"/>
      <c r="D675" s="1"/>
      <c r="E675" s="5"/>
      <c r="M675" s="5"/>
      <c r="N675" s="5"/>
      <c r="O675" s="5"/>
      <c r="P675" s="5"/>
      <c r="Q675" s="5"/>
      <c r="R675" s="61"/>
      <c r="S675" s="62"/>
      <c r="T675" s="5"/>
      <c r="U675" s="5"/>
      <c r="V675" s="5"/>
      <c r="W675" s="5"/>
      <c r="X675" s="5"/>
      <c r="Y675" s="5"/>
      <c r="Z675" s="5"/>
      <c r="AA675" s="5"/>
      <c r="AB675" s="5"/>
      <c r="AC675" s="5"/>
      <c r="AD675" s="5"/>
      <c r="AE675" s="5"/>
      <c r="AF675" s="5"/>
      <c r="AG675" s="5"/>
      <c r="AH675" s="5"/>
      <c r="AI675" s="5"/>
      <c r="AJ675" s="80"/>
      <c r="AK675" s="80"/>
      <c r="AL675" s="80"/>
      <c r="AM675" s="80"/>
      <c r="AN675" s="80"/>
      <c r="AO675" s="80"/>
      <c r="AP675" s="80"/>
      <c r="AQ675" s="80"/>
      <c r="AR675" s="80"/>
      <c r="AS675" s="5"/>
      <c r="AT675" s="5"/>
      <c r="AU675" s="5"/>
      <c r="AV675" s="5"/>
      <c r="AW675" s="5"/>
      <c r="AX675" s="5"/>
      <c r="AY675" s="5"/>
    </row>
    <row r="676" spans="1:51" ht="27.95" customHeight="1">
      <c r="A676">
        <v>11518229667</v>
      </c>
      <c r="B676" s="1" t="s">
        <v>15</v>
      </c>
      <c r="C676" s="13" t="e">
        <v>#VALUE!</v>
      </c>
      <c r="D676" s="1" t="e">
        <v>#VALUE!</v>
      </c>
      <c r="E676" s="5" t="e">
        <v>#N/A</v>
      </c>
      <c r="F676" s="80" t="s">
        <v>0</v>
      </c>
      <c r="G676" s="80" t="s">
        <v>0</v>
      </c>
      <c r="H676" s="80" t="s">
        <v>0</v>
      </c>
      <c r="I676" s="80" t="s">
        <v>0</v>
      </c>
      <c r="J676" s="80" t="s">
        <v>0</v>
      </c>
      <c r="K676" s="80" t="s">
        <v>0</v>
      </c>
      <c r="L676" s="80" t="s">
        <v>0</v>
      </c>
      <c r="M676" s="5" t="e">
        <v>#N/A</v>
      </c>
      <c r="N676" s="5" t="e">
        <v>#N/A</v>
      </c>
      <c r="O676" s="5" t="e">
        <v>#N/A</v>
      </c>
      <c r="P676" s="5" t="e">
        <v>#N/A</v>
      </c>
      <c r="Q676" s="5" t="e">
        <v>#VALUE!</v>
      </c>
      <c r="R676" s="61" t="e">
        <v>#VALUE!</v>
      </c>
      <c r="S676" s="62" t="e">
        <v>#N/A</v>
      </c>
      <c r="T676" s="5" t="e">
        <v>#N/A</v>
      </c>
      <c r="U676" s="5" t="e">
        <v>#N/A</v>
      </c>
      <c r="V676" s="5" t="e">
        <v>#N/A</v>
      </c>
      <c r="W676" s="5" t="e">
        <v>#N/A</v>
      </c>
      <c r="X676" s="5" t="e">
        <v>#N/A</v>
      </c>
      <c r="Y676" s="5" t="s">
        <v>0</v>
      </c>
      <c r="Z676" s="5" t="e">
        <v>#N/A</v>
      </c>
      <c r="AA676" s="5"/>
      <c r="AB676" s="5"/>
      <c r="AC676" s="5"/>
      <c r="AD676" s="5"/>
      <c r="AE676" s="5"/>
      <c r="AF676" s="5"/>
      <c r="AG676" s="5"/>
      <c r="AH676" s="5"/>
      <c r="AI676" s="5" t="s">
        <v>905</v>
      </c>
      <c r="AJ676" s="80" t="e">
        <v>#VALUE!</v>
      </c>
      <c r="AK676" s="80" t="e">
        <v>#VALUE!</v>
      </c>
      <c r="AL676" s="80" t="e">
        <v>#VALUE!</v>
      </c>
      <c r="AM676" s="80" t="e">
        <v>#N/A</v>
      </c>
      <c r="AN676" s="80" t="e">
        <v>#N/A</v>
      </c>
      <c r="AO676" s="80" t="e">
        <v>#N/A</v>
      </c>
      <c r="AP676" s="80" t="e">
        <v>#N/A</v>
      </c>
      <c r="AQ676" s="80" t="e">
        <v>#N/A</v>
      </c>
      <c r="AR676" s="80" t="e">
        <v>#N/A</v>
      </c>
      <c r="AS676" s="5"/>
      <c r="AT676" s="5"/>
      <c r="AU676" s="5"/>
      <c r="AV676" s="5"/>
      <c r="AW676" s="5"/>
      <c r="AX676" s="5"/>
      <c r="AY676" s="5" t="s">
        <v>904</v>
      </c>
    </row>
    <row r="677" spans="1:51" ht="27.95" customHeight="1">
      <c r="A677">
        <v>11518228971</v>
      </c>
      <c r="B677" s="5" t="s">
        <v>646</v>
      </c>
      <c r="C677" s="13" t="s">
        <v>80</v>
      </c>
      <c r="D677" s="1" t="s">
        <v>465</v>
      </c>
      <c r="E677" s="5" t="s">
        <v>14</v>
      </c>
      <c r="F677" s="80" t="s">
        <v>0</v>
      </c>
      <c r="G677" s="80" t="s">
        <v>0</v>
      </c>
      <c r="H677" s="80" t="s">
        <v>1</v>
      </c>
      <c r="I677" s="80" t="s">
        <v>0</v>
      </c>
      <c r="J677" s="80" t="s">
        <v>0</v>
      </c>
      <c r="K677" s="80" t="s">
        <v>0</v>
      </c>
      <c r="L677" s="80" t="s">
        <v>0</v>
      </c>
      <c r="M677" s="5" t="e">
        <v>#N/A</v>
      </c>
      <c r="N677" s="5" t="s">
        <v>649</v>
      </c>
      <c r="O677" s="5" t="e">
        <v>#N/A</v>
      </c>
      <c r="P677" s="5" t="e">
        <v>#N/A</v>
      </c>
      <c r="Q677" s="5" t="s">
        <v>29</v>
      </c>
      <c r="R677" s="61" t="s">
        <v>75</v>
      </c>
      <c r="S677" s="62" t="e">
        <v>#N/A</v>
      </c>
      <c r="T677" s="5" t="s">
        <v>36</v>
      </c>
      <c r="U677" s="5" t="s">
        <v>41</v>
      </c>
      <c r="V677" s="5" t="s">
        <v>54</v>
      </c>
      <c r="W677" s="5" t="s">
        <v>907</v>
      </c>
      <c r="X677" s="5" t="s">
        <v>81</v>
      </c>
      <c r="Y677" s="5" t="s">
        <v>0</v>
      </c>
      <c r="Z677" s="5" t="s">
        <v>49</v>
      </c>
      <c r="AA677" s="5"/>
      <c r="AB677" s="5"/>
      <c r="AC677" s="5"/>
      <c r="AD677" s="5"/>
      <c r="AE677" s="5"/>
      <c r="AF677" s="5"/>
      <c r="AG677" s="5"/>
      <c r="AH677" s="5"/>
      <c r="AI677" s="5" t="s">
        <v>905</v>
      </c>
      <c r="AJ677" s="80">
        <v>4</v>
      </c>
      <c r="AK677" s="80">
        <v>3</v>
      </c>
      <c r="AL677" s="80">
        <v>3</v>
      </c>
      <c r="AM677" s="80" t="e">
        <v>#N/A</v>
      </c>
      <c r="AN677" s="80">
        <v>4</v>
      </c>
      <c r="AO677" s="80">
        <v>4</v>
      </c>
      <c r="AP677" s="80">
        <v>0</v>
      </c>
      <c r="AQ677" s="80">
        <v>4</v>
      </c>
      <c r="AR677" s="80">
        <v>3</v>
      </c>
      <c r="AS677" s="5"/>
      <c r="AT677" s="5"/>
      <c r="AU677" s="5"/>
      <c r="AV677" s="5"/>
      <c r="AW677" s="5"/>
      <c r="AX677" s="5"/>
      <c r="AY677" s="5" t="s">
        <v>903</v>
      </c>
    </row>
    <row r="678" spans="1:51" ht="27.95" customHeight="1">
      <c r="A678">
        <v>11518228537</v>
      </c>
      <c r="B678" s="1" t="s">
        <v>0</v>
      </c>
      <c r="C678" s="13" t="s">
        <v>72</v>
      </c>
      <c r="D678" s="1" t="s">
        <v>467</v>
      </c>
      <c r="E678" s="5" t="s">
        <v>14</v>
      </c>
      <c r="F678" s="80" t="s">
        <v>648</v>
      </c>
      <c r="G678" s="80" t="s">
        <v>0</v>
      </c>
      <c r="H678" s="80" t="s">
        <v>0</v>
      </c>
      <c r="I678" s="80" t="s">
        <v>0</v>
      </c>
      <c r="J678" s="80" t="s">
        <v>0</v>
      </c>
      <c r="K678" s="80" t="s">
        <v>0</v>
      </c>
      <c r="L678" s="80" t="s">
        <v>0</v>
      </c>
      <c r="M678" s="5" t="e">
        <v>#N/A</v>
      </c>
      <c r="N678" s="5" t="e">
        <v>#N/A</v>
      </c>
      <c r="O678" s="5" t="e">
        <v>#N/A</v>
      </c>
      <c r="P678" s="5" t="e">
        <v>#N/A</v>
      </c>
      <c r="Q678" s="5" t="e">
        <v>#VALUE!</v>
      </c>
      <c r="R678" s="61" t="e">
        <v>#VALUE!</v>
      </c>
      <c r="S678" s="62" t="e">
        <v>#N/A</v>
      </c>
      <c r="T678" s="5" t="s">
        <v>36</v>
      </c>
      <c r="U678" s="5" t="s">
        <v>41</v>
      </c>
      <c r="V678" s="5" t="s">
        <v>89</v>
      </c>
      <c r="W678" s="5" t="s">
        <v>908</v>
      </c>
      <c r="X678" s="5" t="e">
        <v>#N/A</v>
      </c>
      <c r="Y678" s="5" t="s">
        <v>0</v>
      </c>
      <c r="Z678" s="5" t="s">
        <v>45</v>
      </c>
      <c r="AA678" s="5" t="s">
        <v>533</v>
      </c>
      <c r="AB678" s="5"/>
      <c r="AC678" s="5"/>
      <c r="AD678" s="5"/>
      <c r="AE678" s="5"/>
      <c r="AF678" s="5"/>
      <c r="AG678" s="5"/>
      <c r="AH678" s="5"/>
      <c r="AI678" s="5" t="s">
        <v>905</v>
      </c>
      <c r="AJ678" s="80">
        <v>5</v>
      </c>
      <c r="AK678" s="80" t="e">
        <v>#VALUE!</v>
      </c>
      <c r="AL678" s="80" t="e">
        <v>#VALUE!</v>
      </c>
      <c r="AM678" s="80" t="e">
        <v>#N/A</v>
      </c>
      <c r="AN678" s="80">
        <v>4</v>
      </c>
      <c r="AO678" s="80">
        <v>4</v>
      </c>
      <c r="AP678" s="80">
        <v>3</v>
      </c>
      <c r="AQ678" s="80">
        <v>3</v>
      </c>
      <c r="AR678" s="80" t="e">
        <v>#N/A</v>
      </c>
      <c r="AS678" s="5"/>
      <c r="AT678" s="5"/>
      <c r="AU678" s="5"/>
      <c r="AV678" s="5"/>
      <c r="AW678" s="5"/>
      <c r="AX678" s="5"/>
      <c r="AY678" s="5" t="s">
        <v>20</v>
      </c>
    </row>
    <row r="679" spans="1:51" ht="27.95" customHeight="1">
      <c r="A679">
        <v>11518225953</v>
      </c>
      <c r="B679" s="1" t="s">
        <v>0</v>
      </c>
      <c r="C679" s="13" t="s">
        <v>72</v>
      </c>
      <c r="D679" s="1" t="s">
        <v>472</v>
      </c>
      <c r="E679" s="5" t="s">
        <v>33</v>
      </c>
      <c r="F679" s="80" t="s">
        <v>0</v>
      </c>
      <c r="G679" s="80" t="s">
        <v>0</v>
      </c>
      <c r="H679" s="80" t="s">
        <v>0</v>
      </c>
      <c r="I679" s="80" t="s">
        <v>0</v>
      </c>
      <c r="J679" s="80" t="s">
        <v>0</v>
      </c>
      <c r="K679" s="80" t="s">
        <v>0</v>
      </c>
      <c r="L679" s="80" t="s">
        <v>256</v>
      </c>
      <c r="M679" s="5" t="s">
        <v>10</v>
      </c>
      <c r="N679" s="5" t="e">
        <v>#N/A</v>
      </c>
      <c r="O679" s="5" t="e">
        <v>#N/A</v>
      </c>
      <c r="P679" s="5" t="e">
        <v>#N/A</v>
      </c>
      <c r="Q679" s="5" t="s">
        <v>29</v>
      </c>
      <c r="R679" s="61" t="s">
        <v>75</v>
      </c>
      <c r="S679" s="62" t="s">
        <v>43</v>
      </c>
      <c r="T679" s="5" t="s">
        <v>224</v>
      </c>
      <c r="U679" s="5" t="s">
        <v>87</v>
      </c>
      <c r="V679" s="5" t="s">
        <v>64</v>
      </c>
      <c r="W679" s="5" t="s">
        <v>908</v>
      </c>
      <c r="X679" s="5" t="s">
        <v>66</v>
      </c>
      <c r="Y679" s="5" t="s">
        <v>0</v>
      </c>
      <c r="Z679" s="5" t="s">
        <v>49</v>
      </c>
      <c r="AA679" s="5"/>
      <c r="AB679" s="5"/>
      <c r="AC679" s="5"/>
      <c r="AD679" s="5"/>
      <c r="AE679" s="5"/>
      <c r="AF679" s="5"/>
      <c r="AG679" s="5"/>
      <c r="AH679" s="5"/>
      <c r="AI679" s="5" t="s">
        <v>905</v>
      </c>
      <c r="AJ679" s="80">
        <v>5</v>
      </c>
      <c r="AK679" s="80">
        <v>3</v>
      </c>
      <c r="AL679" s="80">
        <v>3</v>
      </c>
      <c r="AM679" s="80">
        <v>4</v>
      </c>
      <c r="AN679" s="80">
        <v>1</v>
      </c>
      <c r="AO679" s="80">
        <v>1</v>
      </c>
      <c r="AP679" s="80">
        <v>5</v>
      </c>
      <c r="AQ679" s="80">
        <v>3</v>
      </c>
      <c r="AR679" s="80">
        <v>5</v>
      </c>
      <c r="AS679" s="5"/>
      <c r="AT679" s="5"/>
      <c r="AU679" s="5"/>
      <c r="AV679" s="5"/>
      <c r="AW679" s="5"/>
      <c r="AX679" s="5"/>
      <c r="AY679" s="5" t="s">
        <v>20</v>
      </c>
    </row>
    <row r="680" spans="1:51" ht="27.95" customHeight="1">
      <c r="A680">
        <v>11518225719</v>
      </c>
      <c r="B680" s="5" t="s">
        <v>646</v>
      </c>
      <c r="C680" s="13" t="s">
        <v>72</v>
      </c>
      <c r="D680" s="1" t="s">
        <v>466</v>
      </c>
      <c r="E680" s="5" t="s">
        <v>14</v>
      </c>
      <c r="F680" s="80" t="s">
        <v>0</v>
      </c>
      <c r="G680" s="80" t="s">
        <v>0</v>
      </c>
      <c r="H680" s="80" t="s">
        <v>1</v>
      </c>
      <c r="I680" s="80" t="s">
        <v>0</v>
      </c>
      <c r="J680" s="80" t="s">
        <v>0</v>
      </c>
      <c r="K680" s="80" t="s">
        <v>0</v>
      </c>
      <c r="L680" s="80" t="s">
        <v>0</v>
      </c>
      <c r="M680" s="5" t="s">
        <v>10</v>
      </c>
      <c r="N680" s="5" t="e">
        <v>#N/A</v>
      </c>
      <c r="O680" s="5" t="e">
        <v>#N/A</v>
      </c>
      <c r="P680" s="5" t="e">
        <v>#N/A</v>
      </c>
      <c r="Q680" s="5" t="s">
        <v>91</v>
      </c>
      <c r="R680" s="61" t="s">
        <v>90</v>
      </c>
      <c r="S680" s="62" t="e">
        <v>#N/A</v>
      </c>
      <c r="T680" s="5" t="s">
        <v>834</v>
      </c>
      <c r="U680" s="5" t="s">
        <v>34</v>
      </c>
      <c r="V680" s="5" t="s">
        <v>26</v>
      </c>
      <c r="W680" s="5" t="s">
        <v>907</v>
      </c>
      <c r="X680" s="5" t="s">
        <v>66</v>
      </c>
      <c r="Y680" s="5" t="s">
        <v>258</v>
      </c>
      <c r="Z680" s="5" t="s">
        <v>45</v>
      </c>
      <c r="AA680" s="5"/>
      <c r="AB680" s="5"/>
      <c r="AC680" s="5"/>
      <c r="AD680" s="5"/>
      <c r="AE680" s="5"/>
      <c r="AF680" s="5"/>
      <c r="AG680" s="5"/>
      <c r="AH680" s="5"/>
      <c r="AI680" s="5" t="s">
        <v>905</v>
      </c>
      <c r="AJ680" s="80">
        <v>5</v>
      </c>
      <c r="AK680" s="80">
        <v>5</v>
      </c>
      <c r="AL680" s="80">
        <v>5</v>
      </c>
      <c r="AM680" s="80" t="e">
        <v>#N/A</v>
      </c>
      <c r="AN680" s="80">
        <v>5</v>
      </c>
      <c r="AO680" s="80">
        <v>5</v>
      </c>
      <c r="AP680" s="80">
        <v>4</v>
      </c>
      <c r="AQ680" s="80">
        <v>4</v>
      </c>
      <c r="AR680" s="80">
        <v>5</v>
      </c>
      <c r="AS680" s="5"/>
      <c r="AT680" s="5"/>
      <c r="AU680" s="5"/>
      <c r="AV680" s="5"/>
      <c r="AW680" s="5"/>
      <c r="AX680" s="5"/>
      <c r="AY680" s="5" t="s">
        <v>903</v>
      </c>
    </row>
    <row r="681" spans="1:51" ht="27.95" customHeight="1">
      <c r="A681">
        <v>11518222623</v>
      </c>
      <c r="B681" s="5" t="s">
        <v>646</v>
      </c>
      <c r="C681" s="13" t="s">
        <v>72</v>
      </c>
      <c r="D681" s="1" t="s">
        <v>469</v>
      </c>
      <c r="E681" s="5" t="s">
        <v>14</v>
      </c>
      <c r="F681" s="80" t="s">
        <v>0</v>
      </c>
      <c r="G681" s="80" t="s">
        <v>0</v>
      </c>
      <c r="H681" s="80" t="s">
        <v>1</v>
      </c>
      <c r="I681" s="80" t="s">
        <v>0</v>
      </c>
      <c r="J681" s="80" t="s">
        <v>0</v>
      </c>
      <c r="K681" s="80" t="s">
        <v>0</v>
      </c>
      <c r="L681" s="80" t="s">
        <v>0</v>
      </c>
      <c r="M681" s="5" t="e">
        <v>#N/A</v>
      </c>
      <c r="N681" s="5" t="s">
        <v>649</v>
      </c>
      <c r="O681" s="5" t="e">
        <v>#N/A</v>
      </c>
      <c r="P681" s="5" t="e">
        <v>#N/A</v>
      </c>
      <c r="Q681" s="5" t="s">
        <v>29</v>
      </c>
      <c r="R681" s="61" t="s">
        <v>75</v>
      </c>
      <c r="S681" s="62" t="e">
        <v>#N/A</v>
      </c>
      <c r="T681" s="5" t="s">
        <v>36</v>
      </c>
      <c r="U681" s="5" t="s">
        <v>41</v>
      </c>
      <c r="V681" s="5" t="s">
        <v>54</v>
      </c>
      <c r="W681" s="5" t="s">
        <v>907</v>
      </c>
      <c r="X681" s="5" t="s">
        <v>108</v>
      </c>
      <c r="Y681" s="5" t="s">
        <v>0</v>
      </c>
      <c r="Z681" s="5" t="s">
        <v>45</v>
      </c>
      <c r="AA681" s="5"/>
      <c r="AB681" s="5" t="s">
        <v>550</v>
      </c>
      <c r="AC681" s="5"/>
      <c r="AD681" s="5"/>
      <c r="AE681" s="5"/>
      <c r="AF681" s="5"/>
      <c r="AG681" s="5"/>
      <c r="AH681" s="5"/>
      <c r="AI681" s="5" t="s">
        <v>905</v>
      </c>
      <c r="AJ681" s="80">
        <v>5</v>
      </c>
      <c r="AK681" s="80">
        <v>3</v>
      </c>
      <c r="AL681" s="80">
        <v>3</v>
      </c>
      <c r="AM681" s="80" t="e">
        <v>#N/A</v>
      </c>
      <c r="AN681" s="80">
        <v>4</v>
      </c>
      <c r="AO681" s="80">
        <v>4</v>
      </c>
      <c r="AP681" s="80">
        <v>0</v>
      </c>
      <c r="AQ681" s="80">
        <v>4</v>
      </c>
      <c r="AR681" s="80">
        <v>4</v>
      </c>
      <c r="AS681" s="5"/>
      <c r="AT681" s="66" t="s">
        <v>844</v>
      </c>
      <c r="AU681" s="5"/>
      <c r="AV681" s="5"/>
      <c r="AW681" s="5"/>
      <c r="AX681" s="5"/>
      <c r="AY681" s="5" t="s">
        <v>903</v>
      </c>
    </row>
    <row r="682" spans="1:51" ht="27.95" customHeight="1">
      <c r="A682">
        <v>11518217347</v>
      </c>
      <c r="B682" s="1" t="s">
        <v>0</v>
      </c>
      <c r="C682" s="13" t="e">
        <v>#VALUE!</v>
      </c>
      <c r="D682" s="1" t="s">
        <v>478</v>
      </c>
      <c r="E682" s="5" t="s">
        <v>14</v>
      </c>
      <c r="F682" s="80" t="s">
        <v>0</v>
      </c>
      <c r="G682" s="80" t="s">
        <v>0</v>
      </c>
      <c r="H682" s="80" t="s">
        <v>0</v>
      </c>
      <c r="I682" s="80" t="s">
        <v>3</v>
      </c>
      <c r="J682" s="80" t="s">
        <v>0</v>
      </c>
      <c r="K682" s="80" t="s">
        <v>0</v>
      </c>
      <c r="L682" s="80" t="s">
        <v>0</v>
      </c>
      <c r="M682" s="5" t="e">
        <v>#N/A</v>
      </c>
      <c r="N682" s="5" t="e">
        <v>#N/A</v>
      </c>
      <c r="O682" s="5" t="e">
        <v>#N/A</v>
      </c>
      <c r="P682" s="5" t="e">
        <v>#N/A</v>
      </c>
      <c r="Q682" s="5" t="e">
        <v>#VALUE!</v>
      </c>
      <c r="R682" s="61" t="e">
        <v>#VALUE!</v>
      </c>
      <c r="S682" s="62" t="e">
        <v>#N/A</v>
      </c>
      <c r="T682" s="5" t="e">
        <v>#N/A</v>
      </c>
      <c r="U682" s="5" t="e">
        <v>#N/A</v>
      </c>
      <c r="V682" s="5" t="e">
        <v>#N/A</v>
      </c>
      <c r="W682" s="5" t="e">
        <v>#N/A</v>
      </c>
      <c r="X682" s="5" t="e">
        <v>#N/A</v>
      </c>
      <c r="Y682" s="5" t="s">
        <v>0</v>
      </c>
      <c r="Z682" s="5" t="s">
        <v>21</v>
      </c>
      <c r="AA682" s="5"/>
      <c r="AB682" s="5"/>
      <c r="AC682" s="5"/>
      <c r="AD682" s="5"/>
      <c r="AE682" s="5"/>
      <c r="AF682" s="5"/>
      <c r="AG682" s="5"/>
      <c r="AH682" s="5"/>
      <c r="AI682" s="5" t="s">
        <v>905</v>
      </c>
      <c r="AJ682" s="80" t="e">
        <v>#VALUE!</v>
      </c>
      <c r="AK682" s="80" t="e">
        <v>#VALUE!</v>
      </c>
      <c r="AL682" s="80" t="e">
        <v>#VALUE!</v>
      </c>
      <c r="AM682" s="80" t="e">
        <v>#N/A</v>
      </c>
      <c r="AN682" s="80" t="e">
        <v>#N/A</v>
      </c>
      <c r="AO682" s="80" t="e">
        <v>#N/A</v>
      </c>
      <c r="AP682" s="80" t="e">
        <v>#N/A</v>
      </c>
      <c r="AQ682" s="80" t="e">
        <v>#N/A</v>
      </c>
      <c r="AR682" s="80" t="e">
        <v>#N/A</v>
      </c>
      <c r="AS682" s="5"/>
      <c r="AT682" s="5"/>
      <c r="AU682" s="5"/>
      <c r="AV682" s="5"/>
      <c r="AW682" s="5"/>
      <c r="AX682" s="5"/>
      <c r="AY682" s="5" t="s">
        <v>20</v>
      </c>
    </row>
    <row r="683" spans="1:51" ht="27.95" customHeight="1">
      <c r="A683">
        <v>11518217331</v>
      </c>
      <c r="B683" s="1" t="s">
        <v>15</v>
      </c>
      <c r="C683" s="13" t="s">
        <v>61</v>
      </c>
      <c r="D683" s="1" t="s">
        <v>468</v>
      </c>
      <c r="E683" s="5" t="s">
        <v>14</v>
      </c>
      <c r="F683" s="80" t="s">
        <v>0</v>
      </c>
      <c r="G683" s="80" t="s">
        <v>0</v>
      </c>
      <c r="H683" s="80" t="s">
        <v>1</v>
      </c>
      <c r="I683" s="80" t="s">
        <v>0</v>
      </c>
      <c r="J683" s="80" t="s">
        <v>0</v>
      </c>
      <c r="K683" s="80" t="s">
        <v>0</v>
      </c>
      <c r="L683" s="80" t="s">
        <v>0</v>
      </c>
      <c r="M683" s="5" t="e">
        <v>#N/A</v>
      </c>
      <c r="N683" s="5" t="e">
        <v>#N/A</v>
      </c>
      <c r="O683" s="5" t="e">
        <v>#N/A</v>
      </c>
      <c r="P683" s="5" t="e">
        <v>#N/A</v>
      </c>
      <c r="Q683" s="5" t="e">
        <v>#VALUE!</v>
      </c>
      <c r="R683" s="61" t="e">
        <v>#VALUE!</v>
      </c>
      <c r="S683" s="62" t="e">
        <v>#N/A</v>
      </c>
      <c r="T683" s="5" t="e">
        <v>#N/A</v>
      </c>
      <c r="U683" s="5" t="e">
        <v>#N/A</v>
      </c>
      <c r="V683" s="5" t="e">
        <v>#N/A</v>
      </c>
      <c r="W683" s="5" t="e">
        <v>#N/A</v>
      </c>
      <c r="X683" s="5" t="e">
        <v>#N/A</v>
      </c>
      <c r="Y683" s="5" t="s">
        <v>0</v>
      </c>
      <c r="Z683" s="5" t="s">
        <v>98</v>
      </c>
      <c r="AA683" s="5"/>
      <c r="AB683" s="5"/>
      <c r="AC683" s="5"/>
      <c r="AD683" s="5"/>
      <c r="AE683" s="5"/>
      <c r="AF683" s="5"/>
      <c r="AG683" s="5"/>
      <c r="AH683" s="5"/>
      <c r="AI683" s="5" t="s">
        <v>905</v>
      </c>
      <c r="AJ683" s="80">
        <v>3</v>
      </c>
      <c r="AK683" s="80" t="e">
        <v>#VALUE!</v>
      </c>
      <c r="AL683" s="80" t="e">
        <v>#VALUE!</v>
      </c>
      <c r="AM683" s="80" t="e">
        <v>#N/A</v>
      </c>
      <c r="AN683" s="80" t="e">
        <v>#N/A</v>
      </c>
      <c r="AO683" s="80" t="e">
        <v>#N/A</v>
      </c>
      <c r="AP683" s="80" t="e">
        <v>#N/A</v>
      </c>
      <c r="AQ683" s="80" t="e">
        <v>#N/A</v>
      </c>
      <c r="AR683" s="80" t="e">
        <v>#N/A</v>
      </c>
      <c r="AS683" s="5"/>
      <c r="AT683" s="5"/>
      <c r="AU683" s="5"/>
      <c r="AV683" s="5"/>
      <c r="AW683" s="5"/>
      <c r="AX683" s="5"/>
      <c r="AY683" s="5" t="s">
        <v>904</v>
      </c>
    </row>
    <row r="684" spans="1:51" ht="27.95" customHeight="1">
      <c r="A684">
        <v>11518215872</v>
      </c>
      <c r="B684" s="5" t="s">
        <v>646</v>
      </c>
      <c r="C684" s="13" t="s">
        <v>139</v>
      </c>
      <c r="D684" s="1" t="s">
        <v>465</v>
      </c>
      <c r="E684" s="5" t="s">
        <v>33</v>
      </c>
      <c r="F684" s="80" t="s">
        <v>0</v>
      </c>
      <c r="G684" s="80" t="s">
        <v>0</v>
      </c>
      <c r="H684" s="80" t="s">
        <v>1</v>
      </c>
      <c r="I684" s="80" t="s">
        <v>0</v>
      </c>
      <c r="J684" s="80" t="s">
        <v>0</v>
      </c>
      <c r="K684" s="80" t="s">
        <v>0</v>
      </c>
      <c r="L684" s="80" t="s">
        <v>0</v>
      </c>
      <c r="M684" s="5" t="e">
        <v>#N/A</v>
      </c>
      <c r="N684" s="5" t="e">
        <v>#N/A</v>
      </c>
      <c r="O684" s="5" t="e">
        <v>#N/A</v>
      </c>
      <c r="P684" s="5" t="s">
        <v>12</v>
      </c>
      <c r="Q684" s="5" t="s">
        <v>76</v>
      </c>
      <c r="R684" s="61" t="s">
        <v>90</v>
      </c>
      <c r="S684" s="62" t="e">
        <v>#N/A</v>
      </c>
      <c r="T684" s="5" t="s">
        <v>834</v>
      </c>
      <c r="U684" s="5" t="s">
        <v>34</v>
      </c>
      <c r="V684" s="5" t="s">
        <v>54</v>
      </c>
      <c r="W684" s="5" t="s">
        <v>379</v>
      </c>
      <c r="X684" s="5" t="s">
        <v>66</v>
      </c>
      <c r="Y684" s="5" t="s">
        <v>0</v>
      </c>
      <c r="Z684" s="5" t="s">
        <v>49</v>
      </c>
      <c r="AA684" s="5" t="s">
        <v>462</v>
      </c>
      <c r="AB684" s="5" t="s">
        <v>550</v>
      </c>
      <c r="AC684" s="5"/>
      <c r="AD684" s="5"/>
      <c r="AE684" s="5"/>
      <c r="AF684" s="5"/>
      <c r="AG684" s="5"/>
      <c r="AH684" s="5"/>
      <c r="AI684" s="5" t="s">
        <v>905</v>
      </c>
      <c r="AJ684" s="80">
        <v>1</v>
      </c>
      <c r="AK684" s="80">
        <v>4</v>
      </c>
      <c r="AL684" s="80">
        <v>5</v>
      </c>
      <c r="AM684" s="80" t="e">
        <v>#N/A</v>
      </c>
      <c r="AN684" s="80">
        <v>5</v>
      </c>
      <c r="AO684" s="80">
        <v>5</v>
      </c>
      <c r="AP684" s="80">
        <v>0</v>
      </c>
      <c r="AQ684" s="80">
        <v>5</v>
      </c>
      <c r="AR684" s="80">
        <v>5</v>
      </c>
      <c r="AS684" s="5"/>
      <c r="AT684" s="5"/>
      <c r="AU684" s="5"/>
      <c r="AV684" s="5"/>
      <c r="AW684" s="5"/>
      <c r="AX684" s="5"/>
      <c r="AY684" s="5" t="s">
        <v>903</v>
      </c>
    </row>
    <row r="685" spans="1:51" ht="105" customHeight="1">
      <c r="A685">
        <v>11518215794</v>
      </c>
      <c r="B685" s="5" t="s">
        <v>646</v>
      </c>
      <c r="C685" s="13" t="s">
        <v>72</v>
      </c>
      <c r="D685" s="1" t="s">
        <v>468</v>
      </c>
      <c r="E685" s="5" t="s">
        <v>14</v>
      </c>
      <c r="F685" s="80" t="s">
        <v>0</v>
      </c>
      <c r="G685" s="80" t="s">
        <v>0</v>
      </c>
      <c r="H685" s="80" t="s">
        <v>1</v>
      </c>
      <c r="I685" s="80" t="s">
        <v>0</v>
      </c>
      <c r="J685" s="80" t="s">
        <v>0</v>
      </c>
      <c r="K685" s="80" t="s">
        <v>0</v>
      </c>
      <c r="L685" s="80" t="s">
        <v>0</v>
      </c>
      <c r="M685" s="5" t="s">
        <v>10</v>
      </c>
      <c r="N685" s="5" t="e">
        <v>#N/A</v>
      </c>
      <c r="O685" s="5" t="e">
        <v>#N/A</v>
      </c>
      <c r="P685" s="5" t="e">
        <v>#N/A</v>
      </c>
      <c r="Q685" s="5" t="s">
        <v>91</v>
      </c>
      <c r="R685" s="61" t="s">
        <v>90</v>
      </c>
      <c r="S685" s="62" t="e">
        <v>#N/A</v>
      </c>
      <c r="T685" s="5" t="s">
        <v>834</v>
      </c>
      <c r="U685" s="5" t="s">
        <v>34</v>
      </c>
      <c r="V685" s="5" t="s">
        <v>64</v>
      </c>
      <c r="W685" s="5" t="s">
        <v>379</v>
      </c>
      <c r="X685" s="5" t="s">
        <v>66</v>
      </c>
      <c r="Y685" s="5" t="s">
        <v>0</v>
      </c>
      <c r="Z685" s="5" t="s">
        <v>67</v>
      </c>
      <c r="AA685" s="5"/>
      <c r="AB685" s="5"/>
      <c r="AC685" s="5"/>
      <c r="AD685" s="5"/>
      <c r="AE685" s="5"/>
      <c r="AF685" s="5"/>
      <c r="AG685" s="5"/>
      <c r="AH685" s="5"/>
      <c r="AI685" s="5" t="s">
        <v>905</v>
      </c>
      <c r="AJ685" s="80">
        <v>5</v>
      </c>
      <c r="AK685" s="80">
        <v>5</v>
      </c>
      <c r="AL685" s="80">
        <v>5</v>
      </c>
      <c r="AM685" s="80" t="e">
        <v>#N/A</v>
      </c>
      <c r="AN685" s="80">
        <v>5</v>
      </c>
      <c r="AO685" s="80">
        <v>5</v>
      </c>
      <c r="AP685" s="80">
        <v>5</v>
      </c>
      <c r="AQ685" s="80">
        <v>5</v>
      </c>
      <c r="AR685" s="80">
        <v>5</v>
      </c>
      <c r="AS685" s="5" t="s">
        <v>1060</v>
      </c>
      <c r="AT685" s="5" t="s">
        <v>787</v>
      </c>
      <c r="AU685" s="5"/>
      <c r="AV685" s="5" t="s">
        <v>874</v>
      </c>
      <c r="AW685" s="5"/>
      <c r="AX685" s="5"/>
      <c r="AY685" s="5" t="s">
        <v>903</v>
      </c>
    </row>
    <row r="686" spans="1:51" ht="27.95" customHeight="1">
      <c r="A686">
        <v>11518215209</v>
      </c>
      <c r="B686" s="1" t="s">
        <v>0</v>
      </c>
      <c r="C686" s="13" t="s">
        <v>72</v>
      </c>
      <c r="D686" s="1" t="s">
        <v>466</v>
      </c>
      <c r="E686" s="5" t="s">
        <v>14</v>
      </c>
      <c r="F686" s="80" t="s">
        <v>0</v>
      </c>
      <c r="G686" s="80" t="s">
        <v>0</v>
      </c>
      <c r="H686" s="80" t="s">
        <v>1</v>
      </c>
      <c r="I686" s="80" t="s">
        <v>0</v>
      </c>
      <c r="J686" s="80" t="s">
        <v>0</v>
      </c>
      <c r="K686" s="80" t="s">
        <v>0</v>
      </c>
      <c r="L686" s="80" t="s">
        <v>0</v>
      </c>
      <c r="M686" s="5" t="s">
        <v>10</v>
      </c>
      <c r="N686" s="5" t="e">
        <v>#N/A</v>
      </c>
      <c r="O686" s="5" t="e">
        <v>#N/A</v>
      </c>
      <c r="P686" s="5" t="e">
        <v>#N/A</v>
      </c>
      <c r="Q686" s="5" t="e">
        <v>#VALUE!</v>
      </c>
      <c r="R686" s="61" t="e">
        <v>#VALUE!</v>
      </c>
      <c r="S686" s="62" t="e">
        <v>#N/A</v>
      </c>
      <c r="T686" s="5" t="s">
        <v>62</v>
      </c>
      <c r="U686" s="5" t="s">
        <v>37</v>
      </c>
      <c r="V686" s="5" t="e">
        <v>#N/A</v>
      </c>
      <c r="W686" s="5" t="e">
        <v>#N/A</v>
      </c>
      <c r="X686" s="5" t="e">
        <v>#N/A</v>
      </c>
      <c r="Y686" s="5" t="s">
        <v>0</v>
      </c>
      <c r="Z686" s="5" t="s">
        <v>45</v>
      </c>
      <c r="AA686" s="5" t="s">
        <v>480</v>
      </c>
      <c r="AB686" s="5"/>
      <c r="AC686" s="5"/>
      <c r="AD686" s="5"/>
      <c r="AE686" s="5"/>
      <c r="AF686" s="5"/>
      <c r="AG686" s="5"/>
      <c r="AH686" s="5"/>
      <c r="AI686" s="5" t="s">
        <v>905</v>
      </c>
      <c r="AJ686" s="80">
        <v>5</v>
      </c>
      <c r="AK686" s="80" t="e">
        <v>#VALUE!</v>
      </c>
      <c r="AL686" s="80" t="e">
        <v>#VALUE!</v>
      </c>
      <c r="AM686" s="80" t="e">
        <v>#N/A</v>
      </c>
      <c r="AN686" s="80">
        <v>5</v>
      </c>
      <c r="AO686" s="80">
        <v>3</v>
      </c>
      <c r="AP686" s="80" t="e">
        <v>#N/A</v>
      </c>
      <c r="AQ686" s="80" t="e">
        <v>#N/A</v>
      </c>
      <c r="AR686" s="80" t="e">
        <v>#N/A</v>
      </c>
      <c r="AS686" s="5"/>
      <c r="AT686" s="5"/>
      <c r="AU686" s="5"/>
      <c r="AV686" s="5"/>
      <c r="AW686" s="5"/>
      <c r="AX686" s="5"/>
      <c r="AY686" s="5" t="s">
        <v>20</v>
      </c>
    </row>
    <row r="687" spans="1:51" ht="27.95" customHeight="1">
      <c r="A687">
        <v>11518214762</v>
      </c>
      <c r="B687" s="5" t="s">
        <v>646</v>
      </c>
      <c r="C687" s="13" t="s">
        <v>72</v>
      </c>
      <c r="D687" s="1" t="s">
        <v>469</v>
      </c>
      <c r="E687" s="5" t="s">
        <v>14</v>
      </c>
      <c r="F687" s="80" t="s">
        <v>0</v>
      </c>
      <c r="G687" s="80" t="s">
        <v>0</v>
      </c>
      <c r="H687" s="80" t="s">
        <v>0</v>
      </c>
      <c r="I687" s="80" t="s">
        <v>0</v>
      </c>
      <c r="J687" s="80" t="s">
        <v>0</v>
      </c>
      <c r="K687" s="80" t="s">
        <v>0</v>
      </c>
      <c r="L687" s="80" t="s">
        <v>259</v>
      </c>
      <c r="M687" s="5" t="s">
        <v>10</v>
      </c>
      <c r="N687" s="5" t="e">
        <v>#N/A</v>
      </c>
      <c r="O687" s="5" t="e">
        <v>#N/A</v>
      </c>
      <c r="P687" s="5" t="e">
        <v>#N/A</v>
      </c>
      <c r="Q687" s="5" t="s">
        <v>76</v>
      </c>
      <c r="R687" s="61" t="s">
        <v>28</v>
      </c>
      <c r="S687" s="62" t="e">
        <v>#N/A</v>
      </c>
      <c r="T687" s="5" t="s">
        <v>36</v>
      </c>
      <c r="U687" s="5" t="s">
        <v>41</v>
      </c>
      <c r="V687" s="5" t="s">
        <v>89</v>
      </c>
      <c r="W687" s="5" t="s">
        <v>379</v>
      </c>
      <c r="X687" s="5" t="s">
        <v>30</v>
      </c>
      <c r="Y687" s="5" t="s">
        <v>0</v>
      </c>
      <c r="Z687" s="5" t="s">
        <v>49</v>
      </c>
      <c r="AA687" s="5" t="s">
        <v>462</v>
      </c>
      <c r="AB687" s="5"/>
      <c r="AC687" s="5"/>
      <c r="AD687" s="5"/>
      <c r="AE687" s="5"/>
      <c r="AF687" s="5"/>
      <c r="AG687" s="5"/>
      <c r="AH687" s="5"/>
      <c r="AI687" s="5" t="s">
        <v>905</v>
      </c>
      <c r="AJ687" s="80">
        <v>5</v>
      </c>
      <c r="AK687" s="80">
        <v>4</v>
      </c>
      <c r="AL687" s="80">
        <v>4</v>
      </c>
      <c r="AM687" s="80" t="e">
        <v>#N/A</v>
      </c>
      <c r="AN687" s="80">
        <v>4</v>
      </c>
      <c r="AO687" s="80">
        <v>4</v>
      </c>
      <c r="AP687" s="80">
        <v>3</v>
      </c>
      <c r="AQ687" s="80">
        <v>5</v>
      </c>
      <c r="AR687" s="80">
        <v>2</v>
      </c>
      <c r="AS687" s="5"/>
      <c r="AT687" s="5" t="s">
        <v>787</v>
      </c>
      <c r="AU687" s="5"/>
      <c r="AV687" s="5" t="s">
        <v>884</v>
      </c>
      <c r="AW687" s="5"/>
      <c r="AX687" s="5"/>
      <c r="AY687" s="5" t="s">
        <v>903</v>
      </c>
    </row>
    <row r="688" spans="1:51" ht="27.95" customHeight="1">
      <c r="B688" s="1"/>
      <c r="C688" s="13"/>
      <c r="D688" s="1"/>
      <c r="E688" s="5"/>
      <c r="M688" s="5"/>
      <c r="N688" s="5"/>
      <c r="O688" s="5"/>
      <c r="P688" s="5"/>
      <c r="Q688" s="5"/>
      <c r="R688" s="61"/>
      <c r="S688" s="62"/>
      <c r="T688" s="5"/>
      <c r="U688" s="5"/>
      <c r="V688" s="5"/>
      <c r="W688" s="5"/>
      <c r="X688" s="5"/>
      <c r="Y688" s="5"/>
      <c r="Z688" s="5"/>
      <c r="AA688" s="5"/>
      <c r="AB688" s="5"/>
      <c r="AC688" s="5"/>
      <c r="AD688" s="5"/>
      <c r="AE688" s="5"/>
      <c r="AF688" s="5"/>
      <c r="AG688" s="5"/>
      <c r="AH688" s="5"/>
      <c r="AI688" s="5"/>
      <c r="AJ688" s="80"/>
      <c r="AK688" s="80"/>
      <c r="AL688" s="80"/>
      <c r="AM688" s="80"/>
      <c r="AN688" s="80"/>
      <c r="AO688" s="80"/>
      <c r="AP688" s="80"/>
      <c r="AQ688" s="80"/>
      <c r="AR688" s="80"/>
      <c r="AS688" s="5"/>
      <c r="AT688" s="5"/>
      <c r="AU688" s="5"/>
      <c r="AV688" s="5"/>
      <c r="AW688" s="5"/>
      <c r="AX688" s="5"/>
      <c r="AY688" s="5"/>
    </row>
    <row r="689" spans="1:51" ht="27.95" customHeight="1">
      <c r="A689">
        <v>11518206258</v>
      </c>
      <c r="B689" s="5" t="s">
        <v>646</v>
      </c>
      <c r="C689" s="13" t="s">
        <v>72</v>
      </c>
      <c r="D689" s="1" t="s">
        <v>467</v>
      </c>
      <c r="E689" s="5" t="s">
        <v>14</v>
      </c>
      <c r="F689" s="80" t="s">
        <v>648</v>
      </c>
      <c r="G689" s="80" t="s">
        <v>0</v>
      </c>
      <c r="H689" s="80" t="s">
        <v>1</v>
      </c>
      <c r="I689" s="80" t="s">
        <v>0</v>
      </c>
      <c r="J689" s="80" t="s">
        <v>0</v>
      </c>
      <c r="K689" s="80" t="s">
        <v>0</v>
      </c>
      <c r="L689" s="80" t="s">
        <v>0</v>
      </c>
      <c r="M689" s="5" t="s">
        <v>10</v>
      </c>
      <c r="N689" s="5" t="e">
        <v>#N/A</v>
      </c>
      <c r="O689" s="5" t="e">
        <v>#N/A</v>
      </c>
      <c r="P689" s="5" t="e">
        <v>#N/A</v>
      </c>
      <c r="Q689" s="5" t="s">
        <v>76</v>
      </c>
      <c r="R689" s="61" t="s">
        <v>28</v>
      </c>
      <c r="S689" s="62" t="e">
        <v>#N/A</v>
      </c>
      <c r="T689" s="5" t="s">
        <v>834</v>
      </c>
      <c r="U689" s="5" t="s">
        <v>34</v>
      </c>
      <c r="V689" s="5" t="s">
        <v>89</v>
      </c>
      <c r="W689" s="5" t="s">
        <v>379</v>
      </c>
      <c r="X689" s="5" t="s">
        <v>108</v>
      </c>
      <c r="Y689" s="5" t="s">
        <v>260</v>
      </c>
      <c r="Z689" s="5" t="s">
        <v>49</v>
      </c>
      <c r="AA689" s="5"/>
      <c r="AB689" s="5"/>
      <c r="AC689" s="5"/>
      <c r="AD689" s="5"/>
      <c r="AE689" s="5"/>
      <c r="AF689" s="5"/>
      <c r="AG689" s="5"/>
      <c r="AH689" s="5"/>
      <c r="AI689" s="5" t="s">
        <v>905</v>
      </c>
      <c r="AJ689" s="80">
        <v>5</v>
      </c>
      <c r="AK689" s="80">
        <v>4</v>
      </c>
      <c r="AL689" s="80">
        <v>4</v>
      </c>
      <c r="AM689" s="80" t="e">
        <v>#N/A</v>
      </c>
      <c r="AN689" s="80">
        <v>5</v>
      </c>
      <c r="AO689" s="80">
        <v>5</v>
      </c>
      <c r="AP689" s="80">
        <v>3</v>
      </c>
      <c r="AQ689" s="80">
        <v>5</v>
      </c>
      <c r="AR689" s="80">
        <v>4</v>
      </c>
      <c r="AS689" s="5"/>
      <c r="AT689" s="5" t="s">
        <v>797</v>
      </c>
      <c r="AU689" s="5"/>
      <c r="AV689" s="5"/>
      <c r="AW689" s="5"/>
      <c r="AX689" s="5"/>
      <c r="AY689" s="5" t="s">
        <v>903</v>
      </c>
    </row>
    <row r="690" spans="1:51" ht="27.95" customHeight="1">
      <c r="A690">
        <v>11518204089</v>
      </c>
      <c r="B690" s="5" t="s">
        <v>646</v>
      </c>
      <c r="C690" s="13" t="s">
        <v>72</v>
      </c>
      <c r="D690" s="1" t="s">
        <v>471</v>
      </c>
      <c r="E690" s="5" t="s">
        <v>14</v>
      </c>
      <c r="F690" s="80" t="s">
        <v>0</v>
      </c>
      <c r="G690" s="80" t="s">
        <v>0</v>
      </c>
      <c r="H690" s="80" t="s">
        <v>1</v>
      </c>
      <c r="I690" s="80" t="s">
        <v>0</v>
      </c>
      <c r="J690" s="80" t="s">
        <v>0</v>
      </c>
      <c r="K690" s="80" t="s">
        <v>0</v>
      </c>
      <c r="L690" s="80" t="s">
        <v>0</v>
      </c>
      <c r="M690" s="5" t="e">
        <v>#N/A</v>
      </c>
      <c r="N690" s="5" t="s">
        <v>649</v>
      </c>
      <c r="O690" s="5" t="e">
        <v>#N/A</v>
      </c>
      <c r="P690" s="5" t="e">
        <v>#N/A</v>
      </c>
      <c r="Q690" s="5" t="e">
        <v>#VALUE!</v>
      </c>
      <c r="R690" s="61" t="e">
        <v>#VALUE!</v>
      </c>
      <c r="S690" s="62" t="e">
        <v>#N/A</v>
      </c>
      <c r="T690" s="5" t="s">
        <v>36</v>
      </c>
      <c r="U690" s="5" t="s">
        <v>34</v>
      </c>
      <c r="V690" s="5" t="e">
        <v>#N/A</v>
      </c>
      <c r="W690" s="5" t="e">
        <v>#N/A</v>
      </c>
      <c r="X690" s="5" t="e">
        <v>#N/A</v>
      </c>
      <c r="Y690" s="5" t="s">
        <v>0</v>
      </c>
      <c r="Z690" s="5" t="s">
        <v>21</v>
      </c>
      <c r="AA690" s="5"/>
      <c r="AB690" s="5"/>
      <c r="AC690" s="5"/>
      <c r="AD690" s="5"/>
      <c r="AE690" s="5"/>
      <c r="AF690" s="5"/>
      <c r="AG690" s="5"/>
      <c r="AH690" s="5"/>
      <c r="AI690" s="5" t="s">
        <v>905</v>
      </c>
      <c r="AJ690" s="80">
        <v>5</v>
      </c>
      <c r="AK690" s="80" t="e">
        <v>#VALUE!</v>
      </c>
      <c r="AL690" s="80" t="e">
        <v>#VALUE!</v>
      </c>
      <c r="AM690" s="80" t="e">
        <v>#N/A</v>
      </c>
      <c r="AN690" s="80">
        <v>4</v>
      </c>
      <c r="AO690" s="80">
        <v>5</v>
      </c>
      <c r="AP690" s="80" t="e">
        <v>#N/A</v>
      </c>
      <c r="AQ690" s="80" t="e">
        <v>#N/A</v>
      </c>
      <c r="AR690" s="80" t="e">
        <v>#N/A</v>
      </c>
      <c r="AS690" s="5"/>
      <c r="AT690" s="5"/>
      <c r="AU690" s="5"/>
      <c r="AV690" s="5"/>
      <c r="AW690" s="5"/>
      <c r="AX690" s="5"/>
      <c r="AY690" s="5" t="s">
        <v>903</v>
      </c>
    </row>
    <row r="691" spans="1:51" ht="27.95" customHeight="1">
      <c r="A691">
        <v>11518196704</v>
      </c>
      <c r="B691" s="5" t="s">
        <v>646</v>
      </c>
      <c r="C691" s="13" t="s">
        <v>72</v>
      </c>
      <c r="D691" s="1" t="s">
        <v>471</v>
      </c>
      <c r="E691" s="5" t="s">
        <v>33</v>
      </c>
      <c r="F691" s="80" t="s">
        <v>0</v>
      </c>
      <c r="G691" s="80" t="s">
        <v>0</v>
      </c>
      <c r="H691" s="80" t="s">
        <v>0</v>
      </c>
      <c r="I691" s="80" t="s">
        <v>3</v>
      </c>
      <c r="J691" s="80" t="s">
        <v>0</v>
      </c>
      <c r="K691" s="80" t="s">
        <v>0</v>
      </c>
      <c r="L691" s="80" t="s">
        <v>0</v>
      </c>
      <c r="M691" s="5" t="s">
        <v>10</v>
      </c>
      <c r="N691" s="5" t="e">
        <v>#N/A</v>
      </c>
      <c r="O691" s="5" t="e">
        <v>#N/A</v>
      </c>
      <c r="P691" s="5" t="s">
        <v>12</v>
      </c>
      <c r="Q691" s="5" t="s">
        <v>76</v>
      </c>
      <c r="R691" s="61" t="s">
        <v>28</v>
      </c>
      <c r="S691" s="62" t="e">
        <v>#N/A</v>
      </c>
      <c r="T691" s="5" t="s">
        <v>834</v>
      </c>
      <c r="U691" s="5" t="s">
        <v>41</v>
      </c>
      <c r="V691" s="5" t="s">
        <v>26</v>
      </c>
      <c r="W691" s="5" t="s">
        <v>907</v>
      </c>
      <c r="X691" s="5" t="s">
        <v>81</v>
      </c>
      <c r="Y691" s="5" t="s">
        <v>261</v>
      </c>
      <c r="Z691" s="5" t="s">
        <v>49</v>
      </c>
      <c r="AA691" s="5"/>
      <c r="AB691" s="5"/>
      <c r="AC691" s="5"/>
      <c r="AD691" s="5"/>
      <c r="AE691" s="5"/>
      <c r="AF691" s="5"/>
      <c r="AG691" s="5"/>
      <c r="AH691" s="5" t="s">
        <v>812</v>
      </c>
      <c r="AI691" s="5" t="s">
        <v>905</v>
      </c>
      <c r="AJ691" s="80">
        <v>5</v>
      </c>
      <c r="AK691" s="80">
        <v>4</v>
      </c>
      <c r="AL691" s="80">
        <v>4</v>
      </c>
      <c r="AM691" s="80" t="e">
        <v>#N/A</v>
      </c>
      <c r="AN691" s="80">
        <v>5</v>
      </c>
      <c r="AO691" s="80">
        <v>4</v>
      </c>
      <c r="AP691" s="80">
        <v>4</v>
      </c>
      <c r="AQ691" s="80">
        <v>4</v>
      </c>
      <c r="AR691" s="80">
        <v>3</v>
      </c>
      <c r="AS691" s="5" t="s">
        <v>1059</v>
      </c>
      <c r="AT691" s="5" t="s">
        <v>848</v>
      </c>
      <c r="AU691" s="5"/>
      <c r="AV691" s="5" t="s">
        <v>877</v>
      </c>
      <c r="AW691" s="5"/>
      <c r="AX691" s="5"/>
      <c r="AY691" s="5" t="s">
        <v>903</v>
      </c>
    </row>
    <row r="692" spans="1:51" ht="126" customHeight="1">
      <c r="A692">
        <v>11518196543</v>
      </c>
      <c r="B692" s="5" t="s">
        <v>646</v>
      </c>
      <c r="C692" s="13" t="s">
        <v>80</v>
      </c>
      <c r="D692" s="1" t="s">
        <v>472</v>
      </c>
      <c r="E692" s="5" t="s">
        <v>14</v>
      </c>
      <c r="F692" s="80" t="s">
        <v>0</v>
      </c>
      <c r="G692" s="80" t="s">
        <v>0</v>
      </c>
      <c r="H692" s="80" t="s">
        <v>1</v>
      </c>
      <c r="I692" s="80" t="s">
        <v>0</v>
      </c>
      <c r="J692" s="80" t="s">
        <v>0</v>
      </c>
      <c r="K692" s="80" t="s">
        <v>0</v>
      </c>
      <c r="L692" s="80" t="s">
        <v>0</v>
      </c>
      <c r="M692" s="5" t="s">
        <v>10</v>
      </c>
      <c r="N692" s="5" t="e">
        <v>#N/A</v>
      </c>
      <c r="O692" s="5" t="e">
        <v>#N/A</v>
      </c>
      <c r="P692" s="5" t="e">
        <v>#N/A</v>
      </c>
      <c r="Q692" s="5" t="s">
        <v>76</v>
      </c>
      <c r="R692" s="61" t="s">
        <v>75</v>
      </c>
      <c r="S692" s="62" t="e">
        <v>#N/A</v>
      </c>
      <c r="T692" s="5" t="s">
        <v>36</v>
      </c>
      <c r="U692" s="5" t="s">
        <v>37</v>
      </c>
      <c r="V692" s="5" t="s">
        <v>64</v>
      </c>
      <c r="W692" s="5" t="s">
        <v>907</v>
      </c>
      <c r="X692" s="5" t="s">
        <v>30</v>
      </c>
      <c r="Y692" s="5" t="s">
        <v>0</v>
      </c>
      <c r="Z692" s="5" t="s">
        <v>49</v>
      </c>
      <c r="AA692" s="5" t="s">
        <v>483</v>
      </c>
      <c r="AB692" s="5"/>
      <c r="AC692" s="5"/>
      <c r="AD692" s="5"/>
      <c r="AE692" s="5" t="s">
        <v>593</v>
      </c>
      <c r="AF692" s="5"/>
      <c r="AG692" s="5" t="s">
        <v>633</v>
      </c>
      <c r="AH692" s="5"/>
      <c r="AI692" s="5" t="s">
        <v>905</v>
      </c>
      <c r="AJ692" s="80">
        <v>4</v>
      </c>
      <c r="AK692" s="80">
        <v>4</v>
      </c>
      <c r="AL692" s="80">
        <v>3</v>
      </c>
      <c r="AM692" s="80" t="e">
        <v>#N/A</v>
      </c>
      <c r="AN692" s="80">
        <v>4</v>
      </c>
      <c r="AO692" s="80">
        <v>3</v>
      </c>
      <c r="AP692" s="80">
        <v>5</v>
      </c>
      <c r="AQ692" s="80">
        <v>4</v>
      </c>
      <c r="AR692" s="80">
        <v>2</v>
      </c>
      <c r="AS692" s="5"/>
      <c r="AT692" s="5"/>
      <c r="AU692" s="5"/>
      <c r="AV692" s="5"/>
      <c r="AW692" s="5"/>
      <c r="AX692" s="5"/>
      <c r="AY692" s="5" t="s">
        <v>903</v>
      </c>
    </row>
    <row r="693" spans="1:51" ht="27.95" customHeight="1">
      <c r="A693">
        <v>11518194996</v>
      </c>
      <c r="B693" s="5" t="s">
        <v>646</v>
      </c>
      <c r="C693" s="13" t="e">
        <v>#VALUE!</v>
      </c>
      <c r="D693" s="1" t="e">
        <v>#VALUE!</v>
      </c>
      <c r="E693" s="5" t="e">
        <v>#N/A</v>
      </c>
      <c r="F693" s="80" t="s">
        <v>0</v>
      </c>
      <c r="G693" s="80" t="s">
        <v>0</v>
      </c>
      <c r="H693" s="80" t="s">
        <v>0</v>
      </c>
      <c r="I693" s="80" t="s">
        <v>0</v>
      </c>
      <c r="J693" s="80" t="s">
        <v>0</v>
      </c>
      <c r="K693" s="80" t="s">
        <v>0</v>
      </c>
      <c r="L693" s="80" t="s">
        <v>0</v>
      </c>
      <c r="M693" s="5" t="e">
        <v>#N/A</v>
      </c>
      <c r="N693" s="5" t="e">
        <v>#N/A</v>
      </c>
      <c r="O693" s="5" t="e">
        <v>#N/A</v>
      </c>
      <c r="P693" s="5" t="e">
        <v>#N/A</v>
      </c>
      <c r="Q693" s="5" t="e">
        <v>#VALUE!</v>
      </c>
      <c r="R693" s="61" t="e">
        <v>#VALUE!</v>
      </c>
      <c r="S693" s="62" t="e">
        <v>#N/A</v>
      </c>
      <c r="T693" s="5" t="e">
        <v>#N/A</v>
      </c>
      <c r="U693" s="5" t="e">
        <v>#N/A</v>
      </c>
      <c r="V693" s="5" t="e">
        <v>#N/A</v>
      </c>
      <c r="W693" s="5" t="e">
        <v>#N/A</v>
      </c>
      <c r="X693" s="5" t="e">
        <v>#N/A</v>
      </c>
      <c r="Y693" s="5" t="s">
        <v>0</v>
      </c>
      <c r="Z693" s="5" t="e">
        <v>#N/A</v>
      </c>
      <c r="AA693" s="5"/>
      <c r="AB693" s="5"/>
      <c r="AC693" s="5"/>
      <c r="AD693" s="5"/>
      <c r="AE693" s="5"/>
      <c r="AF693" s="5"/>
      <c r="AG693" s="5"/>
      <c r="AH693" s="5"/>
      <c r="AI693" s="5" t="s">
        <v>905</v>
      </c>
      <c r="AJ693" s="80" t="e">
        <v>#VALUE!</v>
      </c>
      <c r="AK693" s="80" t="e">
        <v>#VALUE!</v>
      </c>
      <c r="AL693" s="80" t="e">
        <v>#VALUE!</v>
      </c>
      <c r="AM693" s="80" t="e">
        <v>#N/A</v>
      </c>
      <c r="AN693" s="80" t="e">
        <v>#N/A</v>
      </c>
      <c r="AO693" s="80" t="e">
        <v>#N/A</v>
      </c>
      <c r="AP693" s="80" t="e">
        <v>#N/A</v>
      </c>
      <c r="AQ693" s="80" t="e">
        <v>#N/A</v>
      </c>
      <c r="AR693" s="80" t="e">
        <v>#N/A</v>
      </c>
      <c r="AS693" s="5"/>
      <c r="AT693" s="5"/>
      <c r="AU693" s="5"/>
      <c r="AV693" s="5"/>
      <c r="AW693" s="5"/>
      <c r="AX693" s="5"/>
      <c r="AY693" s="5" t="s">
        <v>903</v>
      </c>
    </row>
    <row r="694" spans="1:51" ht="27.95" customHeight="1">
      <c r="A694">
        <v>11518193634</v>
      </c>
      <c r="B694" s="5" t="s">
        <v>646</v>
      </c>
      <c r="C694" s="13" t="s">
        <v>80</v>
      </c>
      <c r="D694" s="1" t="s">
        <v>478</v>
      </c>
      <c r="E694" s="5" t="s">
        <v>14</v>
      </c>
      <c r="F694" s="80" t="s">
        <v>0</v>
      </c>
      <c r="G694" s="80" t="s">
        <v>0</v>
      </c>
      <c r="H694" s="80" t="s">
        <v>1</v>
      </c>
      <c r="I694" s="80" t="s">
        <v>0</v>
      </c>
      <c r="J694" s="80" t="s">
        <v>0</v>
      </c>
      <c r="K694" s="80" t="s">
        <v>0</v>
      </c>
      <c r="L694" s="80" t="s">
        <v>0</v>
      </c>
      <c r="M694" s="5" t="s">
        <v>10</v>
      </c>
      <c r="N694" s="5" t="e">
        <v>#N/A</v>
      </c>
      <c r="O694" s="5" t="e">
        <v>#N/A</v>
      </c>
      <c r="P694" s="5" t="e">
        <v>#N/A</v>
      </c>
      <c r="Q694" s="5" t="s">
        <v>76</v>
      </c>
      <c r="R694" s="61" t="s">
        <v>28</v>
      </c>
      <c r="S694" s="62" t="e">
        <v>#N/A</v>
      </c>
      <c r="T694" s="5" t="s">
        <v>834</v>
      </c>
      <c r="U694" s="5" t="s">
        <v>41</v>
      </c>
      <c r="V694" s="5" t="s">
        <v>89</v>
      </c>
      <c r="W694" s="5" t="s">
        <v>908</v>
      </c>
      <c r="X694" s="5" t="s">
        <v>66</v>
      </c>
      <c r="Y694" s="5" t="s">
        <v>0</v>
      </c>
      <c r="Z694" s="5" t="s">
        <v>67</v>
      </c>
      <c r="AA694" s="5" t="s">
        <v>542</v>
      </c>
      <c r="AB694" s="5"/>
      <c r="AC694" s="5"/>
      <c r="AD694" s="5"/>
      <c r="AE694" s="5"/>
      <c r="AF694" s="5"/>
      <c r="AG694" s="5"/>
      <c r="AH694" s="5"/>
      <c r="AI694" s="5" t="s">
        <v>905</v>
      </c>
      <c r="AJ694" s="80">
        <v>4</v>
      </c>
      <c r="AK694" s="80">
        <v>4</v>
      </c>
      <c r="AL694" s="80">
        <v>4</v>
      </c>
      <c r="AM694" s="80" t="e">
        <v>#N/A</v>
      </c>
      <c r="AN694" s="80">
        <v>5</v>
      </c>
      <c r="AO694" s="80">
        <v>4</v>
      </c>
      <c r="AP694" s="80">
        <v>3</v>
      </c>
      <c r="AQ694" s="80">
        <v>3</v>
      </c>
      <c r="AR694" s="80">
        <v>5</v>
      </c>
      <c r="AS694" s="5"/>
      <c r="AT694" s="5"/>
      <c r="AU694" s="5"/>
      <c r="AV694" s="5"/>
      <c r="AW694" s="5"/>
      <c r="AX694" s="5"/>
      <c r="AY694" s="5" t="s">
        <v>903</v>
      </c>
    </row>
    <row r="695" spans="1:51" ht="27.95" customHeight="1">
      <c r="B695" s="1"/>
      <c r="C695" s="13"/>
      <c r="D695" s="1"/>
      <c r="E695" s="5"/>
      <c r="M695" s="5"/>
      <c r="N695" s="5"/>
      <c r="O695" s="5"/>
      <c r="P695" s="5"/>
      <c r="Q695" s="5"/>
      <c r="R695" s="61"/>
      <c r="S695" s="62"/>
      <c r="T695" s="5"/>
      <c r="U695" s="5"/>
      <c r="V695" s="5"/>
      <c r="W695" s="5"/>
      <c r="X695" s="5"/>
      <c r="Y695" s="5"/>
      <c r="Z695" s="5"/>
      <c r="AA695" s="5"/>
      <c r="AB695" s="5"/>
      <c r="AC695" s="5"/>
      <c r="AD695" s="5"/>
      <c r="AE695" s="5"/>
      <c r="AF695" s="5"/>
      <c r="AG695" s="5"/>
      <c r="AH695" s="5"/>
      <c r="AI695" s="5"/>
      <c r="AJ695" s="80"/>
      <c r="AK695" s="80"/>
      <c r="AL695" s="80"/>
      <c r="AM695" s="80"/>
      <c r="AN695" s="80"/>
      <c r="AO695" s="80"/>
      <c r="AP695" s="80"/>
      <c r="AQ695" s="80"/>
      <c r="AR695" s="80"/>
      <c r="AS695" s="5"/>
      <c r="AT695" s="5"/>
      <c r="AU695" s="5"/>
      <c r="AV695" s="5"/>
      <c r="AW695" s="5"/>
      <c r="AX695" s="5"/>
      <c r="AY695" s="5"/>
    </row>
    <row r="696" spans="1:51" ht="27.95" customHeight="1">
      <c r="A696">
        <v>11518191725</v>
      </c>
      <c r="B696" s="5" t="s">
        <v>646</v>
      </c>
      <c r="C696" s="13" t="e">
        <v>#VALUE!</v>
      </c>
      <c r="D696" s="1" t="e">
        <v>#VALUE!</v>
      </c>
      <c r="E696" s="5" t="e">
        <v>#N/A</v>
      </c>
      <c r="F696" s="80" t="s">
        <v>0</v>
      </c>
      <c r="G696" s="80" t="s">
        <v>0</v>
      </c>
      <c r="H696" s="80" t="s">
        <v>0</v>
      </c>
      <c r="I696" s="80" t="s">
        <v>0</v>
      </c>
      <c r="J696" s="80" t="s">
        <v>0</v>
      </c>
      <c r="K696" s="80" t="s">
        <v>0</v>
      </c>
      <c r="L696" s="80" t="s">
        <v>0</v>
      </c>
      <c r="M696" s="5" t="s">
        <v>10</v>
      </c>
      <c r="N696" s="5" t="e">
        <v>#N/A</v>
      </c>
      <c r="O696" s="5" t="e">
        <v>#N/A</v>
      </c>
      <c r="P696" s="5" t="e">
        <v>#N/A</v>
      </c>
      <c r="Q696" s="5" t="e">
        <v>#VALUE!</v>
      </c>
      <c r="R696" s="61" t="e">
        <v>#VALUE!</v>
      </c>
      <c r="S696" s="62" t="e">
        <v>#N/A</v>
      </c>
      <c r="T696" s="5" t="e">
        <v>#N/A</v>
      </c>
      <c r="U696" s="5" t="e">
        <v>#N/A</v>
      </c>
      <c r="V696" s="5" t="e">
        <v>#N/A</v>
      </c>
      <c r="W696" s="5" t="e">
        <v>#N/A</v>
      </c>
      <c r="X696" s="5" t="e">
        <v>#N/A</v>
      </c>
      <c r="Y696" s="5" t="s">
        <v>0</v>
      </c>
      <c r="Z696" s="5" t="e">
        <v>#N/A</v>
      </c>
      <c r="AA696" s="5"/>
      <c r="AB696" s="5"/>
      <c r="AC696" s="5"/>
      <c r="AD696" s="5"/>
      <c r="AE696" s="5"/>
      <c r="AF696" s="5"/>
      <c r="AG696" s="5"/>
      <c r="AH696" s="5"/>
      <c r="AI696" s="5" t="s">
        <v>905</v>
      </c>
      <c r="AJ696" s="80" t="e">
        <v>#VALUE!</v>
      </c>
      <c r="AK696" s="80" t="e">
        <v>#VALUE!</v>
      </c>
      <c r="AL696" s="80" t="e">
        <v>#VALUE!</v>
      </c>
      <c r="AM696" s="80" t="e">
        <v>#N/A</v>
      </c>
      <c r="AN696" s="80" t="e">
        <v>#N/A</v>
      </c>
      <c r="AO696" s="80" t="e">
        <v>#N/A</v>
      </c>
      <c r="AP696" s="80" t="e">
        <v>#N/A</v>
      </c>
      <c r="AQ696" s="80" t="e">
        <v>#N/A</v>
      </c>
      <c r="AR696" s="80" t="e">
        <v>#N/A</v>
      </c>
      <c r="AS696" s="5"/>
      <c r="AT696" s="5"/>
      <c r="AU696" s="5"/>
      <c r="AV696" s="5"/>
      <c r="AW696" s="5"/>
      <c r="AX696" s="5"/>
      <c r="AY696" s="5" t="s">
        <v>903</v>
      </c>
    </row>
    <row r="697" spans="1:51" ht="27.95" customHeight="1">
      <c r="A697">
        <v>11518189177</v>
      </c>
      <c r="B697" s="5" t="s">
        <v>646</v>
      </c>
      <c r="C697" s="13" t="s">
        <v>72</v>
      </c>
      <c r="D697" s="1" t="e">
        <v>#N/A</v>
      </c>
      <c r="E697" s="5" t="s">
        <v>14</v>
      </c>
      <c r="F697" s="80" t="s">
        <v>0</v>
      </c>
      <c r="G697" s="80" t="s">
        <v>0</v>
      </c>
      <c r="H697" s="80" t="s">
        <v>1</v>
      </c>
      <c r="I697" s="80" t="s">
        <v>0</v>
      </c>
      <c r="J697" s="80" t="s">
        <v>0</v>
      </c>
      <c r="K697" s="80" t="s">
        <v>0</v>
      </c>
      <c r="L697" s="80" t="s">
        <v>0</v>
      </c>
      <c r="M697" s="5" t="e">
        <v>#N/A</v>
      </c>
      <c r="N697" s="5" t="s">
        <v>649</v>
      </c>
      <c r="O697" s="5" t="e">
        <v>#N/A</v>
      </c>
      <c r="P697" s="5" t="e">
        <v>#N/A</v>
      </c>
      <c r="Q697" s="5" t="s">
        <v>97</v>
      </c>
      <c r="R697" s="61" t="s">
        <v>28</v>
      </c>
      <c r="S697" s="62" t="e">
        <v>#N/A</v>
      </c>
      <c r="T697" s="5" t="s">
        <v>36</v>
      </c>
      <c r="U697" s="5" t="s">
        <v>41</v>
      </c>
      <c r="V697" s="5" t="s">
        <v>95</v>
      </c>
      <c r="W697" s="5" t="s">
        <v>379</v>
      </c>
      <c r="X697" s="5" t="s">
        <v>81</v>
      </c>
      <c r="Y697" s="5" t="s">
        <v>262</v>
      </c>
      <c r="Z697" s="5" t="s">
        <v>49</v>
      </c>
      <c r="AA697" s="5" t="s">
        <v>542</v>
      </c>
      <c r="AB697" s="5" t="s">
        <v>462</v>
      </c>
      <c r="AC697" s="5"/>
      <c r="AD697" s="5"/>
      <c r="AE697" s="5"/>
      <c r="AF697" s="5"/>
      <c r="AG697" s="5"/>
      <c r="AH697" s="5"/>
      <c r="AI697" s="5" t="s">
        <v>905</v>
      </c>
      <c r="AJ697" s="80">
        <v>5</v>
      </c>
      <c r="AK697" s="80">
        <v>2</v>
      </c>
      <c r="AL697" s="80">
        <v>4</v>
      </c>
      <c r="AM697" s="80" t="e">
        <v>#N/A</v>
      </c>
      <c r="AN697" s="80">
        <v>4</v>
      </c>
      <c r="AO697" s="80">
        <v>4</v>
      </c>
      <c r="AP697" s="80">
        <v>1</v>
      </c>
      <c r="AQ697" s="80">
        <v>5</v>
      </c>
      <c r="AR697" s="80">
        <v>3</v>
      </c>
      <c r="AS697" s="5"/>
      <c r="AT697" s="5"/>
      <c r="AU697" s="5"/>
      <c r="AV697" s="5" t="s">
        <v>873</v>
      </c>
      <c r="AW697" s="5"/>
      <c r="AX697" s="5"/>
      <c r="AY697" s="5" t="s">
        <v>903</v>
      </c>
    </row>
    <row r="698" spans="1:51" ht="27.95" customHeight="1">
      <c r="A698">
        <v>11518188417</v>
      </c>
      <c r="B698" s="5" t="s">
        <v>646</v>
      </c>
      <c r="C698" s="13" t="e">
        <v>#VALUE!</v>
      </c>
      <c r="D698" s="1" t="e">
        <v>#VALUE!</v>
      </c>
      <c r="E698" s="5" t="e">
        <v>#N/A</v>
      </c>
      <c r="F698" s="80" t="s">
        <v>0</v>
      </c>
      <c r="G698" s="80" t="s">
        <v>0</v>
      </c>
      <c r="H698" s="80" t="s">
        <v>0</v>
      </c>
      <c r="I698" s="80" t="s">
        <v>0</v>
      </c>
      <c r="J698" s="80" t="s">
        <v>0</v>
      </c>
      <c r="K698" s="80" t="s">
        <v>0</v>
      </c>
      <c r="L698" s="80" t="s">
        <v>0</v>
      </c>
      <c r="M698" s="5" t="e">
        <v>#N/A</v>
      </c>
      <c r="N698" s="5" t="e">
        <v>#N/A</v>
      </c>
      <c r="O698" s="5" t="e">
        <v>#N/A</v>
      </c>
      <c r="P698" s="5" t="e">
        <v>#N/A</v>
      </c>
      <c r="Q698" s="5" t="e">
        <v>#VALUE!</v>
      </c>
      <c r="R698" s="61" t="e">
        <v>#VALUE!</v>
      </c>
      <c r="S698" s="62" t="e">
        <v>#N/A</v>
      </c>
      <c r="T698" s="5" t="e">
        <v>#N/A</v>
      </c>
      <c r="U698" s="5" t="e">
        <v>#N/A</v>
      </c>
      <c r="V698" s="5" t="e">
        <v>#N/A</v>
      </c>
      <c r="W698" s="5" t="e">
        <v>#N/A</v>
      </c>
      <c r="X698" s="5" t="e">
        <v>#N/A</v>
      </c>
      <c r="Y698" s="5" t="s">
        <v>0</v>
      </c>
      <c r="Z698" s="5" t="e">
        <v>#N/A</v>
      </c>
      <c r="AA698" s="5"/>
      <c r="AB698" s="5"/>
      <c r="AC698" s="5"/>
      <c r="AD698" s="5"/>
      <c r="AE698" s="5"/>
      <c r="AF698" s="5"/>
      <c r="AG698" s="5"/>
      <c r="AH698" s="5"/>
      <c r="AI698" s="5" t="s">
        <v>905</v>
      </c>
      <c r="AJ698" s="80" t="e">
        <v>#VALUE!</v>
      </c>
      <c r="AK698" s="80" t="e">
        <v>#VALUE!</v>
      </c>
      <c r="AL698" s="80" t="e">
        <v>#VALUE!</v>
      </c>
      <c r="AM698" s="80" t="e">
        <v>#N/A</v>
      </c>
      <c r="AN698" s="80" t="e">
        <v>#N/A</v>
      </c>
      <c r="AO698" s="80" t="e">
        <v>#N/A</v>
      </c>
      <c r="AP698" s="80" t="e">
        <v>#N/A</v>
      </c>
      <c r="AQ698" s="80" t="e">
        <v>#N/A</v>
      </c>
      <c r="AR698" s="80" t="e">
        <v>#N/A</v>
      </c>
      <c r="AS698" s="5"/>
      <c r="AT698" s="5"/>
      <c r="AU698" s="5"/>
      <c r="AV698" s="5"/>
      <c r="AW698" s="5"/>
      <c r="AX698" s="5"/>
      <c r="AY698" s="5" t="s">
        <v>903</v>
      </c>
    </row>
    <row r="699" spans="1:51" ht="27.95" customHeight="1">
      <c r="A699">
        <v>11518187721</v>
      </c>
      <c r="B699" s="5" t="s">
        <v>646</v>
      </c>
      <c r="C699" s="13" t="e">
        <v>#VALUE!</v>
      </c>
      <c r="D699" s="1" t="e">
        <v>#VALUE!</v>
      </c>
      <c r="E699" s="5" t="e">
        <v>#N/A</v>
      </c>
      <c r="F699" s="80" t="s">
        <v>0</v>
      </c>
      <c r="G699" s="80" t="s">
        <v>0</v>
      </c>
      <c r="H699" s="80" t="s">
        <v>0</v>
      </c>
      <c r="I699" s="80" t="s">
        <v>0</v>
      </c>
      <c r="J699" s="80" t="s">
        <v>0</v>
      </c>
      <c r="K699" s="80" t="s">
        <v>0</v>
      </c>
      <c r="L699" s="80" t="s">
        <v>0</v>
      </c>
      <c r="M699" s="5" t="e">
        <v>#N/A</v>
      </c>
      <c r="N699" s="5" t="e">
        <v>#N/A</v>
      </c>
      <c r="O699" s="5" t="e">
        <v>#N/A</v>
      </c>
      <c r="P699" s="5" t="e">
        <v>#N/A</v>
      </c>
      <c r="Q699" s="5" t="e">
        <v>#VALUE!</v>
      </c>
      <c r="R699" s="61" t="e">
        <v>#VALUE!</v>
      </c>
      <c r="S699" s="62" t="e">
        <v>#N/A</v>
      </c>
      <c r="T699" s="5" t="e">
        <v>#N/A</v>
      </c>
      <c r="U699" s="5" t="e">
        <v>#N/A</v>
      </c>
      <c r="V699" s="5" t="e">
        <v>#N/A</v>
      </c>
      <c r="W699" s="5" t="e">
        <v>#N/A</v>
      </c>
      <c r="X699" s="5" t="e">
        <v>#N/A</v>
      </c>
      <c r="Y699" s="5" t="s">
        <v>0</v>
      </c>
      <c r="Z699" s="5" t="e">
        <v>#N/A</v>
      </c>
      <c r="AA699" s="5"/>
      <c r="AB699" s="5"/>
      <c r="AC699" s="5"/>
      <c r="AD699" s="5"/>
      <c r="AE699" s="5"/>
      <c r="AF699" s="5"/>
      <c r="AG699" s="5"/>
      <c r="AH699" s="5"/>
      <c r="AI699" s="5" t="s">
        <v>905</v>
      </c>
      <c r="AJ699" s="80" t="e">
        <v>#VALUE!</v>
      </c>
      <c r="AK699" s="80" t="e">
        <v>#VALUE!</v>
      </c>
      <c r="AL699" s="80" t="e">
        <v>#VALUE!</v>
      </c>
      <c r="AM699" s="80" t="e">
        <v>#N/A</v>
      </c>
      <c r="AN699" s="80" t="e">
        <v>#N/A</v>
      </c>
      <c r="AO699" s="80" t="e">
        <v>#N/A</v>
      </c>
      <c r="AP699" s="80" t="e">
        <v>#N/A</v>
      </c>
      <c r="AQ699" s="80" t="e">
        <v>#N/A</v>
      </c>
      <c r="AR699" s="80" t="e">
        <v>#N/A</v>
      </c>
      <c r="AS699" s="5"/>
      <c r="AT699" s="5"/>
      <c r="AU699" s="5"/>
      <c r="AV699" s="5"/>
      <c r="AW699" s="5"/>
      <c r="AX699" s="5"/>
      <c r="AY699" s="5" t="s">
        <v>903</v>
      </c>
    </row>
    <row r="700" spans="1:51" ht="27.95" customHeight="1">
      <c r="A700">
        <v>11518172569</v>
      </c>
      <c r="B700" s="5" t="s">
        <v>646</v>
      </c>
      <c r="C700" s="13" t="s">
        <v>80</v>
      </c>
      <c r="D700" s="1" t="s">
        <v>465</v>
      </c>
      <c r="E700" s="5" t="s">
        <v>14</v>
      </c>
      <c r="F700" s="80" t="s">
        <v>0</v>
      </c>
      <c r="G700" s="80" t="s">
        <v>0</v>
      </c>
      <c r="H700" s="80" t="s">
        <v>1</v>
      </c>
      <c r="I700" s="80" t="s">
        <v>0</v>
      </c>
      <c r="J700" s="80" t="s">
        <v>0</v>
      </c>
      <c r="K700" s="80" t="s">
        <v>0</v>
      </c>
      <c r="L700" s="80" t="s">
        <v>0</v>
      </c>
      <c r="M700" s="5" t="s">
        <v>10</v>
      </c>
      <c r="N700" s="5" t="e">
        <v>#N/A</v>
      </c>
      <c r="O700" s="5" t="e">
        <v>#N/A</v>
      </c>
      <c r="P700" s="5" t="e">
        <v>#N/A</v>
      </c>
      <c r="Q700" s="5" t="e">
        <v>#VALUE!</v>
      </c>
      <c r="R700" s="61" t="e">
        <v>#VALUE!</v>
      </c>
      <c r="S700" s="62" t="e">
        <v>#N/A</v>
      </c>
      <c r="T700" s="5" t="s">
        <v>36</v>
      </c>
      <c r="U700" s="5" t="s">
        <v>41</v>
      </c>
      <c r="V700" s="5" t="s">
        <v>26</v>
      </c>
      <c r="W700" s="5" t="e">
        <v>#N/A</v>
      </c>
      <c r="X700" s="5" t="e">
        <v>#N/A</v>
      </c>
      <c r="Y700" s="5" t="s">
        <v>0</v>
      </c>
      <c r="Z700" s="5" t="s">
        <v>98</v>
      </c>
      <c r="AA700" s="5"/>
      <c r="AB700" s="5"/>
      <c r="AC700" s="5"/>
      <c r="AD700" s="5"/>
      <c r="AE700" s="5"/>
      <c r="AF700" s="5"/>
      <c r="AG700" s="5"/>
      <c r="AH700" s="5"/>
      <c r="AI700" s="5" t="s">
        <v>905</v>
      </c>
      <c r="AJ700" s="80">
        <v>4</v>
      </c>
      <c r="AK700" s="80" t="e">
        <v>#VALUE!</v>
      </c>
      <c r="AL700" s="80" t="e">
        <v>#VALUE!</v>
      </c>
      <c r="AM700" s="80" t="e">
        <v>#N/A</v>
      </c>
      <c r="AN700" s="80">
        <v>4</v>
      </c>
      <c r="AO700" s="80">
        <v>4</v>
      </c>
      <c r="AP700" s="80">
        <v>4</v>
      </c>
      <c r="AQ700" s="80" t="e">
        <v>#N/A</v>
      </c>
      <c r="AR700" s="80" t="e">
        <v>#N/A</v>
      </c>
      <c r="AS700" s="5"/>
      <c r="AT700" s="5"/>
      <c r="AU700" s="5"/>
      <c r="AV700" s="5"/>
      <c r="AW700" s="5"/>
      <c r="AX700" s="5"/>
      <c r="AY700" s="5" t="s">
        <v>903</v>
      </c>
    </row>
    <row r="701" spans="1:51" ht="27.95" customHeight="1">
      <c r="B701" s="1"/>
      <c r="C701" s="13"/>
      <c r="D701" s="1"/>
      <c r="E701" s="5"/>
      <c r="M701" s="5"/>
      <c r="N701" s="5"/>
      <c r="O701" s="5"/>
      <c r="P701" s="5"/>
      <c r="Q701" s="5"/>
      <c r="R701" s="61"/>
      <c r="S701" s="62"/>
      <c r="T701" s="5"/>
      <c r="U701" s="5"/>
      <c r="V701" s="5"/>
      <c r="W701" s="5"/>
      <c r="X701" s="5"/>
      <c r="Y701" s="5"/>
      <c r="Z701" s="5"/>
      <c r="AA701" s="5"/>
      <c r="AB701" s="5"/>
      <c r="AC701" s="5"/>
      <c r="AD701" s="5"/>
      <c r="AE701" s="5"/>
      <c r="AF701" s="5"/>
      <c r="AG701" s="5"/>
      <c r="AH701" s="5"/>
      <c r="AI701" s="5"/>
      <c r="AJ701" s="80"/>
      <c r="AK701" s="80"/>
      <c r="AL701" s="80"/>
      <c r="AM701" s="80"/>
      <c r="AN701" s="80"/>
      <c r="AO701" s="80"/>
      <c r="AP701" s="80"/>
      <c r="AQ701" s="80"/>
      <c r="AR701" s="80"/>
      <c r="AS701" s="5"/>
      <c r="AT701" s="5"/>
      <c r="AU701" s="5"/>
      <c r="AV701" s="5"/>
      <c r="AW701" s="5"/>
      <c r="AX701" s="5"/>
      <c r="AY701" s="5"/>
    </row>
    <row r="702" spans="1:51" ht="27.95" customHeight="1">
      <c r="A702">
        <v>11518169418</v>
      </c>
      <c r="B702" s="1" t="s">
        <v>0</v>
      </c>
      <c r="C702" s="13" t="e">
        <v>#VALUE!</v>
      </c>
      <c r="D702" s="1" t="e">
        <v>#VALUE!</v>
      </c>
      <c r="E702" s="5" t="e">
        <v>#N/A</v>
      </c>
      <c r="F702" s="80" t="s">
        <v>0</v>
      </c>
      <c r="G702" s="80" t="s">
        <v>0</v>
      </c>
      <c r="H702" s="80" t="s">
        <v>0</v>
      </c>
      <c r="I702" s="80" t="s">
        <v>0</v>
      </c>
      <c r="J702" s="80" t="s">
        <v>0</v>
      </c>
      <c r="K702" s="80" t="s">
        <v>0</v>
      </c>
      <c r="L702" s="80" t="s">
        <v>0</v>
      </c>
      <c r="M702" s="5" t="e">
        <v>#N/A</v>
      </c>
      <c r="N702" s="5" t="e">
        <v>#N/A</v>
      </c>
      <c r="O702" s="5" t="e">
        <v>#N/A</v>
      </c>
      <c r="P702" s="5" t="e">
        <v>#N/A</v>
      </c>
      <c r="Q702" s="5" t="e">
        <v>#VALUE!</v>
      </c>
      <c r="R702" s="61" t="e">
        <v>#VALUE!</v>
      </c>
      <c r="S702" s="62" t="e">
        <v>#N/A</v>
      </c>
      <c r="T702" s="5" t="e">
        <v>#N/A</v>
      </c>
      <c r="U702" s="5" t="e">
        <v>#N/A</v>
      </c>
      <c r="V702" s="5" t="e">
        <v>#N/A</v>
      </c>
      <c r="W702" s="5" t="e">
        <v>#N/A</v>
      </c>
      <c r="X702" s="5" t="e">
        <v>#N/A</v>
      </c>
      <c r="Y702" s="5" t="s">
        <v>0</v>
      </c>
      <c r="Z702" s="5" t="e">
        <v>#N/A</v>
      </c>
      <c r="AA702" s="5"/>
      <c r="AB702" s="5"/>
      <c r="AC702" s="5"/>
      <c r="AD702" s="5"/>
      <c r="AE702" s="5"/>
      <c r="AF702" s="5"/>
      <c r="AG702" s="5"/>
      <c r="AH702" s="5"/>
      <c r="AI702" s="5" t="s">
        <v>905</v>
      </c>
      <c r="AJ702" s="80" t="e">
        <v>#VALUE!</v>
      </c>
      <c r="AK702" s="80" t="e">
        <v>#VALUE!</v>
      </c>
      <c r="AL702" s="80" t="e">
        <v>#VALUE!</v>
      </c>
      <c r="AM702" s="80" t="e">
        <v>#N/A</v>
      </c>
      <c r="AN702" s="80" t="e">
        <v>#N/A</v>
      </c>
      <c r="AO702" s="80" t="e">
        <v>#N/A</v>
      </c>
      <c r="AP702" s="80" t="e">
        <v>#N/A</v>
      </c>
      <c r="AQ702" s="80" t="e">
        <v>#N/A</v>
      </c>
      <c r="AR702" s="80" t="e">
        <v>#N/A</v>
      </c>
      <c r="AS702" s="5"/>
      <c r="AT702" s="5"/>
      <c r="AU702" s="5"/>
      <c r="AV702" s="5"/>
      <c r="AW702" s="5"/>
      <c r="AX702" s="5"/>
      <c r="AY702" s="5" t="s">
        <v>20</v>
      </c>
    </row>
    <row r="703" spans="1:51" ht="27.95" customHeight="1">
      <c r="A703">
        <v>11518167572</v>
      </c>
      <c r="B703" s="5" t="s">
        <v>646</v>
      </c>
      <c r="C703" s="13" t="e">
        <v>#VALUE!</v>
      </c>
      <c r="D703" s="1" t="s">
        <v>470</v>
      </c>
      <c r="E703" s="5" t="s">
        <v>14</v>
      </c>
      <c r="F703" s="80" t="s">
        <v>648</v>
      </c>
      <c r="G703" s="80" t="s">
        <v>0</v>
      </c>
      <c r="H703" s="80" t="s">
        <v>1</v>
      </c>
      <c r="I703" s="80" t="s">
        <v>0</v>
      </c>
      <c r="J703" s="80" t="s">
        <v>0</v>
      </c>
      <c r="K703" s="80" t="s">
        <v>0</v>
      </c>
      <c r="L703" s="80" t="s">
        <v>0</v>
      </c>
      <c r="M703" s="5" t="e">
        <v>#N/A</v>
      </c>
      <c r="N703" s="5" t="e">
        <v>#N/A</v>
      </c>
      <c r="O703" s="5" t="e">
        <v>#N/A</v>
      </c>
      <c r="P703" s="5" t="e">
        <v>#N/A</v>
      </c>
      <c r="Q703" s="5" t="e">
        <v>#VALUE!</v>
      </c>
      <c r="R703" s="61" t="e">
        <v>#VALUE!</v>
      </c>
      <c r="S703" s="62" t="e">
        <v>#N/A</v>
      </c>
      <c r="T703" s="5" t="e">
        <v>#N/A</v>
      </c>
      <c r="U703" s="5" t="e">
        <v>#N/A</v>
      </c>
      <c r="V703" s="5" t="e">
        <v>#N/A</v>
      </c>
      <c r="W703" s="5" t="e">
        <v>#N/A</v>
      </c>
      <c r="X703" s="5" t="e">
        <v>#N/A</v>
      </c>
      <c r="Y703" s="5" t="s">
        <v>0</v>
      </c>
      <c r="Z703" s="5" t="s">
        <v>49</v>
      </c>
      <c r="AA703" s="5"/>
      <c r="AB703" s="5"/>
      <c r="AC703" s="5"/>
      <c r="AD703" s="5"/>
      <c r="AE703" s="5"/>
      <c r="AF703" s="5"/>
      <c r="AG703" s="5"/>
      <c r="AH703" s="5"/>
      <c r="AI703" s="5" t="s">
        <v>905</v>
      </c>
      <c r="AJ703" s="80" t="e">
        <v>#VALUE!</v>
      </c>
      <c r="AK703" s="80" t="e">
        <v>#VALUE!</v>
      </c>
      <c r="AL703" s="80" t="e">
        <v>#VALUE!</v>
      </c>
      <c r="AM703" s="80" t="e">
        <v>#N/A</v>
      </c>
      <c r="AN703" s="80" t="e">
        <v>#N/A</v>
      </c>
      <c r="AO703" s="80" t="e">
        <v>#N/A</v>
      </c>
      <c r="AP703" s="80" t="e">
        <v>#N/A</v>
      </c>
      <c r="AQ703" s="80" t="e">
        <v>#N/A</v>
      </c>
      <c r="AR703" s="80" t="e">
        <v>#N/A</v>
      </c>
      <c r="AS703" s="5"/>
      <c r="AT703" s="5"/>
      <c r="AU703" s="5"/>
      <c r="AV703" s="5"/>
      <c r="AW703" s="5"/>
      <c r="AX703" s="5"/>
      <c r="AY703" s="5" t="s">
        <v>903</v>
      </c>
    </row>
    <row r="704" spans="1:51" ht="27.95" customHeight="1">
      <c r="A704">
        <v>11518166828</v>
      </c>
      <c r="B704" s="1" t="s">
        <v>0</v>
      </c>
      <c r="C704" s="13" t="e">
        <v>#VALUE!</v>
      </c>
      <c r="D704" s="1" t="e">
        <v>#VALUE!</v>
      </c>
      <c r="E704" s="5" t="e">
        <v>#N/A</v>
      </c>
      <c r="F704" s="80" t="s">
        <v>0</v>
      </c>
      <c r="G704" s="80" t="s">
        <v>0</v>
      </c>
      <c r="H704" s="80" t="s">
        <v>0</v>
      </c>
      <c r="I704" s="80" t="s">
        <v>0</v>
      </c>
      <c r="J704" s="80" t="s">
        <v>0</v>
      </c>
      <c r="K704" s="80" t="s">
        <v>0</v>
      </c>
      <c r="L704" s="80" t="s">
        <v>0</v>
      </c>
      <c r="M704" s="5" t="e">
        <v>#N/A</v>
      </c>
      <c r="N704" s="5" t="e">
        <v>#N/A</v>
      </c>
      <c r="O704" s="5" t="e">
        <v>#N/A</v>
      </c>
      <c r="P704" s="5" t="e">
        <v>#N/A</v>
      </c>
      <c r="Q704" s="5" t="e">
        <v>#VALUE!</v>
      </c>
      <c r="R704" s="61" t="e">
        <v>#VALUE!</v>
      </c>
      <c r="S704" s="62" t="e">
        <v>#N/A</v>
      </c>
      <c r="T704" s="5" t="e">
        <v>#N/A</v>
      </c>
      <c r="U704" s="5" t="e">
        <v>#N/A</v>
      </c>
      <c r="V704" s="5" t="e">
        <v>#N/A</v>
      </c>
      <c r="W704" s="5" t="e">
        <v>#N/A</v>
      </c>
      <c r="X704" s="5" t="e">
        <v>#N/A</v>
      </c>
      <c r="Y704" s="5" t="s">
        <v>0</v>
      </c>
      <c r="Z704" s="5" t="e">
        <v>#N/A</v>
      </c>
      <c r="AA704" s="5"/>
      <c r="AB704" s="5"/>
      <c r="AC704" s="5"/>
      <c r="AD704" s="5"/>
      <c r="AE704" s="5"/>
      <c r="AF704" s="5"/>
      <c r="AG704" s="5"/>
      <c r="AH704" s="5"/>
      <c r="AI704" s="5" t="s">
        <v>905</v>
      </c>
      <c r="AJ704" s="80" t="e">
        <v>#VALUE!</v>
      </c>
      <c r="AK704" s="80" t="e">
        <v>#VALUE!</v>
      </c>
      <c r="AL704" s="80" t="e">
        <v>#VALUE!</v>
      </c>
      <c r="AM704" s="80" t="e">
        <v>#N/A</v>
      </c>
      <c r="AN704" s="80" t="e">
        <v>#N/A</v>
      </c>
      <c r="AO704" s="80" t="e">
        <v>#N/A</v>
      </c>
      <c r="AP704" s="80" t="e">
        <v>#N/A</v>
      </c>
      <c r="AQ704" s="80" t="e">
        <v>#N/A</v>
      </c>
      <c r="AR704" s="80" t="e">
        <v>#N/A</v>
      </c>
      <c r="AS704" s="5"/>
      <c r="AT704" s="5"/>
      <c r="AU704" s="5"/>
      <c r="AV704" s="5"/>
      <c r="AW704" s="5"/>
      <c r="AX704" s="5"/>
      <c r="AY704" s="5" t="s">
        <v>20</v>
      </c>
    </row>
    <row r="705" spans="1:51" ht="27.95" customHeight="1">
      <c r="A705">
        <v>11518163297</v>
      </c>
      <c r="B705" s="1" t="s">
        <v>15</v>
      </c>
      <c r="C705" s="13" t="s">
        <v>61</v>
      </c>
      <c r="D705" s="1" t="s">
        <v>468</v>
      </c>
      <c r="E705" s="5" t="s">
        <v>33</v>
      </c>
      <c r="F705" s="80" t="s">
        <v>0</v>
      </c>
      <c r="G705" s="80" t="s">
        <v>0</v>
      </c>
      <c r="H705" s="80" t="s">
        <v>1</v>
      </c>
      <c r="I705" s="80" t="s">
        <v>0</v>
      </c>
      <c r="J705" s="80" t="s">
        <v>0</v>
      </c>
      <c r="K705" s="80" t="s">
        <v>0</v>
      </c>
      <c r="L705" s="80" t="s">
        <v>0</v>
      </c>
      <c r="M705" s="5" t="e">
        <v>#N/A</v>
      </c>
      <c r="N705" s="5" t="e">
        <v>#N/A</v>
      </c>
      <c r="O705" s="5" t="e">
        <v>#N/A</v>
      </c>
      <c r="P705" s="5" t="e">
        <v>#N/A</v>
      </c>
      <c r="Q705" s="5" t="e">
        <v>#VALUE!</v>
      </c>
      <c r="R705" s="61" t="e">
        <v>#VALUE!</v>
      </c>
      <c r="S705" s="62" t="e">
        <v>#N/A</v>
      </c>
      <c r="T705" s="5" t="s">
        <v>36</v>
      </c>
      <c r="U705" s="5" t="s">
        <v>41</v>
      </c>
      <c r="V705" s="5" t="s">
        <v>74</v>
      </c>
      <c r="W705" s="5" t="e">
        <v>#N/A</v>
      </c>
      <c r="X705" s="5" t="e">
        <v>#N/A</v>
      </c>
      <c r="Y705" s="5" t="s">
        <v>0</v>
      </c>
      <c r="Z705" s="5" t="s">
        <v>45</v>
      </c>
      <c r="AA705" s="16" t="s">
        <v>517</v>
      </c>
      <c r="AB705" s="5"/>
      <c r="AC705" s="5"/>
      <c r="AD705" s="5"/>
      <c r="AE705" s="5"/>
      <c r="AF705" s="5" t="s">
        <v>625</v>
      </c>
      <c r="AG705" s="5"/>
      <c r="AH705" s="5"/>
      <c r="AI705" s="5" t="s">
        <v>905</v>
      </c>
      <c r="AJ705" s="5">
        <v>3</v>
      </c>
      <c r="AK705" s="5" t="e">
        <v>#VALUE!</v>
      </c>
      <c r="AL705" s="97" t="e">
        <v>#VALUE!</v>
      </c>
      <c r="AM705" s="97" t="e">
        <v>#N/A</v>
      </c>
      <c r="AN705" s="5">
        <v>4</v>
      </c>
      <c r="AO705" s="5">
        <v>4</v>
      </c>
      <c r="AP705" s="5">
        <v>2</v>
      </c>
      <c r="AQ705" s="5" t="e">
        <v>#N/A</v>
      </c>
      <c r="AR705" s="5" t="e">
        <v>#N/A</v>
      </c>
      <c r="AS705" s="5"/>
      <c r="AT705" s="5"/>
      <c r="AU705" s="5"/>
      <c r="AV705" s="5"/>
      <c r="AW705" s="5"/>
      <c r="AX705" s="5"/>
      <c r="AY705" s="5" t="s">
        <v>904</v>
      </c>
    </row>
    <row r="706" spans="1:51" ht="27.95" customHeight="1">
      <c r="A706">
        <v>11518162348</v>
      </c>
      <c r="B706" s="5" t="s">
        <v>646</v>
      </c>
      <c r="C706" s="13" t="s">
        <v>72</v>
      </c>
      <c r="D706" s="1" t="s">
        <v>467</v>
      </c>
      <c r="E706" s="5" t="s">
        <v>14</v>
      </c>
      <c r="F706" s="80" t="s">
        <v>0</v>
      </c>
      <c r="G706" s="80" t="s">
        <v>0</v>
      </c>
      <c r="H706" s="80" t="s">
        <v>1</v>
      </c>
      <c r="I706" s="80" t="s">
        <v>0</v>
      </c>
      <c r="J706" s="80" t="s">
        <v>0</v>
      </c>
      <c r="K706" s="80" t="s">
        <v>0</v>
      </c>
      <c r="L706" s="80" t="s">
        <v>0</v>
      </c>
      <c r="M706" s="5" t="s">
        <v>10</v>
      </c>
      <c r="N706" s="5" t="e">
        <v>#N/A</v>
      </c>
      <c r="O706" s="5" t="e">
        <v>#N/A</v>
      </c>
      <c r="P706" s="5" t="s">
        <v>12</v>
      </c>
      <c r="Q706" s="5" t="s">
        <v>76</v>
      </c>
      <c r="R706" s="61" t="s">
        <v>28</v>
      </c>
      <c r="S706" s="62" t="e">
        <v>#N/A</v>
      </c>
      <c r="T706" s="5" t="s">
        <v>834</v>
      </c>
      <c r="U706" s="5" t="s">
        <v>41</v>
      </c>
      <c r="V706" s="5" t="s">
        <v>26</v>
      </c>
      <c r="W706" s="5" t="s">
        <v>907</v>
      </c>
      <c r="X706" s="5" t="s">
        <v>108</v>
      </c>
      <c r="Y706" s="5" t="s">
        <v>263</v>
      </c>
      <c r="Z706" s="5" t="s">
        <v>21</v>
      </c>
      <c r="AA706" s="5"/>
      <c r="AB706" s="5"/>
      <c r="AC706" s="5"/>
      <c r="AD706" s="5"/>
      <c r="AE706" s="5"/>
      <c r="AF706" s="5"/>
      <c r="AG706" s="5"/>
      <c r="AH706" s="5"/>
      <c r="AI706" s="5" t="s">
        <v>905</v>
      </c>
      <c r="AJ706" s="80">
        <v>5</v>
      </c>
      <c r="AK706" s="80">
        <v>4</v>
      </c>
      <c r="AL706" s="80">
        <v>4</v>
      </c>
      <c r="AM706" s="80" t="e">
        <v>#N/A</v>
      </c>
      <c r="AN706" s="80">
        <v>5</v>
      </c>
      <c r="AO706" s="80">
        <v>4</v>
      </c>
      <c r="AP706" s="80">
        <v>4</v>
      </c>
      <c r="AQ706" s="80">
        <v>4</v>
      </c>
      <c r="AR706" s="80">
        <v>4</v>
      </c>
      <c r="AS706" s="122" t="s">
        <v>1054</v>
      </c>
      <c r="AT706" s="67" t="s">
        <v>797</v>
      </c>
      <c r="AU706" s="5"/>
      <c r="AV706" s="5"/>
      <c r="AW706" s="5"/>
      <c r="AX706" s="5"/>
      <c r="AY706" s="5" t="s">
        <v>903</v>
      </c>
    </row>
    <row r="707" spans="1:51" ht="27.95" customHeight="1">
      <c r="A707">
        <v>11518162245</v>
      </c>
      <c r="B707" s="1" t="s">
        <v>0</v>
      </c>
      <c r="C707" s="13" t="e">
        <v>#VALUE!</v>
      </c>
      <c r="D707" s="1" t="e">
        <v>#VALUE!</v>
      </c>
      <c r="E707" s="5" t="e">
        <v>#N/A</v>
      </c>
      <c r="F707" s="80" t="s">
        <v>0</v>
      </c>
      <c r="G707" s="80" t="s">
        <v>0</v>
      </c>
      <c r="H707" s="80" t="s">
        <v>0</v>
      </c>
      <c r="I707" s="80" t="s">
        <v>0</v>
      </c>
      <c r="J707" s="80" t="s">
        <v>0</v>
      </c>
      <c r="K707" s="80" t="s">
        <v>0</v>
      </c>
      <c r="L707" s="80" t="s">
        <v>0</v>
      </c>
      <c r="M707" s="5" t="e">
        <v>#N/A</v>
      </c>
      <c r="N707" s="5" t="e">
        <v>#N/A</v>
      </c>
      <c r="O707" s="5" t="e">
        <v>#N/A</v>
      </c>
      <c r="P707" s="5" t="e">
        <v>#N/A</v>
      </c>
      <c r="Q707" s="5" t="e">
        <v>#VALUE!</v>
      </c>
      <c r="R707" s="61" t="e">
        <v>#VALUE!</v>
      </c>
      <c r="S707" s="62" t="e">
        <v>#N/A</v>
      </c>
      <c r="T707" s="5" t="e">
        <v>#N/A</v>
      </c>
      <c r="U707" s="5" t="e">
        <v>#N/A</v>
      </c>
      <c r="V707" s="5" t="e">
        <v>#N/A</v>
      </c>
      <c r="W707" s="5" t="e">
        <v>#N/A</v>
      </c>
      <c r="X707" s="5" t="e">
        <v>#N/A</v>
      </c>
      <c r="Y707" s="5" t="s">
        <v>0</v>
      </c>
      <c r="Z707" s="5" t="e">
        <v>#N/A</v>
      </c>
      <c r="AA707" s="5"/>
      <c r="AB707" s="5"/>
      <c r="AC707" s="5"/>
      <c r="AD707" s="5"/>
      <c r="AE707" s="5"/>
      <c r="AF707" s="5"/>
      <c r="AG707" s="5"/>
      <c r="AH707" s="5"/>
      <c r="AI707" s="5" t="s">
        <v>905</v>
      </c>
      <c r="AJ707" s="80" t="e">
        <v>#VALUE!</v>
      </c>
      <c r="AK707" s="80" t="e">
        <v>#VALUE!</v>
      </c>
      <c r="AL707" s="80" t="e">
        <v>#VALUE!</v>
      </c>
      <c r="AM707" s="80" t="e">
        <v>#N/A</v>
      </c>
      <c r="AN707" s="80" t="e">
        <v>#N/A</v>
      </c>
      <c r="AO707" s="80" t="e">
        <v>#N/A</v>
      </c>
      <c r="AP707" s="80" t="e">
        <v>#N/A</v>
      </c>
      <c r="AQ707" s="80" t="e">
        <v>#N/A</v>
      </c>
      <c r="AR707" s="80" t="e">
        <v>#N/A</v>
      </c>
      <c r="AS707" s="5"/>
      <c r="AT707" s="5"/>
      <c r="AU707" s="5"/>
      <c r="AV707" s="5"/>
      <c r="AW707" s="5"/>
      <c r="AX707" s="5"/>
      <c r="AY707" s="5" t="s">
        <v>20</v>
      </c>
    </row>
    <row r="708" spans="1:51" ht="27.95" customHeight="1">
      <c r="A708">
        <v>11518161758</v>
      </c>
      <c r="B708" s="5" t="s">
        <v>646</v>
      </c>
      <c r="C708" s="13" t="s">
        <v>72</v>
      </c>
      <c r="D708" s="1" t="s">
        <v>468</v>
      </c>
      <c r="E708" s="5" t="s">
        <v>14</v>
      </c>
      <c r="F708" s="80" t="s">
        <v>0</v>
      </c>
      <c r="G708" s="80" t="s">
        <v>0</v>
      </c>
      <c r="H708" s="80" t="s">
        <v>1</v>
      </c>
      <c r="I708" s="80" t="s">
        <v>0</v>
      </c>
      <c r="J708" s="80" t="s">
        <v>0</v>
      </c>
      <c r="K708" s="80" t="s">
        <v>0</v>
      </c>
      <c r="L708" s="80" t="s">
        <v>264</v>
      </c>
      <c r="M708" s="5" t="s">
        <v>10</v>
      </c>
      <c r="N708" s="5" t="s">
        <v>649</v>
      </c>
      <c r="O708" s="5" t="s">
        <v>11</v>
      </c>
      <c r="P708" s="5" t="s">
        <v>12</v>
      </c>
      <c r="Q708" s="5" t="s">
        <v>29</v>
      </c>
      <c r="R708" s="61" t="s">
        <v>75</v>
      </c>
      <c r="S708" s="62" t="e">
        <v>#N/A</v>
      </c>
      <c r="T708" s="5" t="s">
        <v>834</v>
      </c>
      <c r="U708" s="5" t="s">
        <v>34</v>
      </c>
      <c r="V708" s="5" t="s">
        <v>74</v>
      </c>
      <c r="W708" s="5" t="s">
        <v>907</v>
      </c>
      <c r="X708" s="5" t="s">
        <v>66</v>
      </c>
      <c r="Y708" s="5" t="s">
        <v>265</v>
      </c>
      <c r="Z708" s="5" t="s">
        <v>49</v>
      </c>
      <c r="AA708" s="5" t="s">
        <v>480</v>
      </c>
      <c r="AB708" s="5"/>
      <c r="AC708" s="5"/>
      <c r="AD708" s="5"/>
      <c r="AE708" s="5"/>
      <c r="AF708" s="5"/>
      <c r="AG708" s="5"/>
      <c r="AH708" s="5" t="s">
        <v>1047</v>
      </c>
      <c r="AI708" s="5" t="s">
        <v>905</v>
      </c>
      <c r="AJ708" s="80">
        <v>5</v>
      </c>
      <c r="AK708" s="80">
        <v>3</v>
      </c>
      <c r="AL708" s="80">
        <v>3</v>
      </c>
      <c r="AM708" s="80" t="e">
        <v>#N/A</v>
      </c>
      <c r="AN708" s="80">
        <v>5</v>
      </c>
      <c r="AO708" s="80">
        <v>5</v>
      </c>
      <c r="AP708" s="80">
        <v>2</v>
      </c>
      <c r="AQ708" s="80">
        <v>4</v>
      </c>
      <c r="AR708" s="80">
        <v>5</v>
      </c>
      <c r="AS708" s="5"/>
      <c r="AT708" s="5"/>
      <c r="AU708" s="5"/>
      <c r="AV708" s="5"/>
      <c r="AW708" s="5"/>
      <c r="AX708" s="5"/>
      <c r="AY708" s="5" t="s">
        <v>903</v>
      </c>
    </row>
    <row r="709" spans="1:51" ht="27.95" customHeight="1">
      <c r="A709">
        <v>11518161064</v>
      </c>
      <c r="B709" s="1" t="s">
        <v>0</v>
      </c>
      <c r="C709" s="13" t="e">
        <v>#VALUE!</v>
      </c>
      <c r="D709" s="1" t="e">
        <v>#VALUE!</v>
      </c>
      <c r="E709" s="5" t="e">
        <v>#N/A</v>
      </c>
      <c r="F709" s="80" t="s">
        <v>0</v>
      </c>
      <c r="G709" s="80" t="s">
        <v>0</v>
      </c>
      <c r="H709" s="80" t="s">
        <v>0</v>
      </c>
      <c r="I709" s="80" t="s">
        <v>0</v>
      </c>
      <c r="J709" s="80" t="s">
        <v>0</v>
      </c>
      <c r="K709" s="80" t="s">
        <v>0</v>
      </c>
      <c r="L709" s="80" t="s">
        <v>0</v>
      </c>
      <c r="M709" s="5" t="e">
        <v>#N/A</v>
      </c>
      <c r="N709" s="5" t="e">
        <v>#N/A</v>
      </c>
      <c r="O709" s="5" t="e">
        <v>#N/A</v>
      </c>
      <c r="P709" s="5" t="e">
        <v>#N/A</v>
      </c>
      <c r="Q709" s="5" t="e">
        <v>#VALUE!</v>
      </c>
      <c r="R709" s="61" t="e">
        <v>#VALUE!</v>
      </c>
      <c r="S709" s="62" t="e">
        <v>#N/A</v>
      </c>
      <c r="T709" s="5" t="e">
        <v>#N/A</v>
      </c>
      <c r="U709" s="5" t="e">
        <v>#N/A</v>
      </c>
      <c r="V709" s="5" t="e">
        <v>#N/A</v>
      </c>
      <c r="W709" s="5" t="e">
        <v>#N/A</v>
      </c>
      <c r="X709" s="5" t="e">
        <v>#N/A</v>
      </c>
      <c r="Y709" s="5" t="s">
        <v>0</v>
      </c>
      <c r="Z709" s="5" t="e">
        <v>#N/A</v>
      </c>
      <c r="AA709" s="5"/>
      <c r="AB709" s="5"/>
      <c r="AC709" s="5"/>
      <c r="AD709" s="5"/>
      <c r="AE709" s="5"/>
      <c r="AF709" s="5"/>
      <c r="AG709" s="5"/>
      <c r="AH709" s="5"/>
      <c r="AI709" s="5" t="s">
        <v>905</v>
      </c>
      <c r="AJ709" s="80" t="e">
        <v>#VALUE!</v>
      </c>
      <c r="AK709" s="80" t="e">
        <v>#VALUE!</v>
      </c>
      <c r="AL709" s="80" t="e">
        <v>#VALUE!</v>
      </c>
      <c r="AM709" s="80" t="e">
        <v>#N/A</v>
      </c>
      <c r="AN709" s="80" t="e">
        <v>#N/A</v>
      </c>
      <c r="AO709" s="80" t="e">
        <v>#N/A</v>
      </c>
      <c r="AP709" s="80" t="e">
        <v>#N/A</v>
      </c>
      <c r="AQ709" s="80" t="e">
        <v>#N/A</v>
      </c>
      <c r="AR709" s="80" t="e">
        <v>#N/A</v>
      </c>
      <c r="AS709" s="5"/>
      <c r="AT709" s="5"/>
      <c r="AU709" s="5"/>
      <c r="AV709" s="5"/>
      <c r="AW709" s="5"/>
      <c r="AX709" s="5"/>
      <c r="AY709" s="5" t="s">
        <v>20</v>
      </c>
    </row>
    <row r="710" spans="1:51" ht="27.95" customHeight="1">
      <c r="A710">
        <v>11518160827</v>
      </c>
      <c r="B710" s="5" t="s">
        <v>646</v>
      </c>
      <c r="C710" s="13" t="s">
        <v>72</v>
      </c>
      <c r="D710" s="1" t="s">
        <v>468</v>
      </c>
      <c r="E710" s="5" t="s">
        <v>14</v>
      </c>
      <c r="F710" s="80" t="s">
        <v>0</v>
      </c>
      <c r="G710" s="80" t="s">
        <v>0</v>
      </c>
      <c r="H710" s="80" t="s">
        <v>1</v>
      </c>
      <c r="I710" s="80" t="s">
        <v>0</v>
      </c>
      <c r="J710" s="80" t="s">
        <v>0</v>
      </c>
      <c r="K710" s="80" t="s">
        <v>0</v>
      </c>
      <c r="L710" s="80" t="s">
        <v>0</v>
      </c>
      <c r="M710" s="5" t="s">
        <v>10</v>
      </c>
      <c r="N710" s="5" t="e">
        <v>#N/A</v>
      </c>
      <c r="O710" s="5" t="e">
        <v>#N/A</v>
      </c>
      <c r="P710" s="5" t="e">
        <v>#N/A</v>
      </c>
      <c r="Q710" s="5" t="s">
        <v>91</v>
      </c>
      <c r="R710" s="61" t="s">
        <v>90</v>
      </c>
      <c r="S710" s="62" t="e">
        <v>#N/A</v>
      </c>
      <c r="T710" s="5" t="s">
        <v>834</v>
      </c>
      <c r="U710" s="5" t="s">
        <v>34</v>
      </c>
      <c r="V710" s="5" t="s">
        <v>95</v>
      </c>
      <c r="W710" s="5" t="s">
        <v>379</v>
      </c>
      <c r="X710" s="5" t="s">
        <v>66</v>
      </c>
      <c r="Y710" s="5" t="s">
        <v>0</v>
      </c>
      <c r="Z710" s="5" t="s">
        <v>49</v>
      </c>
      <c r="AA710" s="5" t="s">
        <v>512</v>
      </c>
      <c r="AB710" s="5"/>
      <c r="AC710" s="5"/>
      <c r="AD710" s="5"/>
      <c r="AE710" s="5"/>
      <c r="AF710" s="5"/>
      <c r="AG710" s="5"/>
      <c r="AH710" s="5"/>
      <c r="AI710" s="5" t="s">
        <v>905</v>
      </c>
      <c r="AJ710" s="80">
        <v>5</v>
      </c>
      <c r="AK710" s="80">
        <v>5</v>
      </c>
      <c r="AL710" s="80">
        <v>5</v>
      </c>
      <c r="AM710" s="80" t="e">
        <v>#N/A</v>
      </c>
      <c r="AN710" s="80">
        <v>5</v>
      </c>
      <c r="AO710" s="80">
        <v>5</v>
      </c>
      <c r="AP710" s="80">
        <v>1</v>
      </c>
      <c r="AQ710" s="80">
        <v>5</v>
      </c>
      <c r="AR710" s="80">
        <v>5</v>
      </c>
      <c r="AS710" s="5"/>
      <c r="AT710" s="5" t="s">
        <v>788</v>
      </c>
      <c r="AU710" s="5"/>
      <c r="AV710" s="5"/>
      <c r="AW710" s="5"/>
      <c r="AX710" s="5"/>
      <c r="AY710" s="5" t="s">
        <v>903</v>
      </c>
    </row>
    <row r="711" spans="1:51" ht="27.95" customHeight="1">
      <c r="B711" s="1"/>
      <c r="C711" s="13"/>
      <c r="D711" s="1"/>
      <c r="E711" s="5"/>
      <c r="M711" s="5"/>
      <c r="N711" s="5"/>
      <c r="O711" s="5"/>
      <c r="P711" s="5"/>
      <c r="Q711" s="5"/>
      <c r="R711" s="61"/>
      <c r="S711" s="62"/>
      <c r="T711" s="5"/>
      <c r="U711" s="5"/>
      <c r="V711" s="5"/>
      <c r="W711" s="5"/>
      <c r="X711" s="5"/>
      <c r="Y711" s="5"/>
      <c r="Z711" s="5"/>
      <c r="AA711" s="5"/>
      <c r="AB711" s="5"/>
      <c r="AC711" s="5"/>
      <c r="AD711" s="5"/>
      <c r="AE711" s="5"/>
      <c r="AF711" s="5"/>
      <c r="AG711" s="5"/>
      <c r="AH711" s="5"/>
      <c r="AI711" s="5"/>
      <c r="AJ711" s="80"/>
      <c r="AK711" s="80"/>
      <c r="AL711" s="80"/>
      <c r="AM711" s="80"/>
      <c r="AN711" s="80"/>
      <c r="AO711" s="80"/>
      <c r="AP711" s="80"/>
      <c r="AQ711" s="80"/>
      <c r="AR711" s="80"/>
      <c r="AS711" s="5"/>
      <c r="AT711" s="5"/>
      <c r="AU711" s="5"/>
      <c r="AV711" s="5"/>
      <c r="AW711" s="5"/>
      <c r="AX711" s="5"/>
      <c r="AY711" s="5"/>
    </row>
    <row r="712" spans="1:51" ht="27.95" customHeight="1">
      <c r="A712">
        <v>11518158980</v>
      </c>
      <c r="B712" s="1" t="s">
        <v>15</v>
      </c>
      <c r="C712" s="13" t="s">
        <v>80</v>
      </c>
      <c r="D712" s="1" t="s">
        <v>468</v>
      </c>
      <c r="E712" s="5" t="s">
        <v>14</v>
      </c>
      <c r="F712" s="80" t="s">
        <v>0</v>
      </c>
      <c r="G712" s="80" t="s">
        <v>0</v>
      </c>
      <c r="H712" s="80" t="s">
        <v>1</v>
      </c>
      <c r="I712" s="80" t="s">
        <v>0</v>
      </c>
      <c r="J712" s="80" t="s">
        <v>0</v>
      </c>
      <c r="K712" s="80" t="s">
        <v>0</v>
      </c>
      <c r="L712" s="80" t="s">
        <v>0</v>
      </c>
      <c r="M712" s="5" t="e">
        <v>#N/A</v>
      </c>
      <c r="N712" s="5" t="e">
        <v>#N/A</v>
      </c>
      <c r="O712" s="5" t="e">
        <v>#N/A</v>
      </c>
      <c r="P712" s="5" t="e">
        <v>#N/A</v>
      </c>
      <c r="Q712" s="5" t="e">
        <v>#VALUE!</v>
      </c>
      <c r="R712" s="61" t="s">
        <v>28</v>
      </c>
      <c r="S712" s="62" t="s">
        <v>68</v>
      </c>
      <c r="T712" s="5" t="s">
        <v>36</v>
      </c>
      <c r="U712" s="5" t="s">
        <v>41</v>
      </c>
      <c r="V712" s="5" t="s">
        <v>89</v>
      </c>
      <c r="W712" s="5" t="s">
        <v>908</v>
      </c>
      <c r="X712" s="5" t="e">
        <v>#N/A</v>
      </c>
      <c r="Y712" s="5" t="s">
        <v>0</v>
      </c>
      <c r="Z712" s="5" t="s">
        <v>86</v>
      </c>
      <c r="AA712" s="5"/>
      <c r="AB712" s="5"/>
      <c r="AC712" s="5"/>
      <c r="AD712" s="5"/>
      <c r="AE712" s="5"/>
      <c r="AF712" s="5"/>
      <c r="AG712" s="5"/>
      <c r="AH712" s="5"/>
      <c r="AI712" s="5" t="s">
        <v>905</v>
      </c>
      <c r="AJ712" s="80">
        <v>4</v>
      </c>
      <c r="AK712" s="80" t="e">
        <v>#VALUE!</v>
      </c>
      <c r="AL712" s="80">
        <v>4</v>
      </c>
      <c r="AM712" s="80">
        <v>3</v>
      </c>
      <c r="AN712" s="80">
        <v>4</v>
      </c>
      <c r="AO712" s="80">
        <v>4</v>
      </c>
      <c r="AP712" s="80">
        <v>3</v>
      </c>
      <c r="AQ712" s="80">
        <v>3</v>
      </c>
      <c r="AR712" s="80" t="e">
        <v>#N/A</v>
      </c>
      <c r="AS712" s="5"/>
      <c r="AT712" s="5"/>
      <c r="AU712" s="5"/>
      <c r="AV712" s="5"/>
      <c r="AW712" s="5"/>
      <c r="AX712" s="5"/>
      <c r="AY712" s="5" t="s">
        <v>904</v>
      </c>
    </row>
    <row r="713" spans="1:51" ht="27.95" customHeight="1">
      <c r="A713">
        <v>11518157447</v>
      </c>
      <c r="B713" s="5" t="s">
        <v>646</v>
      </c>
      <c r="C713" s="13" t="s">
        <v>72</v>
      </c>
      <c r="D713" s="1" t="s">
        <v>466</v>
      </c>
      <c r="E713" s="5" t="s">
        <v>14</v>
      </c>
      <c r="F713" s="80" t="s">
        <v>0</v>
      </c>
      <c r="G713" s="80" t="s">
        <v>0</v>
      </c>
      <c r="H713" s="80" t="s">
        <v>1</v>
      </c>
      <c r="I713" s="80" t="s">
        <v>0</v>
      </c>
      <c r="J713" s="80" t="s">
        <v>0</v>
      </c>
      <c r="K713" s="80" t="s">
        <v>0</v>
      </c>
      <c r="L713" s="80" t="s">
        <v>0</v>
      </c>
      <c r="M713" s="5" t="e">
        <v>#N/A</v>
      </c>
      <c r="N713" s="5" t="s">
        <v>649</v>
      </c>
      <c r="O713" s="5" t="e">
        <v>#N/A</v>
      </c>
      <c r="P713" s="5" t="e">
        <v>#N/A</v>
      </c>
      <c r="Q713" s="5" t="s">
        <v>29</v>
      </c>
      <c r="R713" s="61" t="s">
        <v>28</v>
      </c>
      <c r="S713" s="62" t="s">
        <v>122</v>
      </c>
      <c r="T713" s="5" t="s">
        <v>834</v>
      </c>
      <c r="U713" s="5" t="s">
        <v>34</v>
      </c>
      <c r="V713" s="5" t="s">
        <v>26</v>
      </c>
      <c r="W713" s="5" t="s">
        <v>908</v>
      </c>
      <c r="X713" s="5" t="s">
        <v>30</v>
      </c>
      <c r="Y713" s="5" t="s">
        <v>0</v>
      </c>
      <c r="Z713" s="5" t="s">
        <v>35</v>
      </c>
      <c r="AA713" s="5" t="s">
        <v>512</v>
      </c>
      <c r="AB713" s="5"/>
      <c r="AC713" s="5"/>
      <c r="AD713" s="5"/>
      <c r="AE713" s="5"/>
      <c r="AF713" s="5"/>
      <c r="AG713" s="5"/>
      <c r="AH713" s="5"/>
      <c r="AI713" s="5" t="s">
        <v>905</v>
      </c>
      <c r="AJ713" s="80">
        <v>5</v>
      </c>
      <c r="AK713" s="80">
        <v>3</v>
      </c>
      <c r="AL713" s="80">
        <v>4</v>
      </c>
      <c r="AM713" s="80">
        <v>1</v>
      </c>
      <c r="AN713" s="80">
        <v>5</v>
      </c>
      <c r="AO713" s="80">
        <v>5</v>
      </c>
      <c r="AP713" s="80">
        <v>4</v>
      </c>
      <c r="AQ713" s="80">
        <v>3</v>
      </c>
      <c r="AR713" s="80">
        <v>2</v>
      </c>
      <c r="AS713" s="5"/>
      <c r="AT713" s="5"/>
      <c r="AU713" s="5"/>
      <c r="AV713" s="5"/>
      <c r="AW713" s="5"/>
      <c r="AX713" s="5"/>
      <c r="AY713" s="5" t="s">
        <v>903</v>
      </c>
    </row>
    <row r="714" spans="1:51" ht="27.95" customHeight="1">
      <c r="A714">
        <v>11518153464</v>
      </c>
      <c r="B714" s="1" t="s">
        <v>0</v>
      </c>
      <c r="C714" s="13" t="e">
        <v>#VALUE!</v>
      </c>
      <c r="D714" s="1" t="e">
        <v>#VALUE!</v>
      </c>
      <c r="E714" s="5" t="e">
        <v>#N/A</v>
      </c>
      <c r="F714" s="80" t="s">
        <v>0</v>
      </c>
      <c r="G714" s="80" t="s">
        <v>0</v>
      </c>
      <c r="H714" s="80" t="s">
        <v>0</v>
      </c>
      <c r="I714" s="80" t="s">
        <v>0</v>
      </c>
      <c r="J714" s="80" t="s">
        <v>0</v>
      </c>
      <c r="K714" s="80" t="s">
        <v>0</v>
      </c>
      <c r="L714" s="80" t="s">
        <v>0</v>
      </c>
      <c r="M714" s="5" t="e">
        <v>#N/A</v>
      </c>
      <c r="N714" s="5" t="e">
        <v>#N/A</v>
      </c>
      <c r="O714" s="5" t="e">
        <v>#N/A</v>
      </c>
      <c r="P714" s="5" t="e">
        <v>#N/A</v>
      </c>
      <c r="Q714" s="5" t="e">
        <v>#VALUE!</v>
      </c>
      <c r="R714" s="61" t="e">
        <v>#VALUE!</v>
      </c>
      <c r="S714" s="62" t="e">
        <v>#N/A</v>
      </c>
      <c r="T714" s="5" t="e">
        <v>#N/A</v>
      </c>
      <c r="U714" s="5" t="e">
        <v>#N/A</v>
      </c>
      <c r="V714" s="5" t="e">
        <v>#N/A</v>
      </c>
      <c r="W714" s="5" t="e">
        <v>#N/A</v>
      </c>
      <c r="X714" s="5" t="e">
        <v>#N/A</v>
      </c>
      <c r="Y714" s="5" t="s">
        <v>0</v>
      </c>
      <c r="Z714" s="5" t="e">
        <v>#N/A</v>
      </c>
      <c r="AA714" s="5"/>
      <c r="AB714" s="5"/>
      <c r="AC714" s="5"/>
      <c r="AD714" s="5"/>
      <c r="AE714" s="5"/>
      <c r="AF714" s="5"/>
      <c r="AG714" s="5"/>
      <c r="AH714" s="5"/>
      <c r="AI714" s="5" t="s">
        <v>905</v>
      </c>
      <c r="AJ714" s="80" t="e">
        <v>#VALUE!</v>
      </c>
      <c r="AK714" s="80" t="e">
        <v>#VALUE!</v>
      </c>
      <c r="AL714" s="80" t="e">
        <v>#VALUE!</v>
      </c>
      <c r="AM714" s="80" t="e">
        <v>#N/A</v>
      </c>
      <c r="AN714" s="80" t="e">
        <v>#N/A</v>
      </c>
      <c r="AO714" s="80" t="e">
        <v>#N/A</v>
      </c>
      <c r="AP714" s="80" t="e">
        <v>#N/A</v>
      </c>
      <c r="AQ714" s="80" t="e">
        <v>#N/A</v>
      </c>
      <c r="AR714" s="80" t="e">
        <v>#N/A</v>
      </c>
      <c r="AS714" s="5"/>
      <c r="AT714" s="5"/>
      <c r="AU714" s="5"/>
      <c r="AV714" s="5"/>
      <c r="AW714" s="5"/>
      <c r="AX714" s="5"/>
      <c r="AY714" s="5" t="s">
        <v>20</v>
      </c>
    </row>
    <row r="715" spans="1:51" ht="27.95" customHeight="1">
      <c r="A715">
        <v>11518151849</v>
      </c>
      <c r="B715" s="1" t="s">
        <v>15</v>
      </c>
      <c r="C715" s="13" t="s">
        <v>139</v>
      </c>
      <c r="D715" s="1" t="e">
        <v>#VALUE!</v>
      </c>
      <c r="E715" s="5" t="s">
        <v>14</v>
      </c>
      <c r="F715" s="80" t="s">
        <v>648</v>
      </c>
      <c r="G715" s="80" t="s">
        <v>0</v>
      </c>
      <c r="H715" s="80" t="s">
        <v>1</v>
      </c>
      <c r="I715" s="80" t="s">
        <v>0</v>
      </c>
      <c r="J715" s="80" t="s">
        <v>0</v>
      </c>
      <c r="K715" s="80" t="s">
        <v>0</v>
      </c>
      <c r="L715" s="80" t="s">
        <v>0</v>
      </c>
      <c r="M715" s="5" t="e">
        <v>#N/A</v>
      </c>
      <c r="N715" s="5" t="e">
        <v>#N/A</v>
      </c>
      <c r="O715" s="5" t="e">
        <v>#N/A</v>
      </c>
      <c r="P715" s="5" t="e">
        <v>#N/A</v>
      </c>
      <c r="Q715" s="5" t="e">
        <v>#VALUE!</v>
      </c>
      <c r="R715" s="61" t="s">
        <v>75</v>
      </c>
      <c r="S715" s="62" t="s">
        <v>122</v>
      </c>
      <c r="T715" s="5" t="s">
        <v>834</v>
      </c>
      <c r="U715" s="5" t="s">
        <v>37</v>
      </c>
      <c r="V715" s="5" t="s">
        <v>95</v>
      </c>
      <c r="W715" s="5" t="s">
        <v>907</v>
      </c>
      <c r="X715" s="5" t="e">
        <v>#N/A</v>
      </c>
      <c r="Y715" s="5" t="s">
        <v>0</v>
      </c>
      <c r="Z715" s="5" t="s">
        <v>45</v>
      </c>
      <c r="AA715" s="3" t="s">
        <v>529</v>
      </c>
      <c r="AB715" s="5"/>
      <c r="AC715" s="5"/>
      <c r="AD715" s="5"/>
      <c r="AE715" s="5"/>
      <c r="AF715" s="5" t="s">
        <v>626</v>
      </c>
      <c r="AG715" s="5"/>
      <c r="AH715" s="5"/>
      <c r="AI715" s="5" t="s">
        <v>905</v>
      </c>
      <c r="AJ715" s="80">
        <v>1</v>
      </c>
      <c r="AK715" s="80" t="e">
        <v>#VALUE!</v>
      </c>
      <c r="AL715" s="80">
        <v>3</v>
      </c>
      <c r="AM715" s="80">
        <v>1</v>
      </c>
      <c r="AN715" s="80">
        <v>5</v>
      </c>
      <c r="AO715" s="80">
        <v>3</v>
      </c>
      <c r="AP715" s="80">
        <v>1</v>
      </c>
      <c r="AQ715" s="80">
        <v>4</v>
      </c>
      <c r="AR715" s="80" t="e">
        <v>#N/A</v>
      </c>
      <c r="AS715" s="5" t="s">
        <v>127</v>
      </c>
      <c r="AT715" s="5" t="s">
        <v>797</v>
      </c>
      <c r="AU715" s="5"/>
      <c r="AV715" s="5"/>
      <c r="AW715" s="5" t="s">
        <v>1081</v>
      </c>
      <c r="AX715" s="5"/>
      <c r="AY715" s="5" t="s">
        <v>904</v>
      </c>
    </row>
    <row r="716" spans="1:51" ht="27.95" customHeight="1">
      <c r="A716">
        <v>11518144311</v>
      </c>
      <c r="B716" s="1" t="s">
        <v>0</v>
      </c>
      <c r="C716" s="13" t="e">
        <v>#VALUE!</v>
      </c>
      <c r="D716" s="1" t="e">
        <v>#VALUE!</v>
      </c>
      <c r="E716" s="5" t="e">
        <v>#N/A</v>
      </c>
      <c r="F716" s="80" t="s">
        <v>0</v>
      </c>
      <c r="G716" s="80" t="s">
        <v>0</v>
      </c>
      <c r="H716" s="80" t="s">
        <v>0</v>
      </c>
      <c r="I716" s="80" t="s">
        <v>0</v>
      </c>
      <c r="J716" s="80" t="s">
        <v>0</v>
      </c>
      <c r="K716" s="80" t="s">
        <v>0</v>
      </c>
      <c r="L716" s="80" t="s">
        <v>0</v>
      </c>
      <c r="M716" s="5" t="e">
        <v>#N/A</v>
      </c>
      <c r="N716" s="5" t="e">
        <v>#N/A</v>
      </c>
      <c r="O716" s="5" t="e">
        <v>#N/A</v>
      </c>
      <c r="P716" s="5" t="e">
        <v>#N/A</v>
      </c>
      <c r="Q716" s="5" t="e">
        <v>#VALUE!</v>
      </c>
      <c r="R716" s="61" t="e">
        <v>#VALUE!</v>
      </c>
      <c r="S716" s="62" t="e">
        <v>#N/A</v>
      </c>
      <c r="T716" s="5" t="e">
        <v>#N/A</v>
      </c>
      <c r="U716" s="5" t="e">
        <v>#N/A</v>
      </c>
      <c r="V716" s="5" t="e">
        <v>#N/A</v>
      </c>
      <c r="W716" s="5" t="e">
        <v>#N/A</v>
      </c>
      <c r="X716" s="5" t="e">
        <v>#N/A</v>
      </c>
      <c r="Y716" s="5" t="s">
        <v>0</v>
      </c>
      <c r="Z716" s="5" t="e">
        <v>#N/A</v>
      </c>
      <c r="AA716" s="5"/>
      <c r="AB716" s="5"/>
      <c r="AC716" s="5"/>
      <c r="AD716" s="5"/>
      <c r="AE716" s="5"/>
      <c r="AF716" s="5"/>
      <c r="AG716" s="5"/>
      <c r="AH716" s="5"/>
      <c r="AI716" s="5" t="s">
        <v>905</v>
      </c>
      <c r="AJ716" s="80" t="e">
        <v>#VALUE!</v>
      </c>
      <c r="AK716" s="80" t="e">
        <v>#VALUE!</v>
      </c>
      <c r="AL716" s="80" t="e">
        <v>#VALUE!</v>
      </c>
      <c r="AM716" s="80" t="e">
        <v>#N/A</v>
      </c>
      <c r="AN716" s="80" t="e">
        <v>#N/A</v>
      </c>
      <c r="AO716" s="80" t="e">
        <v>#N/A</v>
      </c>
      <c r="AP716" s="80" t="e">
        <v>#N/A</v>
      </c>
      <c r="AQ716" s="80" t="e">
        <v>#N/A</v>
      </c>
      <c r="AR716" s="80" t="e">
        <v>#N/A</v>
      </c>
      <c r="AS716" s="5"/>
      <c r="AT716" s="5"/>
      <c r="AU716" s="5"/>
      <c r="AV716" s="5"/>
      <c r="AW716" s="5"/>
      <c r="AX716" s="5"/>
      <c r="AY716" s="5" t="s">
        <v>20</v>
      </c>
    </row>
    <row r="717" spans="1:51" ht="27.95" customHeight="1">
      <c r="A717">
        <v>11518144096</v>
      </c>
      <c r="B717" s="1" t="s">
        <v>15</v>
      </c>
      <c r="C717" s="13" t="e">
        <v>#VALUE!</v>
      </c>
      <c r="D717" s="1" t="s">
        <v>478</v>
      </c>
      <c r="E717" s="5" t="s">
        <v>14</v>
      </c>
      <c r="F717" s="80" t="s">
        <v>0</v>
      </c>
      <c r="G717" s="80" t="s">
        <v>0</v>
      </c>
      <c r="H717" s="80" t="s">
        <v>1</v>
      </c>
      <c r="I717" s="80" t="s">
        <v>0</v>
      </c>
      <c r="J717" s="80" t="s">
        <v>0</v>
      </c>
      <c r="K717" s="80" t="s">
        <v>0</v>
      </c>
      <c r="L717" s="80" t="s">
        <v>0</v>
      </c>
      <c r="M717" s="5" t="e">
        <v>#N/A</v>
      </c>
      <c r="N717" s="5" t="e">
        <v>#N/A</v>
      </c>
      <c r="O717" s="5" t="e">
        <v>#N/A</v>
      </c>
      <c r="P717" s="5" t="e">
        <v>#N/A</v>
      </c>
      <c r="Q717" s="5" t="e">
        <v>#VALUE!</v>
      </c>
      <c r="R717" s="61" t="e">
        <v>#VALUE!</v>
      </c>
      <c r="S717" s="62" t="e">
        <v>#N/A</v>
      </c>
      <c r="T717" s="5" t="e">
        <v>#N/A</v>
      </c>
      <c r="U717" s="5" t="e">
        <v>#N/A</v>
      </c>
      <c r="V717" s="5" t="e">
        <v>#N/A</v>
      </c>
      <c r="W717" s="5" t="e">
        <v>#N/A</v>
      </c>
      <c r="X717" s="5" t="e">
        <v>#N/A</v>
      </c>
      <c r="Y717" s="5" t="s">
        <v>0</v>
      </c>
      <c r="Z717" s="5" t="s">
        <v>49</v>
      </c>
      <c r="AA717" s="5"/>
      <c r="AB717" s="5"/>
      <c r="AC717" s="5"/>
      <c r="AD717" s="5"/>
      <c r="AE717" s="5"/>
      <c r="AF717" s="5"/>
      <c r="AG717" s="5"/>
      <c r="AH717" s="5"/>
      <c r="AI717" s="5" t="s">
        <v>905</v>
      </c>
      <c r="AJ717" s="80" t="e">
        <v>#VALUE!</v>
      </c>
      <c r="AK717" s="80" t="e">
        <v>#VALUE!</v>
      </c>
      <c r="AL717" s="80" t="e">
        <v>#VALUE!</v>
      </c>
      <c r="AM717" s="80" t="e">
        <v>#N/A</v>
      </c>
      <c r="AN717" s="80" t="e">
        <v>#N/A</v>
      </c>
      <c r="AO717" s="80" t="e">
        <v>#N/A</v>
      </c>
      <c r="AP717" s="80" t="e">
        <v>#N/A</v>
      </c>
      <c r="AQ717" s="80" t="e">
        <v>#N/A</v>
      </c>
      <c r="AR717" s="80" t="e">
        <v>#N/A</v>
      </c>
      <c r="AS717" s="5"/>
      <c r="AT717" s="5"/>
      <c r="AU717" s="5"/>
      <c r="AV717" s="5"/>
      <c r="AW717" s="5"/>
      <c r="AX717" s="5"/>
      <c r="AY717" s="5" t="s">
        <v>904</v>
      </c>
    </row>
    <row r="718" spans="1:51" ht="27.95" customHeight="1">
      <c r="A718">
        <v>11518143560</v>
      </c>
      <c r="B718" s="5" t="s">
        <v>646</v>
      </c>
      <c r="C718" s="13" t="s">
        <v>80</v>
      </c>
      <c r="D718" s="1" t="s">
        <v>468</v>
      </c>
      <c r="E718" s="5" t="s">
        <v>33</v>
      </c>
      <c r="F718" s="80" t="s">
        <v>0</v>
      </c>
      <c r="G718" s="80" t="s">
        <v>0</v>
      </c>
      <c r="H718" s="80" t="s">
        <v>1</v>
      </c>
      <c r="I718" s="80" t="s">
        <v>0</v>
      </c>
      <c r="J718" s="80" t="s">
        <v>0</v>
      </c>
      <c r="K718" s="80" t="s">
        <v>0</v>
      </c>
      <c r="L718" s="80" t="s">
        <v>0</v>
      </c>
      <c r="M718" s="5" t="s">
        <v>10</v>
      </c>
      <c r="N718" s="5" t="e">
        <v>#N/A</v>
      </c>
      <c r="O718" s="5" t="e">
        <v>#N/A</v>
      </c>
      <c r="P718" s="5" t="e">
        <v>#N/A</v>
      </c>
      <c r="Q718" s="5" t="s">
        <v>29</v>
      </c>
      <c r="R718" s="61" t="s">
        <v>28</v>
      </c>
      <c r="S718" s="62" t="e">
        <v>#N/A</v>
      </c>
      <c r="T718" s="5" t="s">
        <v>36</v>
      </c>
      <c r="U718" s="5" t="s">
        <v>37</v>
      </c>
      <c r="V718" s="5" t="s">
        <v>95</v>
      </c>
      <c r="W718" s="5" t="s">
        <v>379</v>
      </c>
      <c r="X718" s="5" t="s">
        <v>108</v>
      </c>
      <c r="Y718" s="5" t="s">
        <v>0</v>
      </c>
      <c r="Z718" s="5" t="s">
        <v>49</v>
      </c>
      <c r="AA718" s="5" t="s">
        <v>462</v>
      </c>
      <c r="AB718" s="5"/>
      <c r="AC718" s="5"/>
      <c r="AD718" s="5"/>
      <c r="AE718" s="5"/>
      <c r="AF718" s="5"/>
      <c r="AG718" s="5"/>
      <c r="AH718" s="5"/>
      <c r="AI718" s="5" t="s">
        <v>905</v>
      </c>
      <c r="AJ718" s="80">
        <v>4</v>
      </c>
      <c r="AK718" s="80">
        <v>3</v>
      </c>
      <c r="AL718" s="80">
        <v>4</v>
      </c>
      <c r="AM718" s="80" t="e">
        <v>#N/A</v>
      </c>
      <c r="AN718" s="80">
        <v>4</v>
      </c>
      <c r="AO718" s="80">
        <v>3</v>
      </c>
      <c r="AP718" s="80">
        <v>1</v>
      </c>
      <c r="AQ718" s="80">
        <v>5</v>
      </c>
      <c r="AR718" s="80">
        <v>4</v>
      </c>
      <c r="AS718" s="5"/>
      <c r="AT718" s="5"/>
      <c r="AU718" s="5"/>
      <c r="AV718" s="5"/>
      <c r="AW718" s="5"/>
      <c r="AX718" s="5"/>
      <c r="AY718" s="5" t="s">
        <v>903</v>
      </c>
    </row>
    <row r="719" spans="1:51" ht="27.95" customHeight="1">
      <c r="A719">
        <v>11518142976</v>
      </c>
      <c r="B719" s="5" t="s">
        <v>646</v>
      </c>
      <c r="C719" s="13" t="s">
        <v>80</v>
      </c>
      <c r="D719" s="1" t="s">
        <v>471</v>
      </c>
      <c r="E719" s="5" t="s">
        <v>14</v>
      </c>
      <c r="F719" s="80" t="s">
        <v>0</v>
      </c>
      <c r="G719" s="80" t="s">
        <v>0</v>
      </c>
      <c r="H719" s="80" t="s">
        <v>1</v>
      </c>
      <c r="I719" s="80" t="s">
        <v>0</v>
      </c>
      <c r="J719" s="80" t="s">
        <v>0</v>
      </c>
      <c r="K719" s="80" t="s">
        <v>0</v>
      </c>
      <c r="L719" s="80" t="s">
        <v>0</v>
      </c>
      <c r="M719" s="5" t="s">
        <v>10</v>
      </c>
      <c r="N719" s="5" t="e">
        <v>#N/A</v>
      </c>
      <c r="O719" s="5" t="e">
        <v>#N/A</v>
      </c>
      <c r="P719" s="5" t="e">
        <v>#N/A</v>
      </c>
      <c r="Q719" s="5" t="s">
        <v>91</v>
      </c>
      <c r="R719" s="61" t="s">
        <v>28</v>
      </c>
      <c r="S719" s="62" t="e">
        <v>#N/A</v>
      </c>
      <c r="T719" s="5" t="s">
        <v>36</v>
      </c>
      <c r="U719" s="5" t="s">
        <v>34</v>
      </c>
      <c r="V719" s="5" t="s">
        <v>95</v>
      </c>
      <c r="W719" s="5" t="s">
        <v>908</v>
      </c>
      <c r="X719" s="5" t="s">
        <v>108</v>
      </c>
      <c r="Y719" s="5" t="s">
        <v>0</v>
      </c>
      <c r="Z719" s="5" t="s">
        <v>49</v>
      </c>
      <c r="AA719" s="5" t="s">
        <v>986</v>
      </c>
      <c r="AB719" s="5"/>
      <c r="AC719" s="5"/>
      <c r="AD719" s="5"/>
      <c r="AE719" s="5"/>
      <c r="AF719" s="5"/>
      <c r="AG719" s="5"/>
      <c r="AH719" s="5"/>
      <c r="AI719" s="5" t="s">
        <v>905</v>
      </c>
      <c r="AJ719" s="80">
        <v>4</v>
      </c>
      <c r="AK719" s="80">
        <v>5</v>
      </c>
      <c r="AL719" s="80">
        <v>4</v>
      </c>
      <c r="AM719" s="80" t="e">
        <v>#N/A</v>
      </c>
      <c r="AN719" s="80">
        <v>4</v>
      </c>
      <c r="AO719" s="80">
        <v>5</v>
      </c>
      <c r="AP719" s="80">
        <v>1</v>
      </c>
      <c r="AQ719" s="80">
        <v>3</v>
      </c>
      <c r="AR719" s="80">
        <v>4</v>
      </c>
      <c r="AS719" s="5"/>
      <c r="AT719" s="5"/>
      <c r="AU719" s="5"/>
      <c r="AV719" s="5"/>
      <c r="AW719" s="5"/>
      <c r="AX719" s="5"/>
      <c r="AY719" s="5" t="s">
        <v>903</v>
      </c>
    </row>
    <row r="720" spans="1:51" ht="27.95" customHeight="1">
      <c r="A720">
        <v>11518138981</v>
      </c>
      <c r="B720" s="5" t="s">
        <v>646</v>
      </c>
      <c r="C720" s="13" t="s">
        <v>80</v>
      </c>
      <c r="D720" s="1" t="s">
        <v>478</v>
      </c>
      <c r="E720" s="5" t="s">
        <v>14</v>
      </c>
      <c r="F720" s="80" t="s">
        <v>0</v>
      </c>
      <c r="G720" s="80" t="s">
        <v>0</v>
      </c>
      <c r="H720" s="80" t="s">
        <v>1</v>
      </c>
      <c r="I720" s="80" t="s">
        <v>0</v>
      </c>
      <c r="J720" s="80" t="s">
        <v>0</v>
      </c>
      <c r="K720" s="80" t="s">
        <v>0</v>
      </c>
      <c r="L720" s="80" t="s">
        <v>0</v>
      </c>
      <c r="M720" s="5" t="s">
        <v>10</v>
      </c>
      <c r="N720" s="5" t="s">
        <v>649</v>
      </c>
      <c r="O720" s="5" t="e">
        <v>#N/A</v>
      </c>
      <c r="P720" s="5" t="e">
        <v>#N/A</v>
      </c>
      <c r="Q720" s="5" t="s">
        <v>29</v>
      </c>
      <c r="R720" s="61" t="s">
        <v>75</v>
      </c>
      <c r="S720" s="62" t="e">
        <v>#N/A</v>
      </c>
      <c r="T720" s="5" t="s">
        <v>834</v>
      </c>
      <c r="U720" s="5" t="s">
        <v>37</v>
      </c>
      <c r="V720" s="5" t="s">
        <v>74</v>
      </c>
      <c r="W720" s="5" t="s">
        <v>908</v>
      </c>
      <c r="X720" s="5" t="s">
        <v>108</v>
      </c>
      <c r="Y720" s="5" t="s">
        <v>0</v>
      </c>
      <c r="Z720" s="5" t="s">
        <v>49</v>
      </c>
      <c r="AA720" s="5" t="s">
        <v>517</v>
      </c>
      <c r="AB720" s="5"/>
      <c r="AC720" s="5"/>
      <c r="AD720" s="5"/>
      <c r="AE720" s="5"/>
      <c r="AF720" s="5"/>
      <c r="AG720" s="5"/>
      <c r="AH720" s="5"/>
      <c r="AI720" s="5" t="s">
        <v>905</v>
      </c>
      <c r="AJ720" s="80">
        <v>4</v>
      </c>
      <c r="AK720" s="80">
        <v>3</v>
      </c>
      <c r="AL720" s="80">
        <v>3</v>
      </c>
      <c r="AM720" s="80" t="e">
        <v>#N/A</v>
      </c>
      <c r="AN720" s="80">
        <v>5</v>
      </c>
      <c r="AO720" s="80">
        <v>3</v>
      </c>
      <c r="AP720" s="80">
        <v>2</v>
      </c>
      <c r="AQ720" s="80">
        <v>3</v>
      </c>
      <c r="AR720" s="80">
        <v>4</v>
      </c>
      <c r="AS720" s="5"/>
      <c r="AT720" s="5" t="s">
        <v>797</v>
      </c>
      <c r="AU720" s="5"/>
      <c r="AV720" s="5" t="s">
        <v>884</v>
      </c>
      <c r="AW720" s="5"/>
      <c r="AX720" s="5"/>
      <c r="AY720" s="5" t="s">
        <v>903</v>
      </c>
    </row>
    <row r="721" spans="1:51" ht="27.95" customHeight="1">
      <c r="A721">
        <v>11518136135</v>
      </c>
      <c r="B721" s="1" t="s">
        <v>0</v>
      </c>
      <c r="C721" s="13" t="e">
        <v>#VALUE!</v>
      </c>
      <c r="D721" s="1" t="e">
        <v>#VALUE!</v>
      </c>
      <c r="E721" s="5" t="e">
        <v>#N/A</v>
      </c>
      <c r="F721" s="80" t="s">
        <v>0</v>
      </c>
      <c r="G721" s="80" t="s">
        <v>0</v>
      </c>
      <c r="H721" s="80" t="s">
        <v>0</v>
      </c>
      <c r="I721" s="80" t="s">
        <v>0</v>
      </c>
      <c r="J721" s="80" t="s">
        <v>0</v>
      </c>
      <c r="K721" s="80" t="s">
        <v>0</v>
      </c>
      <c r="L721" s="80" t="s">
        <v>0</v>
      </c>
      <c r="M721" s="5" t="e">
        <v>#N/A</v>
      </c>
      <c r="N721" s="5" t="e">
        <v>#N/A</v>
      </c>
      <c r="O721" s="5" t="e">
        <v>#N/A</v>
      </c>
      <c r="P721" s="5" t="e">
        <v>#N/A</v>
      </c>
      <c r="Q721" s="5" t="e">
        <v>#VALUE!</v>
      </c>
      <c r="R721" s="61" t="e">
        <v>#VALUE!</v>
      </c>
      <c r="S721" s="62" t="e">
        <v>#N/A</v>
      </c>
      <c r="T721" s="5" t="e">
        <v>#N/A</v>
      </c>
      <c r="U721" s="5" t="e">
        <v>#N/A</v>
      </c>
      <c r="V721" s="5" t="e">
        <v>#N/A</v>
      </c>
      <c r="W721" s="5" t="e">
        <v>#N/A</v>
      </c>
      <c r="X721" s="5" t="e">
        <v>#N/A</v>
      </c>
      <c r="Y721" s="5" t="s">
        <v>0</v>
      </c>
      <c r="Z721" s="5" t="e">
        <v>#N/A</v>
      </c>
      <c r="AA721" s="5"/>
      <c r="AB721" s="5"/>
      <c r="AC721" s="5"/>
      <c r="AD721" s="5"/>
      <c r="AE721" s="5"/>
      <c r="AF721" s="5"/>
      <c r="AG721" s="5"/>
      <c r="AH721" s="5"/>
      <c r="AI721" s="5" t="s">
        <v>905</v>
      </c>
      <c r="AJ721" s="80" t="e">
        <v>#VALUE!</v>
      </c>
      <c r="AK721" s="80" t="e">
        <v>#VALUE!</v>
      </c>
      <c r="AL721" s="80" t="e">
        <v>#VALUE!</v>
      </c>
      <c r="AM721" s="80" t="e">
        <v>#N/A</v>
      </c>
      <c r="AN721" s="80" t="e">
        <v>#N/A</v>
      </c>
      <c r="AO721" s="80" t="e">
        <v>#N/A</v>
      </c>
      <c r="AP721" s="80" t="e">
        <v>#N/A</v>
      </c>
      <c r="AQ721" s="80" t="e">
        <v>#N/A</v>
      </c>
      <c r="AR721" s="80" t="e">
        <v>#N/A</v>
      </c>
      <c r="AS721" s="5"/>
      <c r="AT721" s="5"/>
      <c r="AU721" s="5"/>
      <c r="AV721" s="5"/>
      <c r="AW721" s="5"/>
      <c r="AX721" s="5"/>
      <c r="AY721" s="5" t="s">
        <v>20</v>
      </c>
    </row>
    <row r="722" spans="1:51" ht="27.95" customHeight="1">
      <c r="A722">
        <v>11518134222</v>
      </c>
      <c r="B722" s="5" t="s">
        <v>646</v>
      </c>
      <c r="C722" s="13" t="s">
        <v>72</v>
      </c>
      <c r="D722" s="1" t="s">
        <v>468</v>
      </c>
      <c r="E722" s="5" t="s">
        <v>14</v>
      </c>
      <c r="F722" s="80" t="s">
        <v>0</v>
      </c>
      <c r="G722" s="80" t="s">
        <v>0</v>
      </c>
      <c r="H722" s="80" t="s">
        <v>1</v>
      </c>
      <c r="I722" s="80" t="s">
        <v>0</v>
      </c>
      <c r="J722" s="80" t="s">
        <v>0</v>
      </c>
      <c r="K722" s="80" t="s">
        <v>0</v>
      </c>
      <c r="L722" s="80" t="s">
        <v>0</v>
      </c>
      <c r="M722" s="5" t="e">
        <v>#N/A</v>
      </c>
      <c r="N722" s="5" t="s">
        <v>649</v>
      </c>
      <c r="O722" s="5" t="e">
        <v>#N/A</v>
      </c>
      <c r="P722" s="5" t="e">
        <v>#N/A</v>
      </c>
      <c r="Q722" s="5" t="s">
        <v>76</v>
      </c>
      <c r="R722" s="61" t="s">
        <v>28</v>
      </c>
      <c r="S722" s="62" t="e">
        <v>#N/A</v>
      </c>
      <c r="T722" s="5" t="s">
        <v>834</v>
      </c>
      <c r="U722" s="5" t="s">
        <v>41</v>
      </c>
      <c r="V722" s="5" t="s">
        <v>89</v>
      </c>
      <c r="W722" s="5" t="s">
        <v>907</v>
      </c>
      <c r="X722" s="5" t="s">
        <v>81</v>
      </c>
      <c r="Y722" s="5" t="s">
        <v>0</v>
      </c>
      <c r="Z722" s="5" t="s">
        <v>21</v>
      </c>
      <c r="AA722" s="5" t="s">
        <v>519</v>
      </c>
      <c r="AB722" s="5"/>
      <c r="AC722" s="5"/>
      <c r="AD722" s="5"/>
      <c r="AE722" s="5"/>
      <c r="AF722" s="5"/>
      <c r="AG722" s="5"/>
      <c r="AH722" s="5"/>
      <c r="AI722" s="5" t="s">
        <v>905</v>
      </c>
      <c r="AJ722" s="80">
        <v>5</v>
      </c>
      <c r="AK722" s="80">
        <v>4</v>
      </c>
      <c r="AL722" s="80">
        <v>4</v>
      </c>
      <c r="AM722" s="80" t="e">
        <v>#N/A</v>
      </c>
      <c r="AN722" s="80">
        <v>5</v>
      </c>
      <c r="AO722" s="80">
        <v>4</v>
      </c>
      <c r="AP722" s="80">
        <v>3</v>
      </c>
      <c r="AQ722" s="80">
        <v>4</v>
      </c>
      <c r="AR722" s="80">
        <v>3</v>
      </c>
      <c r="AS722" s="5"/>
      <c r="AT722" s="5"/>
      <c r="AU722" s="5"/>
      <c r="AV722" s="5"/>
      <c r="AW722" s="5"/>
      <c r="AX722" s="5"/>
      <c r="AY722" s="5" t="s">
        <v>903</v>
      </c>
    </row>
    <row r="723" spans="1:51" ht="27.95" customHeight="1">
      <c r="A723">
        <v>11518133731</v>
      </c>
      <c r="B723" s="5" t="s">
        <v>646</v>
      </c>
      <c r="C723" s="13" t="s">
        <v>72</v>
      </c>
      <c r="D723" s="1" t="s">
        <v>467</v>
      </c>
      <c r="E723" s="5" t="s">
        <v>14</v>
      </c>
      <c r="F723" s="80" t="s">
        <v>0</v>
      </c>
      <c r="G723" s="80" t="s">
        <v>0</v>
      </c>
      <c r="H723" s="80" t="s">
        <v>1</v>
      </c>
      <c r="I723" s="80" t="s">
        <v>0</v>
      </c>
      <c r="J723" s="80" t="s">
        <v>0</v>
      </c>
      <c r="K723" s="80" t="s">
        <v>0</v>
      </c>
      <c r="L723" s="80" t="s">
        <v>0</v>
      </c>
      <c r="M723" s="5" t="e">
        <v>#N/A</v>
      </c>
      <c r="N723" s="5" t="s">
        <v>649</v>
      </c>
      <c r="O723" s="5" t="e">
        <v>#N/A</v>
      </c>
      <c r="P723" s="5" t="e">
        <v>#N/A</v>
      </c>
      <c r="Q723" s="5" t="s">
        <v>76</v>
      </c>
      <c r="R723" s="61" t="s">
        <v>75</v>
      </c>
      <c r="S723" s="62" t="s">
        <v>122</v>
      </c>
      <c r="T723" s="5" t="s">
        <v>834</v>
      </c>
      <c r="U723" s="5" t="s">
        <v>41</v>
      </c>
      <c r="V723" s="5" t="s">
        <v>74</v>
      </c>
      <c r="W723" s="5" t="s">
        <v>907</v>
      </c>
      <c r="X723" s="5" t="s">
        <v>81</v>
      </c>
      <c r="Y723" s="5" t="s">
        <v>0</v>
      </c>
      <c r="Z723" s="5" t="s">
        <v>67</v>
      </c>
      <c r="AA723" s="5" t="s">
        <v>543</v>
      </c>
      <c r="AB723" s="5"/>
      <c r="AC723" s="5"/>
      <c r="AD723" s="5"/>
      <c r="AE723" s="5"/>
      <c r="AF723" s="5"/>
      <c r="AG723" s="5"/>
      <c r="AH723" s="5"/>
      <c r="AI723" s="5" t="s">
        <v>905</v>
      </c>
      <c r="AJ723" s="80">
        <v>5</v>
      </c>
      <c r="AK723" s="80">
        <v>4</v>
      </c>
      <c r="AL723" s="80">
        <v>3</v>
      </c>
      <c r="AM723" s="80">
        <v>1</v>
      </c>
      <c r="AN723" s="80">
        <v>5</v>
      </c>
      <c r="AO723" s="80">
        <v>4</v>
      </c>
      <c r="AP723" s="80">
        <v>2</v>
      </c>
      <c r="AQ723" s="80">
        <v>4</v>
      </c>
      <c r="AR723" s="80">
        <v>3</v>
      </c>
      <c r="AS723" s="5" t="s">
        <v>1060</v>
      </c>
      <c r="AT723" s="5"/>
      <c r="AU723" s="5"/>
      <c r="AV723" s="5" t="s">
        <v>898</v>
      </c>
      <c r="AW723" s="5"/>
      <c r="AX723" s="5"/>
      <c r="AY723" s="5" t="s">
        <v>903</v>
      </c>
    </row>
    <row r="724" spans="1:51" ht="27.95" customHeight="1">
      <c r="A724">
        <v>11518132052</v>
      </c>
      <c r="B724" s="5" t="s">
        <v>646</v>
      </c>
      <c r="C724" s="13" t="s">
        <v>72</v>
      </c>
      <c r="D724" s="1" t="s">
        <v>468</v>
      </c>
      <c r="E724" s="5" t="s">
        <v>14</v>
      </c>
      <c r="F724" s="80" t="s">
        <v>0</v>
      </c>
      <c r="G724" s="80" t="s">
        <v>0</v>
      </c>
      <c r="H724" s="80" t="s">
        <v>1</v>
      </c>
      <c r="I724" s="80" t="s">
        <v>0</v>
      </c>
      <c r="J724" s="80" t="s">
        <v>0</v>
      </c>
      <c r="K724" s="80" t="s">
        <v>0</v>
      </c>
      <c r="L724" s="80" t="s">
        <v>0</v>
      </c>
      <c r="M724" s="5" t="s">
        <v>10</v>
      </c>
      <c r="N724" s="5" t="e">
        <v>#N/A</v>
      </c>
      <c r="O724" s="5" t="e">
        <v>#N/A</v>
      </c>
      <c r="P724" s="5" t="e">
        <v>#N/A</v>
      </c>
      <c r="Q724" s="5" t="e">
        <v>#VALUE!</v>
      </c>
      <c r="R724" s="61" t="s">
        <v>75</v>
      </c>
      <c r="S724" s="62" t="e">
        <v>#N/A</v>
      </c>
      <c r="T724" s="5" t="s">
        <v>834</v>
      </c>
      <c r="U724" s="5" t="s">
        <v>34</v>
      </c>
      <c r="V724" s="5" t="s">
        <v>74</v>
      </c>
      <c r="W724" s="5" t="s">
        <v>908</v>
      </c>
      <c r="X724" s="5" t="s">
        <v>66</v>
      </c>
      <c r="Y724" s="5" t="s">
        <v>266</v>
      </c>
      <c r="Z724" s="5" t="s">
        <v>13</v>
      </c>
      <c r="AA724" s="5"/>
      <c r="AB724" s="5"/>
      <c r="AC724" s="5"/>
      <c r="AD724" s="5"/>
      <c r="AE724" s="5"/>
      <c r="AF724" s="5"/>
      <c r="AG724" s="5"/>
      <c r="AH724" s="5" t="s">
        <v>812</v>
      </c>
      <c r="AI724" s="5" t="s">
        <v>905</v>
      </c>
      <c r="AJ724" s="80">
        <v>5</v>
      </c>
      <c r="AK724" s="80" t="e">
        <v>#VALUE!</v>
      </c>
      <c r="AL724" s="80">
        <v>3</v>
      </c>
      <c r="AM724" s="80" t="e">
        <v>#N/A</v>
      </c>
      <c r="AN724" s="80">
        <v>5</v>
      </c>
      <c r="AO724" s="80">
        <v>5</v>
      </c>
      <c r="AP724" s="80">
        <v>2</v>
      </c>
      <c r="AQ724" s="80">
        <v>3</v>
      </c>
      <c r="AR724" s="80">
        <v>5</v>
      </c>
      <c r="AS724" s="5"/>
      <c r="AT724" s="5"/>
      <c r="AU724" s="5"/>
      <c r="AV724" s="5"/>
      <c r="AW724" s="5"/>
      <c r="AX724" s="5"/>
      <c r="AY724" s="5" t="s">
        <v>903</v>
      </c>
    </row>
    <row r="725" spans="1:51" ht="27.95" customHeight="1">
      <c r="A725">
        <v>11518130846</v>
      </c>
      <c r="B725" s="5" t="s">
        <v>646</v>
      </c>
      <c r="C725" s="13" t="e">
        <v>#VALUE!</v>
      </c>
      <c r="D725" s="1" t="s">
        <v>465</v>
      </c>
      <c r="E725" s="5" t="s">
        <v>14</v>
      </c>
      <c r="F725" s="80" t="s">
        <v>648</v>
      </c>
      <c r="G725" s="80" t="s">
        <v>0</v>
      </c>
      <c r="H725" s="80" t="s">
        <v>1</v>
      </c>
      <c r="I725" s="80" t="s">
        <v>0</v>
      </c>
      <c r="J725" s="80" t="s">
        <v>0</v>
      </c>
      <c r="K725" s="80" t="s">
        <v>0</v>
      </c>
      <c r="L725" s="80" t="s">
        <v>0</v>
      </c>
      <c r="M725" s="5" t="e">
        <v>#N/A</v>
      </c>
      <c r="N725" s="5" t="s">
        <v>649</v>
      </c>
      <c r="O725" s="5" t="s">
        <v>11</v>
      </c>
      <c r="P725" s="5" t="e">
        <v>#N/A</v>
      </c>
      <c r="Q725" s="5" t="e">
        <v>#VALUE!</v>
      </c>
      <c r="R725" s="61" t="e">
        <v>#VALUE!</v>
      </c>
      <c r="S725" s="62" t="e">
        <v>#N/A</v>
      </c>
      <c r="T725" s="5" t="e">
        <v>#N/A</v>
      </c>
      <c r="U725" s="5" t="e">
        <v>#N/A</v>
      </c>
      <c r="V725" s="5" t="e">
        <v>#N/A</v>
      </c>
      <c r="W725" s="5" t="e">
        <v>#N/A</v>
      </c>
      <c r="X725" s="5" t="e">
        <v>#N/A</v>
      </c>
      <c r="Y725" s="5" t="s">
        <v>0</v>
      </c>
      <c r="Z725" s="5" t="s">
        <v>49</v>
      </c>
      <c r="AA725" s="5"/>
      <c r="AB725" s="5"/>
      <c r="AC725" s="5"/>
      <c r="AD725" s="5"/>
      <c r="AE725" s="5"/>
      <c r="AF725" s="5"/>
      <c r="AG725" s="5"/>
      <c r="AH725" s="5"/>
      <c r="AI725" s="5" t="s">
        <v>905</v>
      </c>
      <c r="AJ725" s="80" t="e">
        <v>#VALUE!</v>
      </c>
      <c r="AK725" s="80" t="e">
        <v>#VALUE!</v>
      </c>
      <c r="AL725" s="80" t="e">
        <v>#VALUE!</v>
      </c>
      <c r="AM725" s="80" t="e">
        <v>#N/A</v>
      </c>
      <c r="AN725" s="80" t="e">
        <v>#N/A</v>
      </c>
      <c r="AO725" s="80" t="e">
        <v>#N/A</v>
      </c>
      <c r="AP725" s="80" t="e">
        <v>#N/A</v>
      </c>
      <c r="AQ725" s="80" t="e">
        <v>#N/A</v>
      </c>
      <c r="AR725" s="80" t="e">
        <v>#N/A</v>
      </c>
      <c r="AS725" s="5"/>
      <c r="AT725" s="5"/>
      <c r="AU725" s="5"/>
      <c r="AV725" s="5"/>
      <c r="AW725" s="5"/>
      <c r="AX725" s="5"/>
      <c r="AY725" s="5" t="s">
        <v>903</v>
      </c>
    </row>
    <row r="726" spans="1:51" ht="27.95" customHeight="1">
      <c r="A726">
        <v>11518128175</v>
      </c>
      <c r="B726" s="5" t="s">
        <v>646</v>
      </c>
      <c r="C726" s="13" t="s">
        <v>72</v>
      </c>
      <c r="D726" s="1" t="s">
        <v>469</v>
      </c>
      <c r="E726" s="5" t="s">
        <v>33</v>
      </c>
      <c r="F726" s="80" t="s">
        <v>0</v>
      </c>
      <c r="G726" s="80" t="s">
        <v>0</v>
      </c>
      <c r="H726" s="80" t="s">
        <v>0</v>
      </c>
      <c r="I726" s="80" t="s">
        <v>3</v>
      </c>
      <c r="J726" s="80" t="s">
        <v>0</v>
      </c>
      <c r="K726" s="80" t="s">
        <v>0</v>
      </c>
      <c r="L726" s="80" t="s">
        <v>267</v>
      </c>
      <c r="M726" s="5" t="s">
        <v>10</v>
      </c>
      <c r="N726" s="5" t="e">
        <v>#N/A</v>
      </c>
      <c r="O726" s="5" t="s">
        <v>11</v>
      </c>
      <c r="P726" s="5" t="e">
        <v>#N/A</v>
      </c>
      <c r="Q726" s="5" t="s">
        <v>29</v>
      </c>
      <c r="R726" s="61" t="s">
        <v>75</v>
      </c>
      <c r="S726" s="62" t="e">
        <v>#N/A</v>
      </c>
      <c r="T726" s="5" t="s">
        <v>834</v>
      </c>
      <c r="U726" s="5" t="s">
        <v>34</v>
      </c>
      <c r="V726" s="5" t="s">
        <v>54</v>
      </c>
      <c r="W726" s="5" t="s">
        <v>379</v>
      </c>
      <c r="X726" s="5" t="s">
        <v>66</v>
      </c>
      <c r="Y726" s="5" t="s">
        <v>0</v>
      </c>
      <c r="Z726" s="5" t="s">
        <v>49</v>
      </c>
      <c r="AA726" s="5"/>
      <c r="AB726" s="5"/>
      <c r="AC726" s="5"/>
      <c r="AD726" s="5"/>
      <c r="AE726" s="5"/>
      <c r="AF726" s="5"/>
      <c r="AG726" s="5"/>
      <c r="AH726" s="5"/>
      <c r="AI726" s="5" t="s">
        <v>905</v>
      </c>
      <c r="AJ726" s="80">
        <v>5</v>
      </c>
      <c r="AK726" s="80">
        <v>3</v>
      </c>
      <c r="AL726" s="80">
        <v>3</v>
      </c>
      <c r="AM726" s="80" t="e">
        <v>#N/A</v>
      </c>
      <c r="AN726" s="80">
        <v>5</v>
      </c>
      <c r="AO726" s="80">
        <v>5</v>
      </c>
      <c r="AP726" s="80">
        <v>0</v>
      </c>
      <c r="AQ726" s="80">
        <v>5</v>
      </c>
      <c r="AR726" s="80">
        <v>5</v>
      </c>
      <c r="AS726" s="5"/>
      <c r="AT726" s="67" t="s">
        <v>850</v>
      </c>
      <c r="AU726" s="5"/>
      <c r="AV726" s="5"/>
      <c r="AW726" s="5"/>
      <c r="AX726" s="5"/>
      <c r="AY726" s="5" t="s">
        <v>903</v>
      </c>
    </row>
    <row r="727" spans="1:51" ht="27.95" customHeight="1">
      <c r="A727">
        <v>11518127125</v>
      </c>
      <c r="B727" s="5" t="s">
        <v>646</v>
      </c>
      <c r="C727" s="13" t="s">
        <v>80</v>
      </c>
      <c r="D727" s="1" t="s">
        <v>469</v>
      </c>
      <c r="E727" s="5" t="s">
        <v>14</v>
      </c>
      <c r="F727" s="80" t="s">
        <v>0</v>
      </c>
      <c r="G727" s="80" t="s">
        <v>0</v>
      </c>
      <c r="H727" s="80" t="s">
        <v>1</v>
      </c>
      <c r="I727" s="80" t="s">
        <v>0</v>
      </c>
      <c r="J727" s="80" t="s">
        <v>0</v>
      </c>
      <c r="K727" s="80" t="s">
        <v>0</v>
      </c>
      <c r="L727" s="80" t="s">
        <v>0</v>
      </c>
      <c r="M727" s="5" t="e">
        <v>#N/A</v>
      </c>
      <c r="N727" s="5" t="s">
        <v>649</v>
      </c>
      <c r="O727" s="5" t="e">
        <v>#N/A</v>
      </c>
      <c r="P727" s="5" t="e">
        <v>#N/A</v>
      </c>
      <c r="Q727" s="5" t="s">
        <v>76</v>
      </c>
      <c r="R727" s="61" t="s">
        <v>28</v>
      </c>
      <c r="S727" s="62" t="e">
        <v>#N/A</v>
      </c>
      <c r="T727" s="5" t="s">
        <v>834</v>
      </c>
      <c r="U727" s="5" t="s">
        <v>34</v>
      </c>
      <c r="V727" s="5" t="s">
        <v>89</v>
      </c>
      <c r="W727" s="5" t="s">
        <v>908</v>
      </c>
      <c r="X727" s="5" t="s">
        <v>30</v>
      </c>
      <c r="Y727" s="5" t="s">
        <v>268</v>
      </c>
      <c r="Z727" s="5" t="s">
        <v>49</v>
      </c>
      <c r="AA727" s="5" t="s">
        <v>514</v>
      </c>
      <c r="AB727" s="5"/>
      <c r="AC727" s="5"/>
      <c r="AD727" s="5"/>
      <c r="AE727" s="5"/>
      <c r="AF727" s="5"/>
      <c r="AG727" s="5"/>
      <c r="AH727" s="5"/>
      <c r="AI727" s="5" t="s">
        <v>905</v>
      </c>
      <c r="AJ727" s="80">
        <v>4</v>
      </c>
      <c r="AK727" s="80">
        <v>4</v>
      </c>
      <c r="AL727" s="80">
        <v>4</v>
      </c>
      <c r="AM727" s="80" t="e">
        <v>#N/A</v>
      </c>
      <c r="AN727" s="80">
        <v>5</v>
      </c>
      <c r="AO727" s="80">
        <v>5</v>
      </c>
      <c r="AP727" s="80">
        <v>3</v>
      </c>
      <c r="AQ727" s="80">
        <v>3</v>
      </c>
      <c r="AR727" s="80">
        <v>2</v>
      </c>
      <c r="AS727" s="5"/>
      <c r="AT727" s="5" t="s">
        <v>797</v>
      </c>
      <c r="AU727" s="5"/>
      <c r="AV727" s="5"/>
      <c r="AW727" s="5"/>
      <c r="AX727" s="5"/>
      <c r="AY727" s="5" t="s">
        <v>903</v>
      </c>
    </row>
    <row r="728" spans="1:51" ht="27.95" customHeight="1">
      <c r="B728" s="1"/>
      <c r="C728" s="13"/>
      <c r="D728" s="1"/>
      <c r="E728" s="5"/>
      <c r="M728" s="5"/>
      <c r="N728" s="5"/>
      <c r="O728" s="5"/>
      <c r="P728" s="5"/>
      <c r="Q728" s="5"/>
      <c r="R728" s="61"/>
      <c r="S728" s="62"/>
      <c r="T728" s="5"/>
      <c r="U728" s="5"/>
      <c r="V728" s="5"/>
      <c r="W728" s="5"/>
      <c r="X728" s="5"/>
      <c r="Y728" s="5"/>
      <c r="Z728" s="5"/>
      <c r="AA728" s="5"/>
      <c r="AB728" s="5"/>
      <c r="AC728" s="5"/>
      <c r="AD728" s="5"/>
      <c r="AE728" s="5"/>
      <c r="AF728" s="5"/>
      <c r="AG728" s="5"/>
      <c r="AH728" s="5"/>
      <c r="AI728" s="5"/>
      <c r="AJ728" s="80"/>
      <c r="AK728" s="80"/>
      <c r="AL728" s="80"/>
      <c r="AM728" s="80"/>
      <c r="AN728" s="80"/>
      <c r="AO728" s="80"/>
      <c r="AP728" s="80"/>
      <c r="AQ728" s="80"/>
      <c r="AR728" s="80"/>
      <c r="AS728" s="5"/>
      <c r="AT728" s="5"/>
      <c r="AU728" s="5"/>
      <c r="AV728" s="5"/>
      <c r="AW728" s="5"/>
      <c r="AX728" s="5"/>
      <c r="AY728" s="5"/>
    </row>
    <row r="729" spans="1:51" ht="27.95" customHeight="1">
      <c r="A729">
        <v>11518125016</v>
      </c>
      <c r="B729" s="5" t="s">
        <v>646</v>
      </c>
      <c r="C729" s="13" t="s">
        <v>72</v>
      </c>
      <c r="D729" s="1" t="s">
        <v>466</v>
      </c>
      <c r="E729" s="5" t="s">
        <v>14</v>
      </c>
      <c r="F729" s="80" t="s">
        <v>648</v>
      </c>
      <c r="G729" s="80" t="s">
        <v>0</v>
      </c>
      <c r="H729" s="80" t="s">
        <v>0</v>
      </c>
      <c r="I729" s="80" t="s">
        <v>0</v>
      </c>
      <c r="J729" s="80" t="s">
        <v>0</v>
      </c>
      <c r="K729" s="80" t="s">
        <v>0</v>
      </c>
      <c r="L729" s="80" t="s">
        <v>0</v>
      </c>
      <c r="M729" s="5" t="s">
        <v>10</v>
      </c>
      <c r="N729" s="5" t="e">
        <v>#N/A</v>
      </c>
      <c r="O729" s="5" t="e">
        <v>#N/A</v>
      </c>
      <c r="P729" s="5" t="e">
        <v>#N/A</v>
      </c>
      <c r="Q729" s="5" t="s">
        <v>76</v>
      </c>
      <c r="R729" s="61" t="s">
        <v>28</v>
      </c>
      <c r="S729" s="62" t="s">
        <v>122</v>
      </c>
      <c r="T729" s="5" t="s">
        <v>36</v>
      </c>
      <c r="U729" s="5" t="s">
        <v>34</v>
      </c>
      <c r="V729" s="5" t="s">
        <v>74</v>
      </c>
      <c r="W729" s="5" t="s">
        <v>979</v>
      </c>
      <c r="X729" s="5" t="s">
        <v>30</v>
      </c>
      <c r="Y729" s="5" t="s">
        <v>0</v>
      </c>
      <c r="Z729" s="5" t="s">
        <v>49</v>
      </c>
      <c r="AA729" s="5"/>
      <c r="AB729" s="5"/>
      <c r="AC729" s="5"/>
      <c r="AD729" s="5"/>
      <c r="AE729" s="5"/>
      <c r="AF729" s="5"/>
      <c r="AG729" s="5"/>
      <c r="AH729" s="5"/>
      <c r="AI729" s="5" t="s">
        <v>905</v>
      </c>
      <c r="AJ729" s="80">
        <v>5</v>
      </c>
      <c r="AK729" s="80">
        <v>4</v>
      </c>
      <c r="AL729" s="80">
        <v>4</v>
      </c>
      <c r="AM729" s="80">
        <v>1</v>
      </c>
      <c r="AN729" s="80">
        <v>4</v>
      </c>
      <c r="AO729" s="80">
        <v>5</v>
      </c>
      <c r="AP729" s="80">
        <v>2</v>
      </c>
      <c r="AQ729" s="80">
        <v>2</v>
      </c>
      <c r="AR729" s="80">
        <v>2</v>
      </c>
      <c r="AS729" s="5" t="s">
        <v>127</v>
      </c>
      <c r="AT729" s="5" t="s">
        <v>797</v>
      </c>
      <c r="AU729" s="5"/>
      <c r="AV729" s="5"/>
      <c r="AW729" s="5"/>
      <c r="AX729" s="5"/>
      <c r="AY729" s="5" t="s">
        <v>903</v>
      </c>
    </row>
    <row r="730" spans="1:51" ht="27.95" customHeight="1">
      <c r="B730" s="1"/>
      <c r="C730" s="13"/>
      <c r="D730" s="1"/>
      <c r="E730" s="5"/>
      <c r="M730" s="5"/>
      <c r="N730" s="5"/>
      <c r="O730" s="5"/>
      <c r="P730" s="5"/>
      <c r="Q730" s="5"/>
      <c r="R730" s="61"/>
      <c r="S730" s="62"/>
      <c r="T730" s="5"/>
      <c r="U730" s="5"/>
      <c r="V730" s="5"/>
      <c r="W730" s="5"/>
      <c r="X730" s="5"/>
      <c r="Y730" s="5"/>
      <c r="Z730" s="5"/>
      <c r="AA730" s="5"/>
      <c r="AB730" s="5"/>
      <c r="AC730" s="5"/>
      <c r="AD730" s="5"/>
      <c r="AE730" s="5"/>
      <c r="AF730" s="5"/>
      <c r="AG730" s="5"/>
      <c r="AH730" s="5"/>
      <c r="AI730" s="5"/>
      <c r="AJ730" s="80"/>
      <c r="AK730" s="80"/>
      <c r="AL730" s="80"/>
      <c r="AM730" s="80"/>
      <c r="AN730" s="80"/>
      <c r="AO730" s="80"/>
      <c r="AP730" s="80"/>
      <c r="AQ730" s="80"/>
      <c r="AR730" s="80"/>
      <c r="AS730" s="5"/>
      <c r="AT730" s="5"/>
      <c r="AU730" s="5"/>
      <c r="AV730" s="5"/>
      <c r="AW730" s="5"/>
      <c r="AX730" s="5"/>
      <c r="AY730" s="5"/>
    </row>
    <row r="731" spans="1:51" ht="27.95" customHeight="1">
      <c r="A731">
        <v>11518122359</v>
      </c>
      <c r="B731" s="5" t="s">
        <v>646</v>
      </c>
      <c r="C731" s="13" t="s">
        <v>72</v>
      </c>
      <c r="D731" s="1" t="s">
        <v>465</v>
      </c>
      <c r="E731" s="5" t="s">
        <v>33</v>
      </c>
      <c r="F731" s="80" t="s">
        <v>0</v>
      </c>
      <c r="G731" s="80" t="s">
        <v>0</v>
      </c>
      <c r="H731" s="80" t="s">
        <v>1</v>
      </c>
      <c r="I731" s="80" t="s">
        <v>0</v>
      </c>
      <c r="J731" s="80" t="s">
        <v>0</v>
      </c>
      <c r="K731" s="80" t="s">
        <v>0</v>
      </c>
      <c r="L731" s="80" t="s">
        <v>0</v>
      </c>
      <c r="M731" s="5" t="e">
        <v>#N/A</v>
      </c>
      <c r="N731" s="5" t="s">
        <v>649</v>
      </c>
      <c r="O731" s="5" t="e">
        <v>#N/A</v>
      </c>
      <c r="P731" s="5" t="s">
        <v>12</v>
      </c>
      <c r="Q731" s="5" t="s">
        <v>91</v>
      </c>
      <c r="R731" s="61" t="s">
        <v>90</v>
      </c>
      <c r="S731" s="62" t="s">
        <v>92</v>
      </c>
      <c r="T731" s="5" t="s">
        <v>834</v>
      </c>
      <c r="U731" s="5" t="s">
        <v>34</v>
      </c>
      <c r="V731" s="5" t="s">
        <v>64</v>
      </c>
      <c r="W731" s="5" t="s">
        <v>907</v>
      </c>
      <c r="X731" s="5" t="s">
        <v>66</v>
      </c>
      <c r="Y731" s="5" t="s">
        <v>0</v>
      </c>
      <c r="Z731" s="5" t="s">
        <v>126</v>
      </c>
      <c r="AA731" s="5"/>
      <c r="AB731" s="5"/>
      <c r="AC731" s="5"/>
      <c r="AD731" s="5"/>
      <c r="AE731" s="5"/>
      <c r="AF731" s="5"/>
      <c r="AG731" s="5"/>
      <c r="AH731" s="5"/>
      <c r="AI731" s="5" t="s">
        <v>905</v>
      </c>
      <c r="AJ731" s="80">
        <v>5</v>
      </c>
      <c r="AK731" s="80">
        <v>5</v>
      </c>
      <c r="AL731" s="80">
        <v>5</v>
      </c>
      <c r="AM731" s="80">
        <v>2</v>
      </c>
      <c r="AN731" s="80">
        <v>5</v>
      </c>
      <c r="AO731" s="80">
        <v>5</v>
      </c>
      <c r="AP731" s="80">
        <v>5</v>
      </c>
      <c r="AQ731" s="80">
        <v>4</v>
      </c>
      <c r="AR731" s="80">
        <v>5</v>
      </c>
      <c r="AS731" s="5"/>
      <c r="AT731" s="5"/>
      <c r="AU731" s="5"/>
      <c r="AV731" s="5"/>
      <c r="AW731" s="5"/>
      <c r="AX731" s="5"/>
      <c r="AY731" s="5" t="s">
        <v>903</v>
      </c>
    </row>
    <row r="732" spans="1:51" ht="27.95" customHeight="1">
      <c r="A732">
        <v>11518121151</v>
      </c>
      <c r="B732" s="5" t="s">
        <v>646</v>
      </c>
      <c r="C732" s="13" t="s">
        <v>72</v>
      </c>
      <c r="D732" s="1" t="s">
        <v>468</v>
      </c>
      <c r="E732" s="5" t="s">
        <v>14</v>
      </c>
      <c r="F732" s="80" t="s">
        <v>648</v>
      </c>
      <c r="G732" s="80" t="s">
        <v>0</v>
      </c>
      <c r="H732" s="80" t="s">
        <v>1</v>
      </c>
      <c r="I732" s="80" t="s">
        <v>0</v>
      </c>
      <c r="J732" s="80" t="s">
        <v>0</v>
      </c>
      <c r="K732" s="80" t="s">
        <v>0</v>
      </c>
      <c r="L732" s="80" t="s">
        <v>0</v>
      </c>
      <c r="M732" s="5" t="e">
        <v>#N/A</v>
      </c>
      <c r="N732" s="5" t="s">
        <v>649</v>
      </c>
      <c r="O732" s="5" t="e">
        <v>#N/A</v>
      </c>
      <c r="P732" s="5" t="e">
        <v>#N/A</v>
      </c>
      <c r="Q732" s="5" t="s">
        <v>91</v>
      </c>
      <c r="R732" s="61" t="s">
        <v>90</v>
      </c>
      <c r="S732" s="62" t="s">
        <v>34</v>
      </c>
      <c r="T732" s="5" t="s">
        <v>834</v>
      </c>
      <c r="U732" s="5" t="s">
        <v>34</v>
      </c>
      <c r="V732" s="5" t="s">
        <v>26</v>
      </c>
      <c r="W732" s="5" t="s">
        <v>379</v>
      </c>
      <c r="X732" s="5" t="s">
        <v>66</v>
      </c>
      <c r="Y732" s="5" t="s">
        <v>269</v>
      </c>
      <c r="Z732" s="5" t="s">
        <v>49</v>
      </c>
      <c r="AA732" s="5" t="s">
        <v>512</v>
      </c>
      <c r="AB732" s="5"/>
      <c r="AC732" s="5"/>
      <c r="AD732" s="5"/>
      <c r="AE732" s="5"/>
      <c r="AF732" s="5"/>
      <c r="AG732" s="5"/>
      <c r="AH732" s="5" t="s">
        <v>1047</v>
      </c>
      <c r="AI732" s="5" t="s">
        <v>905</v>
      </c>
      <c r="AJ732" s="80">
        <v>5</v>
      </c>
      <c r="AK732" s="80">
        <v>5</v>
      </c>
      <c r="AL732" s="80">
        <v>5</v>
      </c>
      <c r="AM732" s="80">
        <v>5</v>
      </c>
      <c r="AN732" s="80">
        <v>5</v>
      </c>
      <c r="AO732" s="80">
        <v>5</v>
      </c>
      <c r="AP732" s="80">
        <v>4</v>
      </c>
      <c r="AQ732" s="80">
        <v>5</v>
      </c>
      <c r="AR732" s="80">
        <v>5</v>
      </c>
      <c r="AS732" s="5"/>
      <c r="AT732" s="67" t="s">
        <v>788</v>
      </c>
      <c r="AU732" s="5" t="s">
        <v>858</v>
      </c>
      <c r="AV732" s="5" t="s">
        <v>876</v>
      </c>
      <c r="AW732" s="5" t="s">
        <v>1085</v>
      </c>
      <c r="AX732" s="5"/>
      <c r="AY732" s="5" t="s">
        <v>903</v>
      </c>
    </row>
    <row r="733" spans="1:51" ht="27.95" customHeight="1">
      <c r="A733">
        <v>11518119763</v>
      </c>
      <c r="B733" s="5" t="s">
        <v>646</v>
      </c>
      <c r="C733" s="13" t="s">
        <v>72</v>
      </c>
      <c r="D733" s="1" t="s">
        <v>466</v>
      </c>
      <c r="E733" s="5" t="s">
        <v>14</v>
      </c>
      <c r="F733" s="80" t="s">
        <v>648</v>
      </c>
      <c r="G733" s="80" t="s">
        <v>0</v>
      </c>
      <c r="H733" s="80" t="s">
        <v>0</v>
      </c>
      <c r="I733" s="80" t="s">
        <v>0</v>
      </c>
      <c r="J733" s="80" t="s">
        <v>0</v>
      </c>
      <c r="K733" s="80" t="s">
        <v>0</v>
      </c>
      <c r="L733" s="80" t="s">
        <v>0</v>
      </c>
      <c r="M733" s="5" t="s">
        <v>10</v>
      </c>
      <c r="N733" s="5" t="e">
        <v>#N/A</v>
      </c>
      <c r="O733" s="5" t="e">
        <v>#N/A</v>
      </c>
      <c r="P733" s="5" t="e">
        <v>#N/A</v>
      </c>
      <c r="Q733" s="5" t="e">
        <v>#VALUE!</v>
      </c>
      <c r="R733" s="61" t="e">
        <v>#VALUE!</v>
      </c>
      <c r="S733" s="62" t="e">
        <v>#N/A</v>
      </c>
      <c r="T733" s="5" t="s">
        <v>37</v>
      </c>
      <c r="U733" s="5" t="s">
        <v>34</v>
      </c>
      <c r="V733" s="5" t="e">
        <v>#N/A</v>
      </c>
      <c r="W733" s="5" t="e">
        <v>#N/A</v>
      </c>
      <c r="X733" s="5" t="e">
        <v>#N/A</v>
      </c>
      <c r="Y733" s="5" t="s">
        <v>0</v>
      </c>
      <c r="Z733" s="5" t="s">
        <v>49</v>
      </c>
      <c r="AA733" s="5"/>
      <c r="AB733" s="5"/>
      <c r="AC733" s="5"/>
      <c r="AD733" s="5"/>
      <c r="AE733" s="5"/>
      <c r="AF733" s="5"/>
      <c r="AG733" s="5"/>
      <c r="AH733" s="5"/>
      <c r="AI733" s="5" t="s">
        <v>905</v>
      </c>
      <c r="AJ733" s="80">
        <v>5</v>
      </c>
      <c r="AK733" s="80" t="e">
        <v>#VALUE!</v>
      </c>
      <c r="AL733" s="80" t="e">
        <v>#VALUE!</v>
      </c>
      <c r="AM733" s="80" t="e">
        <v>#N/A</v>
      </c>
      <c r="AN733" s="80">
        <v>3</v>
      </c>
      <c r="AO733" s="80">
        <v>5</v>
      </c>
      <c r="AP733" s="80" t="e">
        <v>#N/A</v>
      </c>
      <c r="AQ733" s="80" t="e">
        <v>#N/A</v>
      </c>
      <c r="AR733" s="80" t="e">
        <v>#N/A</v>
      </c>
      <c r="AS733" s="5"/>
      <c r="AT733" s="5"/>
      <c r="AU733" s="5"/>
      <c r="AV733" s="5"/>
      <c r="AW733" s="5"/>
      <c r="AX733" s="5"/>
      <c r="AY733" s="5" t="s">
        <v>903</v>
      </c>
    </row>
    <row r="734" spans="1:51" ht="27.95" customHeight="1">
      <c r="A734">
        <v>11518118639</v>
      </c>
      <c r="B734" s="5" t="s">
        <v>646</v>
      </c>
      <c r="C734" s="13" t="e">
        <v>#VALUE!</v>
      </c>
      <c r="D734" s="1" t="e">
        <v>#VALUE!</v>
      </c>
      <c r="E734" s="5" t="e">
        <v>#N/A</v>
      </c>
      <c r="F734" s="80" t="s">
        <v>0</v>
      </c>
      <c r="G734" s="80" t="s">
        <v>0</v>
      </c>
      <c r="H734" s="80" t="s">
        <v>0</v>
      </c>
      <c r="I734" s="80" t="s">
        <v>0</v>
      </c>
      <c r="J734" s="80" t="s">
        <v>0</v>
      </c>
      <c r="K734" s="80" t="s">
        <v>0</v>
      </c>
      <c r="L734" s="80" t="s">
        <v>0</v>
      </c>
      <c r="M734" s="5" t="e">
        <v>#N/A</v>
      </c>
      <c r="N734" s="5" t="e">
        <v>#N/A</v>
      </c>
      <c r="O734" s="5" t="e">
        <v>#N/A</v>
      </c>
      <c r="P734" s="5" t="e">
        <v>#N/A</v>
      </c>
      <c r="Q734" s="5" t="e">
        <v>#VALUE!</v>
      </c>
      <c r="R734" s="61" t="e">
        <v>#VALUE!</v>
      </c>
      <c r="S734" s="62" t="e">
        <v>#N/A</v>
      </c>
      <c r="T734" s="5" t="e">
        <v>#N/A</v>
      </c>
      <c r="U734" s="5" t="e">
        <v>#N/A</v>
      </c>
      <c r="V734" s="5" t="e">
        <v>#N/A</v>
      </c>
      <c r="W734" s="5" t="e">
        <v>#N/A</v>
      </c>
      <c r="X734" s="5" t="e">
        <v>#N/A</v>
      </c>
      <c r="Y734" s="5" t="s">
        <v>0</v>
      </c>
      <c r="Z734" s="5" t="e">
        <v>#N/A</v>
      </c>
      <c r="AA734" s="5"/>
      <c r="AB734" s="5"/>
      <c r="AC734" s="5"/>
      <c r="AD734" s="5"/>
      <c r="AE734" s="5"/>
      <c r="AF734" s="5"/>
      <c r="AG734" s="5"/>
      <c r="AH734" s="5"/>
      <c r="AI734" s="5" t="s">
        <v>905</v>
      </c>
      <c r="AJ734" s="80" t="e">
        <v>#VALUE!</v>
      </c>
      <c r="AK734" s="80" t="e">
        <v>#VALUE!</v>
      </c>
      <c r="AL734" s="80" t="e">
        <v>#VALUE!</v>
      </c>
      <c r="AM734" s="80" t="e">
        <v>#N/A</v>
      </c>
      <c r="AN734" s="80" t="e">
        <v>#N/A</v>
      </c>
      <c r="AO734" s="80" t="e">
        <v>#N/A</v>
      </c>
      <c r="AP734" s="80" t="e">
        <v>#N/A</v>
      </c>
      <c r="AQ734" s="80" t="e">
        <v>#N/A</v>
      </c>
      <c r="AR734" s="80" t="e">
        <v>#N/A</v>
      </c>
      <c r="AS734" s="5"/>
      <c r="AT734" s="5"/>
      <c r="AU734" s="5"/>
      <c r="AV734" s="5"/>
      <c r="AW734" s="5"/>
      <c r="AX734" s="5"/>
      <c r="AY734" s="5" t="s">
        <v>903</v>
      </c>
    </row>
    <row r="735" spans="1:51" ht="30" customHeight="1">
      <c r="A735">
        <v>11518117706</v>
      </c>
      <c r="B735" s="1" t="s">
        <v>0</v>
      </c>
      <c r="C735" s="13" t="e">
        <v>#VALUE!</v>
      </c>
      <c r="D735" s="1" t="e">
        <v>#VALUE!</v>
      </c>
      <c r="E735" s="5" t="e">
        <v>#N/A</v>
      </c>
      <c r="F735" s="80" t="s">
        <v>0</v>
      </c>
      <c r="G735" s="80" t="s">
        <v>0</v>
      </c>
      <c r="H735" s="80" t="s">
        <v>0</v>
      </c>
      <c r="I735" s="80" t="s">
        <v>0</v>
      </c>
      <c r="J735" s="80" t="s">
        <v>0</v>
      </c>
      <c r="K735" s="80" t="s">
        <v>0</v>
      </c>
      <c r="L735" s="80" t="s">
        <v>0</v>
      </c>
      <c r="M735" s="5" t="e">
        <v>#N/A</v>
      </c>
      <c r="N735" s="5" t="e">
        <v>#N/A</v>
      </c>
      <c r="O735" s="5" t="e">
        <v>#N/A</v>
      </c>
      <c r="P735" s="5" t="e">
        <v>#N/A</v>
      </c>
      <c r="Q735" s="5" t="e">
        <v>#VALUE!</v>
      </c>
      <c r="R735" s="61" t="e">
        <v>#VALUE!</v>
      </c>
      <c r="S735" s="62" t="e">
        <v>#N/A</v>
      </c>
      <c r="T735" s="5" t="e">
        <v>#N/A</v>
      </c>
      <c r="U735" s="5" t="e">
        <v>#N/A</v>
      </c>
      <c r="V735" s="5" t="e">
        <v>#N/A</v>
      </c>
      <c r="W735" s="5" t="e">
        <v>#N/A</v>
      </c>
      <c r="X735" s="5" t="e">
        <v>#N/A</v>
      </c>
      <c r="Y735" s="5" t="s">
        <v>0</v>
      </c>
      <c r="Z735" s="5" t="e">
        <v>#N/A</v>
      </c>
      <c r="AA735" s="5"/>
      <c r="AB735" s="5"/>
      <c r="AC735" s="5"/>
      <c r="AD735" s="5"/>
      <c r="AE735" s="5"/>
      <c r="AF735" s="5"/>
      <c r="AG735" s="5"/>
      <c r="AH735" s="5"/>
      <c r="AI735" s="5" t="s">
        <v>905</v>
      </c>
      <c r="AJ735" s="80" t="e">
        <v>#VALUE!</v>
      </c>
      <c r="AK735" s="80" t="e">
        <v>#VALUE!</v>
      </c>
      <c r="AL735" s="80" t="e">
        <v>#VALUE!</v>
      </c>
      <c r="AM735" s="80" t="e">
        <v>#N/A</v>
      </c>
      <c r="AN735" s="80" t="e">
        <v>#N/A</v>
      </c>
      <c r="AO735" s="80" t="e">
        <v>#N/A</v>
      </c>
      <c r="AP735" s="80" t="e">
        <v>#N/A</v>
      </c>
      <c r="AQ735" s="80" t="e">
        <v>#N/A</v>
      </c>
      <c r="AR735" s="80" t="e">
        <v>#N/A</v>
      </c>
      <c r="AS735" s="5"/>
      <c r="AT735" s="5"/>
      <c r="AU735" s="5"/>
      <c r="AV735" s="5"/>
      <c r="AW735" s="5"/>
      <c r="AX735" s="5"/>
      <c r="AY735" s="5" t="s">
        <v>20</v>
      </c>
    </row>
    <row r="736" spans="1:51" ht="63" customHeight="1">
      <c r="A736">
        <v>11518115464</v>
      </c>
      <c r="B736" s="5" t="s">
        <v>646</v>
      </c>
      <c r="C736" s="13" t="s">
        <v>72</v>
      </c>
      <c r="D736" s="1" t="s">
        <v>471</v>
      </c>
      <c r="E736" s="5" t="s">
        <v>14</v>
      </c>
      <c r="F736" s="80" t="s">
        <v>0</v>
      </c>
      <c r="G736" s="80" t="s">
        <v>0</v>
      </c>
      <c r="H736" s="80" t="s">
        <v>1</v>
      </c>
      <c r="I736" s="80" t="s">
        <v>0</v>
      </c>
      <c r="J736" s="80" t="s">
        <v>0</v>
      </c>
      <c r="K736" s="80" t="s">
        <v>0</v>
      </c>
      <c r="L736" s="80" t="s">
        <v>0</v>
      </c>
      <c r="M736" s="5" t="s">
        <v>10</v>
      </c>
      <c r="N736" s="5" t="e">
        <v>#N/A</v>
      </c>
      <c r="O736" s="5" t="e">
        <v>#N/A</v>
      </c>
      <c r="P736" s="5" t="e">
        <v>#N/A</v>
      </c>
      <c r="Q736" s="5" t="s">
        <v>131</v>
      </c>
      <c r="R736" s="61" t="s">
        <v>226</v>
      </c>
      <c r="S736" s="62" t="e">
        <v>#N/A</v>
      </c>
      <c r="T736" s="5" t="s">
        <v>835</v>
      </c>
      <c r="U736" s="5" t="s">
        <v>92</v>
      </c>
      <c r="V736" s="5" t="s">
        <v>95</v>
      </c>
      <c r="W736" s="5" t="s">
        <v>908</v>
      </c>
      <c r="X736" s="5" t="s">
        <v>113</v>
      </c>
      <c r="Y736" s="5" t="s">
        <v>270</v>
      </c>
      <c r="Z736" s="5" t="s">
        <v>49</v>
      </c>
      <c r="AA736" s="5" t="s">
        <v>480</v>
      </c>
      <c r="AB736" s="3" t="s">
        <v>550</v>
      </c>
      <c r="AC736" s="5" t="s">
        <v>567</v>
      </c>
      <c r="AD736" s="5" t="s">
        <v>603</v>
      </c>
      <c r="AE736" s="5" t="s">
        <v>600</v>
      </c>
      <c r="AF736" s="5"/>
      <c r="AG736" s="5"/>
      <c r="AH736" s="5" t="s">
        <v>643</v>
      </c>
      <c r="AI736" s="5" t="s">
        <v>905</v>
      </c>
      <c r="AJ736" s="80">
        <v>5</v>
      </c>
      <c r="AK736" s="80">
        <v>1</v>
      </c>
      <c r="AL736" s="80">
        <v>1</v>
      </c>
      <c r="AM736" s="80" t="e">
        <v>#N/A</v>
      </c>
      <c r="AN736" s="80">
        <v>1</v>
      </c>
      <c r="AO736" s="80">
        <v>2</v>
      </c>
      <c r="AP736" s="80">
        <v>1</v>
      </c>
      <c r="AQ736" s="80">
        <v>3</v>
      </c>
      <c r="AR736" s="80">
        <v>1</v>
      </c>
      <c r="AS736" s="5"/>
      <c r="AT736" s="5"/>
      <c r="AU736" s="5"/>
      <c r="AV736" s="5"/>
      <c r="AW736" s="5"/>
      <c r="AX736" s="5"/>
      <c r="AY736" s="5" t="s">
        <v>903</v>
      </c>
    </row>
    <row r="737" spans="1:51" ht="27.95" customHeight="1">
      <c r="B737" s="1"/>
      <c r="C737" s="13"/>
      <c r="D737" s="1"/>
      <c r="E737" s="5"/>
      <c r="M737" s="5"/>
      <c r="N737" s="5"/>
      <c r="O737" s="5"/>
      <c r="P737" s="5"/>
      <c r="Q737" s="5"/>
      <c r="R737" s="61"/>
      <c r="S737" s="62"/>
      <c r="T737" s="5"/>
      <c r="U737" s="5"/>
      <c r="V737" s="5"/>
      <c r="W737" s="5"/>
      <c r="X737" s="5"/>
      <c r="Y737" s="5"/>
      <c r="Z737" s="5"/>
      <c r="AA737" s="5"/>
      <c r="AB737" s="5"/>
      <c r="AC737" s="5"/>
      <c r="AD737" s="5"/>
      <c r="AE737" s="5"/>
      <c r="AF737" s="5"/>
      <c r="AG737" s="5"/>
      <c r="AH737" s="5"/>
      <c r="AI737" s="5"/>
      <c r="AJ737" s="80"/>
      <c r="AK737" s="80"/>
      <c r="AL737" s="80"/>
      <c r="AM737" s="80"/>
      <c r="AN737" s="80"/>
      <c r="AO737" s="80"/>
      <c r="AP737" s="80"/>
      <c r="AQ737" s="80"/>
      <c r="AR737" s="80"/>
      <c r="AS737" s="5"/>
      <c r="AT737" s="5"/>
      <c r="AU737" s="5"/>
      <c r="AV737" s="5"/>
      <c r="AW737" s="5"/>
      <c r="AX737" s="5"/>
      <c r="AY737" s="5"/>
    </row>
    <row r="738" spans="1:51" ht="27.95" customHeight="1">
      <c r="A738">
        <v>11518107006</v>
      </c>
      <c r="B738" s="5" t="s">
        <v>646</v>
      </c>
      <c r="C738" s="13" t="s">
        <v>72</v>
      </c>
      <c r="D738" s="1" t="s">
        <v>473</v>
      </c>
      <c r="E738" s="5" t="s">
        <v>33</v>
      </c>
      <c r="F738" s="80" t="s">
        <v>0</v>
      </c>
      <c r="G738" s="80" t="s">
        <v>0</v>
      </c>
      <c r="H738" s="80" t="s">
        <v>0</v>
      </c>
      <c r="I738" s="80" t="s">
        <v>3</v>
      </c>
      <c r="J738" s="80" t="s">
        <v>0</v>
      </c>
      <c r="K738" s="80" t="s">
        <v>0</v>
      </c>
      <c r="L738" s="80" t="s">
        <v>0</v>
      </c>
      <c r="M738" s="5" t="s">
        <v>10</v>
      </c>
      <c r="N738" s="5" t="e">
        <v>#N/A</v>
      </c>
      <c r="O738" s="5" t="e">
        <v>#N/A</v>
      </c>
      <c r="P738" s="5" t="e">
        <v>#N/A</v>
      </c>
      <c r="Q738" s="5" t="e">
        <v>#VALUE!</v>
      </c>
      <c r="R738" s="61" t="e">
        <v>#VALUE!</v>
      </c>
      <c r="S738" s="62" t="e">
        <v>#N/A</v>
      </c>
      <c r="T738" s="5" t="s">
        <v>37</v>
      </c>
      <c r="U738" s="5" t="s">
        <v>92</v>
      </c>
      <c r="V738" s="5" t="s">
        <v>74</v>
      </c>
      <c r="W738" s="5" t="e">
        <v>#N/A</v>
      </c>
      <c r="X738" s="5" t="e">
        <v>#N/A</v>
      </c>
      <c r="Y738" s="5" t="s">
        <v>0</v>
      </c>
      <c r="Z738" s="5" t="s">
        <v>49</v>
      </c>
      <c r="AA738" s="5"/>
      <c r="AB738" s="5"/>
      <c r="AC738" s="5"/>
      <c r="AD738" s="5"/>
      <c r="AE738" s="5"/>
      <c r="AF738" s="5"/>
      <c r="AG738" s="5"/>
      <c r="AH738" s="5"/>
      <c r="AI738" s="5" t="s">
        <v>905</v>
      </c>
      <c r="AJ738" s="80">
        <v>5</v>
      </c>
      <c r="AK738" s="80" t="e">
        <v>#VALUE!</v>
      </c>
      <c r="AL738" s="80" t="e">
        <v>#VALUE!</v>
      </c>
      <c r="AM738" s="80" t="e">
        <v>#N/A</v>
      </c>
      <c r="AN738" s="80">
        <v>3</v>
      </c>
      <c r="AO738" s="80">
        <v>2</v>
      </c>
      <c r="AP738" s="80">
        <v>2</v>
      </c>
      <c r="AQ738" s="80" t="e">
        <v>#N/A</v>
      </c>
      <c r="AR738" s="80" t="e">
        <v>#N/A</v>
      </c>
      <c r="AS738" s="5"/>
      <c r="AT738" s="5"/>
      <c r="AU738" s="5"/>
      <c r="AV738" s="5"/>
      <c r="AW738" s="5"/>
      <c r="AX738" s="5"/>
      <c r="AY738" s="5" t="s">
        <v>903</v>
      </c>
    </row>
    <row r="739" spans="1:51" ht="27.95" customHeight="1">
      <c r="A739">
        <v>11518104681</v>
      </c>
      <c r="B739" s="1" t="s">
        <v>0</v>
      </c>
      <c r="C739" s="13" t="s">
        <v>72</v>
      </c>
      <c r="D739" s="1" t="s">
        <v>469</v>
      </c>
      <c r="E739" s="5" t="s">
        <v>33</v>
      </c>
      <c r="F739" s="80" t="s">
        <v>0</v>
      </c>
      <c r="G739" s="80" t="s">
        <v>0</v>
      </c>
      <c r="H739" s="80" t="s">
        <v>1</v>
      </c>
      <c r="I739" s="80" t="s">
        <v>0</v>
      </c>
      <c r="J739" s="80" t="s">
        <v>0</v>
      </c>
      <c r="K739" s="80" t="s">
        <v>0</v>
      </c>
      <c r="L739" s="80" t="s">
        <v>0</v>
      </c>
      <c r="M739" s="5" t="s">
        <v>10</v>
      </c>
      <c r="N739" s="5" t="e">
        <v>#N/A</v>
      </c>
      <c r="O739" s="5" t="e">
        <v>#N/A</v>
      </c>
      <c r="P739" s="5" t="e">
        <v>#N/A</v>
      </c>
      <c r="Q739" s="5" t="s">
        <v>97</v>
      </c>
      <c r="R739" s="61" t="s">
        <v>99</v>
      </c>
      <c r="S739" s="62" t="e">
        <v>#N/A</v>
      </c>
      <c r="T739" s="5"/>
      <c r="U739" s="5" t="s">
        <v>87</v>
      </c>
      <c r="V739" s="5" t="s">
        <v>95</v>
      </c>
      <c r="W739" s="5" t="s">
        <v>909</v>
      </c>
      <c r="X739" s="5" t="s">
        <v>108</v>
      </c>
      <c r="Y739" s="5" t="s">
        <v>0</v>
      </c>
      <c r="Z739" s="5" t="s">
        <v>13</v>
      </c>
      <c r="AA739" s="5" t="s">
        <v>480</v>
      </c>
      <c r="AB739" s="5"/>
      <c r="AC739" s="5" t="s">
        <v>832</v>
      </c>
      <c r="AD739" s="5"/>
      <c r="AE739" s="5"/>
      <c r="AF739" s="5"/>
      <c r="AG739" s="5"/>
      <c r="AH739" s="5"/>
      <c r="AI739" s="5" t="s">
        <v>905</v>
      </c>
      <c r="AJ739" s="80">
        <v>5</v>
      </c>
      <c r="AK739" s="80">
        <v>2</v>
      </c>
      <c r="AL739" s="80">
        <v>2</v>
      </c>
      <c r="AM739" s="80" t="e">
        <v>#N/A</v>
      </c>
      <c r="AN739" s="80" t="e">
        <v>#N/A</v>
      </c>
      <c r="AO739" s="80">
        <v>1</v>
      </c>
      <c r="AP739" s="80">
        <v>1</v>
      </c>
      <c r="AQ739" s="80">
        <v>1</v>
      </c>
      <c r="AR739" s="80">
        <v>4</v>
      </c>
      <c r="AS739" s="5"/>
      <c r="AT739" s="5"/>
      <c r="AU739" s="5"/>
      <c r="AV739" s="5"/>
      <c r="AW739" s="5"/>
      <c r="AX739" s="5"/>
      <c r="AY739" s="5" t="s">
        <v>20</v>
      </c>
    </row>
    <row r="740" spans="1:51" ht="27.95" customHeight="1">
      <c r="B740" s="1"/>
      <c r="C740" s="13"/>
      <c r="D740" s="1"/>
      <c r="E740" s="5"/>
      <c r="M740" s="5"/>
      <c r="N740" s="5"/>
      <c r="O740" s="5"/>
      <c r="P740" s="5"/>
      <c r="Q740" s="5"/>
      <c r="R740" s="61"/>
      <c r="S740" s="62"/>
      <c r="T740" s="5"/>
      <c r="U740" s="5"/>
      <c r="V740" s="5"/>
      <c r="W740" s="5"/>
      <c r="X740" s="5"/>
      <c r="Y740" s="5"/>
      <c r="Z740" s="5"/>
      <c r="AA740" s="5"/>
      <c r="AB740" s="5"/>
      <c r="AC740" s="5"/>
      <c r="AD740" s="5"/>
      <c r="AE740" s="5"/>
      <c r="AF740" s="5"/>
      <c r="AG740" s="5"/>
      <c r="AH740" s="5"/>
      <c r="AI740" s="5"/>
      <c r="AJ740" s="80"/>
      <c r="AK740" s="80"/>
      <c r="AL740" s="80"/>
      <c r="AM740" s="80"/>
      <c r="AN740" s="80"/>
      <c r="AO740" s="80"/>
      <c r="AP740" s="80"/>
      <c r="AQ740" s="80"/>
      <c r="AR740" s="80"/>
      <c r="AS740" s="5"/>
      <c r="AT740" s="5"/>
      <c r="AU740" s="5"/>
      <c r="AV740" s="5"/>
      <c r="AW740" s="5"/>
      <c r="AX740" s="5"/>
      <c r="AY740" s="5"/>
    </row>
    <row r="741" spans="1:51" ht="27.95" customHeight="1">
      <c r="B741" s="1"/>
      <c r="C741" s="13"/>
      <c r="D741" s="1"/>
      <c r="E741" s="5"/>
      <c r="M741" s="5"/>
      <c r="N741" s="5"/>
      <c r="O741" s="5"/>
      <c r="P741" s="5"/>
      <c r="Q741" s="5"/>
      <c r="R741" s="61"/>
      <c r="S741" s="62"/>
      <c r="T741" s="5"/>
      <c r="U741" s="5"/>
      <c r="V741" s="5"/>
      <c r="W741" s="5"/>
      <c r="X741" s="5"/>
      <c r="Y741" s="5"/>
      <c r="Z741" s="5"/>
      <c r="AA741" s="5"/>
      <c r="AB741" s="5"/>
      <c r="AC741" s="5"/>
      <c r="AD741" s="5"/>
      <c r="AE741" s="5"/>
      <c r="AF741" s="5"/>
      <c r="AG741" s="5"/>
      <c r="AH741" s="5"/>
      <c r="AI741" s="5"/>
      <c r="AJ741" s="80"/>
      <c r="AK741" s="80"/>
      <c r="AL741" s="80"/>
      <c r="AM741" s="80"/>
      <c r="AN741" s="80"/>
      <c r="AO741" s="80"/>
      <c r="AP741" s="80"/>
      <c r="AQ741" s="80"/>
      <c r="AR741" s="80"/>
      <c r="AS741" s="5"/>
      <c r="AT741" s="5"/>
      <c r="AU741" s="5"/>
      <c r="AV741" s="5"/>
      <c r="AW741" s="5"/>
      <c r="AX741" s="5"/>
      <c r="AY741" s="5"/>
    </row>
    <row r="742" spans="1:51" ht="27.95" customHeight="1">
      <c r="A742">
        <v>11518096197</v>
      </c>
      <c r="B742" s="5" t="s">
        <v>646</v>
      </c>
      <c r="C742" s="13" t="s">
        <v>72</v>
      </c>
      <c r="D742" s="1" t="s">
        <v>469</v>
      </c>
      <c r="E742" s="5" t="s">
        <v>33</v>
      </c>
      <c r="F742" s="80" t="s">
        <v>0</v>
      </c>
      <c r="G742" s="80" t="s">
        <v>0</v>
      </c>
      <c r="H742" s="80" t="s">
        <v>1</v>
      </c>
      <c r="I742" s="80" t="s">
        <v>0</v>
      </c>
      <c r="J742" s="80" t="s">
        <v>0</v>
      </c>
      <c r="K742" s="80" t="s">
        <v>0</v>
      </c>
      <c r="L742" s="80" t="s">
        <v>0</v>
      </c>
      <c r="M742" s="5" t="e">
        <v>#N/A</v>
      </c>
      <c r="N742" s="5" t="s">
        <v>649</v>
      </c>
      <c r="O742" s="5" t="e">
        <v>#N/A</v>
      </c>
      <c r="P742" s="5" t="e">
        <v>#N/A</v>
      </c>
      <c r="Q742" s="5" t="s">
        <v>29</v>
      </c>
      <c r="R742" s="61" t="s">
        <v>75</v>
      </c>
      <c r="S742" s="62" t="e">
        <v>#N/A</v>
      </c>
      <c r="T742" s="5" t="s">
        <v>37</v>
      </c>
      <c r="U742" s="5" t="s">
        <v>41</v>
      </c>
      <c r="V742" s="5" t="s">
        <v>95</v>
      </c>
      <c r="W742" s="5" t="s">
        <v>907</v>
      </c>
      <c r="X742" s="5" t="s">
        <v>108</v>
      </c>
      <c r="Y742" s="5" t="s">
        <v>0</v>
      </c>
      <c r="Z742" s="5" t="s">
        <v>49</v>
      </c>
      <c r="AA742" s="5"/>
      <c r="AB742" s="5"/>
      <c r="AC742" s="5"/>
      <c r="AD742" s="5"/>
      <c r="AE742" s="5"/>
      <c r="AF742" s="5"/>
      <c r="AG742" s="5"/>
      <c r="AH742" s="5"/>
      <c r="AI742" s="5" t="s">
        <v>905</v>
      </c>
      <c r="AJ742" s="80">
        <v>5</v>
      </c>
      <c r="AK742" s="80">
        <v>3</v>
      </c>
      <c r="AL742" s="80">
        <v>3</v>
      </c>
      <c r="AM742" s="80" t="e">
        <v>#N/A</v>
      </c>
      <c r="AN742" s="80">
        <v>3</v>
      </c>
      <c r="AO742" s="80">
        <v>4</v>
      </c>
      <c r="AP742" s="80">
        <v>1</v>
      </c>
      <c r="AQ742" s="80">
        <v>4</v>
      </c>
      <c r="AR742" s="80">
        <v>4</v>
      </c>
      <c r="AS742" s="5"/>
      <c r="AT742" s="5"/>
      <c r="AU742" s="5"/>
      <c r="AV742" s="5"/>
      <c r="AW742" s="5"/>
      <c r="AX742" s="5"/>
      <c r="AY742" s="5" t="s">
        <v>903</v>
      </c>
    </row>
    <row r="743" spans="1:51" ht="27.95" customHeight="1">
      <c r="A743">
        <v>11518095460</v>
      </c>
      <c r="B743" s="5" t="s">
        <v>646</v>
      </c>
      <c r="C743" s="13" t="s">
        <v>72</v>
      </c>
      <c r="D743" s="1" t="s">
        <v>473</v>
      </c>
      <c r="E743" s="5" t="s">
        <v>33</v>
      </c>
      <c r="F743" s="80" t="s">
        <v>0</v>
      </c>
      <c r="G743" s="80" t="s">
        <v>0</v>
      </c>
      <c r="H743" s="80" t="s">
        <v>1</v>
      </c>
      <c r="I743" s="80" t="s">
        <v>0</v>
      </c>
      <c r="J743" s="80" t="s">
        <v>0</v>
      </c>
      <c r="K743" s="80" t="s">
        <v>0</v>
      </c>
      <c r="L743" s="80" t="s">
        <v>0</v>
      </c>
      <c r="M743" s="5" t="e">
        <v>#N/A</v>
      </c>
      <c r="N743" s="5" t="s">
        <v>649</v>
      </c>
      <c r="O743" s="5" t="e">
        <v>#N/A</v>
      </c>
      <c r="P743" s="5" t="e">
        <v>#N/A</v>
      </c>
      <c r="Q743" s="5" t="e">
        <v>#VALUE!</v>
      </c>
      <c r="R743" s="61" t="e">
        <v>#VALUE!</v>
      </c>
      <c r="S743" s="62" t="e">
        <v>#N/A</v>
      </c>
      <c r="T743" s="5" t="e">
        <v>#N/A</v>
      </c>
      <c r="U743" s="5" t="e">
        <v>#N/A</v>
      </c>
      <c r="V743" s="5" t="e">
        <v>#N/A</v>
      </c>
      <c r="W743" s="5" t="e">
        <v>#N/A</v>
      </c>
      <c r="X743" s="5" t="e">
        <v>#N/A</v>
      </c>
      <c r="Y743" s="5" t="s">
        <v>0</v>
      </c>
      <c r="Z743" s="5" t="s">
        <v>49</v>
      </c>
      <c r="AA743" s="5"/>
      <c r="AB743" s="5"/>
      <c r="AC743" s="5"/>
      <c r="AD743" s="5"/>
      <c r="AE743" s="5"/>
      <c r="AF743" s="5"/>
      <c r="AG743" s="5"/>
      <c r="AH743" s="5"/>
      <c r="AI743" s="5" t="s">
        <v>905</v>
      </c>
      <c r="AJ743" s="80">
        <v>5</v>
      </c>
      <c r="AK743" s="80" t="e">
        <v>#VALUE!</v>
      </c>
      <c r="AL743" s="80" t="e">
        <v>#VALUE!</v>
      </c>
      <c r="AM743" s="80" t="e">
        <v>#N/A</v>
      </c>
      <c r="AN743" s="80" t="e">
        <v>#N/A</v>
      </c>
      <c r="AO743" s="80" t="e">
        <v>#N/A</v>
      </c>
      <c r="AP743" s="80" t="e">
        <v>#N/A</v>
      </c>
      <c r="AQ743" s="80" t="e">
        <v>#N/A</v>
      </c>
      <c r="AR743" s="80" t="e">
        <v>#N/A</v>
      </c>
      <c r="AS743" s="5"/>
      <c r="AT743" s="5"/>
      <c r="AU743" s="5"/>
      <c r="AV743" s="5"/>
      <c r="AW743" s="5"/>
      <c r="AX743" s="5"/>
      <c r="AY743" s="5" t="s">
        <v>903</v>
      </c>
    </row>
    <row r="744" spans="1:51" ht="27.95" customHeight="1">
      <c r="B744" s="1"/>
      <c r="C744" s="13"/>
      <c r="D744" s="1"/>
      <c r="E744" s="5"/>
      <c r="M744" s="5"/>
      <c r="N744" s="5"/>
      <c r="O744" s="5"/>
      <c r="P744" s="5"/>
      <c r="Q744" s="5"/>
      <c r="R744" s="61"/>
      <c r="S744" s="62"/>
      <c r="T744" s="5"/>
      <c r="U744" s="5"/>
      <c r="V744" s="5"/>
      <c r="W744" s="5"/>
      <c r="X744" s="5"/>
      <c r="Y744" s="5"/>
      <c r="Z744" s="5"/>
      <c r="AA744" s="5"/>
      <c r="AB744" s="5"/>
      <c r="AC744" s="5"/>
      <c r="AD744" s="5"/>
      <c r="AE744" s="5"/>
      <c r="AF744" s="5"/>
      <c r="AG744" s="5"/>
      <c r="AH744" s="5"/>
      <c r="AI744" s="5"/>
      <c r="AJ744" s="80"/>
      <c r="AK744" s="80"/>
      <c r="AL744" s="80"/>
      <c r="AM744" s="80"/>
      <c r="AN744" s="80"/>
      <c r="AO744" s="80"/>
      <c r="AP744" s="80"/>
      <c r="AQ744" s="80"/>
      <c r="AR744" s="80"/>
      <c r="AS744" s="5"/>
      <c r="AT744" s="5"/>
      <c r="AU744" s="5"/>
      <c r="AV744" s="5"/>
      <c r="AW744" s="5"/>
      <c r="AX744" s="5"/>
      <c r="AY744" s="5"/>
    </row>
    <row r="745" spans="1:51" ht="27.95" customHeight="1">
      <c r="A745">
        <v>11518093617</v>
      </c>
      <c r="B745" s="1" t="s">
        <v>15</v>
      </c>
      <c r="C745" s="13" t="s">
        <v>61</v>
      </c>
      <c r="D745" s="1" t="s">
        <v>468</v>
      </c>
      <c r="E745" s="5" t="s">
        <v>33</v>
      </c>
      <c r="F745" s="80" t="s">
        <v>0</v>
      </c>
      <c r="G745" s="80" t="s">
        <v>0</v>
      </c>
      <c r="H745" s="80" t="s">
        <v>1</v>
      </c>
      <c r="I745" s="80" t="s">
        <v>0</v>
      </c>
      <c r="J745" s="80" t="s">
        <v>0</v>
      </c>
      <c r="K745" s="80" t="s">
        <v>0</v>
      </c>
      <c r="L745" s="80" t="s">
        <v>0</v>
      </c>
      <c r="M745" s="5" t="e">
        <v>#N/A</v>
      </c>
      <c r="N745" s="5" t="e">
        <v>#N/A</v>
      </c>
      <c r="O745" s="5" t="e">
        <v>#N/A</v>
      </c>
      <c r="P745" s="5" t="e">
        <v>#N/A</v>
      </c>
      <c r="Q745" s="5" t="e">
        <v>#VALUE!</v>
      </c>
      <c r="R745" s="61" t="s">
        <v>75</v>
      </c>
      <c r="S745" s="62" t="s">
        <v>92</v>
      </c>
      <c r="T745" s="5" t="s">
        <v>37</v>
      </c>
      <c r="U745" s="5" t="s">
        <v>37</v>
      </c>
      <c r="V745" s="5" t="s">
        <v>95</v>
      </c>
      <c r="W745" s="5" t="s">
        <v>908</v>
      </c>
      <c r="X745" s="5" t="e">
        <v>#N/A</v>
      </c>
      <c r="Y745" s="5" t="s">
        <v>0</v>
      </c>
      <c r="Z745" s="5" t="s">
        <v>13</v>
      </c>
      <c r="AA745" s="5" t="s">
        <v>462</v>
      </c>
      <c r="AB745" s="5"/>
      <c r="AC745" s="5"/>
      <c r="AD745" s="5"/>
      <c r="AE745" s="5"/>
      <c r="AF745" s="5"/>
      <c r="AG745" s="5"/>
      <c r="AH745" s="5"/>
      <c r="AI745" s="5" t="s">
        <v>905</v>
      </c>
      <c r="AJ745" s="80">
        <v>3</v>
      </c>
      <c r="AK745" s="80" t="e">
        <v>#VALUE!</v>
      </c>
      <c r="AL745" s="80">
        <v>3</v>
      </c>
      <c r="AM745" s="80">
        <v>2</v>
      </c>
      <c r="AN745" s="80">
        <v>3</v>
      </c>
      <c r="AO745" s="80">
        <v>3</v>
      </c>
      <c r="AP745" s="80">
        <v>1</v>
      </c>
      <c r="AQ745" s="80">
        <v>3</v>
      </c>
      <c r="AR745" s="80" t="e">
        <v>#N/A</v>
      </c>
      <c r="AS745" s="5"/>
      <c r="AT745" s="5" t="s">
        <v>788</v>
      </c>
      <c r="AU745" s="66" t="s">
        <v>854</v>
      </c>
      <c r="AV745" s="5" t="s">
        <v>898</v>
      </c>
      <c r="AW745" s="5"/>
      <c r="AX745" s="5"/>
      <c r="AY745" s="5" t="s">
        <v>904</v>
      </c>
    </row>
    <row r="746" spans="1:51" ht="105.95" customHeight="1">
      <c r="A746">
        <v>11518088954</v>
      </c>
      <c r="B746" s="1" t="s">
        <v>15</v>
      </c>
      <c r="C746" s="13" t="s">
        <v>61</v>
      </c>
      <c r="D746" s="1" t="s">
        <v>468</v>
      </c>
      <c r="E746" s="5" t="s">
        <v>33</v>
      </c>
      <c r="F746" s="80" t="s">
        <v>0</v>
      </c>
      <c r="G746" s="80" t="s">
        <v>0</v>
      </c>
      <c r="H746" s="80" t="s">
        <v>1</v>
      </c>
      <c r="I746" s="80" t="s">
        <v>0</v>
      </c>
      <c r="J746" s="80" t="s">
        <v>0</v>
      </c>
      <c r="K746" s="80" t="s">
        <v>0</v>
      </c>
      <c r="L746" s="80" t="s">
        <v>0</v>
      </c>
      <c r="M746" s="5" t="e">
        <v>#N/A</v>
      </c>
      <c r="N746" s="5" t="e">
        <v>#N/A</v>
      </c>
      <c r="O746" s="5" t="e">
        <v>#N/A</v>
      </c>
      <c r="P746" s="5" t="e">
        <v>#N/A</v>
      </c>
      <c r="Q746" s="5" t="e">
        <v>#VALUE!</v>
      </c>
      <c r="R746" s="61" t="s">
        <v>99</v>
      </c>
      <c r="S746" s="62" t="s">
        <v>68</v>
      </c>
      <c r="T746" s="5" t="s">
        <v>24</v>
      </c>
      <c r="U746" s="5" t="s">
        <v>87</v>
      </c>
      <c r="V746" s="5" t="s">
        <v>74</v>
      </c>
      <c r="W746" s="5" t="s">
        <v>979</v>
      </c>
      <c r="X746" s="5" t="e">
        <v>#N/A</v>
      </c>
      <c r="Y746" s="5" t="s">
        <v>0</v>
      </c>
      <c r="Z746" s="5" t="s">
        <v>67</v>
      </c>
      <c r="AA746" s="5" t="s">
        <v>821</v>
      </c>
      <c r="AB746" s="5"/>
      <c r="AC746" s="5" t="s">
        <v>462</v>
      </c>
      <c r="AD746" s="5"/>
      <c r="AE746" s="5"/>
      <c r="AF746" s="5" t="s">
        <v>619</v>
      </c>
      <c r="AG746" s="5"/>
      <c r="AH746" s="5"/>
      <c r="AI746" s="5" t="s">
        <v>905</v>
      </c>
      <c r="AJ746" s="5">
        <v>3</v>
      </c>
      <c r="AK746" s="5" t="e">
        <v>#VALUE!</v>
      </c>
      <c r="AL746" s="97">
        <v>2</v>
      </c>
      <c r="AM746" s="97">
        <v>3</v>
      </c>
      <c r="AN746" s="5">
        <v>2</v>
      </c>
      <c r="AO746" s="5">
        <v>1</v>
      </c>
      <c r="AP746" s="5">
        <v>2</v>
      </c>
      <c r="AQ746" s="5">
        <v>2</v>
      </c>
      <c r="AR746" s="5" t="e">
        <v>#N/A</v>
      </c>
      <c r="AS746" s="5"/>
      <c r="AT746" s="5" t="s">
        <v>788</v>
      </c>
      <c r="AU746" s="5"/>
      <c r="AV746" s="5" t="s">
        <v>898</v>
      </c>
      <c r="AW746" s="5"/>
      <c r="AX746" s="5"/>
      <c r="AY746" s="5" t="s">
        <v>904</v>
      </c>
    </row>
    <row r="747" spans="1:51" ht="27.95" customHeight="1">
      <c r="A747">
        <v>11518085780</v>
      </c>
      <c r="B747" s="5" t="s">
        <v>646</v>
      </c>
      <c r="C747" s="13" t="s">
        <v>72</v>
      </c>
      <c r="D747" s="1" t="s">
        <v>472</v>
      </c>
      <c r="E747" s="5" t="s">
        <v>14</v>
      </c>
      <c r="F747" s="80" t="s">
        <v>648</v>
      </c>
      <c r="G747" s="80" t="s">
        <v>0</v>
      </c>
      <c r="H747" s="80" t="s">
        <v>1</v>
      </c>
      <c r="I747" s="80" t="s">
        <v>0</v>
      </c>
      <c r="J747" s="80" t="s">
        <v>0</v>
      </c>
      <c r="K747" s="80" t="s">
        <v>0</v>
      </c>
      <c r="L747" s="80" t="s">
        <v>0</v>
      </c>
      <c r="M747" s="5" t="e">
        <v>#N/A</v>
      </c>
      <c r="N747" s="5" t="s">
        <v>649</v>
      </c>
      <c r="O747" s="5" t="e">
        <v>#N/A</v>
      </c>
      <c r="P747" s="5" t="e">
        <v>#N/A</v>
      </c>
      <c r="Q747" s="5" t="s">
        <v>29</v>
      </c>
      <c r="R747" s="61" t="s">
        <v>75</v>
      </c>
      <c r="S747" s="62" t="e">
        <v>#N/A</v>
      </c>
      <c r="T747" s="5" t="s">
        <v>834</v>
      </c>
      <c r="U747" s="5" t="s">
        <v>37</v>
      </c>
      <c r="V747" s="5" t="s">
        <v>95</v>
      </c>
      <c r="W747" s="5" t="s">
        <v>909</v>
      </c>
      <c r="X747" s="5" t="s">
        <v>113</v>
      </c>
      <c r="Y747" s="5" t="s">
        <v>0</v>
      </c>
      <c r="Z747" s="5" t="s">
        <v>49</v>
      </c>
      <c r="AA747" s="5"/>
      <c r="AB747" s="5"/>
      <c r="AC747" s="5"/>
      <c r="AD747" s="5"/>
      <c r="AE747" s="5"/>
      <c r="AF747" s="5"/>
      <c r="AG747" s="5"/>
      <c r="AH747" s="5"/>
      <c r="AI747" s="5" t="s">
        <v>905</v>
      </c>
      <c r="AJ747" s="80">
        <v>5</v>
      </c>
      <c r="AK747" s="80">
        <v>3</v>
      </c>
      <c r="AL747" s="80">
        <v>3</v>
      </c>
      <c r="AM747" s="80" t="e">
        <v>#N/A</v>
      </c>
      <c r="AN747" s="80">
        <v>5</v>
      </c>
      <c r="AO747" s="80">
        <v>3</v>
      </c>
      <c r="AP747" s="80">
        <v>1</v>
      </c>
      <c r="AQ747" s="80">
        <v>1</v>
      </c>
      <c r="AR747" s="80">
        <v>1</v>
      </c>
      <c r="AS747" s="5"/>
      <c r="AT747" s="5" t="s">
        <v>842</v>
      </c>
      <c r="AU747" s="5"/>
      <c r="AV747" s="5"/>
      <c r="AW747" s="5"/>
      <c r="AX747" s="5"/>
      <c r="AY747" s="5" t="s">
        <v>903</v>
      </c>
    </row>
    <row r="748" spans="1:51" ht="27.95" customHeight="1">
      <c r="A748">
        <v>11518080963</v>
      </c>
      <c r="B748" s="5" t="s">
        <v>646</v>
      </c>
      <c r="C748" s="13" t="s">
        <v>80</v>
      </c>
      <c r="D748" s="1" t="s">
        <v>466</v>
      </c>
      <c r="E748" s="5" t="s">
        <v>14</v>
      </c>
      <c r="F748" s="80" t="s">
        <v>0</v>
      </c>
      <c r="G748" s="80" t="s">
        <v>0</v>
      </c>
      <c r="H748" s="80" t="s">
        <v>1</v>
      </c>
      <c r="I748" s="80" t="s">
        <v>0</v>
      </c>
      <c r="J748" s="80" t="s">
        <v>0</v>
      </c>
      <c r="K748" s="80" t="s">
        <v>0</v>
      </c>
      <c r="L748" s="80" t="s">
        <v>0</v>
      </c>
      <c r="M748" s="5" t="s">
        <v>10</v>
      </c>
      <c r="N748" s="5" t="e">
        <v>#N/A</v>
      </c>
      <c r="O748" s="5" t="s">
        <v>11</v>
      </c>
      <c r="P748" s="5" t="s">
        <v>12</v>
      </c>
      <c r="Q748" s="5" t="s">
        <v>29</v>
      </c>
      <c r="R748" s="61" t="s">
        <v>75</v>
      </c>
      <c r="S748" s="62" t="e">
        <v>#N/A</v>
      </c>
      <c r="T748" s="5" t="s">
        <v>834</v>
      </c>
      <c r="U748" s="5" t="s">
        <v>34</v>
      </c>
      <c r="V748" s="5" t="s">
        <v>95</v>
      </c>
      <c r="W748" s="5" t="s">
        <v>908</v>
      </c>
      <c r="X748" s="5" t="s">
        <v>108</v>
      </c>
      <c r="Y748" s="5" t="s">
        <v>0</v>
      </c>
      <c r="Z748" s="5" t="s">
        <v>49</v>
      </c>
      <c r="AA748" s="5"/>
      <c r="AB748" s="5"/>
      <c r="AC748" s="5"/>
      <c r="AD748" s="5"/>
      <c r="AE748" s="5"/>
      <c r="AF748" s="5"/>
      <c r="AG748" s="5"/>
      <c r="AH748" s="5"/>
      <c r="AI748" s="5" t="s">
        <v>905</v>
      </c>
      <c r="AJ748" s="80">
        <v>4</v>
      </c>
      <c r="AK748" s="80">
        <v>3</v>
      </c>
      <c r="AL748" s="80">
        <v>3</v>
      </c>
      <c r="AM748" s="80" t="e">
        <v>#N/A</v>
      </c>
      <c r="AN748" s="80">
        <v>5</v>
      </c>
      <c r="AO748" s="80">
        <v>5</v>
      </c>
      <c r="AP748" s="80">
        <v>1</v>
      </c>
      <c r="AQ748" s="80">
        <v>3</v>
      </c>
      <c r="AR748" s="80">
        <v>4</v>
      </c>
      <c r="AS748" s="5" t="s">
        <v>1060</v>
      </c>
      <c r="AT748" s="5" t="s">
        <v>849</v>
      </c>
      <c r="AU748" s="5"/>
      <c r="AV748" s="5"/>
      <c r="AW748" s="5"/>
      <c r="AX748" s="5"/>
      <c r="AY748" s="5" t="s">
        <v>903</v>
      </c>
    </row>
    <row r="749" spans="1:51" ht="27.95" customHeight="1">
      <c r="B749" s="1"/>
      <c r="C749" s="13"/>
      <c r="D749" s="1"/>
      <c r="E749" s="5"/>
      <c r="M749" s="5"/>
      <c r="N749" s="5"/>
      <c r="O749" s="5"/>
      <c r="P749" s="5"/>
      <c r="Q749" s="5"/>
      <c r="R749" s="61"/>
      <c r="S749" s="62"/>
      <c r="T749" s="5"/>
      <c r="U749" s="5"/>
      <c r="V749" s="5"/>
      <c r="W749" s="5"/>
      <c r="X749" s="5"/>
      <c r="Y749" s="5"/>
      <c r="Z749" s="5"/>
      <c r="AA749" s="5"/>
      <c r="AB749" s="5"/>
      <c r="AC749" s="5"/>
      <c r="AD749" s="5"/>
      <c r="AE749" s="5"/>
      <c r="AF749" s="5"/>
      <c r="AG749" s="5"/>
      <c r="AH749" s="5"/>
      <c r="AI749" s="5"/>
      <c r="AJ749" s="80"/>
      <c r="AK749" s="80"/>
      <c r="AL749" s="80"/>
      <c r="AM749" s="80"/>
      <c r="AN749" s="80"/>
      <c r="AO749" s="80"/>
      <c r="AP749" s="80"/>
      <c r="AQ749" s="80"/>
      <c r="AR749" s="80"/>
      <c r="AS749" s="5"/>
      <c r="AT749" s="5"/>
      <c r="AU749" s="5"/>
      <c r="AV749" s="5"/>
      <c r="AW749" s="5"/>
      <c r="AX749" s="5"/>
      <c r="AY749" s="5"/>
    </row>
    <row r="750" spans="1:51" ht="27.95" customHeight="1">
      <c r="A750">
        <v>11518075268</v>
      </c>
      <c r="B750" s="5" t="s">
        <v>646</v>
      </c>
      <c r="C750" s="13" t="s">
        <v>61</v>
      </c>
      <c r="D750" s="1" t="s">
        <v>469</v>
      </c>
      <c r="E750" s="5" t="s">
        <v>14</v>
      </c>
      <c r="F750" s="80" t="s">
        <v>0</v>
      </c>
      <c r="G750" s="80" t="s">
        <v>0</v>
      </c>
      <c r="H750" s="80" t="s">
        <v>0</v>
      </c>
      <c r="I750" s="80" t="s">
        <v>0</v>
      </c>
      <c r="J750" s="80" t="s">
        <v>0</v>
      </c>
      <c r="K750" s="80" t="s">
        <v>0</v>
      </c>
      <c r="L750" s="80" t="s">
        <v>117</v>
      </c>
      <c r="M750" s="5" t="e">
        <v>#N/A</v>
      </c>
      <c r="N750" s="5" t="s">
        <v>649</v>
      </c>
      <c r="O750" s="5" t="e">
        <v>#N/A</v>
      </c>
      <c r="P750" s="5" t="e">
        <v>#N/A</v>
      </c>
      <c r="Q750" s="5" t="s">
        <v>29</v>
      </c>
      <c r="R750" s="61" t="s">
        <v>75</v>
      </c>
      <c r="S750" s="62" t="e">
        <v>#N/A</v>
      </c>
      <c r="T750" s="5" t="s">
        <v>37</v>
      </c>
      <c r="U750" s="5" t="s">
        <v>37</v>
      </c>
      <c r="V750" s="5" t="s">
        <v>89</v>
      </c>
      <c r="W750" s="5" t="s">
        <v>907</v>
      </c>
      <c r="X750" s="5" t="s">
        <v>108</v>
      </c>
      <c r="Y750" s="5" t="s">
        <v>271</v>
      </c>
      <c r="Z750" s="5" t="s">
        <v>49</v>
      </c>
      <c r="AA750" s="5"/>
      <c r="AB750" s="5"/>
      <c r="AC750" s="5"/>
      <c r="AD750" s="5"/>
      <c r="AE750" s="5"/>
      <c r="AF750" s="5"/>
      <c r="AG750" s="5"/>
      <c r="AH750" s="5"/>
      <c r="AI750" s="5" t="s">
        <v>905</v>
      </c>
      <c r="AJ750" s="80">
        <v>3</v>
      </c>
      <c r="AK750" s="80">
        <v>3</v>
      </c>
      <c r="AL750" s="80">
        <v>3</v>
      </c>
      <c r="AM750" s="80" t="e">
        <v>#N/A</v>
      </c>
      <c r="AN750" s="80">
        <v>3</v>
      </c>
      <c r="AO750" s="80">
        <v>3</v>
      </c>
      <c r="AP750" s="80">
        <v>3</v>
      </c>
      <c r="AQ750" s="80">
        <v>4</v>
      </c>
      <c r="AR750" s="80">
        <v>4</v>
      </c>
      <c r="AS750" s="5" t="s">
        <v>1060</v>
      </c>
      <c r="AT750" s="5"/>
      <c r="AU750" s="5"/>
      <c r="AV750" s="5"/>
      <c r="AW750" s="5"/>
      <c r="AX750" s="5"/>
      <c r="AY750" s="5" t="s">
        <v>903</v>
      </c>
    </row>
    <row r="751" spans="1:51" ht="27.95" customHeight="1">
      <c r="B751" s="1"/>
      <c r="C751" s="13"/>
      <c r="D751" s="1"/>
      <c r="E751" s="5"/>
      <c r="M751" s="5"/>
      <c r="N751" s="5"/>
      <c r="O751" s="5"/>
      <c r="P751" s="5"/>
      <c r="Q751" s="5"/>
      <c r="R751" s="61"/>
      <c r="S751" s="62"/>
      <c r="T751" s="5"/>
      <c r="U751" s="5"/>
      <c r="V751" s="5"/>
      <c r="W751" s="5"/>
      <c r="X751" s="5"/>
      <c r="Y751" s="5"/>
      <c r="Z751" s="5"/>
      <c r="AA751" s="5"/>
      <c r="AB751" s="5"/>
      <c r="AC751" s="5"/>
      <c r="AD751" s="5"/>
      <c r="AE751" s="5"/>
      <c r="AF751" s="5"/>
      <c r="AG751" s="5"/>
      <c r="AH751" s="5"/>
      <c r="AI751" s="5"/>
      <c r="AJ751" s="80"/>
      <c r="AK751" s="80"/>
      <c r="AL751" s="80"/>
      <c r="AM751" s="80"/>
      <c r="AN751" s="80"/>
      <c r="AO751" s="80"/>
      <c r="AP751" s="80"/>
      <c r="AQ751" s="80"/>
      <c r="AR751" s="80"/>
      <c r="AS751" s="5"/>
      <c r="AT751" s="5"/>
      <c r="AU751" s="5"/>
      <c r="AV751" s="5"/>
      <c r="AW751" s="5"/>
      <c r="AX751" s="5"/>
      <c r="AY751" s="5"/>
    </row>
    <row r="752" spans="1:51" ht="27.95" customHeight="1">
      <c r="A752">
        <v>11518074490</v>
      </c>
      <c r="B752" s="5" t="s">
        <v>646</v>
      </c>
      <c r="C752" s="13" t="s">
        <v>72</v>
      </c>
      <c r="D752" s="1" t="s">
        <v>470</v>
      </c>
      <c r="E752" s="5" t="s">
        <v>33</v>
      </c>
      <c r="F752" s="80" t="s">
        <v>648</v>
      </c>
      <c r="G752" s="80" t="s">
        <v>0</v>
      </c>
      <c r="H752" s="80" t="s">
        <v>0</v>
      </c>
      <c r="I752" s="80" t="s">
        <v>0</v>
      </c>
      <c r="J752" s="80" t="s">
        <v>0</v>
      </c>
      <c r="K752" s="80" t="s">
        <v>0</v>
      </c>
      <c r="L752" s="80" t="s">
        <v>0</v>
      </c>
      <c r="M752" s="5" t="s">
        <v>10</v>
      </c>
      <c r="N752" s="5" t="e">
        <v>#N/A</v>
      </c>
      <c r="O752" s="5" t="e">
        <v>#N/A</v>
      </c>
      <c r="P752" s="5" t="e">
        <v>#N/A</v>
      </c>
      <c r="Q752" s="5" t="s">
        <v>76</v>
      </c>
      <c r="R752" s="61" t="s">
        <v>28</v>
      </c>
      <c r="S752" s="62" t="e">
        <v>#N/A</v>
      </c>
      <c r="T752" s="5" t="s">
        <v>834</v>
      </c>
      <c r="U752" s="5" t="s">
        <v>37</v>
      </c>
      <c r="V752" s="5" t="s">
        <v>95</v>
      </c>
      <c r="W752" s="5" t="s">
        <v>909</v>
      </c>
      <c r="X752" s="5" t="s">
        <v>66</v>
      </c>
      <c r="Y752" s="5" t="s">
        <v>0</v>
      </c>
      <c r="Z752" s="5" t="s">
        <v>49</v>
      </c>
      <c r="AA752" s="5"/>
      <c r="AB752" s="5"/>
      <c r="AC752" s="5"/>
      <c r="AD752" s="5"/>
      <c r="AE752" s="5"/>
      <c r="AF752" s="5"/>
      <c r="AG752" s="5"/>
      <c r="AH752" s="5"/>
      <c r="AI752" s="5" t="s">
        <v>905</v>
      </c>
      <c r="AJ752" s="80">
        <v>5</v>
      </c>
      <c r="AK752" s="80">
        <v>4</v>
      </c>
      <c r="AL752" s="80">
        <v>4</v>
      </c>
      <c r="AM752" s="80" t="e">
        <v>#N/A</v>
      </c>
      <c r="AN752" s="80">
        <v>5</v>
      </c>
      <c r="AO752" s="80">
        <v>3</v>
      </c>
      <c r="AP752" s="80">
        <v>1</v>
      </c>
      <c r="AQ752" s="80">
        <v>1</v>
      </c>
      <c r="AR752" s="80">
        <v>5</v>
      </c>
      <c r="AS752" s="5"/>
      <c r="AT752" s="5"/>
      <c r="AU752" s="5"/>
      <c r="AV752" s="5"/>
      <c r="AW752" s="5"/>
      <c r="AX752" s="5"/>
      <c r="AY752" s="5" t="s">
        <v>903</v>
      </c>
    </row>
    <row r="753" spans="1:51" ht="27.95" customHeight="1">
      <c r="A753">
        <v>11518074230</v>
      </c>
      <c r="B753" s="1" t="s">
        <v>0</v>
      </c>
      <c r="C753" s="13" t="e">
        <v>#VALUE!</v>
      </c>
      <c r="D753" s="1" t="e">
        <v>#VALUE!</v>
      </c>
      <c r="E753" s="5" t="e">
        <v>#N/A</v>
      </c>
      <c r="F753" s="80" t="s">
        <v>0</v>
      </c>
      <c r="G753" s="80" t="s">
        <v>0</v>
      </c>
      <c r="H753" s="80" t="s">
        <v>0</v>
      </c>
      <c r="I753" s="80" t="s">
        <v>0</v>
      </c>
      <c r="J753" s="80" t="s">
        <v>0</v>
      </c>
      <c r="K753" s="80" t="s">
        <v>0</v>
      </c>
      <c r="L753" s="80" t="s">
        <v>0</v>
      </c>
      <c r="M753" s="5" t="e">
        <v>#N/A</v>
      </c>
      <c r="N753" s="5" t="e">
        <v>#N/A</v>
      </c>
      <c r="O753" s="5" t="e">
        <v>#N/A</v>
      </c>
      <c r="P753" s="5" t="e">
        <v>#N/A</v>
      </c>
      <c r="Q753" s="5" t="e">
        <v>#VALUE!</v>
      </c>
      <c r="R753" s="61" t="e">
        <v>#VALUE!</v>
      </c>
      <c r="S753" s="62" t="e">
        <v>#N/A</v>
      </c>
      <c r="T753" s="5" t="e">
        <v>#N/A</v>
      </c>
      <c r="U753" s="5" t="e">
        <v>#N/A</v>
      </c>
      <c r="V753" s="5" t="e">
        <v>#N/A</v>
      </c>
      <c r="W753" s="5" t="e">
        <v>#N/A</v>
      </c>
      <c r="X753" s="5" t="e">
        <v>#N/A</v>
      </c>
      <c r="Y753" s="5" t="s">
        <v>0</v>
      </c>
      <c r="Z753" s="5" t="e">
        <v>#N/A</v>
      </c>
      <c r="AA753" s="5"/>
      <c r="AB753" s="5"/>
      <c r="AC753" s="5"/>
      <c r="AD753" s="5"/>
      <c r="AE753" s="5"/>
      <c r="AF753" s="5"/>
      <c r="AG753" s="5"/>
      <c r="AH753" s="5"/>
      <c r="AI753" s="5" t="s">
        <v>905</v>
      </c>
      <c r="AJ753" s="80" t="e">
        <v>#VALUE!</v>
      </c>
      <c r="AK753" s="80" t="e">
        <v>#VALUE!</v>
      </c>
      <c r="AL753" s="80" t="e">
        <v>#VALUE!</v>
      </c>
      <c r="AM753" s="80" t="e">
        <v>#N/A</v>
      </c>
      <c r="AN753" s="80" t="e">
        <v>#N/A</v>
      </c>
      <c r="AO753" s="80" t="e">
        <v>#N/A</v>
      </c>
      <c r="AP753" s="80" t="e">
        <v>#N/A</v>
      </c>
      <c r="AQ753" s="80" t="e">
        <v>#N/A</v>
      </c>
      <c r="AR753" s="80" t="e">
        <v>#N/A</v>
      </c>
      <c r="AS753" s="5"/>
      <c r="AT753" s="5"/>
      <c r="AU753" s="5"/>
      <c r="AV753" s="5"/>
      <c r="AW753" s="5"/>
      <c r="AX753" s="5"/>
      <c r="AY753" s="5" t="s">
        <v>20</v>
      </c>
    </row>
    <row r="754" spans="1:51" ht="27.95" customHeight="1">
      <c r="B754" s="1"/>
      <c r="C754" s="13"/>
      <c r="D754" s="1"/>
      <c r="E754" s="5"/>
      <c r="M754" s="5"/>
      <c r="N754" s="5"/>
      <c r="O754" s="5"/>
      <c r="P754" s="5"/>
      <c r="Q754" s="5"/>
      <c r="R754" s="61"/>
      <c r="S754" s="62"/>
      <c r="T754" s="5"/>
      <c r="U754" s="5"/>
      <c r="V754" s="5"/>
      <c r="W754" s="5"/>
      <c r="X754" s="5"/>
      <c r="Y754" s="5"/>
      <c r="Z754" s="5"/>
      <c r="AA754" s="5"/>
      <c r="AB754" s="5"/>
      <c r="AC754" s="5"/>
      <c r="AD754" s="5"/>
      <c r="AE754" s="5"/>
      <c r="AF754" s="5"/>
      <c r="AG754" s="5"/>
      <c r="AH754" s="5"/>
      <c r="AI754" s="5"/>
      <c r="AJ754" s="80"/>
      <c r="AK754" s="80"/>
      <c r="AL754" s="80"/>
      <c r="AM754" s="80"/>
      <c r="AN754" s="80"/>
      <c r="AO754" s="80"/>
      <c r="AP754" s="80"/>
      <c r="AQ754" s="80"/>
      <c r="AR754" s="80"/>
      <c r="AS754" s="5"/>
      <c r="AT754" s="5"/>
      <c r="AU754" s="5"/>
      <c r="AV754" s="5"/>
      <c r="AW754" s="5"/>
      <c r="AX754" s="5"/>
      <c r="AY754" s="5"/>
    </row>
    <row r="755" spans="1:51" ht="27.95" customHeight="1">
      <c r="A755">
        <v>11518055527</v>
      </c>
      <c r="B755" s="5" t="s">
        <v>646</v>
      </c>
      <c r="C755" s="13" t="s">
        <v>61</v>
      </c>
      <c r="D755" s="1" t="s">
        <v>478</v>
      </c>
      <c r="E755" s="5" t="s">
        <v>14</v>
      </c>
      <c r="F755" s="80" t="s">
        <v>0</v>
      </c>
      <c r="G755" s="80" t="s">
        <v>0</v>
      </c>
      <c r="H755" s="80" t="s">
        <v>1</v>
      </c>
      <c r="I755" s="80" t="s">
        <v>0</v>
      </c>
      <c r="J755" s="80" t="s">
        <v>0</v>
      </c>
      <c r="K755" s="80" t="s">
        <v>0</v>
      </c>
      <c r="L755" s="80" t="s">
        <v>0</v>
      </c>
      <c r="M755" s="5" t="e">
        <v>#N/A</v>
      </c>
      <c r="N755" s="5" t="s">
        <v>649</v>
      </c>
      <c r="O755" s="5" t="e">
        <v>#N/A</v>
      </c>
      <c r="P755" s="5" t="e">
        <v>#N/A</v>
      </c>
      <c r="Q755" s="5" t="s">
        <v>29</v>
      </c>
      <c r="R755" s="61" t="s">
        <v>75</v>
      </c>
      <c r="S755" s="62" t="e">
        <v>#N/A</v>
      </c>
      <c r="T755" s="5" t="s">
        <v>37</v>
      </c>
      <c r="U755" s="5" t="s">
        <v>37</v>
      </c>
      <c r="V755" s="5" t="s">
        <v>64</v>
      </c>
      <c r="W755" s="5" t="s">
        <v>908</v>
      </c>
      <c r="X755" s="5" t="e">
        <v>#N/A</v>
      </c>
      <c r="Y755" s="5" t="s">
        <v>272</v>
      </c>
      <c r="Z755" s="5" t="s">
        <v>21</v>
      </c>
      <c r="AA755" s="5"/>
      <c r="AB755" s="5"/>
      <c r="AC755" s="5"/>
      <c r="AD755" s="5"/>
      <c r="AE755" s="5"/>
      <c r="AF755" s="5"/>
      <c r="AG755" s="5"/>
      <c r="AH755" s="5"/>
      <c r="AI755" s="5" t="s">
        <v>905</v>
      </c>
      <c r="AJ755" s="80">
        <v>3</v>
      </c>
      <c r="AK755" s="80">
        <v>3</v>
      </c>
      <c r="AL755" s="80">
        <v>3</v>
      </c>
      <c r="AM755" s="80" t="e">
        <v>#N/A</v>
      </c>
      <c r="AN755" s="80">
        <v>3</v>
      </c>
      <c r="AO755" s="80">
        <v>3</v>
      </c>
      <c r="AP755" s="80">
        <v>5</v>
      </c>
      <c r="AQ755" s="80">
        <v>3</v>
      </c>
      <c r="AR755" s="80" t="e">
        <v>#N/A</v>
      </c>
      <c r="AS755" s="5" t="s">
        <v>784</v>
      </c>
      <c r="AT755" s="122" t="s">
        <v>848</v>
      </c>
      <c r="AU755" s="5"/>
      <c r="AV755" s="5"/>
      <c r="AW755" s="5"/>
      <c r="AX755" s="5"/>
      <c r="AY755" s="5" t="s">
        <v>903</v>
      </c>
    </row>
    <row r="756" spans="1:51" ht="27.95" customHeight="1">
      <c r="A756">
        <v>11518052572</v>
      </c>
      <c r="B756" s="5" t="s">
        <v>646</v>
      </c>
      <c r="C756" s="13" t="e">
        <v>#VALUE!</v>
      </c>
      <c r="D756" s="1" t="s">
        <v>478</v>
      </c>
      <c r="E756" s="5" t="s">
        <v>14</v>
      </c>
      <c r="F756" s="80" t="s">
        <v>0</v>
      </c>
      <c r="G756" s="80" t="s">
        <v>0</v>
      </c>
      <c r="H756" s="80" t="s">
        <v>1</v>
      </c>
      <c r="I756" s="80" t="s">
        <v>0</v>
      </c>
      <c r="J756" s="80" t="s">
        <v>0</v>
      </c>
      <c r="K756" s="80" t="s">
        <v>0</v>
      </c>
      <c r="L756" s="80" t="s">
        <v>0</v>
      </c>
      <c r="M756" s="5" t="e">
        <v>#N/A</v>
      </c>
      <c r="N756" s="5" t="s">
        <v>649</v>
      </c>
      <c r="O756" s="5" t="e">
        <v>#N/A</v>
      </c>
      <c r="P756" s="5" t="e">
        <v>#N/A</v>
      </c>
      <c r="Q756" s="5" t="e">
        <v>#VALUE!</v>
      </c>
      <c r="R756" s="61" t="e">
        <v>#VALUE!</v>
      </c>
      <c r="S756" s="62" t="e">
        <v>#N/A</v>
      </c>
      <c r="T756" s="5" t="e">
        <v>#N/A</v>
      </c>
      <c r="U756" s="5" t="e">
        <v>#N/A</v>
      </c>
      <c r="V756" s="5" t="e">
        <v>#N/A</v>
      </c>
      <c r="W756" s="5" t="e">
        <v>#N/A</v>
      </c>
      <c r="X756" s="5" t="e">
        <v>#N/A</v>
      </c>
      <c r="Y756" s="5" t="s">
        <v>0</v>
      </c>
      <c r="Z756" s="5" t="s">
        <v>21</v>
      </c>
      <c r="AA756" s="5"/>
      <c r="AB756" s="5"/>
      <c r="AC756" s="5"/>
      <c r="AD756" s="5"/>
      <c r="AE756" s="5"/>
      <c r="AF756" s="5"/>
      <c r="AG756" s="5"/>
      <c r="AH756" s="5"/>
      <c r="AI756" s="5" t="s">
        <v>905</v>
      </c>
      <c r="AJ756" s="80" t="e">
        <v>#VALUE!</v>
      </c>
      <c r="AK756" s="80" t="e">
        <v>#VALUE!</v>
      </c>
      <c r="AL756" s="80" t="e">
        <v>#VALUE!</v>
      </c>
      <c r="AM756" s="80" t="e">
        <v>#N/A</v>
      </c>
      <c r="AN756" s="80" t="e">
        <v>#N/A</v>
      </c>
      <c r="AO756" s="80" t="e">
        <v>#N/A</v>
      </c>
      <c r="AP756" s="80" t="e">
        <v>#N/A</v>
      </c>
      <c r="AQ756" s="80" t="e">
        <v>#N/A</v>
      </c>
      <c r="AR756" s="80" t="e">
        <v>#N/A</v>
      </c>
      <c r="AS756" s="5"/>
      <c r="AT756" s="5"/>
      <c r="AU756" s="5"/>
      <c r="AV756" s="5"/>
      <c r="AW756" s="5"/>
      <c r="AX756" s="5"/>
      <c r="AY756" s="5" t="s">
        <v>903</v>
      </c>
    </row>
    <row r="757" spans="1:51" ht="27.95" customHeight="1">
      <c r="A757">
        <v>11518047913</v>
      </c>
      <c r="B757" s="1" t="s">
        <v>0</v>
      </c>
      <c r="C757" s="13" t="e">
        <v>#VALUE!</v>
      </c>
      <c r="D757" s="1" t="e">
        <v>#VALUE!</v>
      </c>
      <c r="E757" s="5" t="e">
        <v>#N/A</v>
      </c>
      <c r="F757" s="80" t="s">
        <v>0</v>
      </c>
      <c r="G757" s="80" t="s">
        <v>0</v>
      </c>
      <c r="H757" s="80" t="s">
        <v>0</v>
      </c>
      <c r="I757" s="80" t="s">
        <v>0</v>
      </c>
      <c r="J757" s="80" t="s">
        <v>0</v>
      </c>
      <c r="K757" s="80" t="s">
        <v>0</v>
      </c>
      <c r="L757" s="80" t="s">
        <v>0</v>
      </c>
      <c r="M757" s="5" t="e">
        <v>#N/A</v>
      </c>
      <c r="N757" s="5" t="e">
        <v>#N/A</v>
      </c>
      <c r="O757" s="5" t="e">
        <v>#N/A</v>
      </c>
      <c r="P757" s="5" t="e">
        <v>#N/A</v>
      </c>
      <c r="Q757" s="5" t="e">
        <v>#VALUE!</v>
      </c>
      <c r="R757" s="61" t="e">
        <v>#VALUE!</v>
      </c>
      <c r="S757" s="62" t="e">
        <v>#N/A</v>
      </c>
      <c r="T757" s="5" t="e">
        <v>#N/A</v>
      </c>
      <c r="U757" s="5" t="e">
        <v>#N/A</v>
      </c>
      <c r="V757" s="5" t="e">
        <v>#N/A</v>
      </c>
      <c r="W757" s="5" t="e">
        <v>#N/A</v>
      </c>
      <c r="X757" s="5" t="e">
        <v>#N/A</v>
      </c>
      <c r="Y757" s="5" t="s">
        <v>0</v>
      </c>
      <c r="Z757" s="5" t="e">
        <v>#N/A</v>
      </c>
      <c r="AA757" s="5"/>
      <c r="AB757" s="5"/>
      <c r="AC757" s="5"/>
      <c r="AD757" s="5"/>
      <c r="AE757" s="5"/>
      <c r="AF757" s="5"/>
      <c r="AG757" s="5"/>
      <c r="AH757" s="5"/>
      <c r="AI757" s="5" t="s">
        <v>905</v>
      </c>
      <c r="AJ757" s="80" t="e">
        <v>#VALUE!</v>
      </c>
      <c r="AK757" s="80" t="e">
        <v>#VALUE!</v>
      </c>
      <c r="AL757" s="80" t="e">
        <v>#VALUE!</v>
      </c>
      <c r="AM757" s="80" t="e">
        <v>#N/A</v>
      </c>
      <c r="AN757" s="80" t="e">
        <v>#N/A</v>
      </c>
      <c r="AO757" s="80" t="e">
        <v>#N/A</v>
      </c>
      <c r="AP757" s="80" t="e">
        <v>#N/A</v>
      </c>
      <c r="AQ757" s="80" t="e">
        <v>#N/A</v>
      </c>
      <c r="AR757" s="80" t="e">
        <v>#N/A</v>
      </c>
      <c r="AS757" s="5"/>
      <c r="AT757" s="5"/>
      <c r="AU757" s="5"/>
      <c r="AV757" s="5"/>
      <c r="AW757" s="5"/>
      <c r="AX757" s="5"/>
      <c r="AY757" s="5" t="s">
        <v>20</v>
      </c>
    </row>
    <row r="758" spans="1:51" ht="27.95" customHeight="1">
      <c r="B758" s="1"/>
      <c r="C758" s="13"/>
      <c r="D758" s="1"/>
      <c r="E758" s="5"/>
      <c r="M758" s="5"/>
      <c r="N758" s="5"/>
      <c r="O758" s="5"/>
      <c r="P758" s="5"/>
      <c r="Q758" s="5"/>
      <c r="R758" s="61"/>
      <c r="S758" s="62"/>
      <c r="T758" s="5"/>
      <c r="U758" s="5"/>
      <c r="V758" s="5"/>
      <c r="W758" s="5"/>
      <c r="X758" s="5"/>
      <c r="Y758" s="5"/>
      <c r="Z758" s="5"/>
      <c r="AA758" s="5"/>
      <c r="AB758" s="5"/>
      <c r="AC758" s="5"/>
      <c r="AD758" s="5"/>
      <c r="AE758" s="5"/>
      <c r="AF758" s="5"/>
      <c r="AG758" s="5"/>
      <c r="AH758" s="5"/>
      <c r="AI758" s="5"/>
      <c r="AJ758" s="80"/>
      <c r="AK758" s="80"/>
      <c r="AL758" s="80"/>
      <c r="AM758" s="80"/>
      <c r="AN758" s="80"/>
      <c r="AO758" s="80"/>
      <c r="AP758" s="80"/>
      <c r="AQ758" s="80"/>
      <c r="AR758" s="80"/>
      <c r="AS758" s="5"/>
      <c r="AT758" s="5"/>
      <c r="AU758" s="5"/>
      <c r="AV758" s="5"/>
      <c r="AW758" s="5"/>
      <c r="AX758" s="5"/>
      <c r="AY758" s="5"/>
    </row>
    <row r="759" spans="1:51" ht="27.95" customHeight="1">
      <c r="B759" s="1"/>
      <c r="C759" s="13"/>
      <c r="D759" s="1"/>
      <c r="E759" s="5"/>
      <c r="M759" s="5"/>
      <c r="N759" s="5"/>
      <c r="O759" s="5"/>
      <c r="P759" s="5"/>
      <c r="Q759" s="5"/>
      <c r="R759" s="61"/>
      <c r="S759" s="62"/>
      <c r="T759" s="5"/>
      <c r="U759" s="5"/>
      <c r="V759" s="5"/>
      <c r="W759" s="5"/>
      <c r="X759" s="5"/>
      <c r="Y759" s="5"/>
      <c r="Z759" s="5"/>
      <c r="AA759" s="5"/>
      <c r="AB759" s="5"/>
      <c r="AC759" s="5"/>
      <c r="AD759" s="5"/>
      <c r="AE759" s="5"/>
      <c r="AF759" s="5"/>
      <c r="AG759" s="5"/>
      <c r="AH759" s="5"/>
      <c r="AI759" s="5"/>
      <c r="AJ759" s="80"/>
      <c r="AK759" s="80"/>
      <c r="AL759" s="80"/>
      <c r="AM759" s="80"/>
      <c r="AN759" s="80"/>
      <c r="AO759" s="80"/>
      <c r="AP759" s="80"/>
      <c r="AQ759" s="80"/>
      <c r="AR759" s="80"/>
      <c r="AS759" s="5"/>
      <c r="AT759" s="5"/>
      <c r="AU759" s="5"/>
      <c r="AV759" s="5"/>
      <c r="AW759" s="5"/>
      <c r="AX759" s="5"/>
      <c r="AY759" s="5"/>
    </row>
    <row r="760" spans="1:51" ht="27.95" customHeight="1">
      <c r="A760">
        <v>11518033488</v>
      </c>
      <c r="B760" s="1" t="s">
        <v>15</v>
      </c>
      <c r="C760" s="13" t="e">
        <v>#VALUE!</v>
      </c>
      <c r="D760" s="1" t="e">
        <v>#VALUE!</v>
      </c>
      <c r="E760" s="5" t="e">
        <v>#N/A</v>
      </c>
      <c r="F760" s="80" t="s">
        <v>0</v>
      </c>
      <c r="G760" s="80" t="s">
        <v>0</v>
      </c>
      <c r="H760" s="80" t="s">
        <v>0</v>
      </c>
      <c r="I760" s="80" t="s">
        <v>0</v>
      </c>
      <c r="J760" s="80" t="s">
        <v>0</v>
      </c>
      <c r="K760" s="80" t="s">
        <v>0</v>
      </c>
      <c r="L760" s="80" t="s">
        <v>0</v>
      </c>
      <c r="M760" s="5" t="e">
        <v>#N/A</v>
      </c>
      <c r="N760" s="5" t="e">
        <v>#N/A</v>
      </c>
      <c r="O760" s="5" t="e">
        <v>#N/A</v>
      </c>
      <c r="P760" s="5" t="e">
        <v>#N/A</v>
      </c>
      <c r="Q760" s="5" t="e">
        <v>#VALUE!</v>
      </c>
      <c r="R760" s="61" t="e">
        <v>#VALUE!</v>
      </c>
      <c r="S760" s="62" t="e">
        <v>#N/A</v>
      </c>
      <c r="T760" s="5" t="e">
        <v>#N/A</v>
      </c>
      <c r="U760" s="5" t="e">
        <v>#N/A</v>
      </c>
      <c r="V760" s="5" t="e">
        <v>#N/A</v>
      </c>
      <c r="W760" s="5" t="e">
        <v>#N/A</v>
      </c>
      <c r="X760" s="5" t="e">
        <v>#N/A</v>
      </c>
      <c r="Y760" s="5" t="s">
        <v>0</v>
      </c>
      <c r="Z760" s="5" t="e">
        <v>#N/A</v>
      </c>
      <c r="AA760" s="5"/>
      <c r="AB760" s="5"/>
      <c r="AC760" s="5"/>
      <c r="AD760" s="5"/>
      <c r="AE760" s="5"/>
      <c r="AF760" s="5"/>
      <c r="AG760" s="5"/>
      <c r="AH760" s="5"/>
      <c r="AI760" s="5" t="s">
        <v>905</v>
      </c>
      <c r="AJ760" s="80" t="e">
        <v>#VALUE!</v>
      </c>
      <c r="AK760" s="80" t="e">
        <v>#VALUE!</v>
      </c>
      <c r="AL760" s="80" t="e">
        <v>#VALUE!</v>
      </c>
      <c r="AM760" s="80" t="e">
        <v>#N/A</v>
      </c>
      <c r="AN760" s="80" t="e">
        <v>#N/A</v>
      </c>
      <c r="AO760" s="80" t="e">
        <v>#N/A</v>
      </c>
      <c r="AP760" s="80" t="e">
        <v>#N/A</v>
      </c>
      <c r="AQ760" s="80" t="e">
        <v>#N/A</v>
      </c>
      <c r="AR760" s="80" t="e">
        <v>#N/A</v>
      </c>
      <c r="AS760" s="5"/>
      <c r="AT760" s="5"/>
      <c r="AU760" s="5"/>
      <c r="AV760" s="5"/>
      <c r="AW760" s="5"/>
      <c r="AX760" s="5"/>
      <c r="AY760" s="5" t="s">
        <v>904</v>
      </c>
    </row>
    <row r="761" spans="1:51" ht="27.95" customHeight="1">
      <c r="A761">
        <v>11518019194</v>
      </c>
      <c r="B761" s="5" t="s">
        <v>646</v>
      </c>
      <c r="C761" s="13" t="s">
        <v>72</v>
      </c>
      <c r="D761" s="1" t="e">
        <v>#VALUE!</v>
      </c>
      <c r="E761" s="5" t="s">
        <v>33</v>
      </c>
      <c r="F761" s="80" t="s">
        <v>0</v>
      </c>
      <c r="G761" s="80" t="s">
        <v>0</v>
      </c>
      <c r="H761" s="80" t="s">
        <v>1</v>
      </c>
      <c r="I761" s="80" t="s">
        <v>0</v>
      </c>
      <c r="J761" s="80" t="s">
        <v>0</v>
      </c>
      <c r="K761" s="80" t="s">
        <v>0</v>
      </c>
      <c r="L761" s="80" t="s">
        <v>273</v>
      </c>
      <c r="M761" s="5" t="s">
        <v>10</v>
      </c>
      <c r="N761" s="5" t="e">
        <v>#N/A</v>
      </c>
      <c r="O761" s="5" t="e">
        <v>#N/A</v>
      </c>
      <c r="P761" s="5" t="e">
        <v>#N/A</v>
      </c>
      <c r="Q761" s="5" t="s">
        <v>76</v>
      </c>
      <c r="R761" s="61" t="s">
        <v>90</v>
      </c>
      <c r="S761" s="62" t="s">
        <v>68</v>
      </c>
      <c r="T761" s="5" t="s">
        <v>834</v>
      </c>
      <c r="U761" s="5" t="s">
        <v>37</v>
      </c>
      <c r="V761" s="5" t="s">
        <v>74</v>
      </c>
      <c r="W761" s="5" t="s">
        <v>979</v>
      </c>
      <c r="X761" s="5" t="s">
        <v>108</v>
      </c>
      <c r="Y761" s="5" t="s">
        <v>0</v>
      </c>
      <c r="Z761" s="5" t="s">
        <v>49</v>
      </c>
      <c r="AA761" s="5"/>
      <c r="AB761" s="5"/>
      <c r="AC761" s="5"/>
      <c r="AD761" s="5"/>
      <c r="AE761" s="5"/>
      <c r="AF761" s="5"/>
      <c r="AG761" s="5"/>
      <c r="AH761" s="5"/>
      <c r="AI761" s="5" t="s">
        <v>905</v>
      </c>
      <c r="AJ761" s="80">
        <v>5</v>
      </c>
      <c r="AK761" s="80">
        <v>4</v>
      </c>
      <c r="AL761" s="80">
        <v>5</v>
      </c>
      <c r="AM761" s="80">
        <v>3</v>
      </c>
      <c r="AN761" s="80">
        <v>5</v>
      </c>
      <c r="AO761" s="80">
        <v>3</v>
      </c>
      <c r="AP761" s="80">
        <v>2</v>
      </c>
      <c r="AQ761" s="80">
        <v>2</v>
      </c>
      <c r="AR761" s="80">
        <v>4</v>
      </c>
      <c r="AS761" s="5"/>
      <c r="AT761" s="66" t="s">
        <v>797</v>
      </c>
      <c r="AU761" s="5"/>
      <c r="AV761" s="5"/>
      <c r="AW761" s="5"/>
      <c r="AX761" s="5"/>
      <c r="AY761" s="5" t="s">
        <v>903</v>
      </c>
    </row>
    <row r="762" spans="1:51" ht="27.95" customHeight="1">
      <c r="A762">
        <v>11517872930</v>
      </c>
      <c r="B762" s="5" t="s">
        <v>646</v>
      </c>
      <c r="C762" s="13" t="s">
        <v>72</v>
      </c>
      <c r="D762" s="1" t="s">
        <v>469</v>
      </c>
      <c r="E762" s="5" t="s">
        <v>14</v>
      </c>
      <c r="F762" s="80" t="s">
        <v>0</v>
      </c>
      <c r="G762" s="80" t="s">
        <v>0</v>
      </c>
      <c r="H762" s="80" t="s">
        <v>1</v>
      </c>
      <c r="I762" s="80" t="s">
        <v>0</v>
      </c>
      <c r="J762" s="80" t="s">
        <v>0</v>
      </c>
      <c r="K762" s="80" t="s">
        <v>0</v>
      </c>
      <c r="L762" s="80" t="s">
        <v>0</v>
      </c>
      <c r="M762" s="5" t="e">
        <v>#N/A</v>
      </c>
      <c r="N762" s="5" t="s">
        <v>649</v>
      </c>
      <c r="O762" s="5" t="e">
        <v>#N/A</v>
      </c>
      <c r="P762" s="5" t="e">
        <v>#N/A</v>
      </c>
      <c r="Q762" s="5" t="s">
        <v>76</v>
      </c>
      <c r="R762" s="61" t="s">
        <v>28</v>
      </c>
      <c r="S762" s="62" t="e">
        <v>#N/A</v>
      </c>
      <c r="T762" s="5" t="s">
        <v>36</v>
      </c>
      <c r="U762" s="5" t="s">
        <v>41</v>
      </c>
      <c r="V762" s="5" t="s">
        <v>74</v>
      </c>
      <c r="W762" s="5" t="s">
        <v>907</v>
      </c>
      <c r="X762" s="5" t="s">
        <v>66</v>
      </c>
      <c r="Y762" s="5" t="s">
        <v>0</v>
      </c>
      <c r="Z762" s="5" t="s">
        <v>21</v>
      </c>
      <c r="AA762" s="5" t="s">
        <v>524</v>
      </c>
      <c r="AB762" s="5"/>
      <c r="AC762" s="5"/>
      <c r="AD762" s="5"/>
      <c r="AE762" s="5"/>
      <c r="AF762" s="5"/>
      <c r="AG762" s="5"/>
      <c r="AH762" s="5"/>
      <c r="AI762" s="5" t="s">
        <v>905</v>
      </c>
      <c r="AJ762" s="80">
        <v>5</v>
      </c>
      <c r="AK762" s="80">
        <v>4</v>
      </c>
      <c r="AL762" s="80">
        <v>4</v>
      </c>
      <c r="AM762" s="80" t="e">
        <v>#N/A</v>
      </c>
      <c r="AN762" s="80">
        <v>4</v>
      </c>
      <c r="AO762" s="80">
        <v>4</v>
      </c>
      <c r="AP762" s="80">
        <v>2</v>
      </c>
      <c r="AQ762" s="80">
        <v>4</v>
      </c>
      <c r="AR762" s="80">
        <v>5</v>
      </c>
      <c r="AS762" s="5"/>
      <c r="AT762" s="5"/>
      <c r="AU762" s="5"/>
      <c r="AV762" s="5"/>
      <c r="AW762" s="5" t="s">
        <v>39</v>
      </c>
      <c r="AX762" s="5"/>
      <c r="AY762" s="5" t="s">
        <v>903</v>
      </c>
    </row>
    <row r="763" spans="1:51" ht="27.95" customHeight="1">
      <c r="A763">
        <v>11517869573</v>
      </c>
      <c r="B763" s="5" t="s">
        <v>646</v>
      </c>
      <c r="C763" s="13" t="s">
        <v>72</v>
      </c>
      <c r="D763" s="1" t="s">
        <v>478</v>
      </c>
      <c r="E763" s="5" t="s">
        <v>14</v>
      </c>
      <c r="F763" s="80" t="s">
        <v>0</v>
      </c>
      <c r="G763" s="80" t="s">
        <v>0</v>
      </c>
      <c r="H763" s="80" t="s">
        <v>1</v>
      </c>
      <c r="I763" s="80" t="s">
        <v>0</v>
      </c>
      <c r="J763" s="80" t="s">
        <v>0</v>
      </c>
      <c r="K763" s="80" t="s">
        <v>0</v>
      </c>
      <c r="L763" s="80" t="s">
        <v>0</v>
      </c>
      <c r="M763" s="5" t="s">
        <v>10</v>
      </c>
      <c r="N763" s="5" t="e">
        <v>#N/A</v>
      </c>
      <c r="O763" s="5" t="e">
        <v>#N/A</v>
      </c>
      <c r="P763" s="5" t="e">
        <v>#N/A</v>
      </c>
      <c r="Q763" s="5" t="s">
        <v>91</v>
      </c>
      <c r="R763" s="61" t="s">
        <v>28</v>
      </c>
      <c r="S763" s="62" t="e">
        <v>#N/A</v>
      </c>
      <c r="T763" s="5" t="s">
        <v>36</v>
      </c>
      <c r="U763" s="5" t="s">
        <v>37</v>
      </c>
      <c r="V763" s="5" t="s">
        <v>89</v>
      </c>
      <c r="W763" s="5" t="s">
        <v>379</v>
      </c>
      <c r="X763" s="5" t="s">
        <v>81</v>
      </c>
      <c r="Y763" s="5" t="s">
        <v>0</v>
      </c>
      <c r="Z763" s="5" t="s">
        <v>13</v>
      </c>
      <c r="AA763" s="5"/>
      <c r="AB763" s="5"/>
      <c r="AC763" s="5"/>
      <c r="AD763" s="5"/>
      <c r="AE763" s="5"/>
      <c r="AF763" s="5"/>
      <c r="AG763" s="5"/>
      <c r="AH763" s="5"/>
      <c r="AI763" s="5" t="s">
        <v>905</v>
      </c>
      <c r="AJ763" s="80">
        <v>5</v>
      </c>
      <c r="AK763" s="80">
        <v>5</v>
      </c>
      <c r="AL763" s="80">
        <v>4</v>
      </c>
      <c r="AM763" s="80" t="e">
        <v>#N/A</v>
      </c>
      <c r="AN763" s="80">
        <v>4</v>
      </c>
      <c r="AO763" s="80">
        <v>3</v>
      </c>
      <c r="AP763" s="80">
        <v>3</v>
      </c>
      <c r="AQ763" s="80">
        <v>5</v>
      </c>
      <c r="AR763" s="80">
        <v>3</v>
      </c>
      <c r="AS763" s="5"/>
      <c r="AT763" s="5" t="s">
        <v>797</v>
      </c>
      <c r="AU763" s="5"/>
      <c r="AV763" s="5"/>
      <c r="AW763" s="5" t="s">
        <v>39</v>
      </c>
      <c r="AX763" s="5"/>
      <c r="AY763" s="5" t="s">
        <v>903</v>
      </c>
    </row>
    <row r="764" spans="1:51" ht="27.95" customHeight="1">
      <c r="A764">
        <v>11517831549</v>
      </c>
      <c r="B764" s="5" t="s">
        <v>646</v>
      </c>
      <c r="C764" s="13" t="s">
        <v>61</v>
      </c>
      <c r="D764" s="1" t="s">
        <v>466</v>
      </c>
      <c r="E764" s="5" t="s">
        <v>14</v>
      </c>
      <c r="F764" s="80" t="s">
        <v>0</v>
      </c>
      <c r="G764" s="80" t="s">
        <v>0</v>
      </c>
      <c r="H764" s="80" t="s">
        <v>1</v>
      </c>
      <c r="I764" s="80" t="s">
        <v>0</v>
      </c>
      <c r="J764" s="80" t="s">
        <v>0</v>
      </c>
      <c r="K764" s="80" t="s">
        <v>0</v>
      </c>
      <c r="L764" s="80" t="s">
        <v>0</v>
      </c>
      <c r="M764" s="5" t="s">
        <v>10</v>
      </c>
      <c r="N764" s="5" t="e">
        <v>#N/A</v>
      </c>
      <c r="O764" s="5" t="e">
        <v>#N/A</v>
      </c>
      <c r="P764" s="5" t="e">
        <v>#N/A</v>
      </c>
      <c r="Q764" s="5" t="s">
        <v>91</v>
      </c>
      <c r="R764" s="61" t="s">
        <v>90</v>
      </c>
      <c r="S764" s="62" t="e">
        <v>#N/A</v>
      </c>
      <c r="T764" s="5" t="s">
        <v>834</v>
      </c>
      <c r="U764" s="5" t="s">
        <v>34</v>
      </c>
      <c r="V764" s="5" t="s">
        <v>64</v>
      </c>
      <c r="W764" s="5" t="s">
        <v>907</v>
      </c>
      <c r="X764" s="5" t="s">
        <v>66</v>
      </c>
      <c r="Y764" s="5" t="s">
        <v>0</v>
      </c>
      <c r="Z764" s="5" t="s">
        <v>49</v>
      </c>
      <c r="AA764" s="5" t="s">
        <v>518</v>
      </c>
      <c r="AB764" s="5"/>
      <c r="AC764" s="5"/>
      <c r="AD764" s="5"/>
      <c r="AE764" s="5"/>
      <c r="AF764" s="5"/>
      <c r="AG764" s="5"/>
      <c r="AH764" s="5"/>
      <c r="AI764" s="5" t="s">
        <v>905</v>
      </c>
      <c r="AJ764" s="80">
        <v>3</v>
      </c>
      <c r="AK764" s="80">
        <v>5</v>
      </c>
      <c r="AL764" s="80">
        <v>5</v>
      </c>
      <c r="AM764" s="80" t="e">
        <v>#N/A</v>
      </c>
      <c r="AN764" s="80">
        <v>5</v>
      </c>
      <c r="AO764" s="80">
        <v>5</v>
      </c>
      <c r="AP764" s="80">
        <v>5</v>
      </c>
      <c r="AQ764" s="80">
        <v>4</v>
      </c>
      <c r="AR764" s="80">
        <v>5</v>
      </c>
      <c r="AS764" s="5"/>
      <c r="AT764" s="5"/>
      <c r="AU764" s="5"/>
      <c r="AV764" s="5"/>
      <c r="AW764" s="5" t="s">
        <v>39</v>
      </c>
      <c r="AX764" s="5"/>
      <c r="AY764" s="5" t="s">
        <v>903</v>
      </c>
    </row>
    <row r="765" spans="1:51" ht="27.95" customHeight="1">
      <c r="A765">
        <v>11517679169</v>
      </c>
      <c r="B765" s="1" t="s">
        <v>15</v>
      </c>
      <c r="C765" s="13" t="s">
        <v>61</v>
      </c>
      <c r="D765" s="1" t="s">
        <v>471</v>
      </c>
      <c r="E765" s="5" t="s">
        <v>14</v>
      </c>
      <c r="F765" s="80" t="s">
        <v>0</v>
      </c>
      <c r="G765" s="80" t="s">
        <v>0</v>
      </c>
      <c r="H765" s="80" t="s">
        <v>0</v>
      </c>
      <c r="I765" s="80" t="s">
        <v>0</v>
      </c>
      <c r="J765" s="80" t="s">
        <v>0</v>
      </c>
      <c r="K765" s="80" t="s">
        <v>0</v>
      </c>
      <c r="L765" s="80" t="s">
        <v>274</v>
      </c>
      <c r="M765" s="5" t="e">
        <v>#N/A</v>
      </c>
      <c r="N765" s="5" t="e">
        <v>#N/A</v>
      </c>
      <c r="O765" s="5" t="e">
        <v>#N/A</v>
      </c>
      <c r="P765" s="5" t="e">
        <v>#N/A</v>
      </c>
      <c r="Q765" s="5" t="e">
        <v>#VALUE!</v>
      </c>
      <c r="R765" s="61" t="s">
        <v>75</v>
      </c>
      <c r="S765" s="62" t="s">
        <v>68</v>
      </c>
      <c r="T765" s="5" t="s">
        <v>36</v>
      </c>
      <c r="U765" s="5" t="s">
        <v>41</v>
      </c>
      <c r="V765" s="5" t="s">
        <v>89</v>
      </c>
      <c r="W765" s="5" t="s">
        <v>907</v>
      </c>
      <c r="X765" s="5" t="e">
        <v>#N/A</v>
      </c>
      <c r="Y765" s="5" t="s">
        <v>0</v>
      </c>
      <c r="Z765" s="5" t="s">
        <v>49</v>
      </c>
      <c r="AA765" s="5"/>
      <c r="AB765" s="5"/>
      <c r="AC765" s="5"/>
      <c r="AD765" s="5"/>
      <c r="AE765" s="5"/>
      <c r="AF765" s="5"/>
      <c r="AG765" s="5"/>
      <c r="AH765" s="5"/>
      <c r="AI765" s="5" t="s">
        <v>905</v>
      </c>
      <c r="AJ765" s="80">
        <v>3</v>
      </c>
      <c r="AK765" s="80" t="e">
        <v>#VALUE!</v>
      </c>
      <c r="AL765" s="80">
        <v>3</v>
      </c>
      <c r="AM765" s="80">
        <v>3</v>
      </c>
      <c r="AN765" s="80">
        <v>4</v>
      </c>
      <c r="AO765" s="80">
        <v>4</v>
      </c>
      <c r="AP765" s="80">
        <v>3</v>
      </c>
      <c r="AQ765" s="80">
        <v>4</v>
      </c>
      <c r="AR765" s="80" t="e">
        <v>#N/A</v>
      </c>
      <c r="AS765" s="5"/>
      <c r="AT765" s="5"/>
      <c r="AU765" s="5"/>
      <c r="AV765" s="5"/>
      <c r="AW765" s="5"/>
      <c r="AX765" s="5"/>
      <c r="AY765" s="5" t="s">
        <v>904</v>
      </c>
    </row>
    <row r="766" spans="1:51" ht="27.95" customHeight="1">
      <c r="B766" s="1"/>
      <c r="C766" s="13"/>
      <c r="D766" s="1"/>
      <c r="E766" s="5"/>
      <c r="M766" s="5"/>
      <c r="N766" s="5"/>
      <c r="O766" s="5"/>
      <c r="P766" s="5"/>
      <c r="Q766" s="5"/>
      <c r="R766" s="61"/>
      <c r="S766" s="62"/>
      <c r="T766" s="5"/>
      <c r="U766" s="5"/>
      <c r="V766" s="5"/>
      <c r="W766" s="5"/>
      <c r="X766" s="5"/>
      <c r="Y766" s="5"/>
      <c r="Z766" s="5"/>
      <c r="AA766" s="5"/>
      <c r="AB766" s="5"/>
      <c r="AC766" s="5"/>
      <c r="AD766" s="5"/>
      <c r="AE766" s="5"/>
      <c r="AF766" s="5"/>
      <c r="AG766" s="5"/>
      <c r="AH766" s="5"/>
      <c r="AI766" s="5"/>
      <c r="AJ766" s="80"/>
      <c r="AK766" s="80"/>
      <c r="AL766" s="80"/>
      <c r="AM766" s="80"/>
      <c r="AN766" s="80"/>
      <c r="AO766" s="80"/>
      <c r="AP766" s="80"/>
      <c r="AQ766" s="80"/>
      <c r="AR766" s="80"/>
      <c r="AS766" s="5"/>
      <c r="AT766" s="5"/>
      <c r="AU766" s="5"/>
      <c r="AV766" s="5"/>
      <c r="AW766" s="5"/>
      <c r="AX766" s="5"/>
      <c r="AY766" s="5"/>
    </row>
    <row r="767" spans="1:51" ht="27.95" customHeight="1">
      <c r="B767" s="1"/>
      <c r="C767" s="13"/>
      <c r="D767" s="1"/>
      <c r="E767" s="5"/>
      <c r="M767" s="5"/>
      <c r="N767" s="5"/>
      <c r="O767" s="5"/>
      <c r="P767" s="5"/>
      <c r="Q767" s="5"/>
      <c r="R767" s="61"/>
      <c r="S767" s="62"/>
      <c r="T767" s="5"/>
      <c r="U767" s="5"/>
      <c r="V767" s="5"/>
      <c r="W767" s="5"/>
      <c r="X767" s="5"/>
      <c r="Y767" s="5"/>
      <c r="Z767" s="5"/>
      <c r="AA767" s="5"/>
      <c r="AB767" s="5"/>
      <c r="AC767" s="5"/>
      <c r="AD767" s="5"/>
      <c r="AE767" s="5"/>
      <c r="AF767" s="5"/>
      <c r="AG767" s="5"/>
      <c r="AH767" s="5"/>
      <c r="AI767" s="5"/>
      <c r="AJ767" s="80"/>
      <c r="AK767" s="80"/>
      <c r="AL767" s="80"/>
      <c r="AM767" s="80"/>
      <c r="AN767" s="80"/>
      <c r="AO767" s="80"/>
      <c r="AP767" s="80"/>
      <c r="AQ767" s="80"/>
      <c r="AR767" s="80"/>
      <c r="AS767" s="5"/>
      <c r="AT767" s="5"/>
      <c r="AU767" s="5"/>
      <c r="AV767" s="5"/>
      <c r="AW767" s="5"/>
      <c r="AX767" s="5"/>
      <c r="AY767" s="5"/>
    </row>
    <row r="768" spans="1:51" ht="27.95" customHeight="1">
      <c r="A768">
        <v>11517368166</v>
      </c>
      <c r="B768" s="5" t="s">
        <v>646</v>
      </c>
      <c r="C768" s="13" t="s">
        <v>72</v>
      </c>
      <c r="D768" s="1" t="s">
        <v>470</v>
      </c>
      <c r="E768" s="5" t="s">
        <v>14</v>
      </c>
      <c r="F768" s="80" t="s">
        <v>0</v>
      </c>
      <c r="G768" s="80" t="s">
        <v>0</v>
      </c>
      <c r="H768" s="80" t="s">
        <v>1</v>
      </c>
      <c r="I768" s="80" t="s">
        <v>0</v>
      </c>
      <c r="J768" s="80" t="s">
        <v>0</v>
      </c>
      <c r="K768" s="80" t="s">
        <v>0</v>
      </c>
      <c r="L768" s="80" t="s">
        <v>0</v>
      </c>
      <c r="M768" s="5" t="e">
        <v>#N/A</v>
      </c>
      <c r="N768" s="5" t="s">
        <v>649</v>
      </c>
      <c r="O768" s="5" t="e">
        <v>#N/A</v>
      </c>
      <c r="P768" s="5" t="e">
        <v>#N/A</v>
      </c>
      <c r="Q768" s="5" t="s">
        <v>76</v>
      </c>
      <c r="R768" s="61" t="s">
        <v>28</v>
      </c>
      <c r="S768" s="62" t="s">
        <v>68</v>
      </c>
      <c r="T768" s="5" t="s">
        <v>834</v>
      </c>
      <c r="U768" s="5" t="s">
        <v>34</v>
      </c>
      <c r="V768" s="5" t="s">
        <v>89</v>
      </c>
      <c r="W768" s="5" t="s">
        <v>907</v>
      </c>
      <c r="X768" s="5" t="s">
        <v>81</v>
      </c>
      <c r="Y768" s="5" t="s">
        <v>0</v>
      </c>
      <c r="Z768" s="5" t="s">
        <v>67</v>
      </c>
      <c r="AA768" s="5" t="s">
        <v>512</v>
      </c>
      <c r="AB768" s="5"/>
      <c r="AC768" s="5"/>
      <c r="AD768" s="5"/>
      <c r="AE768" s="5"/>
      <c r="AF768" s="5"/>
      <c r="AG768" s="5"/>
      <c r="AH768" s="5"/>
      <c r="AI768" s="5" t="s">
        <v>905</v>
      </c>
      <c r="AJ768" s="80">
        <v>5</v>
      </c>
      <c r="AK768" s="80">
        <v>4</v>
      </c>
      <c r="AL768" s="80">
        <v>4</v>
      </c>
      <c r="AM768" s="80">
        <v>3</v>
      </c>
      <c r="AN768" s="80">
        <v>5</v>
      </c>
      <c r="AO768" s="80">
        <v>5</v>
      </c>
      <c r="AP768" s="80">
        <v>3</v>
      </c>
      <c r="AQ768" s="80">
        <v>4</v>
      </c>
      <c r="AR768" s="80">
        <v>3</v>
      </c>
      <c r="AS768" s="5"/>
      <c r="AT768" s="5"/>
      <c r="AU768" s="5"/>
      <c r="AV768" s="5"/>
      <c r="AW768" s="5"/>
      <c r="AX768" s="5"/>
      <c r="AY768" s="5" t="s">
        <v>903</v>
      </c>
    </row>
    <row r="769" spans="1:51" ht="27.95" customHeight="1">
      <c r="A769">
        <v>11517351336</v>
      </c>
      <c r="B769" s="5" t="s">
        <v>646</v>
      </c>
      <c r="C769" s="13" t="s">
        <v>72</v>
      </c>
      <c r="D769" s="1" t="s">
        <v>468</v>
      </c>
      <c r="E769" s="5" t="s">
        <v>33</v>
      </c>
      <c r="F769" s="80" t="s">
        <v>0</v>
      </c>
      <c r="G769" s="80" t="s">
        <v>0</v>
      </c>
      <c r="H769" s="80" t="s">
        <v>1</v>
      </c>
      <c r="I769" s="80" t="s">
        <v>0</v>
      </c>
      <c r="J769" s="80" t="s">
        <v>0</v>
      </c>
      <c r="K769" s="80" t="s">
        <v>0</v>
      </c>
      <c r="L769" s="80" t="s">
        <v>0</v>
      </c>
      <c r="M769" s="5" t="e">
        <v>#N/A</v>
      </c>
      <c r="N769" s="5" t="s">
        <v>649</v>
      </c>
      <c r="O769" s="5" t="e">
        <v>#N/A</v>
      </c>
      <c r="P769" s="5" t="e">
        <v>#N/A</v>
      </c>
      <c r="Q769" s="5" t="s">
        <v>76</v>
      </c>
      <c r="R769" s="61" t="s">
        <v>28</v>
      </c>
      <c r="S769" s="62" t="e">
        <v>#N/A</v>
      </c>
      <c r="T769" s="5" t="s">
        <v>36</v>
      </c>
      <c r="U769" s="5" t="s">
        <v>41</v>
      </c>
      <c r="V769" s="5" t="s">
        <v>54</v>
      </c>
      <c r="W769" s="5" t="s">
        <v>379</v>
      </c>
      <c r="X769" s="5" t="s">
        <v>81</v>
      </c>
      <c r="Y769" s="5" t="s">
        <v>0</v>
      </c>
      <c r="Z769" s="5" t="s">
        <v>13</v>
      </c>
      <c r="AA769" s="5"/>
      <c r="AB769" s="5"/>
      <c r="AC769" s="5"/>
      <c r="AD769" s="5"/>
      <c r="AE769" s="5"/>
      <c r="AF769" s="5"/>
      <c r="AG769" s="5"/>
      <c r="AH769" s="5"/>
      <c r="AI769" s="5" t="s">
        <v>905</v>
      </c>
      <c r="AJ769" s="80">
        <v>5</v>
      </c>
      <c r="AK769" s="80">
        <v>4</v>
      </c>
      <c r="AL769" s="80">
        <v>4</v>
      </c>
      <c r="AM769" s="80" t="e">
        <v>#N/A</v>
      </c>
      <c r="AN769" s="80">
        <v>4</v>
      </c>
      <c r="AO769" s="80">
        <v>4</v>
      </c>
      <c r="AP769" s="80">
        <v>0</v>
      </c>
      <c r="AQ769" s="80">
        <v>5</v>
      </c>
      <c r="AR769" s="80">
        <v>3</v>
      </c>
      <c r="AS769" s="5" t="s">
        <v>1059</v>
      </c>
      <c r="AT769" s="5" t="s">
        <v>797</v>
      </c>
      <c r="AU769" s="5"/>
      <c r="AV769" s="5"/>
      <c r="AW769" s="5" t="s">
        <v>39</v>
      </c>
      <c r="AX769" s="5"/>
      <c r="AY769" s="5" t="s">
        <v>903</v>
      </c>
    </row>
    <row r="770" spans="1:51" ht="27.95" customHeight="1">
      <c r="A770">
        <v>11517349755</v>
      </c>
      <c r="B770" s="1" t="s">
        <v>0</v>
      </c>
      <c r="C770" s="13" t="e">
        <v>#VALUE!</v>
      </c>
      <c r="D770" s="1" t="e">
        <v>#VALUE!</v>
      </c>
      <c r="E770" s="5" t="e">
        <v>#N/A</v>
      </c>
      <c r="F770" s="80" t="s">
        <v>0</v>
      </c>
      <c r="G770" s="80" t="s">
        <v>0</v>
      </c>
      <c r="H770" s="80" t="s">
        <v>0</v>
      </c>
      <c r="I770" s="80" t="s">
        <v>0</v>
      </c>
      <c r="J770" s="80" t="s">
        <v>0</v>
      </c>
      <c r="K770" s="80" t="s">
        <v>0</v>
      </c>
      <c r="L770" s="80" t="s">
        <v>0</v>
      </c>
      <c r="M770" s="5" t="e">
        <v>#N/A</v>
      </c>
      <c r="N770" s="5" t="e">
        <v>#N/A</v>
      </c>
      <c r="O770" s="5" t="e">
        <v>#N/A</v>
      </c>
      <c r="P770" s="5" t="e">
        <v>#N/A</v>
      </c>
      <c r="Q770" s="5" t="e">
        <v>#VALUE!</v>
      </c>
      <c r="R770" s="61" t="e">
        <v>#VALUE!</v>
      </c>
      <c r="S770" s="62" t="e">
        <v>#N/A</v>
      </c>
      <c r="T770" s="5" t="e">
        <v>#N/A</v>
      </c>
      <c r="U770" s="5" t="e">
        <v>#N/A</v>
      </c>
      <c r="V770" s="5" t="e">
        <v>#N/A</v>
      </c>
      <c r="W770" s="5" t="e">
        <v>#N/A</v>
      </c>
      <c r="X770" s="5" t="e">
        <v>#N/A</v>
      </c>
      <c r="Y770" s="5" t="s">
        <v>0</v>
      </c>
      <c r="Z770" s="5" t="e">
        <v>#N/A</v>
      </c>
      <c r="AA770" s="5"/>
      <c r="AB770" s="5"/>
      <c r="AC770" s="5"/>
      <c r="AD770" s="5"/>
      <c r="AE770" s="5"/>
      <c r="AF770" s="5"/>
      <c r="AG770" s="5"/>
      <c r="AH770" s="5"/>
      <c r="AI770" s="5" t="s">
        <v>905</v>
      </c>
      <c r="AJ770" s="80" t="e">
        <v>#VALUE!</v>
      </c>
      <c r="AK770" s="80" t="e">
        <v>#VALUE!</v>
      </c>
      <c r="AL770" s="80" t="e">
        <v>#VALUE!</v>
      </c>
      <c r="AM770" s="80" t="e">
        <v>#N/A</v>
      </c>
      <c r="AN770" s="80" t="e">
        <v>#N/A</v>
      </c>
      <c r="AO770" s="80" t="e">
        <v>#N/A</v>
      </c>
      <c r="AP770" s="80" t="e">
        <v>#N/A</v>
      </c>
      <c r="AQ770" s="80" t="e">
        <v>#N/A</v>
      </c>
      <c r="AR770" s="80" t="e">
        <v>#N/A</v>
      </c>
      <c r="AS770" s="5"/>
      <c r="AT770" s="5"/>
      <c r="AU770" s="5"/>
      <c r="AV770" s="5"/>
      <c r="AW770" s="5"/>
      <c r="AX770" s="5"/>
      <c r="AY770" s="5" t="s">
        <v>20</v>
      </c>
    </row>
    <row r="771" spans="1:51" ht="27.95" customHeight="1">
      <c r="A771">
        <v>11517313994</v>
      </c>
      <c r="B771" s="1" t="s">
        <v>15</v>
      </c>
      <c r="C771" s="13" t="s">
        <v>61</v>
      </c>
      <c r="D771" s="1" t="e">
        <v>#VALUE!</v>
      </c>
      <c r="E771" s="5" t="s">
        <v>14</v>
      </c>
      <c r="F771" s="80" t="s">
        <v>648</v>
      </c>
      <c r="G771" s="80" t="s">
        <v>0</v>
      </c>
      <c r="H771" s="80" t="s">
        <v>1</v>
      </c>
      <c r="I771" s="80" t="s">
        <v>0</v>
      </c>
      <c r="J771" s="80" t="s">
        <v>0</v>
      </c>
      <c r="K771" s="80" t="s">
        <v>0</v>
      </c>
      <c r="L771" s="80" t="s">
        <v>0</v>
      </c>
      <c r="M771" s="5" t="e">
        <v>#N/A</v>
      </c>
      <c r="N771" s="5" t="e">
        <v>#N/A</v>
      </c>
      <c r="O771" s="5" t="e">
        <v>#N/A</v>
      </c>
      <c r="P771" s="5" t="e">
        <v>#N/A</v>
      </c>
      <c r="Q771" s="5" t="e">
        <v>#VALUE!</v>
      </c>
      <c r="R771" s="61" t="s">
        <v>75</v>
      </c>
      <c r="S771" s="62" t="s">
        <v>92</v>
      </c>
      <c r="T771" s="5" t="s">
        <v>834</v>
      </c>
      <c r="U771" s="5" t="s">
        <v>37</v>
      </c>
      <c r="V771" s="5" t="s">
        <v>74</v>
      </c>
      <c r="W771" s="5" t="s">
        <v>979</v>
      </c>
      <c r="X771" s="5" t="e">
        <v>#N/A</v>
      </c>
      <c r="Y771" s="5" t="s">
        <v>0</v>
      </c>
      <c r="Z771" s="5" t="s">
        <v>49</v>
      </c>
      <c r="AA771" s="5"/>
      <c r="AB771" s="5"/>
      <c r="AC771" s="5"/>
      <c r="AD771" s="5"/>
      <c r="AE771" s="5"/>
      <c r="AF771" s="5"/>
      <c r="AG771" s="5"/>
      <c r="AH771" s="5"/>
      <c r="AI771" s="5" t="s">
        <v>905</v>
      </c>
      <c r="AJ771" s="5">
        <v>3</v>
      </c>
      <c r="AK771" s="5" t="e">
        <v>#VALUE!</v>
      </c>
      <c r="AL771" s="97">
        <v>3</v>
      </c>
      <c r="AM771" s="97">
        <v>2</v>
      </c>
      <c r="AN771" s="5">
        <v>5</v>
      </c>
      <c r="AO771" s="5">
        <v>3</v>
      </c>
      <c r="AP771" s="5">
        <v>2</v>
      </c>
      <c r="AQ771" s="5">
        <v>2</v>
      </c>
      <c r="AR771" s="5" t="e">
        <v>#N/A</v>
      </c>
      <c r="AS771" s="5"/>
      <c r="AT771" s="5" t="s">
        <v>787</v>
      </c>
      <c r="AU771" s="5"/>
      <c r="AV771" s="5" t="s">
        <v>873</v>
      </c>
      <c r="AW771" s="5"/>
      <c r="AX771" s="5"/>
      <c r="AY771" s="5" t="s">
        <v>904</v>
      </c>
    </row>
    <row r="772" spans="1:51" ht="27.95" customHeight="1">
      <c r="A772">
        <v>11517313236</v>
      </c>
      <c r="B772" s="1" t="s">
        <v>0</v>
      </c>
      <c r="C772" s="13" t="e">
        <v>#VALUE!</v>
      </c>
      <c r="D772" s="1" t="s">
        <v>465</v>
      </c>
      <c r="E772" s="5" t="s">
        <v>14</v>
      </c>
      <c r="F772" s="80" t="s">
        <v>0</v>
      </c>
      <c r="G772" s="80" t="s">
        <v>0</v>
      </c>
      <c r="H772" s="80" t="s">
        <v>0</v>
      </c>
      <c r="I772" s="80" t="s">
        <v>0</v>
      </c>
      <c r="J772" s="80" t="s">
        <v>0</v>
      </c>
      <c r="K772" s="80" t="s">
        <v>0</v>
      </c>
      <c r="L772" s="80" t="s">
        <v>159</v>
      </c>
      <c r="M772" s="5" t="e">
        <v>#N/A</v>
      </c>
      <c r="N772" s="5" t="e">
        <v>#N/A</v>
      </c>
      <c r="O772" s="5" t="e">
        <v>#N/A</v>
      </c>
      <c r="P772" s="5" t="e">
        <v>#N/A</v>
      </c>
      <c r="Q772" s="5" t="e">
        <v>#VALUE!</v>
      </c>
      <c r="R772" s="61" t="e">
        <v>#VALUE!</v>
      </c>
      <c r="S772" s="62" t="e">
        <v>#N/A</v>
      </c>
      <c r="T772" s="5" t="e">
        <v>#N/A</v>
      </c>
      <c r="U772" s="5" t="e">
        <v>#N/A</v>
      </c>
      <c r="V772" s="5" t="e">
        <v>#N/A</v>
      </c>
      <c r="W772" s="5" t="e">
        <v>#N/A</v>
      </c>
      <c r="X772" s="5" t="e">
        <v>#N/A</v>
      </c>
      <c r="Y772" s="5" t="s">
        <v>0</v>
      </c>
      <c r="Z772" s="5" t="s">
        <v>67</v>
      </c>
      <c r="AA772" s="5"/>
      <c r="AB772" s="5"/>
      <c r="AC772" s="5"/>
      <c r="AD772" s="5"/>
      <c r="AE772" s="5"/>
      <c r="AF772" s="5"/>
      <c r="AG772" s="5"/>
      <c r="AH772" s="5"/>
      <c r="AI772" s="5" t="s">
        <v>905</v>
      </c>
      <c r="AJ772" s="80" t="e">
        <v>#VALUE!</v>
      </c>
      <c r="AK772" s="80" t="e">
        <v>#VALUE!</v>
      </c>
      <c r="AL772" s="80" t="e">
        <v>#VALUE!</v>
      </c>
      <c r="AM772" s="80" t="e">
        <v>#N/A</v>
      </c>
      <c r="AN772" s="80" t="e">
        <v>#N/A</v>
      </c>
      <c r="AO772" s="80" t="e">
        <v>#N/A</v>
      </c>
      <c r="AP772" s="80" t="e">
        <v>#N/A</v>
      </c>
      <c r="AQ772" s="80" t="e">
        <v>#N/A</v>
      </c>
      <c r="AR772" s="80" t="e">
        <v>#N/A</v>
      </c>
      <c r="AS772" s="5"/>
      <c r="AT772" s="5"/>
      <c r="AU772" s="5"/>
      <c r="AV772" s="5"/>
      <c r="AW772" s="5"/>
      <c r="AX772" s="5"/>
      <c r="AY772" s="5" t="s">
        <v>20</v>
      </c>
    </row>
    <row r="773" spans="1:51" ht="27.95" customHeight="1">
      <c r="B773" s="1"/>
      <c r="C773" s="13"/>
      <c r="D773" s="1"/>
      <c r="E773" s="5"/>
      <c r="M773" s="5"/>
      <c r="N773" s="5"/>
      <c r="O773" s="5"/>
      <c r="P773" s="5"/>
      <c r="Q773" s="5"/>
      <c r="R773" s="61"/>
      <c r="S773" s="62"/>
      <c r="T773" s="5"/>
      <c r="U773" s="5"/>
      <c r="V773" s="5"/>
      <c r="W773" s="5"/>
      <c r="X773" s="5"/>
      <c r="Y773" s="5"/>
      <c r="Z773" s="5"/>
      <c r="AA773" s="5"/>
      <c r="AB773" s="5"/>
      <c r="AC773" s="5"/>
      <c r="AD773" s="5"/>
      <c r="AE773" s="5"/>
      <c r="AF773" s="5"/>
      <c r="AG773" s="5"/>
      <c r="AH773" s="5"/>
      <c r="AI773" s="5"/>
      <c r="AJ773" s="80"/>
      <c r="AK773" s="80"/>
      <c r="AL773" s="80"/>
      <c r="AM773" s="80"/>
      <c r="AN773" s="80"/>
      <c r="AO773" s="80"/>
      <c r="AP773" s="80"/>
      <c r="AQ773" s="80"/>
      <c r="AR773" s="80"/>
      <c r="AS773" s="5"/>
      <c r="AT773" s="5"/>
      <c r="AU773" s="5"/>
      <c r="AV773" s="5"/>
      <c r="AW773" s="5"/>
      <c r="AX773" s="5"/>
      <c r="AY773" s="5"/>
    </row>
    <row r="774" spans="1:51" ht="27.95" customHeight="1">
      <c r="A774">
        <v>11517275409</v>
      </c>
      <c r="B774" s="1" t="s">
        <v>0</v>
      </c>
      <c r="C774" s="13" t="s">
        <v>72</v>
      </c>
      <c r="D774" s="1" t="s">
        <v>469</v>
      </c>
      <c r="E774" s="5" t="s">
        <v>14</v>
      </c>
      <c r="F774" s="80" t="s">
        <v>648</v>
      </c>
      <c r="G774" s="80" t="s">
        <v>0</v>
      </c>
      <c r="H774" s="80" t="s">
        <v>0</v>
      </c>
      <c r="I774" s="80" t="s">
        <v>0</v>
      </c>
      <c r="J774" s="80" t="s">
        <v>0</v>
      </c>
      <c r="K774" s="80" t="s">
        <v>0</v>
      </c>
      <c r="L774" s="80" t="s">
        <v>0</v>
      </c>
      <c r="M774" s="5" t="s">
        <v>10</v>
      </c>
      <c r="N774" s="5" t="e">
        <v>#N/A</v>
      </c>
      <c r="O774" s="5" t="e">
        <v>#N/A</v>
      </c>
      <c r="P774" s="5" t="e">
        <v>#N/A</v>
      </c>
      <c r="Q774" s="5" t="s">
        <v>29</v>
      </c>
      <c r="R774" s="61" t="s">
        <v>75</v>
      </c>
      <c r="S774" s="62" t="s">
        <v>34</v>
      </c>
      <c r="T774" s="5" t="s">
        <v>62</v>
      </c>
      <c r="U774" s="5" t="s">
        <v>34</v>
      </c>
      <c r="V774" s="5" t="s">
        <v>64</v>
      </c>
      <c r="W774" s="5" t="s">
        <v>379</v>
      </c>
      <c r="X774" s="5" t="s">
        <v>66</v>
      </c>
      <c r="Y774" s="5" t="s">
        <v>0</v>
      </c>
      <c r="Z774" s="5" t="s">
        <v>21</v>
      </c>
      <c r="AA774" s="5"/>
      <c r="AB774" s="5"/>
      <c r="AC774" s="5"/>
      <c r="AD774" s="5"/>
      <c r="AE774" s="5"/>
      <c r="AF774" s="5"/>
      <c r="AG774" s="5"/>
      <c r="AH774" s="5"/>
      <c r="AI774" s="5" t="s">
        <v>905</v>
      </c>
      <c r="AJ774" s="80">
        <v>5</v>
      </c>
      <c r="AK774" s="80">
        <v>3</v>
      </c>
      <c r="AL774" s="80">
        <v>3</v>
      </c>
      <c r="AM774" s="80">
        <v>5</v>
      </c>
      <c r="AN774" s="80">
        <v>5</v>
      </c>
      <c r="AO774" s="80">
        <v>5</v>
      </c>
      <c r="AP774" s="80">
        <v>5</v>
      </c>
      <c r="AQ774" s="80">
        <v>5</v>
      </c>
      <c r="AR774" s="80">
        <v>5</v>
      </c>
      <c r="AS774" s="5"/>
      <c r="AT774" s="5" t="s">
        <v>788</v>
      </c>
      <c r="AU774" s="5"/>
      <c r="AV774" s="5"/>
      <c r="AW774" s="5"/>
      <c r="AX774" s="5"/>
      <c r="AY774" s="5" t="s">
        <v>20</v>
      </c>
    </row>
    <row r="775" spans="1:51" ht="129" customHeight="1">
      <c r="A775">
        <v>11517250848</v>
      </c>
      <c r="B775" s="5" t="s">
        <v>646</v>
      </c>
      <c r="C775" s="13" t="s">
        <v>80</v>
      </c>
      <c r="D775" s="1" t="s">
        <v>478</v>
      </c>
      <c r="E775" s="5" t="s">
        <v>14</v>
      </c>
      <c r="F775" s="80" t="s">
        <v>0</v>
      </c>
      <c r="G775" s="80" t="s">
        <v>0</v>
      </c>
      <c r="H775" s="80" t="s">
        <v>1</v>
      </c>
      <c r="I775" s="80" t="s">
        <v>0</v>
      </c>
      <c r="J775" s="80" t="s">
        <v>0</v>
      </c>
      <c r="K775" s="80" t="s">
        <v>0</v>
      </c>
      <c r="L775" s="80" t="s">
        <v>0</v>
      </c>
      <c r="M775" s="5" t="e">
        <v>#N/A</v>
      </c>
      <c r="N775" s="5" t="s">
        <v>649</v>
      </c>
      <c r="O775" s="5" t="s">
        <v>11</v>
      </c>
      <c r="P775" s="5" t="s">
        <v>12</v>
      </c>
      <c r="Q775" s="5" t="s">
        <v>29</v>
      </c>
      <c r="R775" s="61" t="s">
        <v>99</v>
      </c>
      <c r="S775" s="62" t="e">
        <v>#N/A</v>
      </c>
      <c r="T775" s="5" t="s">
        <v>834</v>
      </c>
      <c r="U775" s="5" t="s">
        <v>34</v>
      </c>
      <c r="V775" s="5" t="s">
        <v>95</v>
      </c>
      <c r="W775" s="5" t="s">
        <v>979</v>
      </c>
      <c r="X775" s="5" t="s">
        <v>30</v>
      </c>
      <c r="Y775" s="5" t="s">
        <v>275</v>
      </c>
      <c r="Z775" s="5" t="s">
        <v>21</v>
      </c>
      <c r="AA775" s="5" t="s">
        <v>480</v>
      </c>
      <c r="AB775" s="5"/>
      <c r="AC775" s="5" t="s">
        <v>462</v>
      </c>
      <c r="AD775" s="5"/>
      <c r="AE775" s="5"/>
      <c r="AF775" s="5"/>
      <c r="AG775" s="5" t="s">
        <v>632</v>
      </c>
      <c r="AH775" s="5" t="s">
        <v>643</v>
      </c>
      <c r="AI775" s="5" t="s">
        <v>905</v>
      </c>
      <c r="AJ775" s="80">
        <v>4</v>
      </c>
      <c r="AK775" s="80">
        <v>3</v>
      </c>
      <c r="AL775" s="80">
        <v>2</v>
      </c>
      <c r="AM775" s="80" t="e">
        <v>#N/A</v>
      </c>
      <c r="AN775" s="80">
        <v>5</v>
      </c>
      <c r="AO775" s="80">
        <v>5</v>
      </c>
      <c r="AP775" s="80">
        <v>1</v>
      </c>
      <c r="AQ775" s="80">
        <v>2</v>
      </c>
      <c r="AR775" s="80">
        <v>2</v>
      </c>
      <c r="AS775" s="5"/>
      <c r="AT775" s="5" t="s">
        <v>850</v>
      </c>
      <c r="AU775" s="5"/>
      <c r="AV775" s="5"/>
      <c r="AW775" s="5"/>
      <c r="AX775" s="5"/>
      <c r="AY775" s="5" t="s">
        <v>903</v>
      </c>
    </row>
    <row r="776" spans="1:51" ht="27.95" customHeight="1">
      <c r="A776">
        <v>11517250349</v>
      </c>
      <c r="B776" s="5" t="s">
        <v>646</v>
      </c>
      <c r="C776" s="13" t="s">
        <v>80</v>
      </c>
      <c r="D776" s="1" t="s">
        <v>465</v>
      </c>
      <c r="E776" s="5" t="s">
        <v>33</v>
      </c>
      <c r="F776" s="80" t="s">
        <v>0</v>
      </c>
      <c r="G776" s="80" t="s">
        <v>0</v>
      </c>
      <c r="H776" s="80" t="s">
        <v>1</v>
      </c>
      <c r="I776" s="80" t="s">
        <v>0</v>
      </c>
      <c r="J776" s="80" t="s">
        <v>0</v>
      </c>
      <c r="K776" s="80" t="s">
        <v>0</v>
      </c>
      <c r="L776" s="80" t="s">
        <v>0</v>
      </c>
      <c r="M776" s="5" t="s">
        <v>10</v>
      </c>
      <c r="N776" s="5" t="e">
        <v>#N/A</v>
      </c>
      <c r="O776" s="5" t="s">
        <v>11</v>
      </c>
      <c r="P776" s="5" t="s">
        <v>12</v>
      </c>
      <c r="Q776" s="5" t="s">
        <v>76</v>
      </c>
      <c r="R776" s="61" t="s">
        <v>28</v>
      </c>
      <c r="S776" s="62" t="e">
        <v>#N/A</v>
      </c>
      <c r="T776" s="5" t="s">
        <v>834</v>
      </c>
      <c r="U776" s="5" t="s">
        <v>41</v>
      </c>
      <c r="V776" s="5" t="s">
        <v>26</v>
      </c>
      <c r="W776" s="5" t="s">
        <v>908</v>
      </c>
      <c r="X776" s="5" t="s">
        <v>108</v>
      </c>
      <c r="Y776" s="5" t="s">
        <v>0</v>
      </c>
      <c r="Z776" s="5" t="s">
        <v>21</v>
      </c>
      <c r="AA776" s="5"/>
      <c r="AB776" s="5"/>
      <c r="AC776" s="5"/>
      <c r="AD776" s="5"/>
      <c r="AE776" s="5"/>
      <c r="AF776" s="5"/>
      <c r="AG776" s="5"/>
      <c r="AH776" s="5"/>
      <c r="AI776" s="5" t="s">
        <v>905</v>
      </c>
      <c r="AJ776" s="80">
        <v>4</v>
      </c>
      <c r="AK776" s="80">
        <v>4</v>
      </c>
      <c r="AL776" s="80">
        <v>4</v>
      </c>
      <c r="AM776" s="80" t="e">
        <v>#N/A</v>
      </c>
      <c r="AN776" s="80">
        <v>5</v>
      </c>
      <c r="AO776" s="80">
        <v>4</v>
      </c>
      <c r="AP776" s="80">
        <v>4</v>
      </c>
      <c r="AQ776" s="80">
        <v>3</v>
      </c>
      <c r="AR776" s="80">
        <v>4</v>
      </c>
      <c r="AS776" s="5"/>
      <c r="AT776" s="5" t="s">
        <v>797</v>
      </c>
      <c r="AU776" s="67" t="s">
        <v>869</v>
      </c>
      <c r="AV776" s="5"/>
      <c r="AW776" s="5"/>
      <c r="AX776" s="5"/>
      <c r="AY776" s="5" t="s">
        <v>903</v>
      </c>
    </row>
    <row r="777" spans="1:51" ht="27.95" customHeight="1">
      <c r="A777">
        <v>11517249809</v>
      </c>
      <c r="B777" s="5" t="s">
        <v>646</v>
      </c>
      <c r="C777" s="13" t="s">
        <v>72</v>
      </c>
      <c r="D777" s="1" t="s">
        <v>478</v>
      </c>
      <c r="E777" s="5" t="s">
        <v>14</v>
      </c>
      <c r="F777" s="80" t="s">
        <v>0</v>
      </c>
      <c r="G777" s="80" t="s">
        <v>0</v>
      </c>
      <c r="H777" s="80" t="s">
        <v>1</v>
      </c>
      <c r="I777" s="80" t="s">
        <v>0</v>
      </c>
      <c r="J777" s="80" t="s">
        <v>0</v>
      </c>
      <c r="K777" s="80" t="s">
        <v>0</v>
      </c>
      <c r="L777" s="80" t="s">
        <v>0</v>
      </c>
      <c r="M777" s="5" t="e">
        <v>#N/A</v>
      </c>
      <c r="N777" s="5" t="s">
        <v>649</v>
      </c>
      <c r="O777" s="5" t="e">
        <v>#N/A</v>
      </c>
      <c r="P777" s="5" t="e">
        <v>#N/A</v>
      </c>
      <c r="Q777" s="5" t="e">
        <v>#VALUE!</v>
      </c>
      <c r="R777" s="61" t="e">
        <v>#VALUE!</v>
      </c>
      <c r="S777" s="62" t="e">
        <v>#N/A</v>
      </c>
      <c r="T777" s="5" t="s">
        <v>36</v>
      </c>
      <c r="U777" s="5" t="s">
        <v>34</v>
      </c>
      <c r="V777" s="5" t="s">
        <v>54</v>
      </c>
      <c r="W777" s="5" t="s">
        <v>379</v>
      </c>
      <c r="X777" s="5" t="e">
        <v>#N/A</v>
      </c>
      <c r="Y777" s="5" t="s">
        <v>0</v>
      </c>
      <c r="Z777" s="5" t="s">
        <v>119</v>
      </c>
      <c r="AA777" s="5" t="s">
        <v>480</v>
      </c>
      <c r="AB777" s="5"/>
      <c r="AC777" s="5"/>
      <c r="AD777" s="5"/>
      <c r="AE777" s="5"/>
      <c r="AF777" s="5"/>
      <c r="AG777" s="5"/>
      <c r="AH777" s="5"/>
      <c r="AI777" s="5" t="s">
        <v>905</v>
      </c>
      <c r="AJ777" s="80">
        <v>5</v>
      </c>
      <c r="AK777" s="80" t="e">
        <v>#VALUE!</v>
      </c>
      <c r="AL777" s="80" t="e">
        <v>#VALUE!</v>
      </c>
      <c r="AM777" s="80" t="e">
        <v>#N/A</v>
      </c>
      <c r="AN777" s="80">
        <v>4</v>
      </c>
      <c r="AO777" s="80">
        <v>5</v>
      </c>
      <c r="AP777" s="80">
        <v>0</v>
      </c>
      <c r="AQ777" s="80">
        <v>5</v>
      </c>
      <c r="AR777" s="80" t="e">
        <v>#N/A</v>
      </c>
      <c r="AS777" s="5"/>
      <c r="AT777" s="5"/>
      <c r="AU777" s="5"/>
      <c r="AV777" s="5"/>
      <c r="AW777" s="5"/>
      <c r="AX777" s="5"/>
      <c r="AY777" s="5" t="s">
        <v>903</v>
      </c>
    </row>
    <row r="778" spans="1:51" ht="18.95" customHeight="1">
      <c r="B778" s="1"/>
      <c r="C778" s="13"/>
      <c r="D778" s="1"/>
      <c r="E778" s="5"/>
      <c r="M778" s="5"/>
      <c r="N778" s="5"/>
      <c r="O778" s="5"/>
      <c r="P778" s="5"/>
      <c r="Q778" s="5"/>
      <c r="R778" s="61"/>
      <c r="S778" s="62"/>
      <c r="T778" s="5"/>
      <c r="U778" s="5"/>
      <c r="V778" s="5"/>
      <c r="W778" s="5"/>
      <c r="X778" s="5"/>
      <c r="Y778" s="5"/>
      <c r="Z778" s="5"/>
      <c r="AA778" s="5"/>
      <c r="AB778" s="5"/>
      <c r="AC778" s="5"/>
      <c r="AD778" s="5"/>
      <c r="AE778" s="5"/>
      <c r="AF778" s="5"/>
      <c r="AG778" s="5"/>
      <c r="AH778" s="5"/>
      <c r="AI778" s="5"/>
      <c r="AJ778" s="80"/>
      <c r="AK778" s="80"/>
      <c r="AL778" s="80"/>
      <c r="AM778" s="80"/>
      <c r="AN778" s="80"/>
      <c r="AO778" s="80"/>
      <c r="AP778" s="80"/>
      <c r="AQ778" s="80"/>
      <c r="AR778" s="80"/>
      <c r="AS778" s="5"/>
      <c r="AT778" s="5"/>
      <c r="AU778" s="5"/>
      <c r="AV778" s="5"/>
      <c r="AW778" s="5"/>
      <c r="AX778" s="5"/>
      <c r="AY778" s="5"/>
    </row>
    <row r="779" spans="1:51" ht="210" customHeight="1">
      <c r="A779">
        <v>11517240991</v>
      </c>
      <c r="B779" s="1" t="s">
        <v>0</v>
      </c>
      <c r="C779" s="13" t="s">
        <v>80</v>
      </c>
      <c r="D779" s="1" t="s">
        <v>466</v>
      </c>
      <c r="E779" s="5" t="s">
        <v>14</v>
      </c>
      <c r="F779" s="80" t="s">
        <v>648</v>
      </c>
      <c r="G779" s="80" t="s">
        <v>0</v>
      </c>
      <c r="H779" s="80" t="s">
        <v>1</v>
      </c>
      <c r="I779" s="80" t="s">
        <v>0</v>
      </c>
      <c r="J779" s="80" t="s">
        <v>0</v>
      </c>
      <c r="K779" s="80" t="s">
        <v>0</v>
      </c>
      <c r="L779" s="80" t="s">
        <v>0</v>
      </c>
      <c r="M779" s="5" t="e">
        <v>#N/A</v>
      </c>
      <c r="N779" s="5" t="e">
        <v>#N/A</v>
      </c>
      <c r="O779" s="5" t="e">
        <v>#N/A</v>
      </c>
      <c r="P779" s="5" t="e">
        <v>#N/A</v>
      </c>
      <c r="Q779" s="5" t="s">
        <v>97</v>
      </c>
      <c r="R779" s="61" t="s">
        <v>75</v>
      </c>
      <c r="S779" s="62" t="e">
        <v>#N/A</v>
      </c>
      <c r="T779" s="5" t="s">
        <v>36</v>
      </c>
      <c r="U779" s="5" t="s">
        <v>37</v>
      </c>
      <c r="V779" s="5" t="s">
        <v>74</v>
      </c>
      <c r="W779" s="5" t="s">
        <v>908</v>
      </c>
      <c r="X779" s="5" t="s">
        <v>66</v>
      </c>
      <c r="Y779" s="5" t="s">
        <v>0</v>
      </c>
      <c r="Z779" s="5" t="s">
        <v>98</v>
      </c>
      <c r="AA779" s="5" t="s">
        <v>526</v>
      </c>
      <c r="AB779" s="5"/>
      <c r="AC779" s="5"/>
      <c r="AD779" s="5"/>
      <c r="AE779" s="5"/>
      <c r="AF779" s="5" t="s">
        <v>627</v>
      </c>
      <c r="AG779" s="5"/>
      <c r="AH779" s="5"/>
      <c r="AI779" s="5" t="s">
        <v>905</v>
      </c>
      <c r="AJ779" s="5">
        <v>4</v>
      </c>
      <c r="AK779" s="5">
        <v>2</v>
      </c>
      <c r="AL779" s="97">
        <v>3</v>
      </c>
      <c r="AM779" s="97" t="e">
        <v>#N/A</v>
      </c>
      <c r="AN779" s="5">
        <v>4</v>
      </c>
      <c r="AO779" s="5">
        <v>3</v>
      </c>
      <c r="AP779" s="5">
        <v>2</v>
      </c>
      <c r="AQ779" s="5">
        <v>3</v>
      </c>
      <c r="AR779" s="5">
        <v>5</v>
      </c>
      <c r="AS779" s="5"/>
      <c r="AT779" s="5"/>
      <c r="AU779" s="5"/>
      <c r="AV779" s="5"/>
      <c r="AW779" s="5"/>
      <c r="AX779" s="5"/>
      <c r="AY779" s="5" t="s">
        <v>20</v>
      </c>
    </row>
    <row r="780" spans="1:51" ht="27.95" customHeight="1">
      <c r="A780">
        <v>11517226568</v>
      </c>
      <c r="B780" s="1" t="s">
        <v>0</v>
      </c>
      <c r="C780" s="13" t="s">
        <v>72</v>
      </c>
      <c r="D780" s="1" t="s">
        <v>466</v>
      </c>
      <c r="E780" s="5" t="s">
        <v>14</v>
      </c>
      <c r="F780" s="80" t="s">
        <v>0</v>
      </c>
      <c r="G780" s="80" t="s">
        <v>0</v>
      </c>
      <c r="H780" s="80" t="s">
        <v>1</v>
      </c>
      <c r="I780" s="80" t="s">
        <v>0</v>
      </c>
      <c r="J780" s="80" t="s">
        <v>0</v>
      </c>
      <c r="K780" s="80" t="s">
        <v>0</v>
      </c>
      <c r="L780" s="80" t="s">
        <v>0</v>
      </c>
      <c r="M780" s="5" t="s">
        <v>10</v>
      </c>
      <c r="N780" s="5" t="e">
        <v>#N/A</v>
      </c>
      <c r="O780" s="5" t="e">
        <v>#N/A</v>
      </c>
      <c r="P780" s="5" t="s">
        <v>12</v>
      </c>
      <c r="Q780" s="5" t="s">
        <v>29</v>
      </c>
      <c r="R780" s="61" t="s">
        <v>28</v>
      </c>
      <c r="S780" s="62" t="e">
        <v>#N/A</v>
      </c>
      <c r="T780" s="5" t="s">
        <v>62</v>
      </c>
      <c r="U780" s="5" t="s">
        <v>37</v>
      </c>
      <c r="V780" s="5" t="s">
        <v>74</v>
      </c>
      <c r="W780" s="5" t="s">
        <v>908</v>
      </c>
      <c r="X780" s="5" t="s">
        <v>108</v>
      </c>
      <c r="Y780" s="5" t="s">
        <v>277</v>
      </c>
      <c r="Z780" s="5" t="s">
        <v>21</v>
      </c>
      <c r="AA780" s="5" t="s">
        <v>481</v>
      </c>
      <c r="AB780" s="5"/>
      <c r="AC780" s="5" t="s">
        <v>571</v>
      </c>
      <c r="AD780" s="5"/>
      <c r="AE780" s="5"/>
      <c r="AF780" s="5" t="s">
        <v>619</v>
      </c>
      <c r="AG780" s="5"/>
      <c r="AH780" s="5" t="s">
        <v>643</v>
      </c>
      <c r="AI780" s="5" t="s">
        <v>905</v>
      </c>
      <c r="AJ780" s="5">
        <v>5</v>
      </c>
      <c r="AK780" s="5">
        <v>3</v>
      </c>
      <c r="AL780" s="97">
        <v>4</v>
      </c>
      <c r="AM780" s="97" t="e">
        <v>#N/A</v>
      </c>
      <c r="AN780" s="5">
        <v>5</v>
      </c>
      <c r="AO780" s="5">
        <v>3</v>
      </c>
      <c r="AP780" s="5">
        <v>2</v>
      </c>
      <c r="AQ780" s="5">
        <v>3</v>
      </c>
      <c r="AR780" s="5">
        <v>4</v>
      </c>
      <c r="AS780" s="5" t="s">
        <v>1055</v>
      </c>
      <c r="AT780" s="5"/>
      <c r="AU780" s="5"/>
      <c r="AV780" s="5"/>
      <c r="AW780" s="5"/>
      <c r="AX780" s="5"/>
      <c r="AY780" s="5" t="s">
        <v>20</v>
      </c>
    </row>
    <row r="781" spans="1:51" ht="27.95" customHeight="1">
      <c r="A781">
        <v>11517224976</v>
      </c>
      <c r="B781" s="5" t="s">
        <v>646</v>
      </c>
      <c r="C781" s="13" t="s">
        <v>80</v>
      </c>
      <c r="D781" s="1" t="s">
        <v>467</v>
      </c>
      <c r="E781" s="5" t="s">
        <v>33</v>
      </c>
      <c r="F781" s="80" t="s">
        <v>0</v>
      </c>
      <c r="G781" s="80" t="s">
        <v>0</v>
      </c>
      <c r="H781" s="80" t="s">
        <v>1</v>
      </c>
      <c r="I781" s="80" t="s">
        <v>0</v>
      </c>
      <c r="J781" s="80" t="s">
        <v>0</v>
      </c>
      <c r="K781" s="80" t="s">
        <v>0</v>
      </c>
      <c r="L781" s="80" t="s">
        <v>0</v>
      </c>
      <c r="M781" s="5" t="s">
        <v>10</v>
      </c>
      <c r="N781" s="5" t="s">
        <v>649</v>
      </c>
      <c r="O781" s="5" t="e">
        <v>#N/A</v>
      </c>
      <c r="P781" s="5" t="e">
        <v>#N/A</v>
      </c>
      <c r="Q781" s="5" t="s">
        <v>76</v>
      </c>
      <c r="R781" s="61" t="s">
        <v>28</v>
      </c>
      <c r="S781" s="62" t="e">
        <v>#N/A</v>
      </c>
      <c r="T781" s="5" t="s">
        <v>37</v>
      </c>
      <c r="U781" s="5" t="s">
        <v>34</v>
      </c>
      <c r="V781" s="5" t="s">
        <v>74</v>
      </c>
      <c r="W781" s="5" t="s">
        <v>907</v>
      </c>
      <c r="X781" s="5" t="s">
        <v>81</v>
      </c>
      <c r="Y781" s="5" t="s">
        <v>0</v>
      </c>
      <c r="Z781" s="5" t="s">
        <v>49</v>
      </c>
      <c r="AA781" s="5" t="s">
        <v>480</v>
      </c>
      <c r="AB781" s="5"/>
      <c r="AC781" s="5"/>
      <c r="AD781" s="5"/>
      <c r="AE781" s="5"/>
      <c r="AF781" s="5"/>
      <c r="AG781" s="5"/>
      <c r="AH781" s="5"/>
      <c r="AI781" s="5" t="s">
        <v>905</v>
      </c>
      <c r="AJ781" s="80">
        <v>4</v>
      </c>
      <c r="AK781" s="80">
        <v>4</v>
      </c>
      <c r="AL781" s="80">
        <v>4</v>
      </c>
      <c r="AM781" s="80" t="e">
        <v>#N/A</v>
      </c>
      <c r="AN781" s="80">
        <v>3</v>
      </c>
      <c r="AO781" s="80">
        <v>5</v>
      </c>
      <c r="AP781" s="80">
        <v>2</v>
      </c>
      <c r="AQ781" s="80">
        <v>4</v>
      </c>
      <c r="AR781" s="80">
        <v>3</v>
      </c>
      <c r="AS781" s="5"/>
      <c r="AT781" s="5"/>
      <c r="AU781" s="5"/>
      <c r="AV781" s="5"/>
      <c r="AW781" s="5"/>
      <c r="AX781" s="5"/>
      <c r="AY781" s="5" t="s">
        <v>903</v>
      </c>
    </row>
    <row r="782" spans="1:51" ht="113.1" customHeight="1">
      <c r="A782">
        <v>11517222897</v>
      </c>
      <c r="B782" s="5" t="s">
        <v>646</v>
      </c>
      <c r="C782" s="13" t="s">
        <v>61</v>
      </c>
      <c r="D782" s="1" t="s">
        <v>467</v>
      </c>
      <c r="E782" s="5" t="s">
        <v>14</v>
      </c>
      <c r="F782" s="80" t="s">
        <v>0</v>
      </c>
      <c r="G782" s="80" t="s">
        <v>0</v>
      </c>
      <c r="H782" s="80" t="s">
        <v>1</v>
      </c>
      <c r="I782" s="80" t="s">
        <v>0</v>
      </c>
      <c r="J782" s="80" t="s">
        <v>0</v>
      </c>
      <c r="K782" s="80" t="s">
        <v>0</v>
      </c>
      <c r="L782" s="80" t="s">
        <v>0</v>
      </c>
      <c r="M782" s="5" t="s">
        <v>10</v>
      </c>
      <c r="N782" s="5" t="e">
        <v>#N/A</v>
      </c>
      <c r="O782" s="5" t="e">
        <v>#N/A</v>
      </c>
      <c r="P782" s="5" t="e">
        <v>#N/A</v>
      </c>
      <c r="Q782" s="5" t="e">
        <v>#VALUE!</v>
      </c>
      <c r="R782" s="61" t="s">
        <v>99</v>
      </c>
      <c r="S782" s="62" t="e">
        <v>#N/A</v>
      </c>
      <c r="T782" s="5" t="s">
        <v>37</v>
      </c>
      <c r="U782" s="5" t="s">
        <v>41</v>
      </c>
      <c r="V782" s="5" t="s">
        <v>95</v>
      </c>
      <c r="W782" s="5" t="s">
        <v>909</v>
      </c>
      <c r="X782" s="5" t="s">
        <v>30</v>
      </c>
      <c r="Y782" s="5" t="s">
        <v>278</v>
      </c>
      <c r="Z782" s="5" t="s">
        <v>21</v>
      </c>
      <c r="AA782" s="5" t="s">
        <v>518</v>
      </c>
      <c r="AB782" s="5"/>
      <c r="AC782" s="5" t="s">
        <v>52</v>
      </c>
      <c r="AD782" s="5"/>
      <c r="AE782" s="5"/>
      <c r="AF782" s="5"/>
      <c r="AG782" s="5" t="s">
        <v>632</v>
      </c>
      <c r="AH782" s="5"/>
      <c r="AI782" s="5" t="s">
        <v>905</v>
      </c>
      <c r="AJ782" s="80">
        <v>3</v>
      </c>
      <c r="AK782" s="80" t="e">
        <v>#VALUE!</v>
      </c>
      <c r="AL782" s="80">
        <v>2</v>
      </c>
      <c r="AM782" s="80" t="e">
        <v>#N/A</v>
      </c>
      <c r="AN782" s="80">
        <v>3</v>
      </c>
      <c r="AO782" s="80">
        <v>4</v>
      </c>
      <c r="AP782" s="80">
        <v>1</v>
      </c>
      <c r="AQ782" s="80">
        <v>1</v>
      </c>
      <c r="AR782" s="80">
        <v>2</v>
      </c>
      <c r="AS782" s="5"/>
      <c r="AT782" s="3" t="s">
        <v>787</v>
      </c>
      <c r="AU782" s="5"/>
      <c r="AV782" s="5"/>
      <c r="AW782" s="5" t="s">
        <v>39</v>
      </c>
      <c r="AX782" s="5"/>
      <c r="AY782" s="5" t="s">
        <v>903</v>
      </c>
    </row>
    <row r="783" spans="1:51" ht="27.95" customHeight="1">
      <c r="A783">
        <v>11517222643</v>
      </c>
      <c r="B783" s="1" t="s">
        <v>0</v>
      </c>
      <c r="C783" s="13" t="e">
        <v>#VALUE!</v>
      </c>
      <c r="D783" s="1" t="e">
        <v>#VALUE!</v>
      </c>
      <c r="E783" s="5" t="e">
        <v>#N/A</v>
      </c>
      <c r="F783" s="80" t="s">
        <v>0</v>
      </c>
      <c r="G783" s="80" t="s">
        <v>0</v>
      </c>
      <c r="H783" s="80" t="s">
        <v>0</v>
      </c>
      <c r="I783" s="80" t="s">
        <v>0</v>
      </c>
      <c r="J783" s="80" t="s">
        <v>0</v>
      </c>
      <c r="K783" s="80" t="s">
        <v>0</v>
      </c>
      <c r="L783" s="80" t="s">
        <v>0</v>
      </c>
      <c r="M783" s="5" t="e">
        <v>#N/A</v>
      </c>
      <c r="N783" s="5" t="e">
        <v>#N/A</v>
      </c>
      <c r="O783" s="5" t="e">
        <v>#N/A</v>
      </c>
      <c r="P783" s="5" t="e">
        <v>#N/A</v>
      </c>
      <c r="Q783" s="5" t="e">
        <v>#VALUE!</v>
      </c>
      <c r="R783" s="61" t="e">
        <v>#VALUE!</v>
      </c>
      <c r="S783" s="62" t="e">
        <v>#N/A</v>
      </c>
      <c r="T783" s="5" t="e">
        <v>#N/A</v>
      </c>
      <c r="U783" s="5" t="e">
        <v>#N/A</v>
      </c>
      <c r="V783" s="5" t="e">
        <v>#N/A</v>
      </c>
      <c r="W783" s="5" t="e">
        <v>#N/A</v>
      </c>
      <c r="X783" s="5" t="e">
        <v>#N/A</v>
      </c>
      <c r="Y783" s="5" t="s">
        <v>0</v>
      </c>
      <c r="Z783" s="5" t="e">
        <v>#N/A</v>
      </c>
      <c r="AA783" s="5"/>
      <c r="AB783" s="5"/>
      <c r="AC783" s="5"/>
      <c r="AD783" s="5"/>
      <c r="AE783" s="5"/>
      <c r="AF783" s="5"/>
      <c r="AG783" s="5"/>
      <c r="AH783" s="5"/>
      <c r="AI783" s="5" t="s">
        <v>905</v>
      </c>
      <c r="AJ783" s="80" t="e">
        <v>#VALUE!</v>
      </c>
      <c r="AK783" s="80" t="e">
        <v>#VALUE!</v>
      </c>
      <c r="AL783" s="80" t="e">
        <v>#VALUE!</v>
      </c>
      <c r="AM783" s="80" t="e">
        <v>#N/A</v>
      </c>
      <c r="AN783" s="80" t="e">
        <v>#N/A</v>
      </c>
      <c r="AO783" s="80" t="e">
        <v>#N/A</v>
      </c>
      <c r="AP783" s="80" t="e">
        <v>#N/A</v>
      </c>
      <c r="AQ783" s="80" t="e">
        <v>#N/A</v>
      </c>
      <c r="AR783" s="80" t="e">
        <v>#N/A</v>
      </c>
      <c r="AS783" s="5"/>
      <c r="AT783" s="5"/>
      <c r="AU783" s="5"/>
      <c r="AV783" s="5"/>
      <c r="AW783" s="5"/>
      <c r="AX783" s="5"/>
      <c r="AY783" s="5" t="s">
        <v>20</v>
      </c>
    </row>
    <row r="784" spans="1:51" ht="27.95" customHeight="1">
      <c r="A784">
        <v>11517205780</v>
      </c>
      <c r="B784" s="5" t="s">
        <v>646</v>
      </c>
      <c r="C784" s="13" t="s">
        <v>72</v>
      </c>
      <c r="D784" s="1" t="s">
        <v>468</v>
      </c>
      <c r="E784" s="5" t="s">
        <v>14</v>
      </c>
      <c r="F784" s="80" t="s">
        <v>0</v>
      </c>
      <c r="G784" s="80" t="s">
        <v>0</v>
      </c>
      <c r="H784" s="80" t="s">
        <v>1</v>
      </c>
      <c r="I784" s="80" t="s">
        <v>0</v>
      </c>
      <c r="J784" s="80" t="s">
        <v>0</v>
      </c>
      <c r="K784" s="80" t="s">
        <v>0</v>
      </c>
      <c r="L784" s="80" t="s">
        <v>0</v>
      </c>
      <c r="M784" s="5" t="s">
        <v>10</v>
      </c>
      <c r="N784" s="5" t="e">
        <v>#N/A</v>
      </c>
      <c r="O784" s="5" t="e">
        <v>#N/A</v>
      </c>
      <c r="P784" s="5" t="e">
        <v>#N/A</v>
      </c>
      <c r="Q784" s="5" t="s">
        <v>91</v>
      </c>
      <c r="R784" s="61" t="s">
        <v>75</v>
      </c>
      <c r="S784" s="62" t="e">
        <v>#N/A</v>
      </c>
      <c r="T784" s="5" t="s">
        <v>37</v>
      </c>
      <c r="U784" s="5" t="s">
        <v>37</v>
      </c>
      <c r="V784" s="5" t="s">
        <v>54</v>
      </c>
      <c r="W784" s="5" t="s">
        <v>379</v>
      </c>
      <c r="X784" s="5" t="s">
        <v>66</v>
      </c>
      <c r="Y784" s="5" t="s">
        <v>279</v>
      </c>
      <c r="Z784" s="5" t="s">
        <v>67</v>
      </c>
      <c r="AA784" s="5"/>
      <c r="AB784" s="5"/>
      <c r="AC784" s="5"/>
      <c r="AD784" s="5"/>
      <c r="AE784" s="5"/>
      <c r="AF784" s="5"/>
      <c r="AG784" s="5"/>
      <c r="AH784" s="5" t="s">
        <v>516</v>
      </c>
      <c r="AI784" s="5" t="s">
        <v>905</v>
      </c>
      <c r="AJ784" s="80">
        <v>5</v>
      </c>
      <c r="AK784" s="80">
        <v>5</v>
      </c>
      <c r="AL784" s="80">
        <v>3</v>
      </c>
      <c r="AM784" s="80" t="e">
        <v>#N/A</v>
      </c>
      <c r="AN784" s="80">
        <v>3</v>
      </c>
      <c r="AO784" s="80">
        <v>3</v>
      </c>
      <c r="AP784" s="80">
        <v>0</v>
      </c>
      <c r="AQ784" s="80">
        <v>5</v>
      </c>
      <c r="AR784" s="80">
        <v>5</v>
      </c>
      <c r="AS784" s="5"/>
      <c r="AT784" s="5"/>
      <c r="AU784" s="5"/>
      <c r="AV784" s="5"/>
      <c r="AW784" s="5"/>
      <c r="AX784" s="5"/>
      <c r="AY784" s="5" t="s">
        <v>903</v>
      </c>
    </row>
    <row r="785" spans="1:51" ht="57.95" customHeight="1">
      <c r="A785">
        <v>11517197854</v>
      </c>
      <c r="B785" s="1" t="s">
        <v>0</v>
      </c>
      <c r="C785" s="13" t="s">
        <v>80</v>
      </c>
      <c r="D785" s="1" t="s">
        <v>468</v>
      </c>
      <c r="E785" s="5" t="s">
        <v>14</v>
      </c>
      <c r="F785" s="80" t="s">
        <v>648</v>
      </c>
      <c r="G785" s="80" t="s">
        <v>0</v>
      </c>
      <c r="H785" s="80" t="s">
        <v>0</v>
      </c>
      <c r="I785" s="80" t="s">
        <v>0</v>
      </c>
      <c r="J785" s="80" t="s">
        <v>0</v>
      </c>
      <c r="K785" s="80" t="s">
        <v>0</v>
      </c>
      <c r="L785" s="80" t="s">
        <v>0</v>
      </c>
      <c r="M785" s="5" t="s">
        <v>10</v>
      </c>
      <c r="N785" s="5" t="e">
        <v>#N/A</v>
      </c>
      <c r="O785" s="5" t="s">
        <v>11</v>
      </c>
      <c r="P785" s="5" t="s">
        <v>12</v>
      </c>
      <c r="Q785" s="5" t="s">
        <v>131</v>
      </c>
      <c r="R785" s="61" t="s">
        <v>75</v>
      </c>
      <c r="S785" s="62" t="s">
        <v>122</v>
      </c>
      <c r="T785" s="5" t="s">
        <v>224</v>
      </c>
      <c r="U785" s="5" t="s">
        <v>92</v>
      </c>
      <c r="V785" s="5" t="s">
        <v>95</v>
      </c>
      <c r="W785" s="5" t="s">
        <v>909</v>
      </c>
      <c r="X785" s="5" t="s">
        <v>30</v>
      </c>
      <c r="Y785" s="5" t="s">
        <v>0</v>
      </c>
      <c r="Z785" s="5" t="s">
        <v>45</v>
      </c>
      <c r="AA785" s="5"/>
      <c r="AB785" s="5"/>
      <c r="AC785" s="5"/>
      <c r="AD785" s="5"/>
      <c r="AE785" s="5"/>
      <c r="AF785" s="5" t="s">
        <v>621</v>
      </c>
      <c r="AG785" s="5"/>
      <c r="AH785" s="5"/>
      <c r="AI785" s="5" t="s">
        <v>905</v>
      </c>
      <c r="AJ785" s="80">
        <v>4</v>
      </c>
      <c r="AK785" s="80">
        <v>1</v>
      </c>
      <c r="AL785" s="80">
        <v>3</v>
      </c>
      <c r="AM785" s="80">
        <v>1</v>
      </c>
      <c r="AN785" s="80">
        <v>1</v>
      </c>
      <c r="AO785" s="80">
        <v>2</v>
      </c>
      <c r="AP785" s="80">
        <v>1</v>
      </c>
      <c r="AQ785" s="80">
        <v>1</v>
      </c>
      <c r="AR785" s="80">
        <v>2</v>
      </c>
      <c r="AS785" s="5" t="s">
        <v>127</v>
      </c>
      <c r="AT785" s="5"/>
      <c r="AU785" s="5"/>
      <c r="AV785" s="5"/>
      <c r="AW785" s="5"/>
      <c r="AX785" s="5"/>
      <c r="AY785" s="5" t="s">
        <v>20</v>
      </c>
    </row>
    <row r="786" spans="1:51" ht="27.95" customHeight="1">
      <c r="A786">
        <v>11517187858</v>
      </c>
      <c r="B786" s="1" t="s">
        <v>0</v>
      </c>
      <c r="C786" s="13" t="e">
        <v>#VALUE!</v>
      </c>
      <c r="D786" s="1" t="e">
        <v>#VALUE!</v>
      </c>
      <c r="E786" s="5" t="e">
        <v>#N/A</v>
      </c>
      <c r="F786" s="80" t="s">
        <v>0</v>
      </c>
      <c r="G786" s="80" t="s">
        <v>0</v>
      </c>
      <c r="H786" s="80" t="s">
        <v>0</v>
      </c>
      <c r="I786" s="80" t="s">
        <v>0</v>
      </c>
      <c r="J786" s="80" t="s">
        <v>0</v>
      </c>
      <c r="K786" s="80" t="s">
        <v>0</v>
      </c>
      <c r="L786" s="80" t="s">
        <v>0</v>
      </c>
      <c r="M786" s="5" t="e">
        <v>#N/A</v>
      </c>
      <c r="N786" s="5" t="e">
        <v>#N/A</v>
      </c>
      <c r="O786" s="5" t="e">
        <v>#N/A</v>
      </c>
      <c r="P786" s="5" t="e">
        <v>#N/A</v>
      </c>
      <c r="Q786" s="5" t="e">
        <v>#VALUE!</v>
      </c>
      <c r="R786" s="61" t="e">
        <v>#VALUE!</v>
      </c>
      <c r="S786" s="62" t="e">
        <v>#N/A</v>
      </c>
      <c r="T786" s="5" t="e">
        <v>#N/A</v>
      </c>
      <c r="U786" s="5" t="e">
        <v>#N/A</v>
      </c>
      <c r="V786" s="5" t="e">
        <v>#N/A</v>
      </c>
      <c r="W786" s="5" t="e">
        <v>#N/A</v>
      </c>
      <c r="X786" s="5" t="e">
        <v>#N/A</v>
      </c>
      <c r="Y786" s="5" t="s">
        <v>0</v>
      </c>
      <c r="Z786" s="5" t="e">
        <v>#N/A</v>
      </c>
      <c r="AA786" s="5"/>
      <c r="AB786" s="5"/>
      <c r="AC786" s="5"/>
      <c r="AD786" s="5"/>
      <c r="AE786" s="5"/>
      <c r="AF786" s="5"/>
      <c r="AG786" s="5"/>
      <c r="AH786" s="5"/>
      <c r="AI786" s="5" t="s">
        <v>905</v>
      </c>
      <c r="AJ786" s="80" t="e">
        <v>#VALUE!</v>
      </c>
      <c r="AK786" s="80" t="e">
        <v>#VALUE!</v>
      </c>
      <c r="AL786" s="80" t="e">
        <v>#VALUE!</v>
      </c>
      <c r="AM786" s="80" t="e">
        <v>#N/A</v>
      </c>
      <c r="AN786" s="80" t="e">
        <v>#N/A</v>
      </c>
      <c r="AO786" s="80" t="e">
        <v>#N/A</v>
      </c>
      <c r="AP786" s="80" t="e">
        <v>#N/A</v>
      </c>
      <c r="AQ786" s="80" t="e">
        <v>#N/A</v>
      </c>
      <c r="AR786" s="80" t="e">
        <v>#N/A</v>
      </c>
      <c r="AS786" s="5"/>
      <c r="AT786" s="5"/>
      <c r="AU786" s="5"/>
      <c r="AV786" s="5"/>
      <c r="AW786" s="5"/>
      <c r="AX786" s="5"/>
      <c r="AY786" s="5" t="s">
        <v>20</v>
      </c>
    </row>
    <row r="787" spans="1:51" ht="27.95" customHeight="1">
      <c r="A787">
        <v>11517186849</v>
      </c>
      <c r="B787" s="5" t="s">
        <v>646</v>
      </c>
      <c r="C787" s="13" t="s">
        <v>72</v>
      </c>
      <c r="D787" s="1" t="s">
        <v>472</v>
      </c>
      <c r="E787" s="5" t="s">
        <v>14</v>
      </c>
      <c r="F787" s="80" t="s">
        <v>0</v>
      </c>
      <c r="G787" s="80" t="s">
        <v>0</v>
      </c>
      <c r="H787" s="80" t="s">
        <v>1</v>
      </c>
      <c r="I787" s="80" t="s">
        <v>0</v>
      </c>
      <c r="J787" s="80" t="s">
        <v>0</v>
      </c>
      <c r="K787" s="80" t="s">
        <v>0</v>
      </c>
      <c r="L787" s="80" t="s">
        <v>0</v>
      </c>
      <c r="M787" s="5" t="s">
        <v>10</v>
      </c>
      <c r="N787" s="5" t="e">
        <v>#N/A</v>
      </c>
      <c r="O787" s="5" t="e">
        <v>#N/A</v>
      </c>
      <c r="P787" s="5" t="e">
        <v>#N/A</v>
      </c>
      <c r="Q787" s="5" t="s">
        <v>76</v>
      </c>
      <c r="R787" s="61" t="s">
        <v>28</v>
      </c>
      <c r="S787" s="62" t="e">
        <v>#N/A</v>
      </c>
      <c r="T787" s="5" t="s">
        <v>36</v>
      </c>
      <c r="U787" s="5" t="s">
        <v>41</v>
      </c>
      <c r="V787" s="5" t="s">
        <v>74</v>
      </c>
      <c r="W787" s="5" t="s">
        <v>379</v>
      </c>
      <c r="X787" s="5" t="s">
        <v>30</v>
      </c>
      <c r="Y787" s="5" t="s">
        <v>280</v>
      </c>
      <c r="Z787" s="5" t="s">
        <v>13</v>
      </c>
      <c r="AA787" s="5" t="s">
        <v>480</v>
      </c>
      <c r="AB787" s="5"/>
      <c r="AC787" s="5"/>
      <c r="AD787" s="5"/>
      <c r="AE787" s="5"/>
      <c r="AF787" s="5"/>
      <c r="AG787" s="5"/>
      <c r="AH787" s="5" t="s">
        <v>643</v>
      </c>
      <c r="AI787" s="5" t="s">
        <v>905</v>
      </c>
      <c r="AJ787" s="80">
        <v>5</v>
      </c>
      <c r="AK787" s="80">
        <v>4</v>
      </c>
      <c r="AL787" s="80">
        <v>4</v>
      </c>
      <c r="AM787" s="80" t="e">
        <v>#N/A</v>
      </c>
      <c r="AN787" s="80">
        <v>4</v>
      </c>
      <c r="AO787" s="80">
        <v>4</v>
      </c>
      <c r="AP787" s="80">
        <v>2</v>
      </c>
      <c r="AQ787" s="80">
        <v>5</v>
      </c>
      <c r="AR787" s="80">
        <v>2</v>
      </c>
      <c r="AS787" s="5" t="s">
        <v>1065</v>
      </c>
      <c r="AT787" s="5" t="s">
        <v>787</v>
      </c>
      <c r="AU787" s="66" t="s">
        <v>567</v>
      </c>
      <c r="AV787" s="5" t="s">
        <v>873</v>
      </c>
      <c r="AW787" s="5"/>
      <c r="AX787" s="5"/>
      <c r="AY787" s="5" t="s">
        <v>903</v>
      </c>
    </row>
    <row r="788" spans="1:51" ht="27.95" customHeight="1">
      <c r="A788">
        <v>11517178636</v>
      </c>
      <c r="B788" s="5" t="s">
        <v>646</v>
      </c>
      <c r="C788" s="13" t="s">
        <v>72</v>
      </c>
      <c r="D788" s="1" t="s">
        <v>472</v>
      </c>
      <c r="E788" s="5" t="s">
        <v>14</v>
      </c>
      <c r="F788" s="80" t="s">
        <v>0</v>
      </c>
      <c r="G788" s="80" t="s">
        <v>0</v>
      </c>
      <c r="H788" s="80" t="s">
        <v>1</v>
      </c>
      <c r="I788" s="80" t="s">
        <v>0</v>
      </c>
      <c r="J788" s="80" t="s">
        <v>0</v>
      </c>
      <c r="K788" s="80" t="s">
        <v>0</v>
      </c>
      <c r="L788" s="80" t="s">
        <v>0</v>
      </c>
      <c r="M788" s="5" t="s">
        <v>10</v>
      </c>
      <c r="N788" s="5" t="e">
        <v>#N/A</v>
      </c>
      <c r="O788" s="5" t="e">
        <v>#N/A</v>
      </c>
      <c r="P788" s="5" t="e">
        <v>#N/A</v>
      </c>
      <c r="Q788" s="5" t="e">
        <v>#VALUE!</v>
      </c>
      <c r="R788" s="61" t="e">
        <v>#VALUE!</v>
      </c>
      <c r="S788" s="62" t="e">
        <v>#N/A</v>
      </c>
      <c r="T788" s="5" t="s">
        <v>36</v>
      </c>
      <c r="U788" s="5" t="s">
        <v>41</v>
      </c>
      <c r="V788" s="5" t="s">
        <v>74</v>
      </c>
      <c r="W788" s="5" t="e">
        <v>#N/A</v>
      </c>
      <c r="X788" s="5" t="e">
        <v>#N/A</v>
      </c>
      <c r="Y788" s="5" t="s">
        <v>0</v>
      </c>
      <c r="Z788" s="5" t="s">
        <v>13</v>
      </c>
      <c r="AA788" s="5"/>
      <c r="AB788" s="5"/>
      <c r="AC788" s="5"/>
      <c r="AD788" s="5"/>
      <c r="AE788" s="5"/>
      <c r="AF788" s="5"/>
      <c r="AG788" s="5"/>
      <c r="AH788" s="5"/>
      <c r="AI788" s="5" t="s">
        <v>905</v>
      </c>
      <c r="AJ788" s="80">
        <v>5</v>
      </c>
      <c r="AK788" s="80" t="e">
        <v>#VALUE!</v>
      </c>
      <c r="AL788" s="80" t="e">
        <v>#VALUE!</v>
      </c>
      <c r="AM788" s="80" t="e">
        <v>#N/A</v>
      </c>
      <c r="AN788" s="80">
        <v>4</v>
      </c>
      <c r="AO788" s="80">
        <v>4</v>
      </c>
      <c r="AP788" s="80">
        <v>2</v>
      </c>
      <c r="AQ788" s="80" t="e">
        <v>#N/A</v>
      </c>
      <c r="AR788" s="80" t="e">
        <v>#N/A</v>
      </c>
      <c r="AS788" s="5"/>
      <c r="AT788" s="5"/>
      <c r="AU788" s="5"/>
      <c r="AV788" s="5"/>
      <c r="AW788" s="5"/>
      <c r="AX788" s="5"/>
      <c r="AY788" s="5" t="s">
        <v>903</v>
      </c>
    </row>
    <row r="789" spans="1:51" ht="71.099999999999994" customHeight="1">
      <c r="A789">
        <v>11517171581</v>
      </c>
      <c r="B789" s="5" t="s">
        <v>646</v>
      </c>
      <c r="C789" s="13" t="s">
        <v>80</v>
      </c>
      <c r="D789" s="1" t="s">
        <v>469</v>
      </c>
      <c r="E789" s="5" t="s">
        <v>14</v>
      </c>
      <c r="F789" s="80" t="s">
        <v>0</v>
      </c>
      <c r="G789" s="80" t="s">
        <v>0</v>
      </c>
      <c r="H789" s="80" t="s">
        <v>1</v>
      </c>
      <c r="I789" s="80" t="s">
        <v>0</v>
      </c>
      <c r="J789" s="80" t="s">
        <v>0</v>
      </c>
      <c r="K789" s="80" t="s">
        <v>0</v>
      </c>
      <c r="L789" s="80" t="s">
        <v>0</v>
      </c>
      <c r="M789" s="5" t="s">
        <v>10</v>
      </c>
      <c r="N789" s="5" t="e">
        <v>#N/A</v>
      </c>
      <c r="O789" s="5" t="e">
        <v>#N/A</v>
      </c>
      <c r="P789" s="5" t="e">
        <v>#N/A</v>
      </c>
      <c r="Q789" s="5" t="s">
        <v>91</v>
      </c>
      <c r="R789" s="61" t="s">
        <v>90</v>
      </c>
      <c r="S789" s="62" t="e">
        <v>#N/A</v>
      </c>
      <c r="T789" s="5" t="s">
        <v>834</v>
      </c>
      <c r="U789" s="5" t="s">
        <v>34</v>
      </c>
      <c r="V789" s="5" t="s">
        <v>74</v>
      </c>
      <c r="W789" s="5" t="s">
        <v>907</v>
      </c>
      <c r="X789" s="5" t="s">
        <v>66</v>
      </c>
      <c r="Y789" s="5" t="s">
        <v>281</v>
      </c>
      <c r="Z789" s="5" t="s">
        <v>86</v>
      </c>
      <c r="AA789" s="5" t="s">
        <v>527</v>
      </c>
      <c r="AB789" s="5"/>
      <c r="AC789" s="5"/>
      <c r="AD789" s="5"/>
      <c r="AE789" s="5"/>
      <c r="AF789" s="5"/>
      <c r="AG789" s="5"/>
      <c r="AH789" s="5" t="s">
        <v>812</v>
      </c>
      <c r="AI789" s="5" t="s">
        <v>905</v>
      </c>
      <c r="AJ789" s="80">
        <v>4</v>
      </c>
      <c r="AK789" s="80">
        <v>5</v>
      </c>
      <c r="AL789" s="80">
        <v>5</v>
      </c>
      <c r="AM789" s="80" t="e">
        <v>#N/A</v>
      </c>
      <c r="AN789" s="80">
        <v>5</v>
      </c>
      <c r="AO789" s="80">
        <v>5</v>
      </c>
      <c r="AP789" s="80">
        <v>2</v>
      </c>
      <c r="AQ789" s="80">
        <v>4</v>
      </c>
      <c r="AR789" s="80">
        <v>5</v>
      </c>
      <c r="AS789" s="5" t="s">
        <v>1054</v>
      </c>
      <c r="AT789" s="5" t="s">
        <v>788</v>
      </c>
      <c r="AU789" s="66" t="s">
        <v>854</v>
      </c>
      <c r="AV789" s="5" t="s">
        <v>898</v>
      </c>
      <c r="AW789" s="5" t="s">
        <v>39</v>
      </c>
      <c r="AX789" s="5"/>
      <c r="AY789" s="5" t="s">
        <v>903</v>
      </c>
    </row>
    <row r="790" spans="1:51" ht="27.95" customHeight="1">
      <c r="A790">
        <v>11517170943</v>
      </c>
      <c r="B790" s="5" t="s">
        <v>646</v>
      </c>
      <c r="C790" s="13" t="s">
        <v>72</v>
      </c>
      <c r="D790" s="1" t="s">
        <v>471</v>
      </c>
      <c r="E790" s="5" t="s">
        <v>14</v>
      </c>
      <c r="F790" s="80" t="s">
        <v>0</v>
      </c>
      <c r="G790" s="80" t="s">
        <v>0</v>
      </c>
      <c r="H790" s="80" t="s">
        <v>1</v>
      </c>
      <c r="I790" s="80" t="s">
        <v>0</v>
      </c>
      <c r="J790" s="80" t="s">
        <v>0</v>
      </c>
      <c r="K790" s="80" t="s">
        <v>0</v>
      </c>
      <c r="L790" s="80" t="s">
        <v>0</v>
      </c>
      <c r="M790" s="5" t="e">
        <v>#N/A</v>
      </c>
      <c r="N790" s="5" t="s">
        <v>649</v>
      </c>
      <c r="O790" s="5" t="e">
        <v>#N/A</v>
      </c>
      <c r="P790" s="5" t="s">
        <v>12</v>
      </c>
      <c r="Q790" s="5" t="s">
        <v>76</v>
      </c>
      <c r="R790" s="61" t="s">
        <v>75</v>
      </c>
      <c r="S790" s="62" t="e">
        <v>#N/A</v>
      </c>
      <c r="T790" s="5" t="s">
        <v>36</v>
      </c>
      <c r="U790" s="5" t="s">
        <v>41</v>
      </c>
      <c r="V790" s="5" t="s">
        <v>26</v>
      </c>
      <c r="W790" s="5" t="s">
        <v>379</v>
      </c>
      <c r="X790" s="5" t="s">
        <v>108</v>
      </c>
      <c r="Y790" s="5" t="s">
        <v>0</v>
      </c>
      <c r="Z790" s="5" t="s">
        <v>98</v>
      </c>
      <c r="AA790" s="5"/>
      <c r="AB790" s="5"/>
      <c r="AC790" s="5"/>
      <c r="AD790" s="5"/>
      <c r="AE790" s="5"/>
      <c r="AF790" s="5"/>
      <c r="AG790" s="5"/>
      <c r="AH790" s="5"/>
      <c r="AI790" s="5" t="s">
        <v>905</v>
      </c>
      <c r="AJ790" s="80">
        <v>5</v>
      </c>
      <c r="AK790" s="80">
        <v>4</v>
      </c>
      <c r="AL790" s="80">
        <v>3</v>
      </c>
      <c r="AM790" s="80" t="e">
        <v>#N/A</v>
      </c>
      <c r="AN790" s="80">
        <v>4</v>
      </c>
      <c r="AO790" s="80">
        <v>4</v>
      </c>
      <c r="AP790" s="80">
        <v>4</v>
      </c>
      <c r="AQ790" s="80">
        <v>5</v>
      </c>
      <c r="AR790" s="80">
        <v>4</v>
      </c>
      <c r="AS790" s="5"/>
      <c r="AT790" s="5"/>
      <c r="AU790" s="5"/>
      <c r="AV790" s="5"/>
      <c r="AW790" s="5" t="s">
        <v>39</v>
      </c>
      <c r="AX790" s="5"/>
      <c r="AY790" s="5" t="s">
        <v>903</v>
      </c>
    </row>
    <row r="791" spans="1:51" ht="27.95" customHeight="1">
      <c r="A791">
        <v>11517169867</v>
      </c>
      <c r="B791" s="5" t="s">
        <v>646</v>
      </c>
      <c r="C791" s="13" t="s">
        <v>72</v>
      </c>
      <c r="D791" s="1" t="s">
        <v>465</v>
      </c>
      <c r="E791" s="5" t="s">
        <v>33</v>
      </c>
      <c r="F791" s="80" t="s">
        <v>0</v>
      </c>
      <c r="G791" s="80" t="s">
        <v>0</v>
      </c>
      <c r="H791" s="80" t="s">
        <v>1</v>
      </c>
      <c r="I791" s="80" t="s">
        <v>0</v>
      </c>
      <c r="J791" s="80" t="s">
        <v>0</v>
      </c>
      <c r="K791" s="80" t="s">
        <v>0</v>
      </c>
      <c r="L791" s="80" t="s">
        <v>0</v>
      </c>
      <c r="M791" s="5" t="s">
        <v>10</v>
      </c>
      <c r="N791" s="5" t="e">
        <v>#N/A</v>
      </c>
      <c r="O791" s="5" t="s">
        <v>11</v>
      </c>
      <c r="P791" s="5" t="s">
        <v>12</v>
      </c>
      <c r="Q791" s="5" t="s">
        <v>76</v>
      </c>
      <c r="R791" s="61" t="s">
        <v>90</v>
      </c>
      <c r="S791" s="62" t="s">
        <v>34</v>
      </c>
      <c r="T791" s="5" t="s">
        <v>834</v>
      </c>
      <c r="U791" s="5" t="s">
        <v>41</v>
      </c>
      <c r="V791" s="5" t="s">
        <v>64</v>
      </c>
      <c r="W791" s="5" t="s">
        <v>379</v>
      </c>
      <c r="X791" s="5" t="s">
        <v>66</v>
      </c>
      <c r="Y791" s="5" t="s">
        <v>0</v>
      </c>
      <c r="Z791" s="5" t="s">
        <v>21</v>
      </c>
      <c r="AA791" s="5" t="s">
        <v>512</v>
      </c>
      <c r="AB791" s="5"/>
      <c r="AC791" s="5"/>
      <c r="AD791" s="5"/>
      <c r="AE791" s="5"/>
      <c r="AF791" s="5"/>
      <c r="AG791" s="5"/>
      <c r="AH791" s="5"/>
      <c r="AI791" s="5" t="s">
        <v>905</v>
      </c>
      <c r="AJ791" s="80">
        <v>5</v>
      </c>
      <c r="AK791" s="80">
        <v>4</v>
      </c>
      <c r="AL791" s="80">
        <v>5</v>
      </c>
      <c r="AM791" s="80">
        <v>5</v>
      </c>
      <c r="AN791" s="80">
        <v>5</v>
      </c>
      <c r="AO791" s="80">
        <v>4</v>
      </c>
      <c r="AP791" s="80">
        <v>5</v>
      </c>
      <c r="AQ791" s="80">
        <v>5</v>
      </c>
      <c r="AR791" s="80">
        <v>5</v>
      </c>
      <c r="AS791" s="5"/>
      <c r="AT791" s="5"/>
      <c r="AU791" s="5"/>
      <c r="AV791" s="5" t="s">
        <v>884</v>
      </c>
      <c r="AW791" s="5" t="s">
        <v>1085</v>
      </c>
      <c r="AX791" s="5"/>
      <c r="AY791" s="5" t="s">
        <v>903</v>
      </c>
    </row>
    <row r="792" spans="1:51" ht="27.95" customHeight="1">
      <c r="A792">
        <v>11517159944</v>
      </c>
      <c r="B792" s="1" t="s">
        <v>0</v>
      </c>
      <c r="C792" s="13" t="s">
        <v>72</v>
      </c>
      <c r="D792" s="1" t="s">
        <v>468</v>
      </c>
      <c r="E792" s="5" t="s">
        <v>14</v>
      </c>
      <c r="F792" s="80" t="s">
        <v>0</v>
      </c>
      <c r="G792" s="80" t="s">
        <v>0</v>
      </c>
      <c r="H792" s="80" t="s">
        <v>0</v>
      </c>
      <c r="I792" s="80" t="s">
        <v>0</v>
      </c>
      <c r="J792" s="80" t="s">
        <v>0</v>
      </c>
      <c r="K792" s="80" t="s">
        <v>0</v>
      </c>
      <c r="L792" s="80" t="s">
        <v>282</v>
      </c>
      <c r="M792" s="5" t="s">
        <v>10</v>
      </c>
      <c r="N792" s="5" t="e">
        <v>#N/A</v>
      </c>
      <c r="O792" s="5" t="e">
        <v>#N/A</v>
      </c>
      <c r="P792" s="5" t="e">
        <v>#N/A</v>
      </c>
      <c r="Q792" s="5" t="s">
        <v>29</v>
      </c>
      <c r="R792" s="61" t="s">
        <v>75</v>
      </c>
      <c r="S792" s="62" t="e">
        <v>#N/A</v>
      </c>
      <c r="T792" s="5" t="s">
        <v>62</v>
      </c>
      <c r="U792" s="5" t="s">
        <v>34</v>
      </c>
      <c r="V792" s="5" t="s">
        <v>26</v>
      </c>
      <c r="W792" s="5" t="s">
        <v>379</v>
      </c>
      <c r="X792" s="5" t="s">
        <v>66</v>
      </c>
      <c r="Y792" s="5" t="s">
        <v>0</v>
      </c>
      <c r="Z792" s="5" t="s">
        <v>49</v>
      </c>
      <c r="AA792" s="5"/>
      <c r="AB792" s="5"/>
      <c r="AC792" s="5"/>
      <c r="AD792" s="5"/>
      <c r="AE792" s="5"/>
      <c r="AF792" s="5"/>
      <c r="AG792" s="5"/>
      <c r="AH792" s="5"/>
      <c r="AI792" s="5" t="s">
        <v>905</v>
      </c>
      <c r="AJ792" s="80">
        <v>5</v>
      </c>
      <c r="AK792" s="80">
        <v>3</v>
      </c>
      <c r="AL792" s="80">
        <v>3</v>
      </c>
      <c r="AM792" s="80" t="e">
        <v>#N/A</v>
      </c>
      <c r="AN792" s="80">
        <v>5</v>
      </c>
      <c r="AO792" s="80">
        <v>5</v>
      </c>
      <c r="AP792" s="80">
        <v>4</v>
      </c>
      <c r="AQ792" s="80">
        <v>5</v>
      </c>
      <c r="AR792" s="80">
        <v>5</v>
      </c>
      <c r="AS792" s="5"/>
      <c r="AT792" s="5" t="s">
        <v>797</v>
      </c>
      <c r="AU792" s="5"/>
      <c r="AV792" s="5"/>
      <c r="AW792" s="5"/>
      <c r="AX792" s="5"/>
      <c r="AY792" s="5" t="s">
        <v>20</v>
      </c>
    </row>
    <row r="793" spans="1:51" ht="27.95" customHeight="1">
      <c r="A793">
        <v>11517158924</v>
      </c>
      <c r="B793" s="5" t="s">
        <v>646</v>
      </c>
      <c r="C793" s="13" t="s">
        <v>72</v>
      </c>
      <c r="D793" s="1" t="s">
        <v>471</v>
      </c>
      <c r="E793" s="5" t="s">
        <v>14</v>
      </c>
      <c r="F793" s="80" t="s">
        <v>0</v>
      </c>
      <c r="G793" s="80" t="s">
        <v>0</v>
      </c>
      <c r="H793" s="80" t="s">
        <v>1</v>
      </c>
      <c r="I793" s="80" t="s">
        <v>0</v>
      </c>
      <c r="J793" s="80" t="s">
        <v>0</v>
      </c>
      <c r="K793" s="80" t="s">
        <v>0</v>
      </c>
      <c r="L793" s="80" t="s">
        <v>0</v>
      </c>
      <c r="M793" s="5" t="s">
        <v>10</v>
      </c>
      <c r="N793" s="5" t="e">
        <v>#N/A</v>
      </c>
      <c r="O793" s="5" t="e">
        <v>#N/A</v>
      </c>
      <c r="P793" s="5" t="e">
        <v>#N/A</v>
      </c>
      <c r="Q793" s="5" t="s">
        <v>91</v>
      </c>
      <c r="R793" s="61" t="s">
        <v>90</v>
      </c>
      <c r="S793" s="62" t="e">
        <v>#N/A</v>
      </c>
      <c r="T793" s="5" t="s">
        <v>834</v>
      </c>
      <c r="U793" s="5" t="s">
        <v>34</v>
      </c>
      <c r="V793" s="5" t="s">
        <v>54</v>
      </c>
      <c r="W793" s="5" t="s">
        <v>379</v>
      </c>
      <c r="X793" s="5" t="s">
        <v>66</v>
      </c>
      <c r="Y793" s="5" t="s">
        <v>0</v>
      </c>
      <c r="Z793" s="5" t="s">
        <v>21</v>
      </c>
      <c r="AA793" s="5"/>
      <c r="AB793" s="5"/>
      <c r="AC793" s="5"/>
      <c r="AD793" s="5"/>
      <c r="AE793" s="5"/>
      <c r="AF793" s="5"/>
      <c r="AG793" s="5"/>
      <c r="AH793" s="5"/>
      <c r="AI793" s="5" t="s">
        <v>905</v>
      </c>
      <c r="AJ793" s="80">
        <v>5</v>
      </c>
      <c r="AK793" s="80">
        <v>5</v>
      </c>
      <c r="AL793" s="80">
        <v>5</v>
      </c>
      <c r="AM793" s="80" t="e">
        <v>#N/A</v>
      </c>
      <c r="AN793" s="80">
        <v>5</v>
      </c>
      <c r="AO793" s="80">
        <v>5</v>
      </c>
      <c r="AP793" s="80">
        <v>0</v>
      </c>
      <c r="AQ793" s="80">
        <v>5</v>
      </c>
      <c r="AR793" s="80">
        <v>5</v>
      </c>
      <c r="AS793" s="5"/>
      <c r="AT793" s="5"/>
      <c r="AU793" s="5"/>
      <c r="AV793" s="5"/>
      <c r="AW793" s="5"/>
      <c r="AX793" s="5"/>
      <c r="AY793" s="5" t="s">
        <v>903</v>
      </c>
    </row>
    <row r="794" spans="1:51" ht="27.95" customHeight="1">
      <c r="A794">
        <v>11517149131</v>
      </c>
      <c r="B794" s="5" t="s">
        <v>646</v>
      </c>
      <c r="C794" s="13" t="s">
        <v>72</v>
      </c>
      <c r="D794" s="1" t="s">
        <v>467</v>
      </c>
      <c r="E794" s="5" t="s">
        <v>14</v>
      </c>
      <c r="F794" s="80" t="s">
        <v>0</v>
      </c>
      <c r="G794" s="80" t="s">
        <v>0</v>
      </c>
      <c r="H794" s="80" t="s">
        <v>1</v>
      </c>
      <c r="I794" s="80" t="s">
        <v>0</v>
      </c>
      <c r="J794" s="80" t="s">
        <v>0</v>
      </c>
      <c r="K794" s="80" t="s">
        <v>0</v>
      </c>
      <c r="L794" s="80" t="s">
        <v>0</v>
      </c>
      <c r="M794" s="5" t="s">
        <v>10</v>
      </c>
      <c r="N794" s="5" t="e">
        <v>#N/A</v>
      </c>
      <c r="O794" s="5" t="e">
        <v>#N/A</v>
      </c>
      <c r="P794" s="5" t="e">
        <v>#N/A</v>
      </c>
      <c r="Q794" s="5" t="s">
        <v>29</v>
      </c>
      <c r="R794" s="61" t="s">
        <v>28</v>
      </c>
      <c r="S794" s="62" t="e">
        <v>#N/A</v>
      </c>
      <c r="T794" s="5" t="s">
        <v>834</v>
      </c>
      <c r="U794" s="5" t="s">
        <v>34</v>
      </c>
      <c r="V794" s="5" t="s">
        <v>95</v>
      </c>
      <c r="W794" s="5" t="s">
        <v>907</v>
      </c>
      <c r="X794" s="5" t="s">
        <v>81</v>
      </c>
      <c r="Y794" s="5" t="s">
        <v>0</v>
      </c>
      <c r="Z794" s="5" t="s">
        <v>13</v>
      </c>
      <c r="AA794" s="5" t="s">
        <v>533</v>
      </c>
      <c r="AB794" s="5"/>
      <c r="AC794" s="5"/>
      <c r="AD794" s="5"/>
      <c r="AE794" s="5"/>
      <c r="AF794" s="5"/>
      <c r="AG794" s="5"/>
      <c r="AH794" s="5"/>
      <c r="AI794" s="5" t="s">
        <v>905</v>
      </c>
      <c r="AJ794" s="80">
        <v>5</v>
      </c>
      <c r="AK794" s="80">
        <v>3</v>
      </c>
      <c r="AL794" s="80">
        <v>4</v>
      </c>
      <c r="AM794" s="80" t="e">
        <v>#N/A</v>
      </c>
      <c r="AN794" s="80">
        <v>5</v>
      </c>
      <c r="AO794" s="80">
        <v>5</v>
      </c>
      <c r="AP794" s="80">
        <v>1</v>
      </c>
      <c r="AQ794" s="80">
        <v>4</v>
      </c>
      <c r="AR794" s="80">
        <v>3</v>
      </c>
      <c r="AS794" s="5"/>
      <c r="AT794" s="5" t="s">
        <v>847</v>
      </c>
      <c r="AU794" s="5"/>
      <c r="AV794" s="5"/>
      <c r="AW794" s="5"/>
      <c r="AX794" s="5"/>
      <c r="AY794" s="5" t="s">
        <v>903</v>
      </c>
    </row>
    <row r="795" spans="1:51" ht="27.95" customHeight="1">
      <c r="A795">
        <v>11517140295</v>
      </c>
      <c r="B795" s="5" t="s">
        <v>646</v>
      </c>
      <c r="C795" s="13" t="s">
        <v>72</v>
      </c>
      <c r="D795" s="1" t="s">
        <v>465</v>
      </c>
      <c r="E795" s="5" t="s">
        <v>14</v>
      </c>
      <c r="F795" s="80" t="s">
        <v>0</v>
      </c>
      <c r="G795" s="80" t="s">
        <v>0</v>
      </c>
      <c r="H795" s="80" t="s">
        <v>1</v>
      </c>
      <c r="I795" s="80" t="s">
        <v>0</v>
      </c>
      <c r="J795" s="80" t="s">
        <v>0</v>
      </c>
      <c r="K795" s="80" t="s">
        <v>0</v>
      </c>
      <c r="L795" s="80" t="s">
        <v>0</v>
      </c>
      <c r="M795" s="5" t="s">
        <v>10</v>
      </c>
      <c r="N795" s="5" t="e">
        <v>#N/A</v>
      </c>
      <c r="O795" s="5" t="e">
        <v>#N/A</v>
      </c>
      <c r="P795" s="5" t="e">
        <v>#N/A</v>
      </c>
      <c r="Q795" s="5" t="e">
        <v>#VALUE!</v>
      </c>
      <c r="R795" s="61" t="e">
        <v>#VALUE!</v>
      </c>
      <c r="S795" s="62" t="e">
        <v>#N/A</v>
      </c>
      <c r="T795" s="5" t="s">
        <v>834</v>
      </c>
      <c r="U795" s="5" t="s">
        <v>34</v>
      </c>
      <c r="V795" s="5" t="s">
        <v>54</v>
      </c>
      <c r="W795" s="5" t="s">
        <v>379</v>
      </c>
      <c r="X795" s="5" t="e">
        <v>#N/A</v>
      </c>
      <c r="Y795" s="5" t="s">
        <v>0</v>
      </c>
      <c r="Z795" s="5" t="s">
        <v>67</v>
      </c>
      <c r="AA795" s="5" t="s">
        <v>480</v>
      </c>
      <c r="AB795" s="5"/>
      <c r="AC795" s="5"/>
      <c r="AD795" s="5"/>
      <c r="AE795" s="5"/>
      <c r="AF795" s="5"/>
      <c r="AG795" s="5"/>
      <c r="AH795" s="5"/>
      <c r="AI795" s="5" t="s">
        <v>905</v>
      </c>
      <c r="AJ795" s="80">
        <v>5</v>
      </c>
      <c r="AK795" s="80" t="e">
        <v>#VALUE!</v>
      </c>
      <c r="AL795" s="80" t="e">
        <v>#VALUE!</v>
      </c>
      <c r="AM795" s="80" t="e">
        <v>#N/A</v>
      </c>
      <c r="AN795" s="80">
        <v>5</v>
      </c>
      <c r="AO795" s="80">
        <v>5</v>
      </c>
      <c r="AP795" s="80">
        <v>0</v>
      </c>
      <c r="AQ795" s="80">
        <v>5</v>
      </c>
      <c r="AR795" s="80" t="e">
        <v>#N/A</v>
      </c>
      <c r="AS795" s="5"/>
      <c r="AT795" s="5"/>
      <c r="AU795" s="5"/>
      <c r="AV795" s="5"/>
      <c r="AW795" s="5"/>
      <c r="AX795" s="5"/>
      <c r="AY795" s="5" t="s">
        <v>903</v>
      </c>
    </row>
    <row r="796" spans="1:51" ht="27.95" customHeight="1">
      <c r="A796">
        <v>11517126290</v>
      </c>
      <c r="B796" s="5" t="s">
        <v>646</v>
      </c>
      <c r="C796" s="13" t="e">
        <v>#VALUE!</v>
      </c>
      <c r="D796" s="1" t="s">
        <v>471</v>
      </c>
      <c r="E796" s="5" t="s">
        <v>14</v>
      </c>
      <c r="F796" s="80" t="s">
        <v>0</v>
      </c>
      <c r="G796" s="80" t="s">
        <v>0</v>
      </c>
      <c r="H796" s="80" t="s">
        <v>1</v>
      </c>
      <c r="I796" s="80" t="s">
        <v>0</v>
      </c>
      <c r="J796" s="80" t="s">
        <v>0</v>
      </c>
      <c r="K796" s="80" t="s">
        <v>0</v>
      </c>
      <c r="L796" s="80" t="s">
        <v>0</v>
      </c>
      <c r="M796" s="5" t="e">
        <v>#N/A</v>
      </c>
      <c r="N796" s="5" t="e">
        <v>#N/A</v>
      </c>
      <c r="O796" s="5" t="e">
        <v>#N/A</v>
      </c>
      <c r="P796" s="5" t="e">
        <v>#N/A</v>
      </c>
      <c r="Q796" s="5" t="e">
        <v>#VALUE!</v>
      </c>
      <c r="R796" s="61" t="e">
        <v>#VALUE!</v>
      </c>
      <c r="S796" s="62" t="e">
        <v>#N/A</v>
      </c>
      <c r="T796" s="5" t="e">
        <v>#N/A</v>
      </c>
      <c r="U796" s="5" t="e">
        <v>#N/A</v>
      </c>
      <c r="V796" s="5" t="e">
        <v>#N/A</v>
      </c>
      <c r="W796" s="5" t="e">
        <v>#N/A</v>
      </c>
      <c r="X796" s="5" t="e">
        <v>#N/A</v>
      </c>
      <c r="Y796" s="5" t="s">
        <v>0</v>
      </c>
      <c r="Z796" s="5" t="s">
        <v>58</v>
      </c>
      <c r="AA796" s="5"/>
      <c r="AB796" s="5"/>
      <c r="AC796" s="5"/>
      <c r="AD796" s="5"/>
      <c r="AE796" s="5"/>
      <c r="AF796" s="5"/>
      <c r="AG796" s="5"/>
      <c r="AH796" s="5"/>
      <c r="AI796" s="5" t="s">
        <v>905</v>
      </c>
      <c r="AJ796" s="80" t="e">
        <v>#VALUE!</v>
      </c>
      <c r="AK796" s="80" t="e">
        <v>#VALUE!</v>
      </c>
      <c r="AL796" s="80" t="e">
        <v>#VALUE!</v>
      </c>
      <c r="AM796" s="80" t="e">
        <v>#N/A</v>
      </c>
      <c r="AN796" s="80" t="e">
        <v>#N/A</v>
      </c>
      <c r="AO796" s="80" t="e">
        <v>#N/A</v>
      </c>
      <c r="AP796" s="80" t="e">
        <v>#N/A</v>
      </c>
      <c r="AQ796" s="80" t="e">
        <v>#N/A</v>
      </c>
      <c r="AR796" s="80" t="e">
        <v>#N/A</v>
      </c>
      <c r="AS796" s="5"/>
      <c r="AT796" s="5"/>
      <c r="AU796" s="5"/>
      <c r="AV796" s="5"/>
      <c r="AW796" s="5"/>
      <c r="AX796" s="5"/>
      <c r="AY796" s="5" t="s">
        <v>903</v>
      </c>
    </row>
    <row r="797" spans="1:51" ht="27.95" customHeight="1">
      <c r="A797">
        <v>11517125016</v>
      </c>
      <c r="B797" s="5" t="s">
        <v>646</v>
      </c>
      <c r="C797" s="13" t="s">
        <v>80</v>
      </c>
      <c r="D797" s="1" t="s">
        <v>467</v>
      </c>
      <c r="E797" s="5" t="s">
        <v>14</v>
      </c>
      <c r="F797" s="80" t="s">
        <v>0</v>
      </c>
      <c r="G797" s="80" t="s">
        <v>0</v>
      </c>
      <c r="H797" s="80" t="s">
        <v>1</v>
      </c>
      <c r="I797" s="80" t="s">
        <v>0</v>
      </c>
      <c r="J797" s="80" t="s">
        <v>0</v>
      </c>
      <c r="K797" s="80" t="s">
        <v>0</v>
      </c>
      <c r="L797" s="80" t="s">
        <v>0</v>
      </c>
      <c r="M797" s="5" t="s">
        <v>10</v>
      </c>
      <c r="N797" s="5" t="e">
        <v>#N/A</v>
      </c>
      <c r="O797" s="5" t="e">
        <v>#N/A</v>
      </c>
      <c r="P797" s="5" t="s">
        <v>12</v>
      </c>
      <c r="Q797" s="5" t="s">
        <v>29</v>
      </c>
      <c r="R797" s="61" t="s">
        <v>75</v>
      </c>
      <c r="S797" s="62" t="e">
        <v>#N/A</v>
      </c>
      <c r="T797" s="5" t="s">
        <v>834</v>
      </c>
      <c r="U797" s="5" t="s">
        <v>34</v>
      </c>
      <c r="V797" s="5" t="s">
        <v>26</v>
      </c>
      <c r="W797" s="5" t="s">
        <v>979</v>
      </c>
      <c r="X797" s="5" t="s">
        <v>108</v>
      </c>
      <c r="Y797" s="5" t="s">
        <v>0</v>
      </c>
      <c r="Z797" s="5" t="s">
        <v>13</v>
      </c>
      <c r="AA797" s="67" t="s">
        <v>517</v>
      </c>
      <c r="AB797" s="68"/>
      <c r="AC797" s="68"/>
      <c r="AD797" s="68"/>
      <c r="AE797" s="68"/>
      <c r="AF797" s="68"/>
      <c r="AG797" s="68"/>
      <c r="AH797" s="68"/>
      <c r="AI797" s="69" t="s">
        <v>905</v>
      </c>
      <c r="AJ797" s="80">
        <v>4</v>
      </c>
      <c r="AK797" s="80">
        <v>3</v>
      </c>
      <c r="AL797" s="80">
        <v>3</v>
      </c>
      <c r="AM797" s="80" t="e">
        <v>#N/A</v>
      </c>
      <c r="AN797" s="80">
        <v>5</v>
      </c>
      <c r="AO797" s="80">
        <v>5</v>
      </c>
      <c r="AP797" s="80">
        <v>4</v>
      </c>
      <c r="AQ797" s="80">
        <v>2</v>
      </c>
      <c r="AR797" s="80">
        <v>4</v>
      </c>
      <c r="AS797" s="5"/>
      <c r="AT797" s="67" t="s">
        <v>849</v>
      </c>
      <c r="AU797" s="5"/>
      <c r="AV797" s="5"/>
      <c r="AW797" s="5"/>
      <c r="AX797" s="5"/>
      <c r="AY797" s="5" t="s">
        <v>903</v>
      </c>
    </row>
    <row r="798" spans="1:51" ht="27.95" customHeight="1">
      <c r="B798" s="1"/>
      <c r="C798" s="13"/>
      <c r="D798" s="1"/>
      <c r="E798" s="5"/>
      <c r="M798" s="5"/>
      <c r="N798" s="5"/>
      <c r="O798" s="5"/>
      <c r="P798" s="5"/>
      <c r="Q798" s="5"/>
      <c r="R798" s="61"/>
      <c r="S798" s="62"/>
      <c r="T798" s="5"/>
      <c r="U798" s="5"/>
      <c r="V798" s="5"/>
      <c r="W798" s="5"/>
      <c r="X798" s="5"/>
      <c r="Y798" s="5"/>
      <c r="Z798" s="5"/>
      <c r="AA798" s="5"/>
      <c r="AB798" s="5"/>
      <c r="AC798" s="5"/>
      <c r="AD798" s="5"/>
      <c r="AE798" s="5"/>
      <c r="AF798" s="5"/>
      <c r="AG798" s="5"/>
      <c r="AH798" s="5"/>
      <c r="AI798" s="5"/>
      <c r="AJ798" s="80"/>
      <c r="AK798" s="80"/>
      <c r="AL798" s="80"/>
      <c r="AM798" s="80"/>
      <c r="AN798" s="80"/>
      <c r="AO798" s="80"/>
      <c r="AP798" s="80"/>
      <c r="AQ798" s="80"/>
      <c r="AR798" s="80"/>
      <c r="AS798" s="5"/>
      <c r="AT798" s="5"/>
      <c r="AU798" s="5"/>
      <c r="AV798" s="5"/>
      <c r="AW798" s="5"/>
      <c r="AX798" s="5"/>
      <c r="AY798" s="5"/>
    </row>
    <row r="799" spans="1:51" ht="27.95" customHeight="1">
      <c r="A799">
        <v>11517107601</v>
      </c>
      <c r="B799" s="1" t="s">
        <v>0</v>
      </c>
      <c r="C799" s="13" t="e">
        <v>#VALUE!</v>
      </c>
      <c r="D799" s="1" t="s">
        <v>466</v>
      </c>
      <c r="E799" s="5" t="s">
        <v>14</v>
      </c>
      <c r="F799" s="80" t="s">
        <v>0</v>
      </c>
      <c r="G799" s="80" t="s">
        <v>0</v>
      </c>
      <c r="H799" s="80" t="s">
        <v>1</v>
      </c>
      <c r="I799" s="80" t="s">
        <v>0</v>
      </c>
      <c r="J799" s="80" t="s">
        <v>0</v>
      </c>
      <c r="K799" s="80" t="s">
        <v>0</v>
      </c>
      <c r="L799" s="80" t="s">
        <v>0</v>
      </c>
      <c r="M799" s="5" t="e">
        <v>#N/A</v>
      </c>
      <c r="N799" s="5" t="e">
        <v>#N/A</v>
      </c>
      <c r="O799" s="5" t="e">
        <v>#N/A</v>
      </c>
      <c r="P799" s="5" t="e">
        <v>#N/A</v>
      </c>
      <c r="Q799" s="5" t="e">
        <v>#VALUE!</v>
      </c>
      <c r="R799" s="61" t="e">
        <v>#VALUE!</v>
      </c>
      <c r="S799" s="62" t="e">
        <v>#N/A</v>
      </c>
      <c r="T799" s="5" t="e">
        <v>#N/A</v>
      </c>
      <c r="U799" s="5" t="e">
        <v>#N/A</v>
      </c>
      <c r="V799" s="5" t="e">
        <v>#N/A</v>
      </c>
      <c r="W799" s="5" t="e">
        <v>#N/A</v>
      </c>
      <c r="X799" s="5" t="e">
        <v>#N/A</v>
      </c>
      <c r="Y799" s="5" t="s">
        <v>0</v>
      </c>
      <c r="Z799" s="5" t="s">
        <v>98</v>
      </c>
      <c r="AA799" s="5"/>
      <c r="AB799" s="5"/>
      <c r="AC799" s="5"/>
      <c r="AD799" s="5"/>
      <c r="AE799" s="5"/>
      <c r="AF799" s="5"/>
      <c r="AG799" s="5"/>
      <c r="AH799" s="5"/>
      <c r="AI799" s="5" t="s">
        <v>905</v>
      </c>
      <c r="AJ799" s="80" t="e">
        <v>#VALUE!</v>
      </c>
      <c r="AK799" s="80" t="e">
        <v>#VALUE!</v>
      </c>
      <c r="AL799" s="80" t="e">
        <v>#VALUE!</v>
      </c>
      <c r="AM799" s="80" t="e">
        <v>#N/A</v>
      </c>
      <c r="AN799" s="80" t="e">
        <v>#N/A</v>
      </c>
      <c r="AO799" s="80" t="e">
        <v>#N/A</v>
      </c>
      <c r="AP799" s="80" t="e">
        <v>#N/A</v>
      </c>
      <c r="AQ799" s="80" t="e">
        <v>#N/A</v>
      </c>
      <c r="AR799" s="80" t="e">
        <v>#N/A</v>
      </c>
      <c r="AS799" s="5"/>
      <c r="AT799" s="5"/>
      <c r="AU799" s="5"/>
      <c r="AV799" s="5"/>
      <c r="AW799" s="5"/>
      <c r="AX799" s="5"/>
      <c r="AY799" s="5" t="s">
        <v>20</v>
      </c>
    </row>
    <row r="800" spans="1:51" ht="27.95" customHeight="1">
      <c r="A800">
        <v>11517102542</v>
      </c>
      <c r="B800" s="5" t="s">
        <v>646</v>
      </c>
      <c r="C800" s="13" t="s">
        <v>72</v>
      </c>
      <c r="D800" s="1" t="s">
        <v>468</v>
      </c>
      <c r="E800" s="5" t="s">
        <v>33</v>
      </c>
      <c r="F800" s="80" t="s">
        <v>648</v>
      </c>
      <c r="G800" s="80" t="s">
        <v>0</v>
      </c>
      <c r="H800" s="80" t="s">
        <v>0</v>
      </c>
      <c r="I800" s="80" t="s">
        <v>0</v>
      </c>
      <c r="J800" s="80" t="s">
        <v>0</v>
      </c>
      <c r="K800" s="80" t="s">
        <v>0</v>
      </c>
      <c r="L800" s="80" t="s">
        <v>0</v>
      </c>
      <c r="M800" s="5" t="s">
        <v>10</v>
      </c>
      <c r="N800" s="5" t="e">
        <v>#N/A</v>
      </c>
      <c r="O800" s="5" t="e">
        <v>#N/A</v>
      </c>
      <c r="P800" s="5" t="s">
        <v>12</v>
      </c>
      <c r="Q800" s="5" t="s">
        <v>91</v>
      </c>
      <c r="R800" s="61" t="s">
        <v>90</v>
      </c>
      <c r="S800" s="62" t="s">
        <v>34</v>
      </c>
      <c r="T800" s="5" t="s">
        <v>834</v>
      </c>
      <c r="U800" s="5" t="s">
        <v>34</v>
      </c>
      <c r="V800" s="5" t="s">
        <v>64</v>
      </c>
      <c r="W800" s="5" t="s">
        <v>379</v>
      </c>
      <c r="X800" s="5" t="s">
        <v>81</v>
      </c>
      <c r="Y800" s="5" t="s">
        <v>0</v>
      </c>
      <c r="Z800" s="5" t="s">
        <v>283</v>
      </c>
      <c r="AA800" s="5" t="s">
        <v>480</v>
      </c>
      <c r="AB800" s="5"/>
      <c r="AC800" s="5"/>
      <c r="AD800" s="5"/>
      <c r="AE800" s="5"/>
      <c r="AF800" s="5"/>
      <c r="AG800" s="5"/>
      <c r="AH800" s="5"/>
      <c r="AI800" s="5" t="s">
        <v>905</v>
      </c>
      <c r="AJ800" s="80">
        <v>5</v>
      </c>
      <c r="AK800" s="80">
        <v>5</v>
      </c>
      <c r="AL800" s="80">
        <v>5</v>
      </c>
      <c r="AM800" s="80">
        <v>5</v>
      </c>
      <c r="AN800" s="80">
        <v>5</v>
      </c>
      <c r="AO800" s="80">
        <v>5</v>
      </c>
      <c r="AP800" s="80">
        <v>5</v>
      </c>
      <c r="AQ800" s="80">
        <v>5</v>
      </c>
      <c r="AR800" s="80">
        <v>3</v>
      </c>
      <c r="AS800" s="5"/>
      <c r="AT800" s="5"/>
      <c r="AU800" s="5"/>
      <c r="AV800" s="5"/>
      <c r="AW800" s="5" t="s">
        <v>1085</v>
      </c>
      <c r="AX800" s="5"/>
      <c r="AY800" s="5" t="s">
        <v>903</v>
      </c>
    </row>
    <row r="801" spans="1:51" ht="27.95" customHeight="1">
      <c r="B801" s="1"/>
      <c r="C801" s="13"/>
      <c r="D801" s="1"/>
      <c r="E801" s="5"/>
      <c r="M801" s="5"/>
      <c r="N801" s="5"/>
      <c r="O801" s="5"/>
      <c r="P801" s="5"/>
      <c r="Q801" s="5"/>
      <c r="R801" s="61"/>
      <c r="S801" s="62"/>
      <c r="T801" s="5"/>
      <c r="U801" s="5"/>
      <c r="V801" s="5"/>
      <c r="W801" s="5"/>
      <c r="X801" s="5"/>
      <c r="Y801" s="5"/>
      <c r="Z801" s="5"/>
      <c r="AA801" s="5"/>
      <c r="AB801" s="5"/>
      <c r="AC801" s="5"/>
      <c r="AD801" s="5"/>
      <c r="AE801" s="5"/>
      <c r="AF801" s="5"/>
      <c r="AG801" s="5"/>
      <c r="AH801" s="5"/>
      <c r="AI801" s="5"/>
      <c r="AJ801" s="80"/>
      <c r="AK801" s="80"/>
      <c r="AL801" s="80"/>
      <c r="AM801" s="80"/>
      <c r="AN801" s="80"/>
      <c r="AO801" s="80"/>
      <c r="AP801" s="80"/>
      <c r="AQ801" s="80"/>
      <c r="AR801" s="80"/>
      <c r="AS801" s="5"/>
      <c r="AT801" s="5"/>
      <c r="AU801" s="5"/>
      <c r="AV801" s="5"/>
      <c r="AW801" s="5"/>
      <c r="AX801" s="5"/>
      <c r="AY801" s="5"/>
    </row>
    <row r="802" spans="1:51" ht="59.1" customHeight="1">
      <c r="A802">
        <v>11517094622</v>
      </c>
      <c r="B802" s="5" t="s">
        <v>646</v>
      </c>
      <c r="C802" s="13" t="s">
        <v>72</v>
      </c>
      <c r="D802" s="1" t="s">
        <v>478</v>
      </c>
      <c r="E802" s="5" t="s">
        <v>33</v>
      </c>
      <c r="F802" s="80" t="s">
        <v>0</v>
      </c>
      <c r="G802" s="80" t="s">
        <v>0</v>
      </c>
      <c r="H802" s="80" t="s">
        <v>0</v>
      </c>
      <c r="I802" s="80" t="s">
        <v>0</v>
      </c>
      <c r="J802" s="80" t="s">
        <v>0</v>
      </c>
      <c r="K802" s="80" t="s">
        <v>0</v>
      </c>
      <c r="L802" s="80" t="s">
        <v>201</v>
      </c>
      <c r="M802" s="5" t="s">
        <v>10</v>
      </c>
      <c r="N802" s="5" t="e">
        <v>#N/A</v>
      </c>
      <c r="O802" s="5" t="e">
        <v>#N/A</v>
      </c>
      <c r="P802" s="5" t="e">
        <v>#N/A</v>
      </c>
      <c r="Q802" s="5" t="s">
        <v>29</v>
      </c>
      <c r="R802" s="61" t="s">
        <v>99</v>
      </c>
      <c r="S802" s="62" t="s">
        <v>122</v>
      </c>
      <c r="T802" s="5" t="s">
        <v>834</v>
      </c>
      <c r="U802" s="5" t="s">
        <v>34</v>
      </c>
      <c r="V802" s="5" t="s">
        <v>95</v>
      </c>
      <c r="W802" s="5" t="s">
        <v>379</v>
      </c>
      <c r="X802" s="5" t="s">
        <v>108</v>
      </c>
      <c r="Y802" s="5" t="s">
        <v>0</v>
      </c>
      <c r="Z802" s="5" t="s">
        <v>146</v>
      </c>
      <c r="AA802" s="5" t="s">
        <v>462</v>
      </c>
      <c r="AB802" s="5"/>
      <c r="AC802" s="5" t="s">
        <v>832</v>
      </c>
      <c r="AD802" s="5"/>
      <c r="AE802" s="5"/>
      <c r="AF802" s="5"/>
      <c r="AG802" s="5"/>
      <c r="AH802" s="5"/>
      <c r="AI802" s="5" t="s">
        <v>905</v>
      </c>
      <c r="AJ802" s="80">
        <v>5</v>
      </c>
      <c r="AK802" s="80">
        <v>3</v>
      </c>
      <c r="AL802" s="80">
        <v>2</v>
      </c>
      <c r="AM802" s="80">
        <v>1</v>
      </c>
      <c r="AN802" s="80">
        <v>5</v>
      </c>
      <c r="AO802" s="80">
        <v>5</v>
      </c>
      <c r="AP802" s="80">
        <v>1</v>
      </c>
      <c r="AQ802" s="80">
        <v>5</v>
      </c>
      <c r="AR802" s="80">
        <v>4</v>
      </c>
      <c r="AS802" s="5"/>
      <c r="AT802" s="5" t="s">
        <v>788</v>
      </c>
      <c r="AU802" s="5"/>
      <c r="AV802" s="5"/>
      <c r="AW802" s="5"/>
      <c r="AX802" s="5"/>
      <c r="AY802" s="5" t="s">
        <v>903</v>
      </c>
    </row>
    <row r="803" spans="1:51" ht="27.95" customHeight="1">
      <c r="A803">
        <v>11517084879</v>
      </c>
      <c r="B803" s="1" t="s">
        <v>0</v>
      </c>
      <c r="C803" s="13" t="s">
        <v>72</v>
      </c>
      <c r="D803" s="1" t="s">
        <v>478</v>
      </c>
      <c r="E803" s="5" t="s">
        <v>14</v>
      </c>
      <c r="F803" s="80" t="s">
        <v>0</v>
      </c>
      <c r="G803" s="80" t="s">
        <v>2</v>
      </c>
      <c r="H803" s="80" t="s">
        <v>0</v>
      </c>
      <c r="I803" s="80" t="s">
        <v>0</v>
      </c>
      <c r="J803" s="80" t="s">
        <v>0</v>
      </c>
      <c r="K803" s="80" t="s">
        <v>0</v>
      </c>
      <c r="L803" s="80" t="s">
        <v>0</v>
      </c>
      <c r="M803" s="5" t="s">
        <v>10</v>
      </c>
      <c r="N803" s="5" t="e">
        <v>#N/A</v>
      </c>
      <c r="O803" s="5" t="e">
        <v>#N/A</v>
      </c>
      <c r="P803" s="5" t="e">
        <v>#N/A</v>
      </c>
      <c r="Q803" s="5" t="s">
        <v>76</v>
      </c>
      <c r="R803" s="61" t="s">
        <v>90</v>
      </c>
      <c r="S803" s="62" t="e">
        <v>#N/A</v>
      </c>
      <c r="T803" s="5" t="s">
        <v>36</v>
      </c>
      <c r="U803" s="5" t="s">
        <v>37</v>
      </c>
      <c r="V803" s="5" t="s">
        <v>89</v>
      </c>
      <c r="W803" s="5" t="s">
        <v>908</v>
      </c>
      <c r="X803" s="5" t="s">
        <v>66</v>
      </c>
      <c r="Y803" s="5" t="s">
        <v>0</v>
      </c>
      <c r="Z803" s="5" t="s">
        <v>49</v>
      </c>
      <c r="AA803" s="5" t="s">
        <v>480</v>
      </c>
      <c r="AB803" s="5"/>
      <c r="AC803" s="5"/>
      <c r="AD803" s="5"/>
      <c r="AE803" s="5"/>
      <c r="AF803" s="5"/>
      <c r="AG803" s="5"/>
      <c r="AH803" s="5"/>
      <c r="AI803" s="5" t="s">
        <v>905</v>
      </c>
      <c r="AJ803" s="80">
        <v>5</v>
      </c>
      <c r="AK803" s="80">
        <v>4</v>
      </c>
      <c r="AL803" s="80">
        <v>5</v>
      </c>
      <c r="AM803" s="80" t="e">
        <v>#N/A</v>
      </c>
      <c r="AN803" s="80">
        <v>4</v>
      </c>
      <c r="AO803" s="80">
        <v>3</v>
      </c>
      <c r="AP803" s="80">
        <v>3</v>
      </c>
      <c r="AQ803" s="80">
        <v>3</v>
      </c>
      <c r="AR803" s="80">
        <v>5</v>
      </c>
      <c r="AS803" s="5"/>
      <c r="AT803" s="5" t="s">
        <v>788</v>
      </c>
      <c r="AU803" s="67" t="s">
        <v>869</v>
      </c>
      <c r="AV803" s="5" t="s">
        <v>898</v>
      </c>
      <c r="AW803" s="5" t="s">
        <v>39</v>
      </c>
      <c r="AX803" s="5"/>
      <c r="AY803" s="5" t="s">
        <v>20</v>
      </c>
    </row>
    <row r="804" spans="1:51" ht="27.95" customHeight="1">
      <c r="A804">
        <v>11517084441</v>
      </c>
      <c r="B804" s="5" t="s">
        <v>646</v>
      </c>
      <c r="C804" s="13" t="s">
        <v>61</v>
      </c>
      <c r="D804" s="1" t="s">
        <v>468</v>
      </c>
      <c r="E804" s="5" t="s">
        <v>33</v>
      </c>
      <c r="F804" s="80" t="s">
        <v>0</v>
      </c>
      <c r="G804" s="80" t="s">
        <v>0</v>
      </c>
      <c r="H804" s="80" t="s">
        <v>1</v>
      </c>
      <c r="I804" s="80" t="s">
        <v>0</v>
      </c>
      <c r="J804" s="80" t="s">
        <v>0</v>
      </c>
      <c r="K804" s="80" t="s">
        <v>0</v>
      </c>
      <c r="L804" s="80" t="s">
        <v>0</v>
      </c>
      <c r="M804" s="5" t="s">
        <v>10</v>
      </c>
      <c r="N804" s="5" t="e">
        <v>#N/A</v>
      </c>
      <c r="O804" s="5" t="e">
        <v>#N/A</v>
      </c>
      <c r="P804" s="5" t="e">
        <v>#N/A</v>
      </c>
      <c r="Q804" s="5" t="s">
        <v>29</v>
      </c>
      <c r="R804" s="61" t="s">
        <v>75</v>
      </c>
      <c r="S804" s="62" t="e">
        <v>#N/A</v>
      </c>
      <c r="T804" s="5" t="s">
        <v>36</v>
      </c>
      <c r="U804" s="5" t="s">
        <v>37</v>
      </c>
      <c r="V804" s="5" t="s">
        <v>89</v>
      </c>
      <c r="W804" s="5" t="s">
        <v>979</v>
      </c>
      <c r="X804" s="5" t="s">
        <v>108</v>
      </c>
      <c r="Y804" s="5" t="s">
        <v>0</v>
      </c>
      <c r="Z804" s="5" t="s">
        <v>126</v>
      </c>
      <c r="AA804" s="5" t="s">
        <v>518</v>
      </c>
      <c r="AB804" s="5"/>
      <c r="AC804" s="5"/>
      <c r="AD804" s="5"/>
      <c r="AE804" s="5"/>
      <c r="AF804" s="5"/>
      <c r="AG804" s="5"/>
      <c r="AH804" s="5"/>
      <c r="AI804" s="5" t="s">
        <v>905</v>
      </c>
      <c r="AJ804" s="80">
        <v>3</v>
      </c>
      <c r="AK804" s="80">
        <v>3</v>
      </c>
      <c r="AL804" s="80">
        <v>3</v>
      </c>
      <c r="AM804" s="80" t="e">
        <v>#N/A</v>
      </c>
      <c r="AN804" s="80">
        <v>4</v>
      </c>
      <c r="AO804" s="80">
        <v>3</v>
      </c>
      <c r="AP804" s="80">
        <v>3</v>
      </c>
      <c r="AQ804" s="80">
        <v>2</v>
      </c>
      <c r="AR804" s="80">
        <v>4</v>
      </c>
      <c r="AS804" s="122" t="s">
        <v>1054</v>
      </c>
      <c r="AT804" s="5" t="s">
        <v>848</v>
      </c>
      <c r="AU804" s="5"/>
      <c r="AV804" s="5" t="s">
        <v>884</v>
      </c>
      <c r="AW804" s="5"/>
      <c r="AX804" s="5"/>
      <c r="AY804" s="5" t="s">
        <v>903</v>
      </c>
    </row>
    <row r="805" spans="1:51" ht="27.95" customHeight="1">
      <c r="B805" s="1"/>
      <c r="C805" s="13"/>
      <c r="D805" s="1"/>
      <c r="E805" s="5"/>
      <c r="M805" s="5"/>
      <c r="N805" s="5"/>
      <c r="O805" s="5"/>
      <c r="P805" s="5"/>
      <c r="Q805" s="5"/>
      <c r="R805" s="61"/>
      <c r="S805" s="62"/>
      <c r="T805" s="5"/>
      <c r="U805" s="5"/>
      <c r="V805" s="5"/>
      <c r="W805" s="5"/>
      <c r="X805" s="5"/>
      <c r="Y805" s="5"/>
      <c r="Z805" s="5"/>
      <c r="AA805" s="5"/>
      <c r="AB805" s="5"/>
      <c r="AC805" s="5"/>
      <c r="AD805" s="5"/>
      <c r="AE805" s="5"/>
      <c r="AF805" s="5"/>
      <c r="AG805" s="5"/>
      <c r="AH805" s="5"/>
      <c r="AI805" s="5"/>
      <c r="AJ805" s="80"/>
      <c r="AK805" s="80"/>
      <c r="AL805" s="80"/>
      <c r="AM805" s="80"/>
      <c r="AN805" s="80"/>
      <c r="AO805" s="80"/>
      <c r="AP805" s="80"/>
      <c r="AQ805" s="80"/>
      <c r="AR805" s="80"/>
      <c r="AS805" s="5"/>
      <c r="AT805" s="5"/>
      <c r="AU805" s="5"/>
      <c r="AV805" s="5"/>
      <c r="AW805" s="5"/>
      <c r="AX805" s="5"/>
      <c r="AY805" s="5"/>
    </row>
    <row r="806" spans="1:51" ht="27.95" customHeight="1">
      <c r="A806">
        <v>11517073884</v>
      </c>
      <c r="B806" s="1" t="s">
        <v>15</v>
      </c>
      <c r="C806" s="13" t="s">
        <v>72</v>
      </c>
      <c r="D806" s="1" t="s">
        <v>467</v>
      </c>
      <c r="E806" s="5" t="s">
        <v>14</v>
      </c>
      <c r="F806" s="80" t="s">
        <v>0</v>
      </c>
      <c r="G806" s="80" t="s">
        <v>0</v>
      </c>
      <c r="H806" s="80" t="s">
        <v>1</v>
      </c>
      <c r="I806" s="80" t="s">
        <v>0</v>
      </c>
      <c r="J806" s="80" t="s">
        <v>0</v>
      </c>
      <c r="K806" s="80" t="s">
        <v>0</v>
      </c>
      <c r="L806" s="80" t="s">
        <v>0</v>
      </c>
      <c r="M806" s="5" t="e">
        <v>#N/A</v>
      </c>
      <c r="N806" s="5" t="e">
        <v>#N/A</v>
      </c>
      <c r="O806" s="5" t="e">
        <v>#N/A</v>
      </c>
      <c r="P806" s="5" t="e">
        <v>#N/A</v>
      </c>
      <c r="Q806" s="5" t="e">
        <v>#VALUE!</v>
      </c>
      <c r="R806" s="61" t="s">
        <v>90</v>
      </c>
      <c r="S806" s="62" t="s">
        <v>68</v>
      </c>
      <c r="T806" s="5" t="s">
        <v>834</v>
      </c>
      <c r="U806" s="5" t="s">
        <v>37</v>
      </c>
      <c r="V806" s="5" t="s">
        <v>64</v>
      </c>
      <c r="W806" s="5" t="s">
        <v>379</v>
      </c>
      <c r="X806" s="5" t="e">
        <v>#N/A</v>
      </c>
      <c r="Y806" s="5" t="s">
        <v>0</v>
      </c>
      <c r="Z806" s="5" t="s">
        <v>13</v>
      </c>
      <c r="AA806" s="5"/>
      <c r="AB806" s="5"/>
      <c r="AC806" s="5"/>
      <c r="AD806" s="5"/>
      <c r="AE806" s="5"/>
      <c r="AF806" s="5"/>
      <c r="AG806" s="5"/>
      <c r="AH806" s="5"/>
      <c r="AI806" s="5" t="s">
        <v>905</v>
      </c>
      <c r="AJ806" s="80">
        <v>5</v>
      </c>
      <c r="AK806" s="80" t="e">
        <v>#VALUE!</v>
      </c>
      <c r="AL806" s="80">
        <v>5</v>
      </c>
      <c r="AM806" s="80">
        <v>3</v>
      </c>
      <c r="AN806" s="80">
        <v>5</v>
      </c>
      <c r="AO806" s="80">
        <v>3</v>
      </c>
      <c r="AP806" s="80">
        <v>5</v>
      </c>
      <c r="AQ806" s="80">
        <v>5</v>
      </c>
      <c r="AR806" s="80" t="e">
        <v>#N/A</v>
      </c>
      <c r="AS806" s="122" t="s">
        <v>1060</v>
      </c>
      <c r="AT806" s="5" t="s">
        <v>797</v>
      </c>
      <c r="AU806" s="5"/>
      <c r="AV806" s="5"/>
      <c r="AW806" s="5"/>
      <c r="AX806" s="5"/>
      <c r="AY806" s="5" t="s">
        <v>904</v>
      </c>
    </row>
    <row r="807" spans="1:51" ht="27.95" customHeight="1">
      <c r="A807">
        <v>11517072870</v>
      </c>
      <c r="B807" s="1" t="s">
        <v>0</v>
      </c>
      <c r="C807" s="13" t="s">
        <v>72</v>
      </c>
      <c r="D807" s="1" t="s">
        <v>478</v>
      </c>
      <c r="E807" s="5" t="s">
        <v>33</v>
      </c>
      <c r="F807" s="80" t="s">
        <v>0</v>
      </c>
      <c r="G807" s="80" t="s">
        <v>0</v>
      </c>
      <c r="H807" s="80" t="s">
        <v>1</v>
      </c>
      <c r="I807" s="80" t="s">
        <v>0</v>
      </c>
      <c r="J807" s="80" t="s">
        <v>0</v>
      </c>
      <c r="K807" s="80" t="s">
        <v>0</v>
      </c>
      <c r="L807" s="80" t="s">
        <v>0</v>
      </c>
      <c r="M807" s="5" t="s">
        <v>10</v>
      </c>
      <c r="N807" s="5" t="e">
        <v>#N/A</v>
      </c>
      <c r="O807" s="5" t="e">
        <v>#N/A</v>
      </c>
      <c r="P807" s="5" t="e">
        <v>#N/A</v>
      </c>
      <c r="Q807" s="5" t="s">
        <v>29</v>
      </c>
      <c r="R807" s="61" t="s">
        <v>75</v>
      </c>
      <c r="S807" s="62" t="e">
        <v>#N/A</v>
      </c>
      <c r="T807" s="5" t="s">
        <v>37</v>
      </c>
      <c r="U807" s="5" t="s">
        <v>92</v>
      </c>
      <c r="V807" s="5" t="s">
        <v>26</v>
      </c>
      <c r="W807" s="5" t="s">
        <v>908</v>
      </c>
      <c r="X807" s="5" t="s">
        <v>81</v>
      </c>
      <c r="Y807" s="5" t="s">
        <v>0</v>
      </c>
      <c r="Z807" s="5" t="s">
        <v>58</v>
      </c>
      <c r="AA807" s="5" t="s">
        <v>480</v>
      </c>
      <c r="AB807" s="5"/>
      <c r="AC807" s="5"/>
      <c r="AD807" s="5"/>
      <c r="AE807" s="5"/>
      <c r="AF807" s="5"/>
      <c r="AG807" s="5"/>
      <c r="AH807" s="5"/>
      <c r="AI807" s="5" t="s">
        <v>905</v>
      </c>
      <c r="AJ807" s="80">
        <v>5</v>
      </c>
      <c r="AK807" s="80">
        <v>3</v>
      </c>
      <c r="AL807" s="80">
        <v>3</v>
      </c>
      <c r="AM807" s="80" t="e">
        <v>#N/A</v>
      </c>
      <c r="AN807" s="80">
        <v>3</v>
      </c>
      <c r="AO807" s="80">
        <v>2</v>
      </c>
      <c r="AP807" s="80">
        <v>4</v>
      </c>
      <c r="AQ807" s="80">
        <v>3</v>
      </c>
      <c r="AR807" s="80">
        <v>3</v>
      </c>
      <c r="AS807" s="122" t="s">
        <v>1060</v>
      </c>
      <c r="AT807" s="5" t="s">
        <v>284</v>
      </c>
      <c r="AU807" s="66" t="s">
        <v>854</v>
      </c>
      <c r="AV807" s="5"/>
      <c r="AW807" s="5"/>
      <c r="AX807" s="5"/>
      <c r="AY807" s="5" t="s">
        <v>20</v>
      </c>
    </row>
    <row r="808" spans="1:51" ht="27.95" customHeight="1">
      <c r="A808">
        <v>11517067082</v>
      </c>
      <c r="B808" s="5" t="s">
        <v>646</v>
      </c>
      <c r="C808" s="13" t="s">
        <v>72</v>
      </c>
      <c r="D808" s="1" t="s">
        <v>466</v>
      </c>
      <c r="E808" s="5" t="s">
        <v>14</v>
      </c>
      <c r="F808" s="80" t="s">
        <v>0</v>
      </c>
      <c r="G808" s="80" t="s">
        <v>0</v>
      </c>
      <c r="H808" s="80" t="s">
        <v>1</v>
      </c>
      <c r="I808" s="80" t="s">
        <v>0</v>
      </c>
      <c r="J808" s="80" t="s">
        <v>0</v>
      </c>
      <c r="K808" s="80" t="s">
        <v>0</v>
      </c>
      <c r="L808" s="80" t="s">
        <v>0</v>
      </c>
      <c r="M808" s="5" t="s">
        <v>10</v>
      </c>
      <c r="N808" s="5" t="e">
        <v>#N/A</v>
      </c>
      <c r="O808" s="5" t="e">
        <v>#N/A</v>
      </c>
      <c r="P808" s="5" t="e">
        <v>#N/A</v>
      </c>
      <c r="Q808" s="5" t="s">
        <v>91</v>
      </c>
      <c r="R808" s="61" t="s">
        <v>90</v>
      </c>
      <c r="S808" s="62" t="e">
        <v>#N/A</v>
      </c>
      <c r="T808" s="5" t="s">
        <v>834</v>
      </c>
      <c r="U808" s="5" t="s">
        <v>34</v>
      </c>
      <c r="V808" s="5" t="s">
        <v>74</v>
      </c>
      <c r="W808" s="5" t="s">
        <v>379</v>
      </c>
      <c r="X808" s="5" t="s">
        <v>66</v>
      </c>
      <c r="Y808" s="5" t="s">
        <v>0</v>
      </c>
      <c r="Z808" s="5" t="s">
        <v>126</v>
      </c>
      <c r="AA808" s="5"/>
      <c r="AB808" s="5"/>
      <c r="AC808" s="5"/>
      <c r="AD808" s="5"/>
      <c r="AE808" s="5"/>
      <c r="AF808" s="5"/>
      <c r="AG808" s="5"/>
      <c r="AH808" s="5"/>
      <c r="AI808" s="5" t="s">
        <v>905</v>
      </c>
      <c r="AJ808" s="80">
        <v>5</v>
      </c>
      <c r="AK808" s="80">
        <v>5</v>
      </c>
      <c r="AL808" s="80">
        <v>5</v>
      </c>
      <c r="AM808" s="80" t="e">
        <v>#N/A</v>
      </c>
      <c r="AN808" s="80">
        <v>5</v>
      </c>
      <c r="AO808" s="80">
        <v>5</v>
      </c>
      <c r="AP808" s="80">
        <v>2</v>
      </c>
      <c r="AQ808" s="80">
        <v>5</v>
      </c>
      <c r="AR808" s="80">
        <v>5</v>
      </c>
      <c r="AS808" s="5"/>
      <c r="AT808" s="5" t="s">
        <v>797</v>
      </c>
      <c r="AU808" s="5"/>
      <c r="AV808" s="5"/>
      <c r="AW808" s="5" t="s">
        <v>39</v>
      </c>
      <c r="AX808" s="5"/>
      <c r="AY808" s="5" t="s">
        <v>903</v>
      </c>
    </row>
    <row r="809" spans="1:51" ht="27.95" customHeight="1">
      <c r="B809" s="1"/>
      <c r="C809" s="13"/>
      <c r="D809" s="1"/>
      <c r="E809" s="5"/>
      <c r="M809" s="5"/>
      <c r="N809" s="5"/>
      <c r="O809" s="5"/>
      <c r="P809" s="5"/>
      <c r="Q809" s="5"/>
      <c r="R809" s="61"/>
      <c r="S809" s="62"/>
      <c r="T809" s="5"/>
      <c r="U809" s="5"/>
      <c r="V809" s="5"/>
      <c r="W809" s="5"/>
      <c r="X809" s="5"/>
      <c r="Y809" s="5"/>
      <c r="Z809" s="5"/>
      <c r="AA809" s="5"/>
      <c r="AB809" s="5"/>
      <c r="AC809" s="5"/>
      <c r="AD809" s="5"/>
      <c r="AE809" s="5"/>
      <c r="AF809" s="5"/>
      <c r="AG809" s="5"/>
      <c r="AH809" s="5"/>
      <c r="AI809" s="5"/>
      <c r="AJ809" s="80"/>
      <c r="AK809" s="80"/>
      <c r="AL809" s="80"/>
      <c r="AM809" s="80"/>
      <c r="AN809" s="80"/>
      <c r="AO809" s="80"/>
      <c r="AP809" s="80"/>
      <c r="AQ809" s="80"/>
      <c r="AR809" s="80"/>
      <c r="AS809" s="5"/>
      <c r="AT809" s="5"/>
      <c r="AU809" s="5"/>
      <c r="AV809" s="5"/>
      <c r="AW809" s="5"/>
      <c r="AX809" s="5"/>
      <c r="AY809" s="5"/>
    </row>
    <row r="810" spans="1:51" ht="27.95" customHeight="1">
      <c r="A810">
        <v>11517050261</v>
      </c>
      <c r="B810" s="5" t="s">
        <v>646</v>
      </c>
      <c r="C810" s="13" t="s">
        <v>80</v>
      </c>
      <c r="D810" s="1" t="s">
        <v>471</v>
      </c>
      <c r="E810" s="5" t="s">
        <v>14</v>
      </c>
      <c r="F810" s="80" t="s">
        <v>0</v>
      </c>
      <c r="G810" s="80" t="s">
        <v>0</v>
      </c>
      <c r="H810" s="80" t="s">
        <v>1</v>
      </c>
      <c r="I810" s="80" t="s">
        <v>0</v>
      </c>
      <c r="J810" s="80" t="s">
        <v>0</v>
      </c>
      <c r="K810" s="80" t="s">
        <v>0</v>
      </c>
      <c r="L810" s="80" t="s">
        <v>0</v>
      </c>
      <c r="M810" s="5" t="s">
        <v>10</v>
      </c>
      <c r="N810" s="5" t="e">
        <v>#N/A</v>
      </c>
      <c r="O810" s="5" t="e">
        <v>#N/A</v>
      </c>
      <c r="P810" s="5" t="e">
        <v>#N/A</v>
      </c>
      <c r="Q810" s="5" t="s">
        <v>91</v>
      </c>
      <c r="R810" s="61" t="s">
        <v>28</v>
      </c>
      <c r="S810" s="62" t="e">
        <v>#N/A</v>
      </c>
      <c r="T810" s="5" t="s">
        <v>834</v>
      </c>
      <c r="U810" s="5" t="s">
        <v>34</v>
      </c>
      <c r="V810" s="5" t="s">
        <v>26</v>
      </c>
      <c r="W810" s="5" t="s">
        <v>907</v>
      </c>
      <c r="X810" s="5" t="s">
        <v>108</v>
      </c>
      <c r="Y810" s="5" t="s">
        <v>285</v>
      </c>
      <c r="Z810" s="5" t="s">
        <v>21</v>
      </c>
      <c r="AA810" s="5" t="s">
        <v>986</v>
      </c>
      <c r="AB810" s="5"/>
      <c r="AC810" s="5"/>
      <c r="AD810" s="5"/>
      <c r="AE810" s="5"/>
      <c r="AF810" s="5"/>
      <c r="AG810" s="5"/>
      <c r="AH810" s="5"/>
      <c r="AI810" s="5" t="s">
        <v>905</v>
      </c>
      <c r="AJ810" s="80">
        <v>4</v>
      </c>
      <c r="AK810" s="80">
        <v>5</v>
      </c>
      <c r="AL810" s="80">
        <v>4</v>
      </c>
      <c r="AM810" s="80" t="e">
        <v>#N/A</v>
      </c>
      <c r="AN810" s="80">
        <v>5</v>
      </c>
      <c r="AO810" s="80">
        <v>5</v>
      </c>
      <c r="AP810" s="80">
        <v>4</v>
      </c>
      <c r="AQ810" s="80">
        <v>4</v>
      </c>
      <c r="AR810" s="80">
        <v>4</v>
      </c>
      <c r="AS810" s="5"/>
      <c r="AT810" s="5" t="s">
        <v>847</v>
      </c>
      <c r="AU810" s="5"/>
      <c r="AV810" s="5"/>
      <c r="AW810" s="5" t="s">
        <v>39</v>
      </c>
      <c r="AX810" s="5"/>
      <c r="AY810" s="5" t="s">
        <v>903</v>
      </c>
    </row>
    <row r="811" spans="1:51" ht="27.95" customHeight="1">
      <c r="B811" s="1"/>
      <c r="C811" s="13"/>
      <c r="D811" s="1"/>
      <c r="E811" s="5"/>
      <c r="M811" s="5"/>
      <c r="N811" s="5"/>
      <c r="O811" s="5"/>
      <c r="P811" s="5"/>
      <c r="Q811" s="5"/>
      <c r="R811" s="61"/>
      <c r="S811" s="62"/>
      <c r="T811" s="5"/>
      <c r="U811" s="5"/>
      <c r="V811" s="5"/>
      <c r="W811" s="5"/>
      <c r="X811" s="5"/>
      <c r="Y811" s="5"/>
      <c r="Z811" s="5"/>
      <c r="AA811" s="5"/>
      <c r="AB811" s="5"/>
      <c r="AC811" s="5"/>
      <c r="AD811" s="5"/>
      <c r="AE811" s="5"/>
      <c r="AF811" s="5"/>
      <c r="AG811" s="5"/>
      <c r="AH811" s="5"/>
      <c r="AI811" s="5"/>
      <c r="AJ811" s="80"/>
      <c r="AK811" s="80"/>
      <c r="AL811" s="80"/>
      <c r="AM811" s="80"/>
      <c r="AN811" s="80"/>
      <c r="AO811" s="80"/>
      <c r="AP811" s="80"/>
      <c r="AQ811" s="80"/>
      <c r="AR811" s="80"/>
      <c r="AS811" s="5"/>
      <c r="AT811" s="5"/>
      <c r="AU811" s="5"/>
      <c r="AV811" s="5"/>
      <c r="AW811" s="5"/>
      <c r="AX811" s="5"/>
      <c r="AY811" s="5"/>
    </row>
    <row r="812" spans="1:51" ht="27.95" customHeight="1">
      <c r="A812">
        <v>11517048845</v>
      </c>
      <c r="B812" s="5" t="s">
        <v>646</v>
      </c>
      <c r="C812" s="13" t="s">
        <v>80</v>
      </c>
      <c r="D812" s="1" t="s">
        <v>464</v>
      </c>
      <c r="E812" s="5" t="s">
        <v>14</v>
      </c>
      <c r="F812" s="80" t="s">
        <v>0</v>
      </c>
      <c r="G812" s="80" t="s">
        <v>0</v>
      </c>
      <c r="H812" s="80" t="s">
        <v>1</v>
      </c>
      <c r="I812" s="80" t="s">
        <v>0</v>
      </c>
      <c r="J812" s="80" t="s">
        <v>0</v>
      </c>
      <c r="K812" s="80" t="s">
        <v>0</v>
      </c>
      <c r="L812" s="80" t="s">
        <v>0</v>
      </c>
      <c r="M812" s="5" t="e">
        <v>#N/A</v>
      </c>
      <c r="N812" s="5" t="s">
        <v>649</v>
      </c>
      <c r="O812" s="5" t="e">
        <v>#N/A</v>
      </c>
      <c r="P812" s="5" t="e">
        <v>#N/A</v>
      </c>
      <c r="Q812" s="5" t="e">
        <v>#VALUE!</v>
      </c>
      <c r="R812" s="61" t="e">
        <v>#VALUE!</v>
      </c>
      <c r="S812" s="62" t="e">
        <v>#N/A</v>
      </c>
      <c r="T812" s="5" t="s">
        <v>36</v>
      </c>
      <c r="U812" s="5" t="s">
        <v>41</v>
      </c>
      <c r="V812" s="5" t="s">
        <v>95</v>
      </c>
      <c r="W812" s="5" t="s">
        <v>979</v>
      </c>
      <c r="X812" s="5" t="e">
        <v>#N/A</v>
      </c>
      <c r="Y812" s="5" t="s">
        <v>0</v>
      </c>
      <c r="Z812" s="5" t="s">
        <v>13</v>
      </c>
      <c r="AA812" s="5"/>
      <c r="AB812" s="5"/>
      <c r="AC812" s="5"/>
      <c r="AD812" s="5"/>
      <c r="AE812" s="5"/>
      <c r="AF812" s="5"/>
      <c r="AG812" s="5"/>
      <c r="AH812" s="5"/>
      <c r="AI812" s="5" t="s">
        <v>905</v>
      </c>
      <c r="AJ812" s="80">
        <v>4</v>
      </c>
      <c r="AK812" s="80" t="e">
        <v>#VALUE!</v>
      </c>
      <c r="AL812" s="80" t="e">
        <v>#VALUE!</v>
      </c>
      <c r="AM812" s="80" t="e">
        <v>#N/A</v>
      </c>
      <c r="AN812" s="80">
        <v>4</v>
      </c>
      <c r="AO812" s="80">
        <v>4</v>
      </c>
      <c r="AP812" s="80">
        <v>1</v>
      </c>
      <c r="AQ812" s="80">
        <v>2</v>
      </c>
      <c r="AR812" s="80" t="e">
        <v>#N/A</v>
      </c>
      <c r="AS812" s="5"/>
      <c r="AT812" s="5"/>
      <c r="AU812" s="5"/>
      <c r="AV812" s="5"/>
      <c r="AW812" s="5"/>
      <c r="AX812" s="5"/>
      <c r="AY812" s="5" t="s">
        <v>903</v>
      </c>
    </row>
    <row r="813" spans="1:51" ht="27.95" customHeight="1">
      <c r="B813" s="1"/>
      <c r="C813" s="13"/>
      <c r="D813" s="1"/>
      <c r="E813" s="5"/>
      <c r="M813" s="5"/>
      <c r="N813" s="5"/>
      <c r="O813" s="5"/>
      <c r="P813" s="5"/>
      <c r="Q813" s="5"/>
      <c r="R813" s="61"/>
      <c r="S813" s="62"/>
      <c r="T813" s="5"/>
      <c r="U813" s="5"/>
      <c r="V813" s="5"/>
      <c r="W813" s="5"/>
      <c r="X813" s="5"/>
      <c r="Y813" s="5"/>
      <c r="Z813" s="5"/>
      <c r="AA813" s="5"/>
      <c r="AB813" s="5"/>
      <c r="AC813" s="5"/>
      <c r="AD813" s="5"/>
      <c r="AE813" s="5"/>
      <c r="AF813" s="5"/>
      <c r="AG813" s="5"/>
      <c r="AH813" s="5"/>
      <c r="AI813" s="5"/>
      <c r="AJ813" s="80"/>
      <c r="AK813" s="80"/>
      <c r="AL813" s="80"/>
      <c r="AM813" s="80"/>
      <c r="AN813" s="80"/>
      <c r="AO813" s="80"/>
      <c r="AP813" s="80"/>
      <c r="AQ813" s="80"/>
      <c r="AR813" s="80"/>
      <c r="AS813" s="5"/>
      <c r="AT813" s="5"/>
      <c r="AU813" s="5"/>
      <c r="AV813" s="5"/>
      <c r="AW813" s="5"/>
      <c r="AX813" s="5"/>
      <c r="AY813" s="5"/>
    </row>
    <row r="814" spans="1:51" ht="27.95" customHeight="1">
      <c r="A814">
        <v>11517044887</v>
      </c>
      <c r="B814" s="5" t="s">
        <v>646</v>
      </c>
      <c r="C814" s="13" t="s">
        <v>61</v>
      </c>
      <c r="D814" s="1" t="s">
        <v>465</v>
      </c>
      <c r="E814" s="5" t="s">
        <v>33</v>
      </c>
      <c r="F814" s="80" t="s">
        <v>0</v>
      </c>
      <c r="G814" s="80" t="s">
        <v>0</v>
      </c>
      <c r="H814" s="80" t="s">
        <v>1</v>
      </c>
      <c r="I814" s="80" t="s">
        <v>0</v>
      </c>
      <c r="J814" s="80" t="s">
        <v>0</v>
      </c>
      <c r="K814" s="80" t="s">
        <v>0</v>
      </c>
      <c r="L814" s="80" t="s">
        <v>0</v>
      </c>
      <c r="M814" s="5" t="s">
        <v>10</v>
      </c>
      <c r="N814" s="5" t="e">
        <v>#N/A</v>
      </c>
      <c r="O814" s="5" t="e">
        <v>#N/A</v>
      </c>
      <c r="P814" s="5" t="e">
        <v>#N/A</v>
      </c>
      <c r="Q814" s="5" t="s">
        <v>91</v>
      </c>
      <c r="R814" s="61" t="s">
        <v>90</v>
      </c>
      <c r="S814" s="62" t="e">
        <v>#N/A</v>
      </c>
      <c r="T814" s="5" t="s">
        <v>834</v>
      </c>
      <c r="U814" s="5" t="s">
        <v>34</v>
      </c>
      <c r="V814" s="5" t="s">
        <v>89</v>
      </c>
      <c r="W814" s="5" t="s">
        <v>379</v>
      </c>
      <c r="X814" s="5" t="s">
        <v>66</v>
      </c>
      <c r="Y814" s="5" t="s">
        <v>0</v>
      </c>
      <c r="Z814" s="5" t="s">
        <v>13</v>
      </c>
      <c r="AA814" s="5" t="s">
        <v>512</v>
      </c>
      <c r="AB814" s="5"/>
      <c r="AC814" s="5"/>
      <c r="AD814" s="5"/>
      <c r="AE814" s="5"/>
      <c r="AF814" s="5"/>
      <c r="AG814" s="5"/>
      <c r="AH814" s="5"/>
      <c r="AI814" s="5" t="s">
        <v>905</v>
      </c>
      <c r="AJ814" s="80">
        <v>3</v>
      </c>
      <c r="AK814" s="80">
        <v>5</v>
      </c>
      <c r="AL814" s="80">
        <v>5</v>
      </c>
      <c r="AM814" s="80" t="e">
        <v>#N/A</v>
      </c>
      <c r="AN814" s="80">
        <v>5</v>
      </c>
      <c r="AO814" s="80">
        <v>5</v>
      </c>
      <c r="AP814" s="80">
        <v>3</v>
      </c>
      <c r="AQ814" s="80">
        <v>5</v>
      </c>
      <c r="AR814" s="80">
        <v>5</v>
      </c>
      <c r="AS814" s="5"/>
      <c r="AT814" s="5" t="s">
        <v>797</v>
      </c>
      <c r="AU814" s="5"/>
      <c r="AV814" s="5"/>
      <c r="AW814" s="5"/>
      <c r="AX814" s="5"/>
      <c r="AY814" s="5" t="s">
        <v>903</v>
      </c>
    </row>
    <row r="815" spans="1:51" ht="27.95" customHeight="1">
      <c r="A815">
        <v>11517044553</v>
      </c>
      <c r="B815" s="5" t="s">
        <v>646</v>
      </c>
      <c r="C815" s="13" t="s">
        <v>61</v>
      </c>
      <c r="D815" s="1" t="s">
        <v>469</v>
      </c>
      <c r="E815" s="5" t="s">
        <v>33</v>
      </c>
      <c r="F815" s="80" t="s">
        <v>0</v>
      </c>
      <c r="G815" s="80" t="s">
        <v>0</v>
      </c>
      <c r="H815" s="80" t="s">
        <v>1</v>
      </c>
      <c r="I815" s="80" t="s">
        <v>0</v>
      </c>
      <c r="J815" s="80" t="s">
        <v>0</v>
      </c>
      <c r="K815" s="80" t="s">
        <v>0</v>
      </c>
      <c r="L815" s="80" t="s">
        <v>0</v>
      </c>
      <c r="M815" s="5" t="s">
        <v>10</v>
      </c>
      <c r="N815" s="5" t="e">
        <v>#N/A</v>
      </c>
      <c r="O815" s="5" t="e">
        <v>#N/A</v>
      </c>
      <c r="P815" s="5" t="e">
        <v>#N/A</v>
      </c>
      <c r="Q815" s="5" t="s">
        <v>76</v>
      </c>
      <c r="R815" s="61" t="s">
        <v>28</v>
      </c>
      <c r="S815" s="62" t="e">
        <v>#N/A</v>
      </c>
      <c r="T815" s="5" t="s">
        <v>36</v>
      </c>
      <c r="U815" s="5" t="s">
        <v>41</v>
      </c>
      <c r="V815" s="5" t="s">
        <v>89</v>
      </c>
      <c r="W815" s="5" t="s">
        <v>908</v>
      </c>
      <c r="X815" s="5" t="s">
        <v>108</v>
      </c>
      <c r="Y815" s="5" t="s">
        <v>0</v>
      </c>
      <c r="Z815" s="5" t="s">
        <v>86</v>
      </c>
      <c r="AA815" s="5" t="s">
        <v>462</v>
      </c>
      <c r="AB815" s="5"/>
      <c r="AC815" s="5"/>
      <c r="AD815" s="5"/>
      <c r="AE815" s="5"/>
      <c r="AF815" s="5"/>
      <c r="AG815" s="5"/>
      <c r="AH815" s="5"/>
      <c r="AI815" s="5" t="s">
        <v>905</v>
      </c>
      <c r="AJ815" s="80">
        <v>3</v>
      </c>
      <c r="AK815" s="80">
        <v>4</v>
      </c>
      <c r="AL815" s="80">
        <v>4</v>
      </c>
      <c r="AM815" s="80" t="e">
        <v>#N/A</v>
      </c>
      <c r="AN815" s="80">
        <v>4</v>
      </c>
      <c r="AO815" s="80">
        <v>4</v>
      </c>
      <c r="AP815" s="80">
        <v>3</v>
      </c>
      <c r="AQ815" s="80">
        <v>3</v>
      </c>
      <c r="AR815" s="80">
        <v>4</v>
      </c>
      <c r="AS815" s="122" t="s">
        <v>1060</v>
      </c>
      <c r="AT815" s="5" t="s">
        <v>849</v>
      </c>
      <c r="AU815" s="5"/>
      <c r="AV815" s="5"/>
      <c r="AW815" s="5" t="s">
        <v>39</v>
      </c>
      <c r="AX815" s="5"/>
      <c r="AY815" s="5" t="s">
        <v>903</v>
      </c>
    </row>
    <row r="816" spans="1:51" ht="76.5" customHeight="1">
      <c r="A816">
        <v>11517040848</v>
      </c>
      <c r="B816" s="1" t="s">
        <v>15</v>
      </c>
      <c r="C816" s="13" t="s">
        <v>61</v>
      </c>
      <c r="D816" s="1" t="s">
        <v>466</v>
      </c>
      <c r="E816" s="5" t="s">
        <v>14</v>
      </c>
      <c r="F816" s="80" t="s">
        <v>0</v>
      </c>
      <c r="G816" s="80" t="s">
        <v>0</v>
      </c>
      <c r="H816" s="80" t="s">
        <v>1</v>
      </c>
      <c r="I816" s="80" t="s">
        <v>0</v>
      </c>
      <c r="J816" s="80" t="s">
        <v>0</v>
      </c>
      <c r="K816" s="80" t="s">
        <v>0</v>
      </c>
      <c r="L816" s="80" t="s">
        <v>0</v>
      </c>
      <c r="M816" s="5" t="e">
        <v>#N/A</v>
      </c>
      <c r="N816" s="5" t="e">
        <v>#N/A</v>
      </c>
      <c r="O816" s="5" t="e">
        <v>#N/A</v>
      </c>
      <c r="P816" s="5" t="e">
        <v>#N/A</v>
      </c>
      <c r="Q816" s="5" t="e">
        <v>#VALUE!</v>
      </c>
      <c r="R816" s="61" t="s">
        <v>75</v>
      </c>
      <c r="S816" s="62" t="s">
        <v>122</v>
      </c>
      <c r="T816" s="5" t="s">
        <v>36</v>
      </c>
      <c r="U816" s="5" t="s">
        <v>37</v>
      </c>
      <c r="V816" s="5" t="s">
        <v>95</v>
      </c>
      <c r="W816" s="5" t="s">
        <v>979</v>
      </c>
      <c r="X816" s="5" t="e">
        <v>#N/A</v>
      </c>
      <c r="Y816" s="5" t="s">
        <v>0</v>
      </c>
      <c r="Z816" s="5" t="e">
        <v>#N/A</v>
      </c>
      <c r="AA816" s="5"/>
      <c r="AB816" s="5"/>
      <c r="AC816" s="5"/>
      <c r="AD816" s="5"/>
      <c r="AE816" s="5"/>
      <c r="AF816" s="5"/>
      <c r="AG816" s="5"/>
      <c r="AH816" s="5"/>
      <c r="AI816" s="5" t="s">
        <v>905</v>
      </c>
      <c r="AJ816" s="80">
        <v>3</v>
      </c>
      <c r="AK816" s="80" t="e">
        <v>#VALUE!</v>
      </c>
      <c r="AL816" s="80">
        <v>3</v>
      </c>
      <c r="AM816" s="80">
        <v>1</v>
      </c>
      <c r="AN816" s="80">
        <v>4</v>
      </c>
      <c r="AO816" s="80">
        <v>3</v>
      </c>
      <c r="AP816" s="80">
        <v>1</v>
      </c>
      <c r="AQ816" s="80">
        <v>2</v>
      </c>
      <c r="AR816" s="80" t="e">
        <v>#N/A</v>
      </c>
      <c r="AS816" s="5" t="s">
        <v>127</v>
      </c>
      <c r="AT816" s="5" t="s">
        <v>849</v>
      </c>
      <c r="AU816" s="5"/>
      <c r="AV816" s="5"/>
      <c r="AW816" s="5"/>
      <c r="AX816" s="5"/>
      <c r="AY816" s="5" t="s">
        <v>904</v>
      </c>
    </row>
    <row r="817" spans="1:51" ht="60" customHeight="1">
      <c r="A817">
        <v>11517037212</v>
      </c>
      <c r="B817" s="5" t="s">
        <v>646</v>
      </c>
      <c r="C817" s="13" t="s">
        <v>139</v>
      </c>
      <c r="D817" s="1" t="s">
        <v>465</v>
      </c>
      <c r="E817" s="5" t="s">
        <v>14</v>
      </c>
      <c r="F817" s="80" t="s">
        <v>0</v>
      </c>
      <c r="G817" s="80" t="s">
        <v>0</v>
      </c>
      <c r="H817" s="80" t="s">
        <v>1</v>
      </c>
      <c r="I817" s="80" t="s">
        <v>0</v>
      </c>
      <c r="J817" s="80" t="s">
        <v>0</v>
      </c>
      <c r="K817" s="80" t="s">
        <v>0</v>
      </c>
      <c r="L817" s="80" t="s">
        <v>0</v>
      </c>
      <c r="M817" s="5" t="s">
        <v>10</v>
      </c>
      <c r="N817" s="5" t="e">
        <v>#N/A</v>
      </c>
      <c r="O817" s="5" t="e">
        <v>#N/A</v>
      </c>
      <c r="P817" s="5" t="s">
        <v>12</v>
      </c>
      <c r="Q817" s="5" t="s">
        <v>29</v>
      </c>
      <c r="R817" s="61" t="s">
        <v>99</v>
      </c>
      <c r="S817" s="62" t="s">
        <v>92</v>
      </c>
      <c r="T817" s="5" t="s">
        <v>834</v>
      </c>
      <c r="U817" s="5" t="s">
        <v>41</v>
      </c>
      <c r="V817" s="5" t="s">
        <v>74</v>
      </c>
      <c r="W817" s="5" t="s">
        <v>909</v>
      </c>
      <c r="X817" s="5" t="s">
        <v>30</v>
      </c>
      <c r="Y817" s="5" t="s">
        <v>286</v>
      </c>
      <c r="Z817" s="5" t="s">
        <v>67</v>
      </c>
      <c r="AA817" s="5" t="s">
        <v>518</v>
      </c>
      <c r="AB817" s="5"/>
      <c r="AC817" s="5" t="s">
        <v>575</v>
      </c>
      <c r="AD817" s="5"/>
      <c r="AE817" s="5"/>
      <c r="AF817" s="5"/>
      <c r="AG817" s="5" t="s">
        <v>289</v>
      </c>
      <c r="AH817" s="5" t="s">
        <v>639</v>
      </c>
      <c r="AI817" s="5" t="s">
        <v>905</v>
      </c>
      <c r="AJ817" s="80">
        <v>1</v>
      </c>
      <c r="AK817" s="80">
        <v>3</v>
      </c>
      <c r="AL817" s="80">
        <v>2</v>
      </c>
      <c r="AM817" s="80">
        <v>2</v>
      </c>
      <c r="AN817" s="80">
        <v>5</v>
      </c>
      <c r="AO817" s="80">
        <v>4</v>
      </c>
      <c r="AP817" s="80">
        <v>2</v>
      </c>
      <c r="AQ817" s="80">
        <v>1</v>
      </c>
      <c r="AR817" s="80">
        <v>2</v>
      </c>
      <c r="AS817" s="5" t="s">
        <v>1056</v>
      </c>
      <c r="AT817" s="5"/>
      <c r="AU817" s="5"/>
      <c r="AV817" s="5"/>
      <c r="AW817" s="5"/>
      <c r="AX817" s="5"/>
      <c r="AY817" s="5" t="s">
        <v>903</v>
      </c>
    </row>
    <row r="818" spans="1:51" ht="27.95" customHeight="1">
      <c r="B818" s="1"/>
      <c r="C818" s="13"/>
      <c r="D818" s="1"/>
      <c r="E818" s="5"/>
      <c r="M818" s="5"/>
      <c r="N818" s="5"/>
      <c r="O818" s="5"/>
      <c r="P818" s="5"/>
      <c r="Q818" s="5"/>
      <c r="R818" s="61"/>
      <c r="S818" s="62"/>
      <c r="T818" s="5"/>
      <c r="U818" s="5"/>
      <c r="V818" s="5"/>
      <c r="W818" s="5"/>
      <c r="X818" s="5"/>
      <c r="Y818" s="5"/>
      <c r="Z818" s="5"/>
      <c r="AA818" s="5"/>
      <c r="AB818" s="5"/>
      <c r="AC818" s="5"/>
      <c r="AD818" s="5"/>
      <c r="AE818" s="5"/>
      <c r="AF818" s="5"/>
      <c r="AG818" s="5"/>
      <c r="AH818" s="5"/>
      <c r="AI818" s="5"/>
      <c r="AJ818" s="80"/>
      <c r="AK818" s="80"/>
      <c r="AL818" s="80"/>
      <c r="AM818" s="80"/>
      <c r="AN818" s="80"/>
      <c r="AO818" s="80"/>
      <c r="AP818" s="80"/>
      <c r="AQ818" s="80"/>
      <c r="AR818" s="80"/>
      <c r="AS818" s="5"/>
      <c r="AT818" s="5"/>
      <c r="AU818" s="5"/>
      <c r="AV818" s="5"/>
      <c r="AW818" s="5"/>
      <c r="AX818" s="5"/>
      <c r="AY818" s="5"/>
    </row>
    <row r="819" spans="1:51" ht="27.95" customHeight="1">
      <c r="A819">
        <v>11517035050</v>
      </c>
      <c r="B819" s="5" t="s">
        <v>646</v>
      </c>
      <c r="C819" s="13" t="s">
        <v>72</v>
      </c>
      <c r="D819" s="1" t="s">
        <v>465</v>
      </c>
      <c r="E819" s="5" t="s">
        <v>33</v>
      </c>
      <c r="F819" s="80" t="s">
        <v>0</v>
      </c>
      <c r="G819" s="80" t="s">
        <v>0</v>
      </c>
      <c r="H819" s="80" t="s">
        <v>1</v>
      </c>
      <c r="I819" s="80" t="s">
        <v>0</v>
      </c>
      <c r="J819" s="80" t="s">
        <v>0</v>
      </c>
      <c r="K819" s="80" t="s">
        <v>0</v>
      </c>
      <c r="L819" s="80" t="s">
        <v>0</v>
      </c>
      <c r="M819" s="5" t="e">
        <v>#N/A</v>
      </c>
      <c r="N819" s="5" t="e">
        <v>#N/A</v>
      </c>
      <c r="O819" s="5" t="e">
        <v>#N/A</v>
      </c>
      <c r="P819" s="5" t="s">
        <v>12</v>
      </c>
      <c r="Q819" s="5" t="s">
        <v>91</v>
      </c>
      <c r="R819" s="61" t="s">
        <v>90</v>
      </c>
      <c r="S819" s="62" t="e">
        <v>#N/A</v>
      </c>
      <c r="T819" s="5" t="s">
        <v>37</v>
      </c>
      <c r="U819" s="5" t="e">
        <v>#N/A</v>
      </c>
      <c r="V819" s="5" t="s">
        <v>54</v>
      </c>
      <c r="W819" s="5" t="s">
        <v>379</v>
      </c>
      <c r="X819" s="5" t="s">
        <v>66</v>
      </c>
      <c r="Y819" s="5" t="s">
        <v>0</v>
      </c>
      <c r="Z819" s="5" t="s">
        <v>21</v>
      </c>
      <c r="AA819" s="5"/>
      <c r="AB819" s="5"/>
      <c r="AC819" s="5"/>
      <c r="AD819" s="5"/>
      <c r="AE819" s="5"/>
      <c r="AF819" s="5"/>
      <c r="AG819" s="5"/>
      <c r="AH819" s="5"/>
      <c r="AI819" s="5" t="s">
        <v>905</v>
      </c>
      <c r="AJ819" s="80">
        <v>5</v>
      </c>
      <c r="AK819" s="80">
        <v>5</v>
      </c>
      <c r="AL819" s="80">
        <v>5</v>
      </c>
      <c r="AM819" s="80" t="e">
        <v>#N/A</v>
      </c>
      <c r="AN819" s="80">
        <v>3</v>
      </c>
      <c r="AO819" s="80" t="e">
        <v>#N/A</v>
      </c>
      <c r="AP819" s="80">
        <v>0</v>
      </c>
      <c r="AQ819" s="80">
        <v>5</v>
      </c>
      <c r="AR819" s="80">
        <v>5</v>
      </c>
      <c r="AS819" s="5"/>
      <c r="AT819" s="5"/>
      <c r="AU819" s="5"/>
      <c r="AV819" s="5"/>
      <c r="AW819" s="5"/>
      <c r="AX819" s="5"/>
      <c r="AY819" s="5" t="s">
        <v>903</v>
      </c>
    </row>
    <row r="820" spans="1:51" ht="27.95" customHeight="1">
      <c r="A820">
        <v>11517033410</v>
      </c>
      <c r="B820" s="1" t="s">
        <v>0</v>
      </c>
      <c r="C820" s="13" t="s">
        <v>72</v>
      </c>
      <c r="D820" s="1" t="s">
        <v>471</v>
      </c>
      <c r="E820" s="5" t="s">
        <v>33</v>
      </c>
      <c r="F820" s="80" t="s">
        <v>0</v>
      </c>
      <c r="G820" s="80" t="s">
        <v>0</v>
      </c>
      <c r="H820" s="80" t="s">
        <v>1</v>
      </c>
      <c r="I820" s="80" t="s">
        <v>0</v>
      </c>
      <c r="J820" s="80" t="s">
        <v>0</v>
      </c>
      <c r="K820" s="80" t="s">
        <v>0</v>
      </c>
      <c r="L820" s="80" t="s">
        <v>0</v>
      </c>
      <c r="M820" s="5" t="s">
        <v>10</v>
      </c>
      <c r="N820" s="5" t="e">
        <v>#N/A</v>
      </c>
      <c r="O820" s="5" t="e">
        <v>#N/A</v>
      </c>
      <c r="P820" s="5" t="e">
        <v>#N/A</v>
      </c>
      <c r="Q820" s="5" t="s">
        <v>76</v>
      </c>
      <c r="R820" s="61" t="s">
        <v>75</v>
      </c>
      <c r="S820" s="62" t="e">
        <v>#N/A</v>
      </c>
      <c r="T820" s="5" t="s">
        <v>36</v>
      </c>
      <c r="U820" s="5" t="s">
        <v>92</v>
      </c>
      <c r="V820" s="5" t="s">
        <v>64</v>
      </c>
      <c r="W820" s="5" t="s">
        <v>379</v>
      </c>
      <c r="X820" s="5" t="s">
        <v>66</v>
      </c>
      <c r="Y820" s="5" t="s">
        <v>0</v>
      </c>
      <c r="Z820" s="5" t="s">
        <v>49</v>
      </c>
      <c r="AA820" s="5" t="s">
        <v>480</v>
      </c>
      <c r="AB820" s="5"/>
      <c r="AC820" s="5"/>
      <c r="AD820" s="5"/>
      <c r="AE820" s="5"/>
      <c r="AF820" s="5"/>
      <c r="AG820" s="5"/>
      <c r="AH820" s="5"/>
      <c r="AI820" s="5" t="s">
        <v>905</v>
      </c>
      <c r="AJ820" s="80">
        <v>5</v>
      </c>
      <c r="AK820" s="80">
        <v>4</v>
      </c>
      <c r="AL820" s="80">
        <v>3</v>
      </c>
      <c r="AM820" s="80" t="e">
        <v>#N/A</v>
      </c>
      <c r="AN820" s="80">
        <v>4</v>
      </c>
      <c r="AO820" s="80">
        <v>2</v>
      </c>
      <c r="AP820" s="80">
        <v>5</v>
      </c>
      <c r="AQ820" s="80">
        <v>5</v>
      </c>
      <c r="AR820" s="80">
        <v>5</v>
      </c>
      <c r="AS820" s="5" t="s">
        <v>127</v>
      </c>
      <c r="AT820" s="5"/>
      <c r="AU820" s="67" t="s">
        <v>869</v>
      </c>
      <c r="AV820" s="5"/>
      <c r="AW820" s="5"/>
      <c r="AX820" s="5"/>
      <c r="AY820" s="5" t="s">
        <v>20</v>
      </c>
    </row>
    <row r="821" spans="1:51" ht="27.95" customHeight="1">
      <c r="A821">
        <v>11517030963</v>
      </c>
      <c r="B821" s="5" t="s">
        <v>646</v>
      </c>
      <c r="C821" s="13" t="s">
        <v>72</v>
      </c>
      <c r="D821" s="1" t="s">
        <v>467</v>
      </c>
      <c r="E821" s="5" t="s">
        <v>14</v>
      </c>
      <c r="F821" s="80" t="s">
        <v>0</v>
      </c>
      <c r="G821" s="80" t="s">
        <v>0</v>
      </c>
      <c r="H821" s="80" t="s">
        <v>1</v>
      </c>
      <c r="I821" s="80" t="s">
        <v>0</v>
      </c>
      <c r="J821" s="80" t="s">
        <v>0</v>
      </c>
      <c r="K821" s="80" t="s">
        <v>0</v>
      </c>
      <c r="L821" s="80" t="s">
        <v>0</v>
      </c>
      <c r="M821" s="5" t="e">
        <v>#N/A</v>
      </c>
      <c r="N821" s="5" t="s">
        <v>649</v>
      </c>
      <c r="O821" s="5" t="e">
        <v>#N/A</v>
      </c>
      <c r="P821" s="5" t="e">
        <v>#N/A</v>
      </c>
      <c r="Q821" s="5" t="s">
        <v>29</v>
      </c>
      <c r="R821" s="61" t="s">
        <v>75</v>
      </c>
      <c r="S821" s="62" t="e">
        <v>#N/A</v>
      </c>
      <c r="T821" s="5" t="s">
        <v>834</v>
      </c>
      <c r="U821" s="5" t="s">
        <v>34</v>
      </c>
      <c r="V821" s="5" t="s">
        <v>89</v>
      </c>
      <c r="W821" s="5" t="s">
        <v>909</v>
      </c>
      <c r="X821" s="5" t="s">
        <v>108</v>
      </c>
      <c r="Y821" s="5" t="s">
        <v>0</v>
      </c>
      <c r="Z821" s="5" t="s">
        <v>67</v>
      </c>
      <c r="AA821" s="5" t="s">
        <v>462</v>
      </c>
      <c r="AB821" s="5"/>
      <c r="AC821" s="5"/>
      <c r="AD821" s="5"/>
      <c r="AE821" s="5"/>
      <c r="AF821" s="5"/>
      <c r="AG821" s="5"/>
      <c r="AH821" s="5"/>
      <c r="AI821" s="5" t="s">
        <v>905</v>
      </c>
      <c r="AJ821" s="80">
        <v>5</v>
      </c>
      <c r="AK821" s="80">
        <v>3</v>
      </c>
      <c r="AL821" s="80">
        <v>3</v>
      </c>
      <c r="AM821" s="80" t="e">
        <v>#N/A</v>
      </c>
      <c r="AN821" s="80">
        <v>5</v>
      </c>
      <c r="AO821" s="80">
        <v>5</v>
      </c>
      <c r="AP821" s="80">
        <v>3</v>
      </c>
      <c r="AQ821" s="80">
        <v>1</v>
      </c>
      <c r="AR821" s="80">
        <v>4</v>
      </c>
      <c r="AS821" s="5"/>
      <c r="AT821" s="5" t="s">
        <v>797</v>
      </c>
      <c r="AU821" s="5"/>
      <c r="AV821" s="5" t="s">
        <v>888</v>
      </c>
      <c r="AW821" s="5"/>
      <c r="AX821" s="5"/>
      <c r="AY821" s="5" t="s">
        <v>903</v>
      </c>
    </row>
    <row r="822" spans="1:51" ht="27.95" customHeight="1">
      <c r="A822">
        <v>11517023775</v>
      </c>
      <c r="B822" s="5" t="s">
        <v>646</v>
      </c>
      <c r="C822" s="13" t="s">
        <v>72</v>
      </c>
      <c r="D822" s="1" t="s">
        <v>472</v>
      </c>
      <c r="E822" s="5" t="s">
        <v>33</v>
      </c>
      <c r="F822" s="80" t="s">
        <v>0</v>
      </c>
      <c r="G822" s="80" t="s">
        <v>0</v>
      </c>
      <c r="H822" s="80" t="s">
        <v>1</v>
      </c>
      <c r="I822" s="80" t="s">
        <v>0</v>
      </c>
      <c r="J822" s="80" t="s">
        <v>0</v>
      </c>
      <c r="K822" s="80" t="s">
        <v>0</v>
      </c>
      <c r="L822" s="80" t="s">
        <v>0</v>
      </c>
      <c r="M822" s="5" t="s">
        <v>10</v>
      </c>
      <c r="N822" s="5" t="e">
        <v>#N/A</v>
      </c>
      <c r="O822" s="5" t="e">
        <v>#N/A</v>
      </c>
      <c r="P822" s="5" t="s">
        <v>12</v>
      </c>
      <c r="Q822" s="5" t="s">
        <v>91</v>
      </c>
      <c r="R822" s="61" t="s">
        <v>28</v>
      </c>
      <c r="S822" s="62" t="s">
        <v>68</v>
      </c>
      <c r="T822" s="5" t="s">
        <v>37</v>
      </c>
      <c r="U822" s="5" t="s">
        <v>41</v>
      </c>
      <c r="V822" s="5" t="s">
        <v>89</v>
      </c>
      <c r="W822" s="5" t="s">
        <v>379</v>
      </c>
      <c r="X822" s="5" t="s">
        <v>66</v>
      </c>
      <c r="Y822" s="5" t="s">
        <v>0</v>
      </c>
      <c r="Z822" s="5" t="s">
        <v>67</v>
      </c>
      <c r="AA822" s="5" t="s">
        <v>480</v>
      </c>
      <c r="AB822" s="5"/>
      <c r="AC822" s="5"/>
      <c r="AD822" s="5"/>
      <c r="AE822" s="5"/>
      <c r="AF822" s="5"/>
      <c r="AG822" s="5"/>
      <c r="AH822" s="5"/>
      <c r="AI822" s="5" t="s">
        <v>905</v>
      </c>
      <c r="AJ822" s="80">
        <v>5</v>
      </c>
      <c r="AK822" s="80">
        <v>5</v>
      </c>
      <c r="AL822" s="80">
        <v>4</v>
      </c>
      <c r="AM822" s="80">
        <v>3</v>
      </c>
      <c r="AN822" s="80">
        <v>3</v>
      </c>
      <c r="AO822" s="80">
        <v>4</v>
      </c>
      <c r="AP822" s="80">
        <v>3</v>
      </c>
      <c r="AQ822" s="80">
        <v>5</v>
      </c>
      <c r="AR822" s="80">
        <v>5</v>
      </c>
      <c r="AS822" s="5"/>
      <c r="AT822" s="122" t="s">
        <v>848</v>
      </c>
      <c r="AU822" s="5"/>
      <c r="AV822" s="5"/>
      <c r="AW822" s="5" t="s">
        <v>39</v>
      </c>
      <c r="AX822" s="5"/>
      <c r="AY822" s="5" t="s">
        <v>903</v>
      </c>
    </row>
    <row r="823" spans="1:51" ht="27.95" customHeight="1">
      <c r="B823" s="1"/>
      <c r="C823" s="13"/>
      <c r="D823" s="1"/>
      <c r="E823" s="5"/>
      <c r="M823" s="5"/>
      <c r="N823" s="5"/>
      <c r="O823" s="5"/>
      <c r="P823" s="5"/>
      <c r="Q823" s="5"/>
      <c r="R823" s="61"/>
      <c r="S823" s="62"/>
      <c r="T823" s="5"/>
      <c r="U823" s="5"/>
      <c r="V823" s="5"/>
      <c r="W823" s="5"/>
      <c r="X823" s="5"/>
      <c r="Y823" s="5"/>
      <c r="Z823" s="5"/>
      <c r="AA823" s="5"/>
      <c r="AB823" s="5"/>
      <c r="AC823" s="5"/>
      <c r="AD823" s="5"/>
      <c r="AE823" s="5"/>
      <c r="AF823" s="5"/>
      <c r="AG823" s="5"/>
      <c r="AH823" s="5"/>
      <c r="AI823" s="5"/>
      <c r="AJ823" s="80"/>
      <c r="AK823" s="80"/>
      <c r="AL823" s="80"/>
      <c r="AM823" s="80"/>
      <c r="AN823" s="80"/>
      <c r="AO823" s="80"/>
      <c r="AP823" s="80"/>
      <c r="AQ823" s="80"/>
      <c r="AR823" s="80"/>
      <c r="AS823" s="5"/>
      <c r="AT823" s="5"/>
      <c r="AU823" s="5"/>
      <c r="AV823" s="5"/>
      <c r="AW823" s="5"/>
      <c r="AX823" s="5"/>
      <c r="AY823" s="5"/>
    </row>
    <row r="824" spans="1:51" ht="27.95" customHeight="1">
      <c r="A824">
        <v>11517021906</v>
      </c>
      <c r="B824" s="5" t="s">
        <v>646</v>
      </c>
      <c r="C824" s="13" t="s">
        <v>72</v>
      </c>
      <c r="D824" s="1" t="s">
        <v>468</v>
      </c>
      <c r="E824" s="5" t="s">
        <v>14</v>
      </c>
      <c r="F824" s="80" t="s">
        <v>0</v>
      </c>
      <c r="G824" s="80" t="s">
        <v>0</v>
      </c>
      <c r="H824" s="80" t="s">
        <v>1</v>
      </c>
      <c r="I824" s="80" t="s">
        <v>0</v>
      </c>
      <c r="J824" s="80" t="s">
        <v>0</v>
      </c>
      <c r="K824" s="80" t="s">
        <v>0</v>
      </c>
      <c r="L824" s="80" t="s">
        <v>0</v>
      </c>
      <c r="M824" s="5" t="s">
        <v>10</v>
      </c>
      <c r="N824" s="5" t="e">
        <v>#N/A</v>
      </c>
      <c r="O824" s="5" t="s">
        <v>11</v>
      </c>
      <c r="P824" s="5" t="e">
        <v>#N/A</v>
      </c>
      <c r="Q824" s="5" t="e">
        <v>#VALUE!</v>
      </c>
      <c r="R824" s="61" t="e">
        <v>#VALUE!</v>
      </c>
      <c r="S824" s="62" t="e">
        <v>#N/A</v>
      </c>
      <c r="T824" s="5" t="s">
        <v>834</v>
      </c>
      <c r="U824" s="5" t="s">
        <v>34</v>
      </c>
      <c r="V824" s="5" t="s">
        <v>74</v>
      </c>
      <c r="W824" s="5" t="s">
        <v>908</v>
      </c>
      <c r="X824" s="5" t="s">
        <v>66</v>
      </c>
      <c r="Y824" s="5" t="s">
        <v>0</v>
      </c>
      <c r="Z824" s="5" t="s">
        <v>86</v>
      </c>
      <c r="AA824" s="5"/>
      <c r="AB824" s="5"/>
      <c r="AC824" s="5"/>
      <c r="AD824" s="5"/>
      <c r="AE824" s="5"/>
      <c r="AF824" s="5"/>
      <c r="AG824" s="5"/>
      <c r="AH824" s="5"/>
      <c r="AI824" s="5" t="s">
        <v>905</v>
      </c>
      <c r="AJ824" s="80">
        <v>5</v>
      </c>
      <c r="AK824" s="80" t="e">
        <v>#VALUE!</v>
      </c>
      <c r="AL824" s="80" t="e">
        <v>#VALUE!</v>
      </c>
      <c r="AM824" s="80" t="e">
        <v>#N/A</v>
      </c>
      <c r="AN824" s="80">
        <v>5</v>
      </c>
      <c r="AO824" s="80">
        <v>5</v>
      </c>
      <c r="AP824" s="80">
        <v>2</v>
      </c>
      <c r="AQ824" s="80">
        <v>3</v>
      </c>
      <c r="AR824" s="80">
        <v>5</v>
      </c>
      <c r="AS824" s="5" t="s">
        <v>1064</v>
      </c>
      <c r="AT824" s="5"/>
      <c r="AU824" s="5"/>
      <c r="AV824" s="5" t="s">
        <v>885</v>
      </c>
      <c r="AW824" s="5" t="s">
        <v>39</v>
      </c>
      <c r="AX824" s="5"/>
      <c r="AY824" s="5" t="s">
        <v>903</v>
      </c>
    </row>
    <row r="825" spans="1:51" ht="27.95" customHeight="1">
      <c r="A825">
        <v>11517019937</v>
      </c>
      <c r="B825" s="5" t="s">
        <v>646</v>
      </c>
      <c r="C825" s="13" t="s">
        <v>23</v>
      </c>
      <c r="D825" s="1" t="s">
        <v>470</v>
      </c>
      <c r="E825" s="5" t="s">
        <v>14</v>
      </c>
      <c r="F825" s="80" t="s">
        <v>0</v>
      </c>
      <c r="G825" s="80" t="s">
        <v>0</v>
      </c>
      <c r="H825" s="80" t="s">
        <v>1</v>
      </c>
      <c r="I825" s="80" t="s">
        <v>0</v>
      </c>
      <c r="J825" s="80" t="s">
        <v>0</v>
      </c>
      <c r="K825" s="80" t="s">
        <v>0</v>
      </c>
      <c r="L825" s="80" t="s">
        <v>0</v>
      </c>
      <c r="M825" s="5" t="s">
        <v>10</v>
      </c>
      <c r="N825" s="5" t="e">
        <v>#N/A</v>
      </c>
      <c r="O825" s="5" t="e">
        <v>#N/A</v>
      </c>
      <c r="P825" s="5" t="e">
        <v>#N/A</v>
      </c>
      <c r="Q825" s="5" t="s">
        <v>76</v>
      </c>
      <c r="R825" s="61" t="s">
        <v>75</v>
      </c>
      <c r="S825" s="62" t="e">
        <v>#N/A</v>
      </c>
      <c r="T825" s="5" t="s">
        <v>36</v>
      </c>
      <c r="U825" s="5" t="s">
        <v>37</v>
      </c>
      <c r="V825" s="5" t="s">
        <v>95</v>
      </c>
      <c r="W825" s="5" t="s">
        <v>979</v>
      </c>
      <c r="X825" s="5" t="s">
        <v>81</v>
      </c>
      <c r="Y825" s="5" t="s">
        <v>0</v>
      </c>
      <c r="Z825" s="5" t="s">
        <v>13</v>
      </c>
      <c r="AA825" s="5" t="s">
        <v>542</v>
      </c>
      <c r="AB825" s="5"/>
      <c r="AC825" s="5"/>
      <c r="AD825" s="5"/>
      <c r="AE825" s="5"/>
      <c r="AF825" s="5"/>
      <c r="AG825" s="5"/>
      <c r="AH825" s="5"/>
      <c r="AI825" s="5" t="s">
        <v>905</v>
      </c>
      <c r="AJ825" s="80">
        <v>2</v>
      </c>
      <c r="AK825" s="80">
        <v>4</v>
      </c>
      <c r="AL825" s="80">
        <v>3</v>
      </c>
      <c r="AM825" s="80" t="e">
        <v>#N/A</v>
      </c>
      <c r="AN825" s="80">
        <v>4</v>
      </c>
      <c r="AO825" s="80">
        <v>3</v>
      </c>
      <c r="AP825" s="80">
        <v>1</v>
      </c>
      <c r="AQ825" s="80">
        <v>2</v>
      </c>
      <c r="AR825" s="80">
        <v>3</v>
      </c>
      <c r="AS825" s="5"/>
      <c r="AT825" s="5"/>
      <c r="AU825" s="5"/>
      <c r="AV825" s="5"/>
      <c r="AW825" s="5"/>
      <c r="AX825" s="5"/>
      <c r="AY825" s="5" t="s">
        <v>903</v>
      </c>
    </row>
    <row r="826" spans="1:51" ht="27.95" customHeight="1">
      <c r="B826" s="1"/>
      <c r="C826" s="13"/>
      <c r="D826" s="1"/>
      <c r="E826" s="5"/>
      <c r="M826" s="5"/>
      <c r="N826" s="5"/>
      <c r="O826" s="5"/>
      <c r="P826" s="5"/>
      <c r="Q826" s="5"/>
      <c r="R826" s="61"/>
      <c r="S826" s="62"/>
      <c r="T826" s="5"/>
      <c r="U826" s="5"/>
      <c r="V826" s="5"/>
      <c r="W826" s="5"/>
      <c r="X826" s="5"/>
      <c r="Y826" s="5"/>
      <c r="Z826" s="5"/>
      <c r="AA826" s="5"/>
      <c r="AB826" s="5"/>
      <c r="AC826" s="5"/>
      <c r="AD826" s="5"/>
      <c r="AE826" s="5"/>
      <c r="AF826" s="5"/>
      <c r="AG826" s="5"/>
      <c r="AH826" s="5"/>
      <c r="AI826" s="5"/>
      <c r="AJ826" s="80"/>
      <c r="AK826" s="80"/>
      <c r="AL826" s="80"/>
      <c r="AM826" s="80"/>
      <c r="AN826" s="80"/>
      <c r="AO826" s="80"/>
      <c r="AP826" s="80"/>
      <c r="AQ826" s="80"/>
      <c r="AR826" s="80"/>
      <c r="AS826" s="5"/>
      <c r="AT826" s="5"/>
      <c r="AU826" s="5"/>
      <c r="AV826" s="5"/>
      <c r="AW826" s="5"/>
      <c r="AX826" s="5"/>
      <c r="AY826" s="5"/>
    </row>
    <row r="827" spans="1:51" ht="27.95" customHeight="1">
      <c r="B827" s="1"/>
      <c r="C827" s="13"/>
      <c r="D827" s="1"/>
      <c r="E827" s="5"/>
      <c r="M827" s="5"/>
      <c r="N827" s="5"/>
      <c r="O827" s="5"/>
      <c r="P827" s="5"/>
      <c r="Q827" s="5"/>
      <c r="R827" s="61"/>
      <c r="S827" s="62"/>
      <c r="T827" s="5"/>
      <c r="U827" s="5"/>
      <c r="V827" s="5"/>
      <c r="W827" s="5"/>
      <c r="X827" s="5"/>
      <c r="Y827" s="5"/>
      <c r="Z827" s="5"/>
      <c r="AA827" s="5"/>
      <c r="AB827" s="5"/>
      <c r="AC827" s="5"/>
      <c r="AD827" s="5"/>
      <c r="AE827" s="5"/>
      <c r="AF827" s="5"/>
      <c r="AG827" s="5"/>
      <c r="AH827" s="5"/>
      <c r="AI827" s="5"/>
      <c r="AJ827" s="80"/>
      <c r="AK827" s="80"/>
      <c r="AL827" s="80"/>
      <c r="AM827" s="80"/>
      <c r="AN827" s="80"/>
      <c r="AO827" s="80"/>
      <c r="AP827" s="80"/>
      <c r="AQ827" s="80"/>
      <c r="AR827" s="80"/>
      <c r="AS827" s="5"/>
      <c r="AT827" s="5"/>
      <c r="AU827" s="5"/>
      <c r="AV827" s="5"/>
      <c r="AW827" s="5"/>
      <c r="AX827" s="5"/>
      <c r="AY827" s="5"/>
    </row>
    <row r="828" spans="1:51" ht="27.95" customHeight="1">
      <c r="A828">
        <v>11517008204</v>
      </c>
      <c r="B828" s="5" t="s">
        <v>646</v>
      </c>
      <c r="C828" s="13" t="s">
        <v>72</v>
      </c>
      <c r="D828" s="1" t="s">
        <v>470</v>
      </c>
      <c r="E828" s="5" t="s">
        <v>14</v>
      </c>
      <c r="F828" s="80" t="s">
        <v>0</v>
      </c>
      <c r="G828" s="80" t="s">
        <v>0</v>
      </c>
      <c r="H828" s="80" t="s">
        <v>1</v>
      </c>
      <c r="I828" s="80" t="s">
        <v>0</v>
      </c>
      <c r="J828" s="80" t="s">
        <v>0</v>
      </c>
      <c r="K828" s="80" t="s">
        <v>0</v>
      </c>
      <c r="L828" s="80" t="s">
        <v>0</v>
      </c>
      <c r="M828" s="5" t="s">
        <v>10</v>
      </c>
      <c r="N828" s="5" t="e">
        <v>#N/A</v>
      </c>
      <c r="O828" s="5" t="e">
        <v>#N/A</v>
      </c>
      <c r="P828" s="5" t="e">
        <v>#N/A</v>
      </c>
      <c r="Q828" s="5" t="s">
        <v>29</v>
      </c>
      <c r="R828" s="61" t="s">
        <v>99</v>
      </c>
      <c r="S828" s="62" t="e">
        <v>#N/A</v>
      </c>
      <c r="T828" s="5" t="s">
        <v>834</v>
      </c>
      <c r="U828" s="5" t="s">
        <v>34</v>
      </c>
      <c r="V828" s="5" t="s">
        <v>74</v>
      </c>
      <c r="W828" s="5" t="s">
        <v>907</v>
      </c>
      <c r="X828" s="5" t="s">
        <v>66</v>
      </c>
      <c r="Y828" s="5" t="s">
        <v>0</v>
      </c>
      <c r="Z828" s="5" t="s">
        <v>49</v>
      </c>
      <c r="AA828" s="5"/>
      <c r="AB828" s="5"/>
      <c r="AC828" s="5"/>
      <c r="AD828" s="5"/>
      <c r="AE828" s="5"/>
      <c r="AF828" s="5"/>
      <c r="AG828" s="5"/>
      <c r="AH828" s="5"/>
      <c r="AI828" s="5" t="s">
        <v>905</v>
      </c>
      <c r="AJ828" s="80">
        <v>5</v>
      </c>
      <c r="AK828" s="80">
        <v>3</v>
      </c>
      <c r="AL828" s="80">
        <v>2</v>
      </c>
      <c r="AM828" s="80" t="e">
        <v>#N/A</v>
      </c>
      <c r="AN828" s="80">
        <v>5</v>
      </c>
      <c r="AO828" s="80">
        <v>5</v>
      </c>
      <c r="AP828" s="80">
        <v>2</v>
      </c>
      <c r="AQ828" s="80">
        <v>4</v>
      </c>
      <c r="AR828" s="80">
        <v>5</v>
      </c>
      <c r="AS828" s="5" t="s">
        <v>127</v>
      </c>
      <c r="AT828" s="5"/>
      <c r="AU828" s="5"/>
      <c r="AV828" s="5"/>
      <c r="AW828" s="5"/>
      <c r="AX828" s="5"/>
      <c r="AY828" s="5" t="s">
        <v>903</v>
      </c>
    </row>
    <row r="829" spans="1:51" ht="27.95" customHeight="1">
      <c r="A829">
        <v>11517005861</v>
      </c>
      <c r="B829" s="5" t="s">
        <v>646</v>
      </c>
      <c r="C829" s="13" t="s">
        <v>72</v>
      </c>
      <c r="D829" s="1" t="s">
        <v>466</v>
      </c>
      <c r="E829" s="5" t="s">
        <v>33</v>
      </c>
      <c r="F829" s="80" t="s">
        <v>0</v>
      </c>
      <c r="G829" s="80" t="s">
        <v>0</v>
      </c>
      <c r="H829" s="80" t="s">
        <v>1</v>
      </c>
      <c r="I829" s="80" t="s">
        <v>0</v>
      </c>
      <c r="J829" s="80" t="s">
        <v>0</v>
      </c>
      <c r="K829" s="80" t="s">
        <v>0</v>
      </c>
      <c r="L829" s="80" t="s">
        <v>0</v>
      </c>
      <c r="M829" s="5" t="s">
        <v>10</v>
      </c>
      <c r="N829" s="5" t="e">
        <v>#N/A</v>
      </c>
      <c r="O829" s="5" t="e">
        <v>#N/A</v>
      </c>
      <c r="P829" s="5" t="e">
        <v>#N/A</v>
      </c>
      <c r="Q829" s="5" t="s">
        <v>91</v>
      </c>
      <c r="R829" s="61" t="s">
        <v>90</v>
      </c>
      <c r="S829" s="62" t="s">
        <v>34</v>
      </c>
      <c r="T829" s="5" t="s">
        <v>834</v>
      </c>
      <c r="U829" s="5" t="s">
        <v>34</v>
      </c>
      <c r="V829" s="5" t="s">
        <v>54</v>
      </c>
      <c r="W829" s="5" t="s">
        <v>379</v>
      </c>
      <c r="X829" s="5" t="s">
        <v>66</v>
      </c>
      <c r="Y829" s="5" t="s">
        <v>0</v>
      </c>
      <c r="Z829" s="5" t="s">
        <v>49</v>
      </c>
      <c r="AA829" s="5"/>
      <c r="AB829" s="5"/>
      <c r="AC829" s="5"/>
      <c r="AD829" s="5"/>
      <c r="AE829" s="5"/>
      <c r="AF829" s="5"/>
      <c r="AG829" s="5"/>
      <c r="AH829" s="5"/>
      <c r="AI829" s="5" t="s">
        <v>905</v>
      </c>
      <c r="AJ829" s="80">
        <v>5</v>
      </c>
      <c r="AK829" s="80">
        <v>5</v>
      </c>
      <c r="AL829" s="80">
        <v>5</v>
      </c>
      <c r="AM829" s="80">
        <v>5</v>
      </c>
      <c r="AN829" s="80">
        <v>5</v>
      </c>
      <c r="AO829" s="80">
        <v>5</v>
      </c>
      <c r="AP829" s="80">
        <v>0</v>
      </c>
      <c r="AQ829" s="80">
        <v>5</v>
      </c>
      <c r="AR829" s="80">
        <v>5</v>
      </c>
      <c r="AS829" s="5"/>
      <c r="AT829" s="5"/>
      <c r="AU829" s="5"/>
      <c r="AV829" s="5"/>
      <c r="AW829" s="5"/>
      <c r="AX829" s="5"/>
      <c r="AY829" s="5" t="s">
        <v>903</v>
      </c>
    </row>
    <row r="830" spans="1:51" ht="27.95" customHeight="1">
      <c r="A830">
        <v>11517001529</v>
      </c>
      <c r="B830" s="5" t="s">
        <v>646</v>
      </c>
      <c r="C830" s="13" t="s">
        <v>61</v>
      </c>
      <c r="D830" s="1" t="s">
        <v>466</v>
      </c>
      <c r="E830" s="5" t="s">
        <v>33</v>
      </c>
      <c r="F830" s="80" t="s">
        <v>648</v>
      </c>
      <c r="G830" s="80" t="s">
        <v>0</v>
      </c>
      <c r="H830" s="80" t="s">
        <v>1</v>
      </c>
      <c r="I830" s="80" t="s">
        <v>0</v>
      </c>
      <c r="J830" s="80" t="s">
        <v>0</v>
      </c>
      <c r="K830" s="80" t="s">
        <v>0</v>
      </c>
      <c r="L830" s="80" t="s">
        <v>0</v>
      </c>
      <c r="M830" s="5" t="s">
        <v>10</v>
      </c>
      <c r="N830" s="5" t="e">
        <v>#N/A</v>
      </c>
      <c r="O830" s="5" t="e">
        <v>#N/A</v>
      </c>
      <c r="P830" s="5" t="e">
        <v>#N/A</v>
      </c>
      <c r="Q830" s="5" t="s">
        <v>29</v>
      </c>
      <c r="R830" s="61" t="s">
        <v>75</v>
      </c>
      <c r="S830" s="62" t="s">
        <v>43</v>
      </c>
      <c r="T830" s="5" t="s">
        <v>36</v>
      </c>
      <c r="U830" s="5" t="s">
        <v>41</v>
      </c>
      <c r="V830" s="5" t="s">
        <v>95</v>
      </c>
      <c r="W830" s="5" t="s">
        <v>909</v>
      </c>
      <c r="X830" s="5" t="s">
        <v>108</v>
      </c>
      <c r="Y830" s="5" t="s">
        <v>287</v>
      </c>
      <c r="Z830" s="5" t="s">
        <v>21</v>
      </c>
      <c r="AA830" s="5"/>
      <c r="AB830" s="5"/>
      <c r="AC830" s="5"/>
      <c r="AD830" s="5"/>
      <c r="AE830" s="5"/>
      <c r="AF830" s="5"/>
      <c r="AG830" s="5" t="s">
        <v>632</v>
      </c>
      <c r="AH830" s="5"/>
      <c r="AI830" s="5" t="s">
        <v>905</v>
      </c>
      <c r="AJ830" s="80">
        <v>3</v>
      </c>
      <c r="AK830" s="80">
        <v>3</v>
      </c>
      <c r="AL830" s="80">
        <v>3</v>
      </c>
      <c r="AM830" s="80">
        <v>4</v>
      </c>
      <c r="AN830" s="80">
        <v>4</v>
      </c>
      <c r="AO830" s="80">
        <v>4</v>
      </c>
      <c r="AP830" s="80">
        <v>1</v>
      </c>
      <c r="AQ830" s="80">
        <v>1</v>
      </c>
      <c r="AR830" s="80">
        <v>4</v>
      </c>
      <c r="AS830" s="122" t="s">
        <v>1054</v>
      </c>
      <c r="AT830" s="5" t="s">
        <v>797</v>
      </c>
      <c r="AU830" s="5"/>
      <c r="AV830" s="5" t="s">
        <v>877</v>
      </c>
      <c r="AW830" s="5"/>
      <c r="AX830" s="5"/>
      <c r="AY830" s="5" t="s">
        <v>903</v>
      </c>
    </row>
    <row r="831" spans="1:51" ht="27.95" customHeight="1">
      <c r="A831">
        <v>11517000908</v>
      </c>
      <c r="B831" s="5" t="s">
        <v>646</v>
      </c>
      <c r="C831" s="13" t="s">
        <v>80</v>
      </c>
      <c r="D831" s="1" t="s">
        <v>478</v>
      </c>
      <c r="E831" s="5" t="s">
        <v>14</v>
      </c>
      <c r="F831" s="80" t="s">
        <v>0</v>
      </c>
      <c r="G831" s="80" t="s">
        <v>0</v>
      </c>
      <c r="H831" s="80" t="s">
        <v>1</v>
      </c>
      <c r="I831" s="80" t="s">
        <v>0</v>
      </c>
      <c r="J831" s="80" t="s">
        <v>0</v>
      </c>
      <c r="K831" s="80" t="s">
        <v>0</v>
      </c>
      <c r="L831" s="80" t="s">
        <v>0</v>
      </c>
      <c r="M831" s="5" t="e">
        <v>#N/A</v>
      </c>
      <c r="N831" s="5" t="s">
        <v>649</v>
      </c>
      <c r="O831" s="5" t="e">
        <v>#N/A</v>
      </c>
      <c r="P831" s="5" t="e">
        <v>#N/A</v>
      </c>
      <c r="Q831" s="5" t="s">
        <v>76</v>
      </c>
      <c r="R831" s="61" t="s">
        <v>28</v>
      </c>
      <c r="S831" s="62" t="e">
        <v>#N/A</v>
      </c>
      <c r="T831" s="5" t="s">
        <v>36</v>
      </c>
      <c r="U831" s="5" t="s">
        <v>41</v>
      </c>
      <c r="V831" s="5" t="s">
        <v>89</v>
      </c>
      <c r="W831" s="5" t="s">
        <v>907</v>
      </c>
      <c r="X831" s="5" t="s">
        <v>66</v>
      </c>
      <c r="Y831" s="5" t="s">
        <v>288</v>
      </c>
      <c r="Z831" s="5" t="s">
        <v>49</v>
      </c>
      <c r="AA831" s="5" t="s">
        <v>530</v>
      </c>
      <c r="AB831" s="5"/>
      <c r="AC831" s="5"/>
      <c r="AD831" s="5"/>
      <c r="AE831" s="5"/>
      <c r="AF831" s="5"/>
      <c r="AG831" s="5"/>
      <c r="AH831" s="5" t="s">
        <v>1047</v>
      </c>
      <c r="AI831" s="5" t="s">
        <v>905</v>
      </c>
      <c r="AJ831" s="80">
        <v>4</v>
      </c>
      <c r="AK831" s="80">
        <v>4</v>
      </c>
      <c r="AL831" s="80">
        <v>4</v>
      </c>
      <c r="AM831" s="80" t="e">
        <v>#N/A</v>
      </c>
      <c r="AN831" s="80">
        <v>4</v>
      </c>
      <c r="AO831" s="80">
        <v>4</v>
      </c>
      <c r="AP831" s="80">
        <v>3</v>
      </c>
      <c r="AQ831" s="80">
        <v>4</v>
      </c>
      <c r="AR831" s="80">
        <v>5</v>
      </c>
      <c r="AS831" s="5"/>
      <c r="AT831" s="5"/>
      <c r="AU831" s="5"/>
      <c r="AV831" s="5"/>
      <c r="AW831" s="5" t="s">
        <v>39</v>
      </c>
      <c r="AX831" s="5"/>
      <c r="AY831" s="5" t="s">
        <v>903</v>
      </c>
    </row>
    <row r="832" spans="1:51" ht="27.95" customHeight="1">
      <c r="A832">
        <v>11516996317</v>
      </c>
      <c r="B832" s="5" t="s">
        <v>646</v>
      </c>
      <c r="C832" s="13" t="s">
        <v>72</v>
      </c>
      <c r="D832" s="1" t="s">
        <v>468</v>
      </c>
      <c r="E832" s="5" t="s">
        <v>14</v>
      </c>
      <c r="F832" s="80" t="s">
        <v>0</v>
      </c>
      <c r="G832" s="80" t="s">
        <v>0</v>
      </c>
      <c r="H832" s="80" t="s">
        <v>1</v>
      </c>
      <c r="I832" s="80" t="s">
        <v>0</v>
      </c>
      <c r="J832" s="80" t="s">
        <v>0</v>
      </c>
      <c r="K832" s="80" t="s">
        <v>0</v>
      </c>
      <c r="L832" s="80" t="s">
        <v>0</v>
      </c>
      <c r="M832" s="5" t="s">
        <v>10</v>
      </c>
      <c r="N832" s="5" t="e">
        <v>#N/A</v>
      </c>
      <c r="O832" s="5" t="e">
        <v>#N/A</v>
      </c>
      <c r="P832" s="5" t="e">
        <v>#N/A</v>
      </c>
      <c r="Q832" s="5" t="s">
        <v>76</v>
      </c>
      <c r="R832" s="61" t="s">
        <v>75</v>
      </c>
      <c r="S832" s="62" t="e">
        <v>#N/A</v>
      </c>
      <c r="T832" s="5" t="s">
        <v>834</v>
      </c>
      <c r="U832" s="5" t="s">
        <v>34</v>
      </c>
      <c r="V832" s="5" t="s">
        <v>54</v>
      </c>
      <c r="W832" s="5" t="s">
        <v>907</v>
      </c>
      <c r="X832" s="5" t="s">
        <v>66</v>
      </c>
      <c r="Y832" s="5" t="s">
        <v>0</v>
      </c>
      <c r="Z832" s="5" t="s">
        <v>49</v>
      </c>
      <c r="AA832" s="5"/>
      <c r="AB832" s="5"/>
      <c r="AC832" s="5"/>
      <c r="AD832" s="5"/>
      <c r="AE832" s="5"/>
      <c r="AF832" s="5"/>
      <c r="AG832" s="5"/>
      <c r="AH832" s="5"/>
      <c r="AI832" s="5" t="s">
        <v>905</v>
      </c>
      <c r="AJ832" s="80">
        <v>5</v>
      </c>
      <c r="AK832" s="80">
        <v>4</v>
      </c>
      <c r="AL832" s="80">
        <v>3</v>
      </c>
      <c r="AM832" s="80" t="e">
        <v>#N/A</v>
      </c>
      <c r="AN832" s="80">
        <v>5</v>
      </c>
      <c r="AO832" s="80">
        <v>5</v>
      </c>
      <c r="AP832" s="80">
        <v>0</v>
      </c>
      <c r="AQ832" s="80">
        <v>4</v>
      </c>
      <c r="AR832" s="80">
        <v>5</v>
      </c>
      <c r="AS832" s="5"/>
      <c r="AT832" s="5"/>
      <c r="AU832" s="5"/>
      <c r="AV832" s="5" t="s">
        <v>462</v>
      </c>
      <c r="AW832" s="5" t="s">
        <v>39</v>
      </c>
      <c r="AX832" s="5"/>
      <c r="AY832" s="5" t="s">
        <v>903</v>
      </c>
    </row>
    <row r="833" spans="1:51" ht="27.95" customHeight="1">
      <c r="A833">
        <v>11516995481</v>
      </c>
      <c r="B833" s="5" t="s">
        <v>646</v>
      </c>
      <c r="C833" s="13" t="s">
        <v>80</v>
      </c>
      <c r="D833" s="1" t="s">
        <v>464</v>
      </c>
      <c r="E833" s="5" t="s">
        <v>33</v>
      </c>
      <c r="F833" s="80" t="s">
        <v>0</v>
      </c>
      <c r="G833" s="80" t="s">
        <v>0</v>
      </c>
      <c r="H833" s="80" t="s">
        <v>1</v>
      </c>
      <c r="I833" s="80" t="s">
        <v>0</v>
      </c>
      <c r="J833" s="80" t="s">
        <v>0</v>
      </c>
      <c r="K833" s="80" t="s">
        <v>0</v>
      </c>
      <c r="L833" s="80" t="s">
        <v>0</v>
      </c>
      <c r="M833" s="5" t="e">
        <v>#N/A</v>
      </c>
      <c r="N833" s="5" t="s">
        <v>649</v>
      </c>
      <c r="O833" s="5" t="e">
        <v>#N/A</v>
      </c>
      <c r="P833" s="5" t="e">
        <v>#N/A</v>
      </c>
      <c r="Q833" s="5" t="s">
        <v>76</v>
      </c>
      <c r="R833" s="61" t="s">
        <v>28</v>
      </c>
      <c r="S833" s="62" t="e">
        <v>#N/A</v>
      </c>
      <c r="T833" s="5" t="s">
        <v>834</v>
      </c>
      <c r="U833" s="5" t="s">
        <v>41</v>
      </c>
      <c r="V833" s="5" t="s">
        <v>74</v>
      </c>
      <c r="W833" s="5" t="s">
        <v>907</v>
      </c>
      <c r="X833" s="5" t="s">
        <v>108</v>
      </c>
      <c r="Y833" s="5" t="s">
        <v>0</v>
      </c>
      <c r="Z833" s="5" t="s">
        <v>13</v>
      </c>
      <c r="AA833" s="5"/>
      <c r="AB833" s="5"/>
      <c r="AC833" s="5"/>
      <c r="AD833" s="5"/>
      <c r="AE833" s="5"/>
      <c r="AF833" s="5"/>
      <c r="AG833" s="5"/>
      <c r="AH833" s="5"/>
      <c r="AI833" s="5" t="s">
        <v>905</v>
      </c>
      <c r="AJ833" s="80">
        <v>4</v>
      </c>
      <c r="AK833" s="80">
        <v>4</v>
      </c>
      <c r="AL833" s="80">
        <v>4</v>
      </c>
      <c r="AM833" s="80" t="e">
        <v>#N/A</v>
      </c>
      <c r="AN833" s="80">
        <v>5</v>
      </c>
      <c r="AO833" s="80">
        <v>4</v>
      </c>
      <c r="AP833" s="80">
        <v>2</v>
      </c>
      <c r="AQ833" s="80">
        <v>4</v>
      </c>
      <c r="AR833" s="80">
        <v>4</v>
      </c>
      <c r="AS833" s="5"/>
      <c r="AT833" s="5"/>
      <c r="AU833" s="5"/>
      <c r="AV833" s="5"/>
      <c r="AW833" s="5"/>
      <c r="AX833" s="5"/>
      <c r="AY833" s="5" t="s">
        <v>903</v>
      </c>
    </row>
    <row r="834" spans="1:51" ht="45" customHeight="1">
      <c r="A834">
        <v>11516986458</v>
      </c>
      <c r="B834" s="1" t="s">
        <v>0</v>
      </c>
      <c r="C834" s="13" t="s">
        <v>72</v>
      </c>
      <c r="D834" s="1" t="s">
        <v>465</v>
      </c>
      <c r="E834" s="5" t="s">
        <v>33</v>
      </c>
      <c r="F834" s="80" t="s">
        <v>0</v>
      </c>
      <c r="G834" s="80" t="s">
        <v>0</v>
      </c>
      <c r="H834" s="80" t="s">
        <v>1</v>
      </c>
      <c r="I834" s="80" t="s">
        <v>0</v>
      </c>
      <c r="J834" s="80" t="s">
        <v>0</v>
      </c>
      <c r="K834" s="80" t="s">
        <v>0</v>
      </c>
      <c r="L834" s="80" t="s">
        <v>0</v>
      </c>
      <c r="M834" s="5" t="s">
        <v>10</v>
      </c>
      <c r="N834" s="5" t="e">
        <v>#N/A</v>
      </c>
      <c r="O834" s="5" t="e">
        <v>#N/A</v>
      </c>
      <c r="P834" s="5" t="e">
        <v>#N/A</v>
      </c>
      <c r="Q834" s="5" t="s">
        <v>91</v>
      </c>
      <c r="R834" s="61" t="s">
        <v>28</v>
      </c>
      <c r="S834" s="62" t="e">
        <v>#N/A</v>
      </c>
      <c r="T834" s="5" t="s">
        <v>62</v>
      </c>
      <c r="U834" s="5" t="s">
        <v>34</v>
      </c>
      <c r="V834" s="5" t="s">
        <v>74</v>
      </c>
      <c r="W834" s="5" t="s">
        <v>379</v>
      </c>
      <c r="X834" s="5" t="s">
        <v>66</v>
      </c>
      <c r="Y834" s="5" t="s">
        <v>291</v>
      </c>
      <c r="Z834" s="5" t="s">
        <v>49</v>
      </c>
      <c r="AA834" s="5" t="s">
        <v>480</v>
      </c>
      <c r="AB834" s="5"/>
      <c r="AC834" s="5" t="s">
        <v>571</v>
      </c>
      <c r="AD834" s="5"/>
      <c r="AE834" s="5"/>
      <c r="AF834" s="5"/>
      <c r="AG834" s="5"/>
      <c r="AH834" s="5" t="s">
        <v>1047</v>
      </c>
      <c r="AI834" s="5" t="s">
        <v>905</v>
      </c>
      <c r="AJ834" s="5">
        <v>5</v>
      </c>
      <c r="AK834" s="5">
        <v>5</v>
      </c>
      <c r="AL834" s="97">
        <v>4</v>
      </c>
      <c r="AM834" s="97" t="e">
        <v>#N/A</v>
      </c>
      <c r="AN834" s="5">
        <v>5</v>
      </c>
      <c r="AO834" s="5">
        <v>5</v>
      </c>
      <c r="AP834" s="5">
        <v>2</v>
      </c>
      <c r="AQ834" s="5">
        <v>5</v>
      </c>
      <c r="AR834" s="5">
        <v>5</v>
      </c>
      <c r="AS834" s="5"/>
      <c r="AT834" s="5" t="s">
        <v>797</v>
      </c>
      <c r="AU834" s="5"/>
      <c r="AV834" s="5"/>
      <c r="AW834" s="5"/>
      <c r="AX834" s="5"/>
      <c r="AY834" s="5" t="s">
        <v>20</v>
      </c>
    </row>
    <row r="835" spans="1:51" ht="27.95" customHeight="1">
      <c r="A835">
        <v>11516985649</v>
      </c>
      <c r="B835" s="5" t="s">
        <v>646</v>
      </c>
      <c r="C835" s="13" t="s">
        <v>80</v>
      </c>
      <c r="D835" s="1" t="s">
        <v>467</v>
      </c>
      <c r="E835" s="5" t="s">
        <v>14</v>
      </c>
      <c r="F835" s="80" t="s">
        <v>648</v>
      </c>
      <c r="G835" s="80" t="s">
        <v>0</v>
      </c>
      <c r="H835" s="80" t="s">
        <v>0</v>
      </c>
      <c r="I835" s="80" t="s">
        <v>3</v>
      </c>
      <c r="J835" s="80" t="s">
        <v>0</v>
      </c>
      <c r="K835" s="80" t="s">
        <v>0</v>
      </c>
      <c r="L835" s="80" t="s">
        <v>0</v>
      </c>
      <c r="M835" s="5" t="s">
        <v>10</v>
      </c>
      <c r="N835" s="5" t="s">
        <v>649</v>
      </c>
      <c r="O835" s="5" t="e">
        <v>#N/A</v>
      </c>
      <c r="P835" s="5" t="s">
        <v>12</v>
      </c>
      <c r="Q835" s="5" t="s">
        <v>91</v>
      </c>
      <c r="R835" s="61" t="s">
        <v>90</v>
      </c>
      <c r="S835" s="62" t="e">
        <v>#N/A</v>
      </c>
      <c r="T835" s="5" t="s">
        <v>834</v>
      </c>
      <c r="U835" s="5" t="s">
        <v>34</v>
      </c>
      <c r="V835" s="5" t="s">
        <v>54</v>
      </c>
      <c r="W835" s="5" t="s">
        <v>379</v>
      </c>
      <c r="X835" s="5" t="s">
        <v>66</v>
      </c>
      <c r="Y835" s="5" t="s">
        <v>0</v>
      </c>
      <c r="Z835" s="5" t="s">
        <v>49</v>
      </c>
      <c r="AA835" s="5" t="s">
        <v>518</v>
      </c>
      <c r="AB835" s="5"/>
      <c r="AC835" s="5"/>
      <c r="AD835" s="5"/>
      <c r="AE835" s="5"/>
      <c r="AF835" s="5"/>
      <c r="AG835" s="5"/>
      <c r="AH835" s="5"/>
      <c r="AI835" s="5" t="s">
        <v>905</v>
      </c>
      <c r="AJ835" s="80">
        <v>4</v>
      </c>
      <c r="AK835" s="80">
        <v>5</v>
      </c>
      <c r="AL835" s="80">
        <v>5</v>
      </c>
      <c r="AM835" s="80" t="e">
        <v>#N/A</v>
      </c>
      <c r="AN835" s="80">
        <v>5</v>
      </c>
      <c r="AO835" s="80">
        <v>5</v>
      </c>
      <c r="AP835" s="80">
        <v>0</v>
      </c>
      <c r="AQ835" s="80">
        <v>5</v>
      </c>
      <c r="AR835" s="80">
        <v>5</v>
      </c>
      <c r="AS835" s="5"/>
      <c r="AT835" s="5" t="s">
        <v>797</v>
      </c>
      <c r="AU835" s="5"/>
      <c r="AV835" s="5"/>
      <c r="AW835" s="5"/>
      <c r="AX835" s="5"/>
      <c r="AY835" s="5" t="s">
        <v>903</v>
      </c>
    </row>
    <row r="836" spans="1:51" ht="27.95" customHeight="1">
      <c r="A836">
        <v>11516983746</v>
      </c>
      <c r="B836" s="5" t="s">
        <v>646</v>
      </c>
      <c r="C836" s="13" t="s">
        <v>80</v>
      </c>
      <c r="D836" s="1" t="s">
        <v>472</v>
      </c>
      <c r="E836" s="5" t="s">
        <v>33</v>
      </c>
      <c r="F836" s="80" t="s">
        <v>0</v>
      </c>
      <c r="G836" s="80" t="s">
        <v>0</v>
      </c>
      <c r="H836" s="80" t="s">
        <v>1</v>
      </c>
      <c r="I836" s="80" t="s">
        <v>0</v>
      </c>
      <c r="J836" s="80" t="s">
        <v>0</v>
      </c>
      <c r="K836" s="80" t="s">
        <v>0</v>
      </c>
      <c r="L836" s="80" t="s">
        <v>0</v>
      </c>
      <c r="M836" s="5" t="s">
        <v>10</v>
      </c>
      <c r="N836" s="5" t="s">
        <v>649</v>
      </c>
      <c r="O836" s="5" t="e">
        <v>#N/A</v>
      </c>
      <c r="P836" s="5" t="s">
        <v>12</v>
      </c>
      <c r="Q836" s="5" t="s">
        <v>76</v>
      </c>
      <c r="R836" s="61" t="s">
        <v>28</v>
      </c>
      <c r="S836" s="62" t="e">
        <v>#N/A</v>
      </c>
      <c r="T836" s="5" t="s">
        <v>36</v>
      </c>
      <c r="U836" s="5" t="s">
        <v>34</v>
      </c>
      <c r="V836" s="5" t="s">
        <v>74</v>
      </c>
      <c r="W836" s="5" t="s">
        <v>908</v>
      </c>
      <c r="X836" s="5" t="s">
        <v>30</v>
      </c>
      <c r="Y836" s="5" t="s">
        <v>0</v>
      </c>
      <c r="Z836" s="5" t="s">
        <v>86</v>
      </c>
      <c r="AA836" s="5" t="s">
        <v>462</v>
      </c>
      <c r="AB836" s="5"/>
      <c r="AC836" s="5"/>
      <c r="AD836" s="5"/>
      <c r="AE836" s="5"/>
      <c r="AF836" s="5"/>
      <c r="AG836" s="5"/>
      <c r="AH836" s="5"/>
      <c r="AI836" s="5" t="s">
        <v>905</v>
      </c>
      <c r="AJ836" s="80">
        <v>4</v>
      </c>
      <c r="AK836" s="80">
        <v>4</v>
      </c>
      <c r="AL836" s="80">
        <v>4</v>
      </c>
      <c r="AM836" s="80" t="e">
        <v>#N/A</v>
      </c>
      <c r="AN836" s="80">
        <v>4</v>
      </c>
      <c r="AO836" s="80">
        <v>5</v>
      </c>
      <c r="AP836" s="80">
        <v>2</v>
      </c>
      <c r="AQ836" s="80">
        <v>3</v>
      </c>
      <c r="AR836" s="80">
        <v>2</v>
      </c>
      <c r="AS836" s="5" t="s">
        <v>127</v>
      </c>
      <c r="AT836" s="5" t="s">
        <v>797</v>
      </c>
      <c r="AU836" s="5"/>
      <c r="AV836" s="5"/>
      <c r="AW836" s="5"/>
      <c r="AX836" s="5"/>
      <c r="AY836" s="5" t="s">
        <v>903</v>
      </c>
    </row>
    <row r="837" spans="1:51" ht="27.95" customHeight="1">
      <c r="A837">
        <v>11516978374</v>
      </c>
      <c r="B837" s="1" t="s">
        <v>15</v>
      </c>
      <c r="C837" s="13" t="e">
        <v>#VALUE!</v>
      </c>
      <c r="D837" s="1" t="e">
        <v>#VALUE!</v>
      </c>
      <c r="E837" s="5" t="e">
        <v>#N/A</v>
      </c>
      <c r="F837" s="80" t="s">
        <v>0</v>
      </c>
      <c r="G837" s="80" t="s">
        <v>0</v>
      </c>
      <c r="H837" s="80" t="s">
        <v>0</v>
      </c>
      <c r="I837" s="80" t="s">
        <v>0</v>
      </c>
      <c r="J837" s="80" t="s">
        <v>0</v>
      </c>
      <c r="K837" s="80" t="s">
        <v>0</v>
      </c>
      <c r="L837" s="80" t="s">
        <v>0</v>
      </c>
      <c r="M837" s="5" t="e">
        <v>#N/A</v>
      </c>
      <c r="N837" s="5" t="e">
        <v>#N/A</v>
      </c>
      <c r="O837" s="5" t="e">
        <v>#N/A</v>
      </c>
      <c r="P837" s="5" t="e">
        <v>#N/A</v>
      </c>
      <c r="Q837" s="5" t="e">
        <v>#VALUE!</v>
      </c>
      <c r="R837" s="61" t="e">
        <v>#VALUE!</v>
      </c>
      <c r="S837" s="62" t="e">
        <v>#N/A</v>
      </c>
      <c r="T837" s="5" t="e">
        <v>#N/A</v>
      </c>
      <c r="U837" s="5" t="e">
        <v>#N/A</v>
      </c>
      <c r="V837" s="5" t="e">
        <v>#N/A</v>
      </c>
      <c r="W837" s="5" t="e">
        <v>#N/A</v>
      </c>
      <c r="X837" s="5" t="e">
        <v>#N/A</v>
      </c>
      <c r="Y837" s="5" t="s">
        <v>0</v>
      </c>
      <c r="Z837" s="5" t="e">
        <v>#N/A</v>
      </c>
      <c r="AA837" s="5"/>
      <c r="AB837" s="5"/>
      <c r="AC837" s="5"/>
      <c r="AD837" s="5"/>
      <c r="AE837" s="5"/>
      <c r="AF837" s="5"/>
      <c r="AG837" s="5"/>
      <c r="AH837" s="5"/>
      <c r="AI837" s="5" t="s">
        <v>905</v>
      </c>
      <c r="AJ837" s="80" t="e">
        <v>#VALUE!</v>
      </c>
      <c r="AK837" s="80" t="e">
        <v>#VALUE!</v>
      </c>
      <c r="AL837" s="80" t="e">
        <v>#VALUE!</v>
      </c>
      <c r="AM837" s="80" t="e">
        <v>#N/A</v>
      </c>
      <c r="AN837" s="80" t="e">
        <v>#N/A</v>
      </c>
      <c r="AO837" s="80" t="e">
        <v>#N/A</v>
      </c>
      <c r="AP837" s="80" t="e">
        <v>#N/A</v>
      </c>
      <c r="AQ837" s="80" t="e">
        <v>#N/A</v>
      </c>
      <c r="AR837" s="80" t="e">
        <v>#N/A</v>
      </c>
      <c r="AS837" s="5"/>
      <c r="AT837" s="5"/>
      <c r="AU837" s="5"/>
      <c r="AV837" s="5"/>
      <c r="AW837" s="5"/>
      <c r="AX837" s="5"/>
      <c r="AY837" s="5" t="s">
        <v>904</v>
      </c>
    </row>
    <row r="838" spans="1:51" ht="27.95" customHeight="1">
      <c r="A838">
        <v>11516978174</v>
      </c>
      <c r="B838" s="5" t="s">
        <v>646</v>
      </c>
      <c r="C838" s="13" t="s">
        <v>72</v>
      </c>
      <c r="D838" s="1" t="s">
        <v>467</v>
      </c>
      <c r="E838" s="5" t="s">
        <v>14</v>
      </c>
      <c r="F838" s="80" t="s">
        <v>0</v>
      </c>
      <c r="G838" s="80" t="s">
        <v>0</v>
      </c>
      <c r="H838" s="80" t="s">
        <v>1</v>
      </c>
      <c r="I838" s="80" t="s">
        <v>0</v>
      </c>
      <c r="J838" s="80" t="s">
        <v>0</v>
      </c>
      <c r="K838" s="80" t="s">
        <v>0</v>
      </c>
      <c r="L838" s="80" t="s">
        <v>0</v>
      </c>
      <c r="M838" s="5" t="s">
        <v>10</v>
      </c>
      <c r="N838" s="5" t="e">
        <v>#N/A</v>
      </c>
      <c r="O838" s="5" t="e">
        <v>#N/A</v>
      </c>
      <c r="P838" s="5" t="s">
        <v>12</v>
      </c>
      <c r="Q838" s="5" t="s">
        <v>76</v>
      </c>
      <c r="R838" s="61" t="s">
        <v>28</v>
      </c>
      <c r="S838" s="62" t="e">
        <v>#N/A</v>
      </c>
      <c r="T838" s="5" t="s">
        <v>834</v>
      </c>
      <c r="U838" s="5" t="s">
        <v>34</v>
      </c>
      <c r="V838" s="5" t="s">
        <v>54</v>
      </c>
      <c r="W838" s="5" t="s">
        <v>907</v>
      </c>
      <c r="X838" s="5" t="s">
        <v>66</v>
      </c>
      <c r="Y838" s="5" t="s">
        <v>0</v>
      </c>
      <c r="Z838" s="5" t="s">
        <v>49</v>
      </c>
      <c r="AA838" s="5"/>
      <c r="AB838" s="5"/>
      <c r="AC838" s="5"/>
      <c r="AD838" s="5"/>
      <c r="AE838" s="5"/>
      <c r="AF838" s="5"/>
      <c r="AG838" s="5"/>
      <c r="AH838" s="5"/>
      <c r="AI838" s="5" t="s">
        <v>905</v>
      </c>
      <c r="AJ838" s="80">
        <v>5</v>
      </c>
      <c r="AK838" s="80">
        <v>4</v>
      </c>
      <c r="AL838" s="80">
        <v>4</v>
      </c>
      <c r="AM838" s="80" t="e">
        <v>#N/A</v>
      </c>
      <c r="AN838" s="80">
        <v>5</v>
      </c>
      <c r="AO838" s="80">
        <v>5</v>
      </c>
      <c r="AP838" s="80">
        <v>0</v>
      </c>
      <c r="AQ838" s="80">
        <v>4</v>
      </c>
      <c r="AR838" s="80">
        <v>5</v>
      </c>
      <c r="AS838" s="122" t="s">
        <v>1060</v>
      </c>
      <c r="AT838" s="5"/>
      <c r="AU838" s="5"/>
      <c r="AV838" s="5" t="s">
        <v>462</v>
      </c>
      <c r="AW838" s="5" t="s">
        <v>39</v>
      </c>
      <c r="AX838" s="5"/>
      <c r="AY838" s="5" t="s">
        <v>903</v>
      </c>
    </row>
    <row r="839" spans="1:51" ht="213" customHeight="1">
      <c r="A839">
        <v>11516972015</v>
      </c>
      <c r="B839" s="5" t="s">
        <v>646</v>
      </c>
      <c r="C839" s="13" t="s">
        <v>80</v>
      </c>
      <c r="D839" s="1" t="s">
        <v>467</v>
      </c>
      <c r="E839" s="5" t="s">
        <v>14</v>
      </c>
      <c r="F839" s="80" t="s">
        <v>648</v>
      </c>
      <c r="G839" s="80" t="s">
        <v>0</v>
      </c>
      <c r="H839" s="80" t="s">
        <v>1</v>
      </c>
      <c r="I839" s="80" t="s">
        <v>0</v>
      </c>
      <c r="J839" s="80" t="s">
        <v>0</v>
      </c>
      <c r="K839" s="80" t="s">
        <v>0</v>
      </c>
      <c r="L839" s="80" t="s">
        <v>0</v>
      </c>
      <c r="M839" s="5" t="s">
        <v>10</v>
      </c>
      <c r="N839" s="5" t="e">
        <v>#N/A</v>
      </c>
      <c r="O839" s="5" t="e">
        <v>#N/A</v>
      </c>
      <c r="P839" s="5" t="e">
        <v>#N/A</v>
      </c>
      <c r="Q839" s="5" t="s">
        <v>76</v>
      </c>
      <c r="R839" s="61" t="s">
        <v>75</v>
      </c>
      <c r="S839" s="62" t="e">
        <v>#N/A</v>
      </c>
      <c r="T839" s="5" t="s">
        <v>37</v>
      </c>
      <c r="U839" s="5" t="s">
        <v>34</v>
      </c>
      <c r="V839" s="5" t="s">
        <v>89</v>
      </c>
      <c r="W839" s="5" t="s">
        <v>909</v>
      </c>
      <c r="X839" s="5" t="s">
        <v>108</v>
      </c>
      <c r="Y839" s="5" t="s">
        <v>292</v>
      </c>
      <c r="Z839" s="5" t="s">
        <v>49</v>
      </c>
      <c r="AA839" s="5" t="s">
        <v>512</v>
      </c>
      <c r="AB839" s="5"/>
      <c r="AC839" s="5"/>
      <c r="AD839" s="5"/>
      <c r="AE839" s="5"/>
      <c r="AF839" s="5"/>
      <c r="AG839" s="5" t="s">
        <v>815</v>
      </c>
      <c r="AH839" s="5"/>
      <c r="AI839" s="5" t="s">
        <v>905</v>
      </c>
      <c r="AJ839" s="80">
        <v>4</v>
      </c>
      <c r="AK839" s="80">
        <v>4</v>
      </c>
      <c r="AL839" s="80">
        <v>3</v>
      </c>
      <c r="AM839" s="80" t="e">
        <v>#N/A</v>
      </c>
      <c r="AN839" s="80">
        <v>3</v>
      </c>
      <c r="AO839" s="80">
        <v>5</v>
      </c>
      <c r="AP839" s="80">
        <v>3</v>
      </c>
      <c r="AQ839" s="80">
        <v>1</v>
      </c>
      <c r="AR839" s="80">
        <v>4</v>
      </c>
      <c r="AS839" s="5" t="s">
        <v>1059</v>
      </c>
      <c r="AT839" s="5"/>
      <c r="AU839" s="5"/>
      <c r="AV839" s="5" t="s">
        <v>877</v>
      </c>
      <c r="AW839" s="5"/>
      <c r="AX839" s="5"/>
      <c r="AY839" s="5" t="s">
        <v>903</v>
      </c>
    </row>
    <row r="840" spans="1:51" ht="27.95" customHeight="1">
      <c r="A840">
        <v>11516971665</v>
      </c>
      <c r="B840" s="5" t="s">
        <v>646</v>
      </c>
      <c r="C840" s="13" t="s">
        <v>80</v>
      </c>
      <c r="D840" s="1" t="s">
        <v>467</v>
      </c>
      <c r="E840" s="5" t="s">
        <v>14</v>
      </c>
      <c r="F840" s="80" t="s">
        <v>0</v>
      </c>
      <c r="G840" s="80" t="s">
        <v>0</v>
      </c>
      <c r="H840" s="80" t="s">
        <v>1</v>
      </c>
      <c r="I840" s="80" t="s">
        <v>0</v>
      </c>
      <c r="J840" s="80" t="s">
        <v>0</v>
      </c>
      <c r="K840" s="80" t="s">
        <v>0</v>
      </c>
      <c r="L840" s="80" t="s">
        <v>0</v>
      </c>
      <c r="M840" s="5" t="e">
        <v>#N/A</v>
      </c>
      <c r="N840" s="5" t="s">
        <v>649</v>
      </c>
      <c r="O840" s="5" t="s">
        <v>11</v>
      </c>
      <c r="P840" s="5" t="e">
        <v>#N/A</v>
      </c>
      <c r="Q840" s="5" t="e">
        <v>#VALUE!</v>
      </c>
      <c r="R840" s="61" t="s">
        <v>90</v>
      </c>
      <c r="S840" s="62" t="e">
        <v>#N/A</v>
      </c>
      <c r="T840" s="5" t="s">
        <v>834</v>
      </c>
      <c r="U840" s="5" t="s">
        <v>34</v>
      </c>
      <c r="V840" s="5" t="s">
        <v>64</v>
      </c>
      <c r="W840" s="5" t="s">
        <v>908</v>
      </c>
      <c r="X840" s="5" t="s">
        <v>66</v>
      </c>
      <c r="Y840" s="5" t="s">
        <v>0</v>
      </c>
      <c r="Z840" s="5" t="s">
        <v>49</v>
      </c>
      <c r="AA840" s="5" t="s">
        <v>530</v>
      </c>
      <c r="AB840" s="5"/>
      <c r="AC840" s="5"/>
      <c r="AD840" s="5"/>
      <c r="AE840" s="5"/>
      <c r="AF840" s="5"/>
      <c r="AG840" s="5"/>
      <c r="AH840" s="5"/>
      <c r="AI840" s="5" t="s">
        <v>905</v>
      </c>
      <c r="AJ840" s="80">
        <v>4</v>
      </c>
      <c r="AK840" s="80" t="e">
        <v>#VALUE!</v>
      </c>
      <c r="AL840" s="80">
        <v>5</v>
      </c>
      <c r="AM840" s="80" t="e">
        <v>#N/A</v>
      </c>
      <c r="AN840" s="80">
        <v>5</v>
      </c>
      <c r="AO840" s="80">
        <v>5</v>
      </c>
      <c r="AP840" s="80">
        <v>5</v>
      </c>
      <c r="AQ840" s="80">
        <v>3</v>
      </c>
      <c r="AR840" s="80">
        <v>5</v>
      </c>
      <c r="AS840" s="5"/>
      <c r="AT840" s="5"/>
      <c r="AU840" s="5"/>
      <c r="AV840" s="5" t="s">
        <v>898</v>
      </c>
      <c r="AW840" s="5" t="s">
        <v>39</v>
      </c>
      <c r="AX840" s="5"/>
      <c r="AY840" s="5" t="s">
        <v>903</v>
      </c>
    </row>
    <row r="841" spans="1:51" ht="27.95" customHeight="1">
      <c r="A841">
        <v>11516969531</v>
      </c>
      <c r="B841" s="5" t="s">
        <v>646</v>
      </c>
      <c r="C841" s="13" t="s">
        <v>80</v>
      </c>
      <c r="D841" s="1" t="s">
        <v>465</v>
      </c>
      <c r="E841" s="5" t="s">
        <v>14</v>
      </c>
      <c r="F841" s="80" t="s">
        <v>0</v>
      </c>
      <c r="G841" s="80" t="s">
        <v>0</v>
      </c>
      <c r="H841" s="80" t="s">
        <v>1</v>
      </c>
      <c r="I841" s="80" t="s">
        <v>0</v>
      </c>
      <c r="J841" s="80" t="s">
        <v>0</v>
      </c>
      <c r="K841" s="80" t="s">
        <v>0</v>
      </c>
      <c r="L841" s="80" t="s">
        <v>0</v>
      </c>
      <c r="M841" s="5" t="s">
        <v>10</v>
      </c>
      <c r="N841" s="5" t="e">
        <v>#N/A</v>
      </c>
      <c r="O841" s="5" t="e">
        <v>#N/A</v>
      </c>
      <c r="P841" s="5" t="e">
        <v>#N/A</v>
      </c>
      <c r="Q841" s="5" t="s">
        <v>76</v>
      </c>
      <c r="R841" s="61" t="s">
        <v>28</v>
      </c>
      <c r="S841" s="62" t="e">
        <v>#N/A</v>
      </c>
      <c r="T841" s="5" t="s">
        <v>36</v>
      </c>
      <c r="U841" s="5" t="s">
        <v>37</v>
      </c>
      <c r="V841" s="5" t="s">
        <v>95</v>
      </c>
      <c r="W841" s="5" t="s">
        <v>908</v>
      </c>
      <c r="X841" s="5" t="s">
        <v>108</v>
      </c>
      <c r="Y841" s="5" t="s">
        <v>293</v>
      </c>
      <c r="Z841" s="5" t="s">
        <v>21</v>
      </c>
      <c r="AA841" s="5" t="s">
        <v>518</v>
      </c>
      <c r="AB841" s="5"/>
      <c r="AC841" s="5"/>
      <c r="AD841" s="5"/>
      <c r="AE841" s="5" t="s">
        <v>602</v>
      </c>
      <c r="AF841" s="5"/>
      <c r="AG841" s="5"/>
      <c r="AH841" s="5"/>
      <c r="AI841" s="5" t="s">
        <v>905</v>
      </c>
      <c r="AJ841" s="80">
        <v>4</v>
      </c>
      <c r="AK841" s="80">
        <v>4</v>
      </c>
      <c r="AL841" s="80">
        <v>4</v>
      </c>
      <c r="AM841" s="80" t="e">
        <v>#N/A</v>
      </c>
      <c r="AN841" s="80">
        <v>4</v>
      </c>
      <c r="AO841" s="80">
        <v>3</v>
      </c>
      <c r="AP841" s="80">
        <v>1</v>
      </c>
      <c r="AQ841" s="80">
        <v>3</v>
      </c>
      <c r="AR841" s="80">
        <v>4</v>
      </c>
      <c r="AS841" s="122" t="s">
        <v>1060</v>
      </c>
      <c r="AT841" s="5" t="s">
        <v>797</v>
      </c>
      <c r="AU841" s="5" t="s">
        <v>567</v>
      </c>
      <c r="AV841" s="5"/>
      <c r="AW841" s="5"/>
      <c r="AX841" s="5"/>
      <c r="AY841" s="5" t="s">
        <v>903</v>
      </c>
    </row>
    <row r="842" spans="1:51" ht="27.95" customHeight="1">
      <c r="A842">
        <v>11516967391</v>
      </c>
      <c r="B842" s="1" t="s">
        <v>15</v>
      </c>
      <c r="C842" s="13" t="e">
        <v>#VALUE!</v>
      </c>
      <c r="D842" s="1" t="s">
        <v>467</v>
      </c>
      <c r="E842" s="5" t="s">
        <v>14</v>
      </c>
      <c r="F842" s="80" t="s">
        <v>0</v>
      </c>
      <c r="G842" s="80" t="s">
        <v>0</v>
      </c>
      <c r="H842" s="80" t="s">
        <v>1</v>
      </c>
      <c r="I842" s="80" t="s">
        <v>0</v>
      </c>
      <c r="J842" s="80" t="s">
        <v>0</v>
      </c>
      <c r="K842" s="80" t="s">
        <v>0</v>
      </c>
      <c r="L842" s="80" t="s">
        <v>0</v>
      </c>
      <c r="M842" s="5" t="e">
        <v>#N/A</v>
      </c>
      <c r="N842" s="5" t="e">
        <v>#N/A</v>
      </c>
      <c r="O842" s="5" t="e">
        <v>#N/A</v>
      </c>
      <c r="P842" s="5" t="e">
        <v>#N/A</v>
      </c>
      <c r="Q842" s="5" t="e">
        <v>#VALUE!</v>
      </c>
      <c r="R842" s="61" t="e">
        <v>#VALUE!</v>
      </c>
      <c r="S842" s="62" t="e">
        <v>#N/A</v>
      </c>
      <c r="T842" s="5" t="e">
        <v>#N/A</v>
      </c>
      <c r="U842" s="5" t="e">
        <v>#N/A</v>
      </c>
      <c r="V842" s="5" t="e">
        <v>#N/A</v>
      </c>
      <c r="W842" s="5" t="e">
        <v>#N/A</v>
      </c>
      <c r="X842" s="5" t="e">
        <v>#N/A</v>
      </c>
      <c r="Y842" s="5" t="s">
        <v>0</v>
      </c>
      <c r="Z842" s="5" t="s">
        <v>49</v>
      </c>
      <c r="AA842" s="5"/>
      <c r="AB842" s="5"/>
      <c r="AC842" s="5"/>
      <c r="AD842" s="5"/>
      <c r="AE842" s="5"/>
      <c r="AF842" s="5"/>
      <c r="AG842" s="5"/>
      <c r="AH842" s="5"/>
      <c r="AI842" s="5" t="s">
        <v>905</v>
      </c>
      <c r="AJ842" s="80" t="e">
        <v>#VALUE!</v>
      </c>
      <c r="AK842" s="80" t="e">
        <v>#VALUE!</v>
      </c>
      <c r="AL842" s="80" t="e">
        <v>#VALUE!</v>
      </c>
      <c r="AM842" s="80" t="e">
        <v>#N/A</v>
      </c>
      <c r="AN842" s="80" t="e">
        <v>#N/A</v>
      </c>
      <c r="AO842" s="80" t="e">
        <v>#N/A</v>
      </c>
      <c r="AP842" s="80" t="e">
        <v>#N/A</v>
      </c>
      <c r="AQ842" s="80" t="e">
        <v>#N/A</v>
      </c>
      <c r="AR842" s="80" t="e">
        <v>#N/A</v>
      </c>
      <c r="AS842" s="5"/>
      <c r="AT842" s="5"/>
      <c r="AU842" s="5"/>
      <c r="AV842" s="5"/>
      <c r="AW842" s="5"/>
      <c r="AX842" s="5"/>
      <c r="AY842" s="5" t="s">
        <v>904</v>
      </c>
    </row>
    <row r="843" spans="1:51" ht="27.95" customHeight="1">
      <c r="A843">
        <v>11516966321</v>
      </c>
      <c r="B843" s="1" t="s">
        <v>0</v>
      </c>
      <c r="C843" s="13" t="s">
        <v>72</v>
      </c>
      <c r="D843" s="1" t="s">
        <v>468</v>
      </c>
      <c r="E843" s="5" t="s">
        <v>14</v>
      </c>
      <c r="F843" s="80" t="s">
        <v>0</v>
      </c>
      <c r="G843" s="80" t="s">
        <v>0</v>
      </c>
      <c r="H843" s="80" t="s">
        <v>1</v>
      </c>
      <c r="I843" s="80" t="s">
        <v>0</v>
      </c>
      <c r="J843" s="80" t="s">
        <v>0</v>
      </c>
      <c r="K843" s="80" t="s">
        <v>0</v>
      </c>
      <c r="L843" s="80" t="s">
        <v>0</v>
      </c>
      <c r="M843" s="5" t="s">
        <v>10</v>
      </c>
      <c r="N843" s="5" t="e">
        <v>#N/A</v>
      </c>
      <c r="O843" s="5" t="e">
        <v>#N/A</v>
      </c>
      <c r="P843" s="5" t="e">
        <v>#N/A</v>
      </c>
      <c r="Q843" s="5" t="s">
        <v>76</v>
      </c>
      <c r="R843" s="61" t="s">
        <v>90</v>
      </c>
      <c r="S843" s="62" t="s">
        <v>43</v>
      </c>
      <c r="T843" s="5" t="s">
        <v>62</v>
      </c>
      <c r="U843" s="5" t="s">
        <v>41</v>
      </c>
      <c r="V843" s="5" t="s">
        <v>89</v>
      </c>
      <c r="W843" s="5" t="s">
        <v>379</v>
      </c>
      <c r="X843" s="5" t="s">
        <v>66</v>
      </c>
      <c r="Y843" s="5" t="s">
        <v>0</v>
      </c>
      <c r="Z843" s="5" t="s">
        <v>60</v>
      </c>
      <c r="AA843" s="5" t="s">
        <v>480</v>
      </c>
      <c r="AB843" s="5"/>
      <c r="AC843" s="5"/>
      <c r="AD843" s="5"/>
      <c r="AE843" s="5"/>
      <c r="AF843" s="5"/>
      <c r="AG843" s="5"/>
      <c r="AH843" s="5"/>
      <c r="AI843" s="5" t="s">
        <v>905</v>
      </c>
      <c r="AJ843" s="80">
        <v>5</v>
      </c>
      <c r="AK843" s="80">
        <v>4</v>
      </c>
      <c r="AL843" s="80">
        <v>5</v>
      </c>
      <c r="AM843" s="80">
        <v>4</v>
      </c>
      <c r="AN843" s="80">
        <v>5</v>
      </c>
      <c r="AO843" s="80">
        <v>4</v>
      </c>
      <c r="AP843" s="80">
        <v>3</v>
      </c>
      <c r="AQ843" s="80">
        <v>5</v>
      </c>
      <c r="AR843" s="80">
        <v>5</v>
      </c>
      <c r="AS843" s="5"/>
      <c r="AT843" s="5"/>
      <c r="AU843" s="5"/>
      <c r="AV843" s="5"/>
      <c r="AW843" s="5"/>
      <c r="AX843" s="5"/>
      <c r="AY843" s="5" t="s">
        <v>20</v>
      </c>
    </row>
    <row r="844" spans="1:51" ht="27.95" customHeight="1">
      <c r="A844">
        <v>11516965033</v>
      </c>
      <c r="B844" s="5" t="s">
        <v>646</v>
      </c>
      <c r="C844" s="13" t="s">
        <v>61</v>
      </c>
      <c r="D844" s="1" t="s">
        <v>469</v>
      </c>
      <c r="E844" s="5" t="s">
        <v>33</v>
      </c>
      <c r="F844" s="80" t="s">
        <v>0</v>
      </c>
      <c r="G844" s="80" t="s">
        <v>0</v>
      </c>
      <c r="H844" s="80" t="s">
        <v>1</v>
      </c>
      <c r="I844" s="80" t="s">
        <v>0</v>
      </c>
      <c r="J844" s="80" t="s">
        <v>0</v>
      </c>
      <c r="K844" s="80" t="s">
        <v>0</v>
      </c>
      <c r="L844" s="80" t="s">
        <v>0</v>
      </c>
      <c r="M844" s="5" t="s">
        <v>10</v>
      </c>
      <c r="N844" s="5" t="e">
        <v>#N/A</v>
      </c>
      <c r="O844" s="5" t="e">
        <v>#N/A</v>
      </c>
      <c r="P844" s="5" t="s">
        <v>12</v>
      </c>
      <c r="Q844" s="5" t="s">
        <v>76</v>
      </c>
      <c r="R844" s="61" t="s">
        <v>28</v>
      </c>
      <c r="S844" s="62" t="e">
        <v>#N/A</v>
      </c>
      <c r="T844" s="5" t="s">
        <v>36</v>
      </c>
      <c r="U844" s="5" t="s">
        <v>34</v>
      </c>
      <c r="V844" s="5" t="s">
        <v>95</v>
      </c>
      <c r="W844" s="5" t="s">
        <v>909</v>
      </c>
      <c r="X844" s="5" t="s">
        <v>108</v>
      </c>
      <c r="Y844" s="5" t="s">
        <v>0</v>
      </c>
      <c r="Z844" s="5" t="s">
        <v>49</v>
      </c>
      <c r="AA844" s="5" t="s">
        <v>986</v>
      </c>
      <c r="AB844" s="5"/>
      <c r="AC844" s="5"/>
      <c r="AD844" s="5"/>
      <c r="AE844" s="5"/>
      <c r="AF844" s="5"/>
      <c r="AG844" s="5"/>
      <c r="AH844" s="5"/>
      <c r="AI844" s="5" t="s">
        <v>905</v>
      </c>
      <c r="AJ844" s="80">
        <v>3</v>
      </c>
      <c r="AK844" s="80">
        <v>4</v>
      </c>
      <c r="AL844" s="80">
        <v>4</v>
      </c>
      <c r="AM844" s="80" t="e">
        <v>#N/A</v>
      </c>
      <c r="AN844" s="80">
        <v>4</v>
      </c>
      <c r="AO844" s="80">
        <v>5</v>
      </c>
      <c r="AP844" s="80">
        <v>1</v>
      </c>
      <c r="AQ844" s="80">
        <v>1</v>
      </c>
      <c r="AR844" s="80">
        <v>4</v>
      </c>
      <c r="AS844" s="5"/>
      <c r="AT844" s="122" t="s">
        <v>848</v>
      </c>
      <c r="AU844" s="66" t="s">
        <v>567</v>
      </c>
      <c r="AV844" s="5"/>
      <c r="AW844" s="5" t="s">
        <v>39</v>
      </c>
      <c r="AX844" s="5"/>
      <c r="AY844" s="5" t="s">
        <v>903</v>
      </c>
    </row>
    <row r="845" spans="1:51" ht="27.95" customHeight="1">
      <c r="A845">
        <v>11516963310</v>
      </c>
      <c r="B845" s="1" t="s">
        <v>0</v>
      </c>
      <c r="C845" s="13" t="e">
        <v>#VALUE!</v>
      </c>
      <c r="D845" s="1" t="e">
        <v>#VALUE!</v>
      </c>
      <c r="E845" s="5" t="s">
        <v>14</v>
      </c>
      <c r="F845" s="80" t="s">
        <v>0</v>
      </c>
      <c r="G845" s="80" t="s">
        <v>0</v>
      </c>
      <c r="H845" s="80" t="s">
        <v>1</v>
      </c>
      <c r="I845" s="80" t="s">
        <v>0</v>
      </c>
      <c r="J845" s="80" t="s">
        <v>0</v>
      </c>
      <c r="K845" s="80" t="s">
        <v>0</v>
      </c>
      <c r="L845" s="80" t="s">
        <v>0</v>
      </c>
      <c r="M845" s="5" t="e">
        <v>#N/A</v>
      </c>
      <c r="N845" s="5" t="e">
        <v>#N/A</v>
      </c>
      <c r="O845" s="5" t="e">
        <v>#N/A</v>
      </c>
      <c r="P845" s="5" t="e">
        <v>#N/A</v>
      </c>
      <c r="Q845" s="5" t="e">
        <v>#VALUE!</v>
      </c>
      <c r="R845" s="61" t="e">
        <v>#VALUE!</v>
      </c>
      <c r="S845" s="62" t="e">
        <v>#N/A</v>
      </c>
      <c r="T845" s="5" t="e">
        <v>#N/A</v>
      </c>
      <c r="U845" s="5" t="e">
        <v>#N/A</v>
      </c>
      <c r="V845" s="5" t="e">
        <v>#N/A</v>
      </c>
      <c r="W845" s="5" t="e">
        <v>#N/A</v>
      </c>
      <c r="X845" s="5" t="e">
        <v>#N/A</v>
      </c>
      <c r="Y845" s="5" t="s">
        <v>0</v>
      </c>
      <c r="Z845" s="5" t="s">
        <v>21</v>
      </c>
      <c r="AA845" s="5"/>
      <c r="AB845" s="5"/>
      <c r="AC845" s="5"/>
      <c r="AD845" s="5"/>
      <c r="AE845" s="5"/>
      <c r="AF845" s="5"/>
      <c r="AG845" s="5"/>
      <c r="AH845" s="5"/>
      <c r="AI845" s="5" t="s">
        <v>905</v>
      </c>
      <c r="AJ845" s="80" t="e">
        <v>#VALUE!</v>
      </c>
      <c r="AK845" s="80" t="e">
        <v>#VALUE!</v>
      </c>
      <c r="AL845" s="80" t="e">
        <v>#VALUE!</v>
      </c>
      <c r="AM845" s="80" t="e">
        <v>#N/A</v>
      </c>
      <c r="AN845" s="80" t="e">
        <v>#N/A</v>
      </c>
      <c r="AO845" s="80" t="e">
        <v>#N/A</v>
      </c>
      <c r="AP845" s="80" t="e">
        <v>#N/A</v>
      </c>
      <c r="AQ845" s="80" t="e">
        <v>#N/A</v>
      </c>
      <c r="AR845" s="80" t="e">
        <v>#N/A</v>
      </c>
      <c r="AS845" s="5"/>
      <c r="AT845" s="5"/>
      <c r="AU845" s="5"/>
      <c r="AV845" s="5"/>
      <c r="AW845" s="5"/>
      <c r="AX845" s="5"/>
      <c r="AY845" s="5" t="s">
        <v>20</v>
      </c>
    </row>
    <row r="846" spans="1:51" ht="27.95" customHeight="1">
      <c r="A846">
        <v>11516961180</v>
      </c>
      <c r="B846" s="5" t="s">
        <v>646</v>
      </c>
      <c r="C846" s="13" t="e">
        <v>#VALUE!</v>
      </c>
      <c r="D846" s="1" t="s">
        <v>466</v>
      </c>
      <c r="E846" s="5" t="s">
        <v>14</v>
      </c>
      <c r="F846" s="80" t="s">
        <v>0</v>
      </c>
      <c r="G846" s="80" t="s">
        <v>0</v>
      </c>
      <c r="H846" s="80" t="s">
        <v>1</v>
      </c>
      <c r="I846" s="80" t="s">
        <v>0</v>
      </c>
      <c r="J846" s="80" t="s">
        <v>0</v>
      </c>
      <c r="K846" s="80" t="s">
        <v>0</v>
      </c>
      <c r="L846" s="80" t="s">
        <v>0</v>
      </c>
      <c r="M846" s="5" t="s">
        <v>10</v>
      </c>
      <c r="N846" s="5" t="e">
        <v>#N/A</v>
      </c>
      <c r="O846" s="5" t="e">
        <v>#N/A</v>
      </c>
      <c r="P846" s="5" t="e">
        <v>#N/A</v>
      </c>
      <c r="Q846" s="5" t="e">
        <v>#VALUE!</v>
      </c>
      <c r="R846" s="61" t="e">
        <v>#VALUE!</v>
      </c>
      <c r="S846" s="62" t="e">
        <v>#N/A</v>
      </c>
      <c r="T846" s="5" t="e">
        <v>#N/A</v>
      </c>
      <c r="U846" s="5" t="e">
        <v>#N/A</v>
      </c>
      <c r="V846" s="5" t="e">
        <v>#N/A</v>
      </c>
      <c r="W846" s="5" t="e">
        <v>#N/A</v>
      </c>
      <c r="X846" s="5" t="e">
        <v>#N/A</v>
      </c>
      <c r="Y846" s="5" t="s">
        <v>0</v>
      </c>
      <c r="Z846" s="5" t="s">
        <v>98</v>
      </c>
      <c r="AA846" s="5"/>
      <c r="AB846" s="5"/>
      <c r="AC846" s="5"/>
      <c r="AD846" s="5"/>
      <c r="AE846" s="5"/>
      <c r="AF846" s="5"/>
      <c r="AG846" s="5"/>
      <c r="AH846" s="5"/>
      <c r="AI846" s="5" t="s">
        <v>905</v>
      </c>
      <c r="AJ846" s="80" t="e">
        <v>#VALUE!</v>
      </c>
      <c r="AK846" s="80" t="e">
        <v>#VALUE!</v>
      </c>
      <c r="AL846" s="80" t="e">
        <v>#VALUE!</v>
      </c>
      <c r="AM846" s="80" t="e">
        <v>#N/A</v>
      </c>
      <c r="AN846" s="80" t="e">
        <v>#N/A</v>
      </c>
      <c r="AO846" s="80" t="e">
        <v>#N/A</v>
      </c>
      <c r="AP846" s="80" t="e">
        <v>#N/A</v>
      </c>
      <c r="AQ846" s="80" t="e">
        <v>#N/A</v>
      </c>
      <c r="AR846" s="80" t="e">
        <v>#N/A</v>
      </c>
      <c r="AS846" s="5"/>
      <c r="AT846" s="5"/>
      <c r="AU846" s="5"/>
      <c r="AV846" s="5"/>
      <c r="AW846" s="5"/>
      <c r="AX846" s="5"/>
      <c r="AY846" s="5" t="s">
        <v>903</v>
      </c>
    </row>
    <row r="847" spans="1:51" ht="27.95" customHeight="1">
      <c r="A847">
        <v>11516959190</v>
      </c>
      <c r="B847" s="5" t="s">
        <v>646</v>
      </c>
      <c r="C847" s="13" t="s">
        <v>72</v>
      </c>
      <c r="D847" s="1" t="s">
        <v>478</v>
      </c>
      <c r="E847" s="5" t="s">
        <v>33</v>
      </c>
      <c r="F847" s="80" t="s">
        <v>0</v>
      </c>
      <c r="G847" s="80" t="s">
        <v>0</v>
      </c>
      <c r="H847" s="80" t="s">
        <v>1</v>
      </c>
      <c r="I847" s="80" t="s">
        <v>0</v>
      </c>
      <c r="J847" s="80" t="s">
        <v>0</v>
      </c>
      <c r="K847" s="80" t="s">
        <v>0</v>
      </c>
      <c r="L847" s="80" t="s">
        <v>0</v>
      </c>
      <c r="M847" s="5" t="s">
        <v>10</v>
      </c>
      <c r="N847" s="5" t="e">
        <v>#N/A</v>
      </c>
      <c r="O847" s="5" t="e">
        <v>#N/A</v>
      </c>
      <c r="P847" s="5" t="s">
        <v>12</v>
      </c>
      <c r="Q847" s="5" t="s">
        <v>76</v>
      </c>
      <c r="R847" s="61" t="s">
        <v>75</v>
      </c>
      <c r="S847" s="62" t="e">
        <v>#N/A</v>
      </c>
      <c r="T847" s="5" t="s">
        <v>36</v>
      </c>
      <c r="U847" s="5" t="s">
        <v>34</v>
      </c>
      <c r="V847" s="5" t="s">
        <v>74</v>
      </c>
      <c r="W847" s="5" t="s">
        <v>908</v>
      </c>
      <c r="X847" s="5" t="s">
        <v>81</v>
      </c>
      <c r="Y847" s="5" t="s">
        <v>295</v>
      </c>
      <c r="Z847" s="5" t="s">
        <v>13</v>
      </c>
      <c r="AA847" s="5" t="s">
        <v>532</v>
      </c>
      <c r="AB847" s="5"/>
      <c r="AC847" s="5"/>
      <c r="AD847" s="5"/>
      <c r="AE847" s="5"/>
      <c r="AF847" s="5"/>
      <c r="AG847" s="5"/>
      <c r="AH847" s="5"/>
      <c r="AI847" s="5" t="s">
        <v>905</v>
      </c>
      <c r="AJ847" s="80">
        <v>5</v>
      </c>
      <c r="AK847" s="80">
        <v>4</v>
      </c>
      <c r="AL847" s="80">
        <v>3</v>
      </c>
      <c r="AM847" s="80" t="e">
        <v>#N/A</v>
      </c>
      <c r="AN847" s="80">
        <v>4</v>
      </c>
      <c r="AO847" s="80">
        <v>5</v>
      </c>
      <c r="AP847" s="80">
        <v>2</v>
      </c>
      <c r="AQ847" s="80">
        <v>3</v>
      </c>
      <c r="AR847" s="80">
        <v>3</v>
      </c>
      <c r="AS847" s="122" t="s">
        <v>1060</v>
      </c>
      <c r="AT847" s="5"/>
      <c r="AU847" s="5"/>
      <c r="AV847" s="5"/>
      <c r="AW847" s="5"/>
      <c r="AX847" s="5"/>
      <c r="AY847" s="5" t="s">
        <v>903</v>
      </c>
    </row>
    <row r="848" spans="1:51" ht="27.95" customHeight="1">
      <c r="A848">
        <v>11516956790</v>
      </c>
      <c r="B848" s="5" t="s">
        <v>646</v>
      </c>
      <c r="C848" s="13" t="s">
        <v>72</v>
      </c>
      <c r="D848" s="1" t="s">
        <v>469</v>
      </c>
      <c r="E848" s="5" t="s">
        <v>14</v>
      </c>
      <c r="F848" s="80" t="s">
        <v>0</v>
      </c>
      <c r="G848" s="80" t="s">
        <v>0</v>
      </c>
      <c r="H848" s="80" t="s">
        <v>0</v>
      </c>
      <c r="I848" s="80" t="s">
        <v>0</v>
      </c>
      <c r="J848" s="80" t="s">
        <v>0</v>
      </c>
      <c r="K848" s="80" t="s">
        <v>9</v>
      </c>
      <c r="L848" s="80" t="s">
        <v>0</v>
      </c>
      <c r="M848" s="5" t="e">
        <v>#N/A</v>
      </c>
      <c r="N848" s="5" t="s">
        <v>649</v>
      </c>
      <c r="O848" s="5" t="e">
        <v>#N/A</v>
      </c>
      <c r="P848" s="5" t="e">
        <v>#N/A</v>
      </c>
      <c r="Q848" s="5" t="s">
        <v>97</v>
      </c>
      <c r="R848" s="61" t="s">
        <v>75</v>
      </c>
      <c r="S848" s="62" t="e">
        <v>#N/A</v>
      </c>
      <c r="T848" s="5" t="s">
        <v>834</v>
      </c>
      <c r="U848" s="5" t="s">
        <v>34</v>
      </c>
      <c r="V848" s="5" t="s">
        <v>26</v>
      </c>
      <c r="W848" s="5" t="s">
        <v>379</v>
      </c>
      <c r="X848" s="5" t="s">
        <v>66</v>
      </c>
      <c r="Y848" s="5" t="s">
        <v>0</v>
      </c>
      <c r="Z848" s="5" t="s">
        <v>86</v>
      </c>
      <c r="AA848" s="5"/>
      <c r="AB848" s="5" t="s">
        <v>826</v>
      </c>
      <c r="AC848" s="5"/>
      <c r="AD848" s="5"/>
      <c r="AE848" s="5"/>
      <c r="AF848" s="5"/>
      <c r="AG848" s="5"/>
      <c r="AH848" s="5"/>
      <c r="AI848" s="5" t="s">
        <v>905</v>
      </c>
      <c r="AJ848" s="80">
        <v>5</v>
      </c>
      <c r="AK848" s="80">
        <v>2</v>
      </c>
      <c r="AL848" s="80">
        <v>3</v>
      </c>
      <c r="AM848" s="80" t="e">
        <v>#N/A</v>
      </c>
      <c r="AN848" s="80">
        <v>5</v>
      </c>
      <c r="AO848" s="80">
        <v>5</v>
      </c>
      <c r="AP848" s="80">
        <v>4</v>
      </c>
      <c r="AQ848" s="80">
        <v>5</v>
      </c>
      <c r="AR848" s="80">
        <v>5</v>
      </c>
      <c r="AS848" s="5"/>
      <c r="AT848" s="5"/>
      <c r="AU848" s="5"/>
      <c r="AV848" s="5"/>
      <c r="AW848" s="5"/>
      <c r="AX848" s="5"/>
      <c r="AY848" s="5" t="s">
        <v>903</v>
      </c>
    </row>
    <row r="849" spans="1:51" ht="27.95" customHeight="1">
      <c r="A849">
        <v>11516955867</v>
      </c>
      <c r="B849" s="1" t="s">
        <v>15</v>
      </c>
      <c r="C849" s="13" t="s">
        <v>61</v>
      </c>
      <c r="D849" s="1" t="s">
        <v>468</v>
      </c>
      <c r="E849" s="5" t="s">
        <v>33</v>
      </c>
      <c r="F849" s="80" t="s">
        <v>0</v>
      </c>
      <c r="G849" s="80" t="s">
        <v>0</v>
      </c>
      <c r="H849" s="80" t="s">
        <v>1</v>
      </c>
      <c r="I849" s="80" t="s">
        <v>0</v>
      </c>
      <c r="J849" s="80" t="s">
        <v>0</v>
      </c>
      <c r="K849" s="80" t="s">
        <v>0</v>
      </c>
      <c r="L849" s="80" t="s">
        <v>0</v>
      </c>
      <c r="M849" s="5" t="e">
        <v>#N/A</v>
      </c>
      <c r="N849" s="5" t="e">
        <v>#N/A</v>
      </c>
      <c r="O849" s="5" t="e">
        <v>#N/A</v>
      </c>
      <c r="P849" s="5" t="e">
        <v>#N/A</v>
      </c>
      <c r="Q849" s="5" t="e">
        <v>#VALUE!</v>
      </c>
      <c r="R849" s="61" t="s">
        <v>75</v>
      </c>
      <c r="S849" s="62" t="s">
        <v>92</v>
      </c>
      <c r="T849" s="5" t="s">
        <v>36</v>
      </c>
      <c r="U849" s="5" t="s">
        <v>41</v>
      </c>
      <c r="V849" s="5" t="s">
        <v>95</v>
      </c>
      <c r="W849" s="5" t="s">
        <v>907</v>
      </c>
      <c r="X849" s="5" t="e">
        <v>#N/A</v>
      </c>
      <c r="Y849" s="5" t="s">
        <v>0</v>
      </c>
      <c r="Z849" s="5" t="s">
        <v>49</v>
      </c>
      <c r="AA849" s="3" t="s">
        <v>526</v>
      </c>
      <c r="AB849" s="5"/>
      <c r="AC849" s="5"/>
      <c r="AD849" s="5"/>
      <c r="AE849" s="5"/>
      <c r="AF849" s="5"/>
      <c r="AG849" s="5"/>
      <c r="AH849" s="5"/>
      <c r="AI849" s="5" t="s">
        <v>905</v>
      </c>
      <c r="AJ849" s="80">
        <v>3</v>
      </c>
      <c r="AK849" s="80" t="e">
        <v>#VALUE!</v>
      </c>
      <c r="AL849" s="80">
        <v>3</v>
      </c>
      <c r="AM849" s="80">
        <v>2</v>
      </c>
      <c r="AN849" s="80">
        <v>4</v>
      </c>
      <c r="AO849" s="80">
        <v>4</v>
      </c>
      <c r="AP849" s="80">
        <v>1</v>
      </c>
      <c r="AQ849" s="80">
        <v>4</v>
      </c>
      <c r="AR849" s="80" t="e">
        <v>#N/A</v>
      </c>
      <c r="AS849" s="5"/>
      <c r="AT849" s="5"/>
      <c r="AU849" s="5"/>
      <c r="AV849" s="5"/>
      <c r="AW849" s="5"/>
      <c r="AX849" s="5"/>
      <c r="AY849" s="5" t="s">
        <v>904</v>
      </c>
    </row>
    <row r="850" spans="1:51" ht="27.95" customHeight="1">
      <c r="A850">
        <v>11516952237</v>
      </c>
      <c r="B850" s="5" t="s">
        <v>646</v>
      </c>
      <c r="C850" s="13" t="s">
        <v>72</v>
      </c>
      <c r="D850" s="1" t="s">
        <v>469</v>
      </c>
      <c r="E850" s="5" t="s">
        <v>14</v>
      </c>
      <c r="F850" s="80" t="s">
        <v>0</v>
      </c>
      <c r="G850" s="80" t="s">
        <v>0</v>
      </c>
      <c r="H850" s="80" t="s">
        <v>1</v>
      </c>
      <c r="I850" s="80" t="s">
        <v>0</v>
      </c>
      <c r="J850" s="80" t="s">
        <v>0</v>
      </c>
      <c r="K850" s="80" t="s">
        <v>0</v>
      </c>
      <c r="L850" s="80" t="s">
        <v>0</v>
      </c>
      <c r="M850" s="5" t="e">
        <v>#N/A</v>
      </c>
      <c r="N850" s="5" t="s">
        <v>649</v>
      </c>
      <c r="O850" s="5" t="e">
        <v>#N/A</v>
      </c>
      <c r="P850" s="5" t="s">
        <v>12</v>
      </c>
      <c r="Q850" s="5" t="s">
        <v>76</v>
      </c>
      <c r="R850" s="61" t="s">
        <v>28</v>
      </c>
      <c r="S850" s="62" t="e">
        <v>#N/A</v>
      </c>
      <c r="T850" s="5" t="s">
        <v>36</v>
      </c>
      <c r="U850" s="5" t="s">
        <v>41</v>
      </c>
      <c r="V850" s="5" t="s">
        <v>89</v>
      </c>
      <c r="W850" s="5" t="s">
        <v>907</v>
      </c>
      <c r="X850" s="5" t="s">
        <v>81</v>
      </c>
      <c r="Y850" s="5" t="s">
        <v>0</v>
      </c>
      <c r="Z850" s="5" t="s">
        <v>49</v>
      </c>
      <c r="AA850" s="5"/>
      <c r="AB850" s="5"/>
      <c r="AC850" s="5"/>
      <c r="AD850" s="5"/>
      <c r="AE850" s="5"/>
      <c r="AF850" s="5"/>
      <c r="AG850" s="5"/>
      <c r="AH850" s="5"/>
      <c r="AI850" s="5" t="s">
        <v>905</v>
      </c>
      <c r="AJ850" s="80">
        <v>5</v>
      </c>
      <c r="AK850" s="80">
        <v>4</v>
      </c>
      <c r="AL850" s="80">
        <v>4</v>
      </c>
      <c r="AM850" s="80" t="e">
        <v>#N/A</v>
      </c>
      <c r="AN850" s="80">
        <v>4</v>
      </c>
      <c r="AO850" s="80">
        <v>4</v>
      </c>
      <c r="AP850" s="80">
        <v>3</v>
      </c>
      <c r="AQ850" s="80">
        <v>4</v>
      </c>
      <c r="AR850" s="80">
        <v>3</v>
      </c>
      <c r="AS850" s="5"/>
      <c r="AT850" s="5" t="s">
        <v>787</v>
      </c>
      <c r="AU850" s="5"/>
      <c r="AV850" s="5" t="s">
        <v>876</v>
      </c>
      <c r="AW850" s="5"/>
      <c r="AX850" s="5"/>
      <c r="AY850" s="5" t="s">
        <v>903</v>
      </c>
    </row>
    <row r="851" spans="1:51" ht="27.95" customHeight="1">
      <c r="A851">
        <v>11516951946</v>
      </c>
      <c r="B851" s="5" t="s">
        <v>646</v>
      </c>
      <c r="C851" s="13" t="s">
        <v>61</v>
      </c>
      <c r="D851" s="1" t="s">
        <v>465</v>
      </c>
      <c r="E851" s="5" t="e">
        <v>#N/A</v>
      </c>
      <c r="F851" s="80" t="s">
        <v>0</v>
      </c>
      <c r="G851" s="80" t="s">
        <v>0</v>
      </c>
      <c r="H851" s="80" t="s">
        <v>1</v>
      </c>
      <c r="I851" s="80" t="s">
        <v>0</v>
      </c>
      <c r="J851" s="80" t="s">
        <v>0</v>
      </c>
      <c r="K851" s="80" t="s">
        <v>0</v>
      </c>
      <c r="L851" s="80" t="s">
        <v>296</v>
      </c>
      <c r="M851" s="5" t="s">
        <v>10</v>
      </c>
      <c r="N851" s="5" t="e">
        <v>#N/A</v>
      </c>
      <c r="O851" s="5" t="e">
        <v>#N/A</v>
      </c>
      <c r="P851" s="5" t="s">
        <v>12</v>
      </c>
      <c r="Q851" s="5" t="e">
        <v>#VALUE!</v>
      </c>
      <c r="R851" s="61" t="e">
        <v>#VALUE!</v>
      </c>
      <c r="S851" s="62" t="e">
        <v>#N/A</v>
      </c>
      <c r="T851" s="5" t="e">
        <v>#N/A</v>
      </c>
      <c r="U851" s="5" t="s">
        <v>34</v>
      </c>
      <c r="V851" s="5" t="s">
        <v>54</v>
      </c>
      <c r="W851" s="5" t="s">
        <v>909</v>
      </c>
      <c r="X851" s="5" t="e">
        <v>#N/A</v>
      </c>
      <c r="Y851" s="5" t="s">
        <v>0</v>
      </c>
      <c r="Z851" s="5" t="s">
        <v>49</v>
      </c>
      <c r="AA851" s="5" t="s">
        <v>524</v>
      </c>
      <c r="AB851" s="5"/>
      <c r="AC851" s="5"/>
      <c r="AD851" s="5"/>
      <c r="AE851" s="5"/>
      <c r="AF851" s="5"/>
      <c r="AG851" s="5"/>
      <c r="AH851" s="5"/>
      <c r="AI851" s="5" t="s">
        <v>905</v>
      </c>
      <c r="AJ851" s="80">
        <v>3</v>
      </c>
      <c r="AK851" s="80" t="e">
        <v>#VALUE!</v>
      </c>
      <c r="AL851" s="80" t="e">
        <v>#VALUE!</v>
      </c>
      <c r="AM851" s="80" t="e">
        <v>#N/A</v>
      </c>
      <c r="AN851" s="80" t="e">
        <v>#N/A</v>
      </c>
      <c r="AO851" s="80">
        <v>5</v>
      </c>
      <c r="AP851" s="80">
        <v>0</v>
      </c>
      <c r="AQ851" s="80">
        <v>1</v>
      </c>
      <c r="AR851" s="80" t="e">
        <v>#N/A</v>
      </c>
      <c r="AS851" s="5"/>
      <c r="AT851" s="5"/>
      <c r="AU851" s="5"/>
      <c r="AV851" s="5"/>
      <c r="AW851" s="5"/>
      <c r="AX851" s="5"/>
      <c r="AY851" s="5" t="s">
        <v>903</v>
      </c>
    </row>
    <row r="852" spans="1:51" ht="27.95" customHeight="1">
      <c r="A852">
        <v>11516949803</v>
      </c>
      <c r="B852" s="5" t="s">
        <v>646</v>
      </c>
      <c r="C852" s="13" t="s">
        <v>72</v>
      </c>
      <c r="D852" s="1" t="s">
        <v>470</v>
      </c>
      <c r="E852" s="5" t="s">
        <v>14</v>
      </c>
      <c r="F852" s="80" t="s">
        <v>0</v>
      </c>
      <c r="G852" s="80" t="s">
        <v>0</v>
      </c>
      <c r="H852" s="80" t="s">
        <v>1</v>
      </c>
      <c r="I852" s="80" t="s">
        <v>0</v>
      </c>
      <c r="J852" s="80" t="s">
        <v>0</v>
      </c>
      <c r="K852" s="80" t="s">
        <v>0</v>
      </c>
      <c r="L852" s="80" t="s">
        <v>0</v>
      </c>
      <c r="M852" s="5" t="e">
        <v>#N/A</v>
      </c>
      <c r="N852" s="5" t="s">
        <v>649</v>
      </c>
      <c r="O852" s="5" t="e">
        <v>#N/A</v>
      </c>
      <c r="P852" s="5" t="s">
        <v>12</v>
      </c>
      <c r="Q852" s="5" t="s">
        <v>76</v>
      </c>
      <c r="R852" s="61" t="s">
        <v>28</v>
      </c>
      <c r="S852" s="62" t="e">
        <v>#N/A</v>
      </c>
      <c r="T852" s="5" t="s">
        <v>834</v>
      </c>
      <c r="U852" s="5" t="s">
        <v>34</v>
      </c>
      <c r="V852" s="5" t="s">
        <v>89</v>
      </c>
      <c r="W852" s="5" t="s">
        <v>907</v>
      </c>
      <c r="X852" s="5" t="s">
        <v>66</v>
      </c>
      <c r="Y852" s="5" t="s">
        <v>297</v>
      </c>
      <c r="Z852" s="5" t="s">
        <v>67</v>
      </c>
      <c r="AA852" s="5"/>
      <c r="AB852" s="5"/>
      <c r="AC852" s="5"/>
      <c r="AD852" s="5"/>
      <c r="AE852" s="5"/>
      <c r="AF852" s="5"/>
      <c r="AG852" s="5"/>
      <c r="AH852" s="5" t="s">
        <v>1047</v>
      </c>
      <c r="AI852" s="5" t="s">
        <v>905</v>
      </c>
      <c r="AJ852" s="80">
        <v>5</v>
      </c>
      <c r="AK852" s="80">
        <v>4</v>
      </c>
      <c r="AL852" s="80">
        <v>4</v>
      </c>
      <c r="AM852" s="80" t="e">
        <v>#N/A</v>
      </c>
      <c r="AN852" s="80">
        <v>5</v>
      </c>
      <c r="AO852" s="80">
        <v>5</v>
      </c>
      <c r="AP852" s="80">
        <v>3</v>
      </c>
      <c r="AQ852" s="80">
        <v>4</v>
      </c>
      <c r="AR852" s="80">
        <v>5</v>
      </c>
      <c r="AS852" s="122" t="s">
        <v>1060</v>
      </c>
      <c r="AT852" s="5" t="s">
        <v>797</v>
      </c>
      <c r="AU852" s="5"/>
      <c r="AV852" s="5" t="s">
        <v>877</v>
      </c>
      <c r="AW852" s="5"/>
      <c r="AX852" s="5"/>
      <c r="AY852" s="5" t="s">
        <v>903</v>
      </c>
    </row>
    <row r="853" spans="1:51" ht="27.95" customHeight="1">
      <c r="B853" s="1"/>
      <c r="C853" s="13"/>
      <c r="D853" s="1"/>
      <c r="E853" s="5"/>
      <c r="M853" s="5"/>
      <c r="N853" s="5"/>
      <c r="O853" s="5"/>
      <c r="P853" s="5"/>
      <c r="Q853" s="5"/>
      <c r="R853" s="61"/>
      <c r="S853" s="62"/>
      <c r="T853" s="5"/>
      <c r="U853" s="5"/>
      <c r="V853" s="5"/>
      <c r="W853" s="5"/>
      <c r="X853" s="5"/>
      <c r="Y853" s="5"/>
      <c r="Z853" s="5"/>
      <c r="AA853" s="5"/>
      <c r="AB853" s="5"/>
      <c r="AC853" s="5"/>
      <c r="AD853" s="5"/>
      <c r="AE853" s="5"/>
      <c r="AF853" s="5"/>
      <c r="AG853" s="5"/>
      <c r="AH853" s="5"/>
      <c r="AI853" s="5"/>
      <c r="AJ853" s="80"/>
      <c r="AK853" s="80"/>
      <c r="AL853" s="80"/>
      <c r="AM853" s="80"/>
      <c r="AN853" s="80"/>
      <c r="AO853" s="80"/>
      <c r="AP853" s="80"/>
      <c r="AQ853" s="80"/>
      <c r="AR853" s="80"/>
      <c r="AS853" s="5"/>
      <c r="AT853" s="5"/>
      <c r="AU853" s="5"/>
      <c r="AV853" s="5"/>
      <c r="AW853" s="5"/>
      <c r="AX853" s="5"/>
      <c r="AY853" s="5"/>
    </row>
    <row r="854" spans="1:51" ht="27.95" customHeight="1">
      <c r="A854">
        <v>11516944944</v>
      </c>
      <c r="B854" s="5" t="s">
        <v>646</v>
      </c>
      <c r="C854" s="13" t="s">
        <v>72</v>
      </c>
      <c r="D854" s="1" t="s">
        <v>473</v>
      </c>
      <c r="E854" s="5" t="s">
        <v>14</v>
      </c>
      <c r="F854" s="80" t="s">
        <v>648</v>
      </c>
      <c r="G854" s="80" t="s">
        <v>0</v>
      </c>
      <c r="H854" s="80" t="s">
        <v>0</v>
      </c>
      <c r="I854" s="80" t="s">
        <v>0</v>
      </c>
      <c r="J854" s="80" t="s">
        <v>0</v>
      </c>
      <c r="K854" s="80" t="s">
        <v>0</v>
      </c>
      <c r="L854" s="80" t="s">
        <v>298</v>
      </c>
      <c r="M854" s="5" t="s">
        <v>10</v>
      </c>
      <c r="N854" s="5" t="e">
        <v>#N/A</v>
      </c>
      <c r="O854" s="5" t="e">
        <v>#N/A</v>
      </c>
      <c r="P854" s="5" t="e">
        <v>#N/A</v>
      </c>
      <c r="Q854" s="5" t="s">
        <v>76</v>
      </c>
      <c r="R854" s="61" t="s">
        <v>75</v>
      </c>
      <c r="S854" s="62" t="e">
        <v>#N/A</v>
      </c>
      <c r="T854" s="5" t="s">
        <v>834</v>
      </c>
      <c r="U854" s="5" t="s">
        <v>34</v>
      </c>
      <c r="V854" s="5" t="s">
        <v>26</v>
      </c>
      <c r="W854" s="5" t="s">
        <v>907</v>
      </c>
      <c r="X854" s="5" t="s">
        <v>30</v>
      </c>
      <c r="Y854" s="5" t="s">
        <v>0</v>
      </c>
      <c r="Z854" s="5" t="e">
        <v>#N/A</v>
      </c>
      <c r="AA854" s="5"/>
      <c r="AB854" s="5"/>
      <c r="AC854" s="5"/>
      <c r="AD854" s="5"/>
      <c r="AE854" s="5"/>
      <c r="AF854" s="5"/>
      <c r="AG854" s="5"/>
      <c r="AH854" s="5"/>
      <c r="AI854" s="5" t="s">
        <v>905</v>
      </c>
      <c r="AJ854" s="80">
        <v>5</v>
      </c>
      <c r="AK854" s="80">
        <v>4</v>
      </c>
      <c r="AL854" s="80">
        <v>3</v>
      </c>
      <c r="AM854" s="80" t="e">
        <v>#N/A</v>
      </c>
      <c r="AN854" s="80">
        <v>5</v>
      </c>
      <c r="AO854" s="80">
        <v>5</v>
      </c>
      <c r="AP854" s="80">
        <v>4</v>
      </c>
      <c r="AQ854" s="80">
        <v>4</v>
      </c>
      <c r="AR854" s="80">
        <v>2</v>
      </c>
      <c r="AS854" s="5"/>
      <c r="AT854" s="5"/>
      <c r="AU854" s="5"/>
      <c r="AV854" s="5"/>
      <c r="AW854" s="5"/>
      <c r="AX854" s="5"/>
      <c r="AY854" s="5" t="s">
        <v>903</v>
      </c>
    </row>
    <row r="855" spans="1:51" ht="51.95" customHeight="1">
      <c r="A855">
        <v>11516941162</v>
      </c>
      <c r="B855" s="5" t="s">
        <v>646</v>
      </c>
      <c r="C855" s="13" t="s">
        <v>72</v>
      </c>
      <c r="D855" s="1" t="s">
        <v>464</v>
      </c>
      <c r="E855" s="5" t="s">
        <v>33</v>
      </c>
      <c r="F855" s="80" t="s">
        <v>0</v>
      </c>
      <c r="G855" s="80" t="s">
        <v>0</v>
      </c>
      <c r="H855" s="80" t="s">
        <v>0</v>
      </c>
      <c r="I855" s="80" t="s">
        <v>0</v>
      </c>
      <c r="J855" s="80" t="s">
        <v>0</v>
      </c>
      <c r="K855" s="80" t="s">
        <v>0</v>
      </c>
      <c r="L855" s="80" t="s">
        <v>299</v>
      </c>
      <c r="M855" s="5" t="s">
        <v>10</v>
      </c>
      <c r="N855" s="5" t="s">
        <v>649</v>
      </c>
      <c r="O855" s="5" t="e">
        <v>#N/A</v>
      </c>
      <c r="P855" s="5" t="e">
        <v>#N/A</v>
      </c>
      <c r="Q855" s="5" t="s">
        <v>91</v>
      </c>
      <c r="R855" s="61" t="s">
        <v>90</v>
      </c>
      <c r="S855" s="62" t="e">
        <v>#N/A</v>
      </c>
      <c r="T855" s="5" t="s">
        <v>834</v>
      </c>
      <c r="U855" s="5" t="s">
        <v>34</v>
      </c>
      <c r="V855" s="5" t="s">
        <v>54</v>
      </c>
      <c r="W855" s="5" t="s">
        <v>379</v>
      </c>
      <c r="X855" s="5" t="s">
        <v>108</v>
      </c>
      <c r="Y855" s="5" t="s">
        <v>0</v>
      </c>
      <c r="Z855" s="5" t="s">
        <v>49</v>
      </c>
      <c r="AA855" s="5"/>
      <c r="AB855" s="5"/>
      <c r="AC855" s="5"/>
      <c r="AD855" s="5"/>
      <c r="AE855" s="5"/>
      <c r="AF855" s="5"/>
      <c r="AG855" s="5"/>
      <c r="AH855" s="5"/>
      <c r="AI855" s="5" t="s">
        <v>905</v>
      </c>
      <c r="AJ855" s="80">
        <v>5</v>
      </c>
      <c r="AK855" s="80">
        <v>5</v>
      </c>
      <c r="AL855" s="80">
        <v>5</v>
      </c>
      <c r="AM855" s="80" t="e">
        <v>#N/A</v>
      </c>
      <c r="AN855" s="80">
        <v>5</v>
      </c>
      <c r="AO855" s="80">
        <v>5</v>
      </c>
      <c r="AP855" s="80">
        <v>0</v>
      </c>
      <c r="AQ855" s="80">
        <v>5</v>
      </c>
      <c r="AR855" s="80">
        <v>4</v>
      </c>
      <c r="AS855" s="122" t="s">
        <v>1060</v>
      </c>
      <c r="AT855" s="5"/>
      <c r="AU855" s="5" t="s">
        <v>462</v>
      </c>
      <c r="AV855" s="5" t="s">
        <v>885</v>
      </c>
      <c r="AW855" s="5"/>
      <c r="AX855" s="5"/>
      <c r="AY855" s="5" t="s">
        <v>903</v>
      </c>
    </row>
    <row r="856" spans="1:51" ht="27.95" customHeight="1">
      <c r="B856" s="1"/>
      <c r="C856" s="13"/>
      <c r="D856" s="1"/>
      <c r="E856" s="5"/>
      <c r="M856" s="5"/>
      <c r="N856" s="5"/>
      <c r="O856" s="5"/>
      <c r="P856" s="5"/>
      <c r="Q856" s="5"/>
      <c r="R856" s="61"/>
      <c r="S856" s="62"/>
      <c r="T856" s="5"/>
      <c r="U856" s="5"/>
      <c r="V856" s="5"/>
      <c r="W856" s="5"/>
      <c r="X856" s="5"/>
      <c r="Y856" s="5"/>
      <c r="Z856" s="5"/>
      <c r="AA856" s="5"/>
      <c r="AB856" s="5"/>
      <c r="AC856" s="5"/>
      <c r="AD856" s="5"/>
      <c r="AE856" s="5"/>
      <c r="AF856" s="5"/>
      <c r="AG856" s="5"/>
      <c r="AH856" s="5"/>
      <c r="AI856" s="5"/>
      <c r="AJ856" s="80"/>
      <c r="AK856" s="80"/>
      <c r="AL856" s="80"/>
      <c r="AM856" s="80"/>
      <c r="AN856" s="80"/>
      <c r="AO856" s="80"/>
      <c r="AP856" s="80"/>
      <c r="AQ856" s="80"/>
      <c r="AR856" s="80"/>
      <c r="AS856" s="5"/>
      <c r="AT856" s="5"/>
      <c r="AU856" s="5"/>
      <c r="AV856" s="5"/>
      <c r="AW856" s="5"/>
      <c r="AX856" s="5"/>
      <c r="AY856" s="5"/>
    </row>
    <row r="857" spans="1:51" ht="27.95" customHeight="1">
      <c r="A857">
        <v>11516937994</v>
      </c>
      <c r="B857" s="5" t="s">
        <v>646</v>
      </c>
      <c r="C857" s="13" t="s">
        <v>72</v>
      </c>
      <c r="D857" s="1" t="s">
        <v>478</v>
      </c>
      <c r="E857" s="5" t="s">
        <v>33</v>
      </c>
      <c r="F857" s="80" t="s">
        <v>0</v>
      </c>
      <c r="G857" s="80" t="s">
        <v>0</v>
      </c>
      <c r="H857" s="80" t="s">
        <v>1</v>
      </c>
      <c r="I857" s="80" t="s">
        <v>0</v>
      </c>
      <c r="J857" s="80" t="s">
        <v>0</v>
      </c>
      <c r="K857" s="80" t="s">
        <v>0</v>
      </c>
      <c r="L857" s="80" t="s">
        <v>0</v>
      </c>
      <c r="M857" s="5" t="s">
        <v>10</v>
      </c>
      <c r="N857" s="5" t="e">
        <v>#N/A</v>
      </c>
      <c r="O857" s="5" t="e">
        <v>#N/A</v>
      </c>
      <c r="P857" s="5" t="e">
        <v>#N/A</v>
      </c>
      <c r="Q857" s="5" t="s">
        <v>91</v>
      </c>
      <c r="R857" s="61" t="s">
        <v>90</v>
      </c>
      <c r="S857" s="62" t="e">
        <v>#N/A</v>
      </c>
      <c r="T857" s="5" t="s">
        <v>36</v>
      </c>
      <c r="U857" s="5" t="s">
        <v>34</v>
      </c>
      <c r="V857" s="5" t="s">
        <v>54</v>
      </c>
      <c r="W857" s="5" t="s">
        <v>907</v>
      </c>
      <c r="X857" s="5" t="s">
        <v>108</v>
      </c>
      <c r="Y857" s="5" t="s">
        <v>0</v>
      </c>
      <c r="Z857" s="5" t="s">
        <v>49</v>
      </c>
      <c r="AA857" s="5" t="s">
        <v>512</v>
      </c>
      <c r="AB857" s="5"/>
      <c r="AC857" s="5"/>
      <c r="AD857" s="5"/>
      <c r="AE857" s="5"/>
      <c r="AF857" s="5"/>
      <c r="AG857" s="5"/>
      <c r="AH857" s="5"/>
      <c r="AI857" s="5" t="s">
        <v>905</v>
      </c>
      <c r="AJ857" s="80">
        <v>5</v>
      </c>
      <c r="AK857" s="80">
        <v>5</v>
      </c>
      <c r="AL857" s="80">
        <v>5</v>
      </c>
      <c r="AM857" s="80" t="e">
        <v>#N/A</v>
      </c>
      <c r="AN857" s="80">
        <v>4</v>
      </c>
      <c r="AO857" s="80">
        <v>5</v>
      </c>
      <c r="AP857" s="80">
        <v>0</v>
      </c>
      <c r="AQ857" s="80">
        <v>4</v>
      </c>
      <c r="AR857" s="80">
        <v>4</v>
      </c>
      <c r="AS857" s="5"/>
      <c r="AT857" s="5"/>
      <c r="AU857" s="5"/>
      <c r="AV857" s="5"/>
      <c r="AW857" s="5"/>
      <c r="AX857" s="5"/>
      <c r="AY857" s="5" t="s">
        <v>903</v>
      </c>
    </row>
    <row r="858" spans="1:51" ht="147.94999999999999" customHeight="1">
      <c r="A858">
        <v>11516936192</v>
      </c>
      <c r="B858" s="5" t="s">
        <v>646</v>
      </c>
      <c r="C858" s="13" t="s">
        <v>23</v>
      </c>
      <c r="D858" s="1" t="s">
        <v>468</v>
      </c>
      <c r="E858" s="5" t="s">
        <v>14</v>
      </c>
      <c r="F858" s="80" t="s">
        <v>648</v>
      </c>
      <c r="G858" s="80" t="s">
        <v>0</v>
      </c>
      <c r="H858" s="80" t="s">
        <v>0</v>
      </c>
      <c r="I858" s="80" t="s">
        <v>0</v>
      </c>
      <c r="J858" s="80" t="s">
        <v>0</v>
      </c>
      <c r="K858" s="80" t="s">
        <v>0</v>
      </c>
      <c r="L858" s="80" t="s">
        <v>300</v>
      </c>
      <c r="M858" s="5" t="s">
        <v>10</v>
      </c>
      <c r="N858" s="5" t="s">
        <v>649</v>
      </c>
      <c r="O858" s="5" t="s">
        <v>11</v>
      </c>
      <c r="P858" s="5" t="e">
        <v>#N/A</v>
      </c>
      <c r="Q858" s="5" t="s">
        <v>29</v>
      </c>
      <c r="R858" s="61" t="s">
        <v>99</v>
      </c>
      <c r="S858" s="62" t="s">
        <v>92</v>
      </c>
      <c r="T858" s="5" t="s">
        <v>834</v>
      </c>
      <c r="U858" s="5" t="s">
        <v>34</v>
      </c>
      <c r="V858" s="5" t="s">
        <v>95</v>
      </c>
      <c r="W858" s="5" t="s">
        <v>909</v>
      </c>
      <c r="X858" s="5" t="s">
        <v>66</v>
      </c>
      <c r="Y858" s="5" t="s">
        <v>0</v>
      </c>
      <c r="Z858" s="5" t="s">
        <v>49</v>
      </c>
      <c r="AA858" s="5" t="s">
        <v>526</v>
      </c>
      <c r="AB858" s="5"/>
      <c r="AC858" s="5" t="s">
        <v>462</v>
      </c>
      <c r="AD858" s="5"/>
      <c r="AE858" s="5"/>
      <c r="AF858" s="5"/>
      <c r="AG858" s="5"/>
      <c r="AH858" s="5"/>
      <c r="AI858" s="5" t="s">
        <v>905</v>
      </c>
      <c r="AJ858" s="80">
        <v>2</v>
      </c>
      <c r="AK858" s="80">
        <v>3</v>
      </c>
      <c r="AL858" s="80">
        <v>2</v>
      </c>
      <c r="AM858" s="80">
        <v>2</v>
      </c>
      <c r="AN858" s="80">
        <v>5</v>
      </c>
      <c r="AO858" s="80">
        <v>5</v>
      </c>
      <c r="AP858" s="80">
        <v>1</v>
      </c>
      <c r="AQ858" s="80">
        <v>1</v>
      </c>
      <c r="AR858" s="80">
        <v>5</v>
      </c>
      <c r="AS858" s="5"/>
      <c r="AT858" s="5" t="s">
        <v>788</v>
      </c>
      <c r="AU858" s="5"/>
      <c r="AV858" s="5" t="s">
        <v>898</v>
      </c>
      <c r="AW858" s="5"/>
      <c r="AX858" s="5"/>
      <c r="AY858" s="5" t="s">
        <v>903</v>
      </c>
    </row>
    <row r="859" spans="1:51" ht="27.95" customHeight="1">
      <c r="B859" s="1"/>
      <c r="C859" s="13"/>
      <c r="D859" s="1"/>
      <c r="E859" s="5"/>
      <c r="M859" s="5"/>
      <c r="N859" s="5"/>
      <c r="O859" s="5"/>
      <c r="P859" s="5"/>
      <c r="Q859" s="5"/>
      <c r="R859" s="61"/>
      <c r="S859" s="62"/>
      <c r="T859" s="5"/>
      <c r="U859" s="5"/>
      <c r="V859" s="5"/>
      <c r="W859" s="5"/>
      <c r="X859" s="5"/>
      <c r="Y859" s="5"/>
      <c r="Z859" s="5"/>
      <c r="AA859" s="5"/>
      <c r="AB859" s="5"/>
      <c r="AC859" s="5"/>
      <c r="AD859" s="5"/>
      <c r="AE859" s="5"/>
      <c r="AF859" s="5"/>
      <c r="AG859" s="5"/>
      <c r="AH859" s="5"/>
      <c r="AI859" s="5"/>
      <c r="AJ859" s="80"/>
      <c r="AK859" s="80"/>
      <c r="AL859" s="80"/>
      <c r="AM859" s="80"/>
      <c r="AN859" s="80"/>
      <c r="AO859" s="80"/>
      <c r="AP859" s="80"/>
      <c r="AQ859" s="80"/>
      <c r="AR859" s="80"/>
      <c r="AS859" s="5"/>
      <c r="AT859" s="5"/>
      <c r="AU859" s="5"/>
      <c r="AV859" s="5"/>
      <c r="AW859" s="5"/>
      <c r="AX859" s="5"/>
      <c r="AY859" s="5"/>
    </row>
    <row r="860" spans="1:51" ht="78.95" customHeight="1">
      <c r="A860">
        <v>11516900884</v>
      </c>
      <c r="B860" s="1" t="s">
        <v>15</v>
      </c>
      <c r="C860" s="13" t="s">
        <v>61</v>
      </c>
      <c r="D860" s="1" t="s">
        <v>478</v>
      </c>
      <c r="E860" s="5" t="s">
        <v>14</v>
      </c>
      <c r="F860" s="80" t="s">
        <v>0</v>
      </c>
      <c r="G860" s="80" t="s">
        <v>0</v>
      </c>
      <c r="H860" s="80" t="s">
        <v>0</v>
      </c>
      <c r="I860" s="80" t="s">
        <v>0</v>
      </c>
      <c r="J860" s="80" t="s">
        <v>0</v>
      </c>
      <c r="K860" s="80" t="s">
        <v>0</v>
      </c>
      <c r="L860" s="80" t="s">
        <v>166</v>
      </c>
      <c r="M860" s="5" t="e">
        <v>#N/A</v>
      </c>
      <c r="N860" s="5" t="e">
        <v>#N/A</v>
      </c>
      <c r="O860" s="5" t="e">
        <v>#N/A</v>
      </c>
      <c r="P860" s="5" t="e">
        <v>#N/A</v>
      </c>
      <c r="Q860" s="5" t="e">
        <v>#VALUE!</v>
      </c>
      <c r="R860" s="61" t="s">
        <v>99</v>
      </c>
      <c r="S860" s="62" t="s">
        <v>68</v>
      </c>
      <c r="T860" s="5" t="s">
        <v>36</v>
      </c>
      <c r="U860" s="5" t="s">
        <v>37</v>
      </c>
      <c r="V860" s="5" t="s">
        <v>89</v>
      </c>
      <c r="W860" s="5" t="s">
        <v>379</v>
      </c>
      <c r="X860" s="5" t="e">
        <v>#N/A</v>
      </c>
      <c r="Y860" s="5" t="s">
        <v>0</v>
      </c>
      <c r="Z860" s="5" t="s">
        <v>67</v>
      </c>
      <c r="AA860" s="5"/>
      <c r="AB860" s="5"/>
      <c r="AC860" s="5" t="s">
        <v>573</v>
      </c>
      <c r="AD860" s="5"/>
      <c r="AE860" s="5"/>
      <c r="AF860" s="5"/>
      <c r="AG860" s="5"/>
      <c r="AH860" s="5"/>
      <c r="AI860" s="5" t="s">
        <v>905</v>
      </c>
      <c r="AJ860" s="80">
        <v>3</v>
      </c>
      <c r="AK860" s="80" t="e">
        <v>#VALUE!</v>
      </c>
      <c r="AL860" s="80">
        <v>2</v>
      </c>
      <c r="AM860" s="80">
        <v>3</v>
      </c>
      <c r="AN860" s="80">
        <v>4</v>
      </c>
      <c r="AO860" s="80">
        <v>3</v>
      </c>
      <c r="AP860" s="80">
        <v>3</v>
      </c>
      <c r="AQ860" s="80">
        <v>5</v>
      </c>
      <c r="AR860" s="80" t="e">
        <v>#N/A</v>
      </c>
      <c r="AS860" s="122" t="s">
        <v>1054</v>
      </c>
      <c r="AT860" s="5"/>
      <c r="AU860" s="5"/>
      <c r="AV860" s="5"/>
      <c r="AW860" s="5"/>
      <c r="AX860" s="5"/>
      <c r="AY860" s="5" t="s">
        <v>904</v>
      </c>
    </row>
    <row r="861" spans="1:51" ht="92.1" customHeight="1">
      <c r="A861">
        <v>11516899562</v>
      </c>
      <c r="B861" s="1" t="s">
        <v>0</v>
      </c>
      <c r="C861" s="13" t="s">
        <v>80</v>
      </c>
      <c r="D861" s="1" t="s">
        <v>470</v>
      </c>
      <c r="E861" s="5" t="s">
        <v>14</v>
      </c>
      <c r="F861" s="80" t="s">
        <v>0</v>
      </c>
      <c r="G861" s="80" t="s">
        <v>0</v>
      </c>
      <c r="H861" s="80" t="s">
        <v>1</v>
      </c>
      <c r="I861" s="80" t="s">
        <v>0</v>
      </c>
      <c r="J861" s="80" t="s">
        <v>0</v>
      </c>
      <c r="K861" s="80" t="s">
        <v>0</v>
      </c>
      <c r="L861" s="80" t="s">
        <v>0</v>
      </c>
      <c r="M861" s="5" t="s">
        <v>10</v>
      </c>
      <c r="N861" s="5" t="e">
        <v>#N/A</v>
      </c>
      <c r="O861" s="5" t="e">
        <v>#N/A</v>
      </c>
      <c r="P861" s="5" t="e">
        <v>#N/A</v>
      </c>
      <c r="Q861" s="5" t="s">
        <v>97</v>
      </c>
      <c r="R861" s="61" t="s">
        <v>75</v>
      </c>
      <c r="S861" s="62" t="e">
        <v>#N/A</v>
      </c>
      <c r="T861" s="5" t="s">
        <v>62</v>
      </c>
      <c r="U861" s="5" t="s">
        <v>37</v>
      </c>
      <c r="V861" s="5" t="s">
        <v>74</v>
      </c>
      <c r="W861" s="5" t="s">
        <v>908</v>
      </c>
      <c r="X861" s="5" t="s">
        <v>113</v>
      </c>
      <c r="Y861" s="5" t="s">
        <v>0</v>
      </c>
      <c r="Z861" s="5" t="s">
        <v>58</v>
      </c>
      <c r="AA861" s="5" t="s">
        <v>480</v>
      </c>
      <c r="AB861" s="5"/>
      <c r="AC861" s="5"/>
      <c r="AD861" s="5"/>
      <c r="AE861" s="5"/>
      <c r="AF861" s="5" t="s">
        <v>621</v>
      </c>
      <c r="AG861" s="5" t="s">
        <v>636</v>
      </c>
      <c r="AH861" s="5"/>
      <c r="AI861" s="5" t="s">
        <v>905</v>
      </c>
      <c r="AJ861" s="5">
        <v>4</v>
      </c>
      <c r="AK861" s="5">
        <v>2</v>
      </c>
      <c r="AL861" s="97">
        <v>3</v>
      </c>
      <c r="AM861" s="97" t="e">
        <v>#N/A</v>
      </c>
      <c r="AN861" s="5">
        <v>5</v>
      </c>
      <c r="AO861" s="5">
        <v>3</v>
      </c>
      <c r="AP861" s="5">
        <v>2</v>
      </c>
      <c r="AQ861" s="5">
        <v>3</v>
      </c>
      <c r="AR861" s="5">
        <v>1</v>
      </c>
      <c r="AS861" s="5"/>
      <c r="AT861" s="5"/>
      <c r="AU861" s="5"/>
      <c r="AV861" s="5"/>
      <c r="AW861" s="5"/>
      <c r="AX861" s="5"/>
      <c r="AY861" s="5" t="s">
        <v>20</v>
      </c>
    </row>
    <row r="862" spans="1:51" ht="27.95" customHeight="1">
      <c r="A862">
        <v>11516888542</v>
      </c>
      <c r="B862" s="1" t="s">
        <v>0</v>
      </c>
      <c r="C862" s="13" t="e">
        <v>#VALUE!</v>
      </c>
      <c r="D862" s="1" t="e">
        <v>#VALUE!</v>
      </c>
      <c r="E862" s="5" t="e">
        <v>#N/A</v>
      </c>
      <c r="F862" s="80" t="s">
        <v>0</v>
      </c>
      <c r="G862" s="80" t="s">
        <v>0</v>
      </c>
      <c r="H862" s="80" t="s">
        <v>0</v>
      </c>
      <c r="I862" s="80" t="s">
        <v>0</v>
      </c>
      <c r="J862" s="80" t="s">
        <v>0</v>
      </c>
      <c r="K862" s="80" t="s">
        <v>0</v>
      </c>
      <c r="L862" s="80" t="s">
        <v>0</v>
      </c>
      <c r="M862" s="5" t="e">
        <v>#N/A</v>
      </c>
      <c r="N862" s="5" t="e">
        <v>#N/A</v>
      </c>
      <c r="O862" s="5" t="e">
        <v>#N/A</v>
      </c>
      <c r="P862" s="5" t="e">
        <v>#N/A</v>
      </c>
      <c r="Q862" s="5" t="e">
        <v>#VALUE!</v>
      </c>
      <c r="R862" s="61" t="e">
        <v>#VALUE!</v>
      </c>
      <c r="S862" s="62" t="e">
        <v>#N/A</v>
      </c>
      <c r="T862" s="5" t="e">
        <v>#N/A</v>
      </c>
      <c r="U862" s="5" t="e">
        <v>#N/A</v>
      </c>
      <c r="V862" s="5" t="e">
        <v>#N/A</v>
      </c>
      <c r="W862" s="5" t="e">
        <v>#N/A</v>
      </c>
      <c r="X862" s="5" t="e">
        <v>#N/A</v>
      </c>
      <c r="Y862" s="5" t="s">
        <v>0</v>
      </c>
      <c r="Z862" s="5" t="e">
        <v>#N/A</v>
      </c>
      <c r="AA862" s="5"/>
      <c r="AB862" s="5"/>
      <c r="AC862" s="5"/>
      <c r="AD862" s="5"/>
      <c r="AE862" s="5"/>
      <c r="AF862" s="5"/>
      <c r="AG862" s="5"/>
      <c r="AH862" s="5"/>
      <c r="AI862" s="5" t="s">
        <v>905</v>
      </c>
      <c r="AJ862" s="80" t="e">
        <v>#VALUE!</v>
      </c>
      <c r="AK862" s="80" t="e">
        <v>#VALUE!</v>
      </c>
      <c r="AL862" s="80" t="e">
        <v>#VALUE!</v>
      </c>
      <c r="AM862" s="80" t="e">
        <v>#N/A</v>
      </c>
      <c r="AN862" s="80" t="e">
        <v>#N/A</v>
      </c>
      <c r="AO862" s="80" t="e">
        <v>#N/A</v>
      </c>
      <c r="AP862" s="80" t="e">
        <v>#N/A</v>
      </c>
      <c r="AQ862" s="80" t="e">
        <v>#N/A</v>
      </c>
      <c r="AR862" s="80" t="e">
        <v>#N/A</v>
      </c>
      <c r="AS862" s="5"/>
      <c r="AT862" s="5"/>
      <c r="AU862" s="5"/>
      <c r="AV862" s="5"/>
      <c r="AW862" s="5"/>
      <c r="AX862" s="5"/>
      <c r="AY862" s="5" t="s">
        <v>20</v>
      </c>
    </row>
    <row r="863" spans="1:51" ht="27.95" customHeight="1">
      <c r="A863">
        <v>11516873731</v>
      </c>
      <c r="B863" s="1" t="s">
        <v>0</v>
      </c>
      <c r="C863" s="13" t="e">
        <v>#VALUE!</v>
      </c>
      <c r="D863" s="1" t="e">
        <v>#VALUE!</v>
      </c>
      <c r="E863" s="5" t="e">
        <v>#N/A</v>
      </c>
      <c r="F863" s="80" t="s">
        <v>0</v>
      </c>
      <c r="G863" s="80" t="s">
        <v>0</v>
      </c>
      <c r="H863" s="80" t="s">
        <v>1</v>
      </c>
      <c r="I863" s="80" t="s">
        <v>0</v>
      </c>
      <c r="J863" s="80" t="s">
        <v>0</v>
      </c>
      <c r="K863" s="80" t="s">
        <v>0</v>
      </c>
      <c r="L863" s="80" t="s">
        <v>0</v>
      </c>
      <c r="M863" s="5" t="e">
        <v>#N/A</v>
      </c>
      <c r="N863" s="5" t="e">
        <v>#N/A</v>
      </c>
      <c r="O863" s="5" t="e">
        <v>#N/A</v>
      </c>
      <c r="P863" s="5" t="e">
        <v>#N/A</v>
      </c>
      <c r="Q863" s="5" t="e">
        <v>#VALUE!</v>
      </c>
      <c r="R863" s="61" t="e">
        <v>#VALUE!</v>
      </c>
      <c r="S863" s="62" t="e">
        <v>#N/A</v>
      </c>
      <c r="T863" s="5" t="e">
        <v>#N/A</v>
      </c>
      <c r="U863" s="5" t="e">
        <v>#N/A</v>
      </c>
      <c r="V863" s="5" t="e">
        <v>#N/A</v>
      </c>
      <c r="W863" s="5" t="e">
        <v>#N/A</v>
      </c>
      <c r="X863" s="5" t="e">
        <v>#N/A</v>
      </c>
      <c r="Y863" s="5" t="s">
        <v>0</v>
      </c>
      <c r="Z863" s="5" t="s">
        <v>49</v>
      </c>
      <c r="AA863" s="5"/>
      <c r="AB863" s="5"/>
      <c r="AC863" s="5"/>
      <c r="AD863" s="5"/>
      <c r="AE863" s="5"/>
      <c r="AF863" s="5"/>
      <c r="AG863" s="5"/>
      <c r="AH863" s="5"/>
      <c r="AI863" s="5" t="s">
        <v>905</v>
      </c>
      <c r="AJ863" s="80" t="e">
        <v>#VALUE!</v>
      </c>
      <c r="AK863" s="80" t="e">
        <v>#VALUE!</v>
      </c>
      <c r="AL863" s="80" t="e">
        <v>#VALUE!</v>
      </c>
      <c r="AM863" s="80" t="e">
        <v>#N/A</v>
      </c>
      <c r="AN863" s="80" t="e">
        <v>#N/A</v>
      </c>
      <c r="AO863" s="80" t="e">
        <v>#N/A</v>
      </c>
      <c r="AP863" s="80" t="e">
        <v>#N/A</v>
      </c>
      <c r="AQ863" s="80" t="e">
        <v>#N/A</v>
      </c>
      <c r="AR863" s="80" t="e">
        <v>#N/A</v>
      </c>
      <c r="AS863" s="5"/>
      <c r="AT863" s="5"/>
      <c r="AU863" s="5"/>
      <c r="AV863" s="5"/>
      <c r="AW863" s="5"/>
      <c r="AX863" s="5"/>
      <c r="AY863" s="5" t="s">
        <v>20</v>
      </c>
    </row>
    <row r="864" spans="1:51" ht="27.95" customHeight="1">
      <c r="B864" s="1"/>
      <c r="C864" s="13"/>
      <c r="D864" s="1"/>
      <c r="E864" s="5"/>
      <c r="M864" s="5"/>
      <c r="N864" s="5"/>
      <c r="O864" s="5"/>
      <c r="P864" s="5"/>
      <c r="Q864" s="5"/>
      <c r="R864" s="61"/>
      <c r="S864" s="62"/>
      <c r="T864" s="5"/>
      <c r="U864" s="5"/>
      <c r="V864" s="5"/>
      <c r="W864" s="5"/>
      <c r="X864" s="5"/>
      <c r="Y864" s="5"/>
      <c r="Z864" s="5"/>
      <c r="AA864" s="5"/>
      <c r="AB864" s="5"/>
      <c r="AC864" s="5"/>
      <c r="AD864" s="5"/>
      <c r="AE864" s="5"/>
      <c r="AF864" s="5"/>
      <c r="AG864" s="5"/>
      <c r="AH864" s="5"/>
      <c r="AI864" s="5"/>
      <c r="AJ864" s="80"/>
      <c r="AK864" s="80"/>
      <c r="AL864" s="80"/>
      <c r="AM864" s="80"/>
      <c r="AN864" s="80"/>
      <c r="AO864" s="80"/>
      <c r="AP864" s="80"/>
      <c r="AQ864" s="80"/>
      <c r="AR864" s="80"/>
      <c r="AS864" s="5"/>
      <c r="AT864" s="5"/>
      <c r="AU864" s="5"/>
      <c r="AV864" s="5"/>
      <c r="AW864" s="5"/>
      <c r="AX864" s="5"/>
      <c r="AY864" s="5"/>
    </row>
    <row r="865" spans="1:51" ht="27.95" customHeight="1">
      <c r="A865">
        <v>11516861732</v>
      </c>
      <c r="B865" s="1" t="s">
        <v>0</v>
      </c>
      <c r="C865" s="13" t="e">
        <v>#VALUE!</v>
      </c>
      <c r="D865" s="1" t="s">
        <v>468</v>
      </c>
      <c r="E865" s="5" t="s">
        <v>14</v>
      </c>
      <c r="F865" s="80" t="s">
        <v>0</v>
      </c>
      <c r="G865" s="80" t="s">
        <v>0</v>
      </c>
      <c r="H865" s="80" t="s">
        <v>0</v>
      </c>
      <c r="I865" s="80" t="s">
        <v>0</v>
      </c>
      <c r="J865" s="80" t="s">
        <v>0</v>
      </c>
      <c r="K865" s="80" t="s">
        <v>0</v>
      </c>
      <c r="L865" s="80" t="s">
        <v>301</v>
      </c>
      <c r="M865" s="5" t="e">
        <v>#N/A</v>
      </c>
      <c r="N865" s="5" t="e">
        <v>#N/A</v>
      </c>
      <c r="O865" s="5" t="e">
        <v>#N/A</v>
      </c>
      <c r="P865" s="5" t="s">
        <v>12</v>
      </c>
      <c r="Q865" s="5" t="e">
        <v>#VALUE!</v>
      </c>
      <c r="R865" s="61" t="e">
        <v>#VALUE!</v>
      </c>
      <c r="S865" s="62" t="e">
        <v>#N/A</v>
      </c>
      <c r="T865" s="5" t="e">
        <v>#N/A</v>
      </c>
      <c r="U865" s="5" t="e">
        <v>#N/A</v>
      </c>
      <c r="V865" s="5" t="e">
        <v>#N/A</v>
      </c>
      <c r="W865" s="5" t="e">
        <v>#N/A</v>
      </c>
      <c r="X865" s="5" t="e">
        <v>#N/A</v>
      </c>
      <c r="Y865" s="5" t="s">
        <v>0</v>
      </c>
      <c r="Z865" s="5" t="s">
        <v>49</v>
      </c>
      <c r="AA865" s="5"/>
      <c r="AB865" s="5"/>
      <c r="AC865" s="5"/>
      <c r="AD865" s="5"/>
      <c r="AE865" s="5"/>
      <c r="AF865" s="5"/>
      <c r="AG865" s="5"/>
      <c r="AH865" s="5"/>
      <c r="AI865" s="5" t="s">
        <v>905</v>
      </c>
      <c r="AJ865" s="80" t="e">
        <v>#VALUE!</v>
      </c>
      <c r="AK865" s="80" t="e">
        <v>#VALUE!</v>
      </c>
      <c r="AL865" s="80" t="e">
        <v>#VALUE!</v>
      </c>
      <c r="AM865" s="80" t="e">
        <v>#N/A</v>
      </c>
      <c r="AN865" s="80" t="e">
        <v>#N/A</v>
      </c>
      <c r="AO865" s="80" t="e">
        <v>#N/A</v>
      </c>
      <c r="AP865" s="80" t="e">
        <v>#N/A</v>
      </c>
      <c r="AQ865" s="80" t="e">
        <v>#N/A</v>
      </c>
      <c r="AR865" s="80" t="e">
        <v>#N/A</v>
      </c>
      <c r="AS865" s="5"/>
      <c r="AT865" s="5"/>
      <c r="AU865" s="5"/>
      <c r="AV865" s="5"/>
      <c r="AW865" s="5"/>
      <c r="AX865" s="5"/>
      <c r="AY865" s="5" t="s">
        <v>20</v>
      </c>
    </row>
    <row r="866" spans="1:51" ht="27.95" customHeight="1">
      <c r="A866">
        <v>11516834236</v>
      </c>
      <c r="B866" s="1" t="s">
        <v>0</v>
      </c>
      <c r="C866" s="13" t="e">
        <v>#VALUE!</v>
      </c>
      <c r="D866" s="1" t="e">
        <v>#VALUE!</v>
      </c>
      <c r="E866" s="5" t="e">
        <v>#N/A</v>
      </c>
      <c r="F866" s="80" t="s">
        <v>0</v>
      </c>
      <c r="G866" s="80" t="s">
        <v>0</v>
      </c>
      <c r="H866" s="80" t="s">
        <v>0</v>
      </c>
      <c r="I866" s="80" t="s">
        <v>0</v>
      </c>
      <c r="J866" s="80" t="s">
        <v>0</v>
      </c>
      <c r="K866" s="80" t="s">
        <v>0</v>
      </c>
      <c r="L866" s="80" t="s">
        <v>0</v>
      </c>
      <c r="M866" s="5" t="e">
        <v>#N/A</v>
      </c>
      <c r="N866" s="5" t="e">
        <v>#N/A</v>
      </c>
      <c r="O866" s="5" t="e">
        <v>#N/A</v>
      </c>
      <c r="P866" s="5" t="e">
        <v>#N/A</v>
      </c>
      <c r="Q866" s="5" t="e">
        <v>#VALUE!</v>
      </c>
      <c r="R866" s="61" t="e">
        <v>#VALUE!</v>
      </c>
      <c r="S866" s="62" t="e">
        <v>#N/A</v>
      </c>
      <c r="T866" s="5" t="e">
        <v>#N/A</v>
      </c>
      <c r="U866" s="5" t="e">
        <v>#N/A</v>
      </c>
      <c r="V866" s="5" t="e">
        <v>#N/A</v>
      </c>
      <c r="W866" s="5" t="e">
        <v>#N/A</v>
      </c>
      <c r="X866" s="5" t="e">
        <v>#N/A</v>
      </c>
      <c r="Y866" s="5" t="s">
        <v>0</v>
      </c>
      <c r="Z866" s="5" t="e">
        <v>#N/A</v>
      </c>
      <c r="AA866" s="5"/>
      <c r="AB866" s="5"/>
      <c r="AC866" s="5"/>
      <c r="AD866" s="5"/>
      <c r="AE866" s="5"/>
      <c r="AF866" s="5"/>
      <c r="AG866" s="5"/>
      <c r="AH866" s="5"/>
      <c r="AI866" s="5" t="s">
        <v>905</v>
      </c>
      <c r="AJ866" s="80" t="e">
        <v>#VALUE!</v>
      </c>
      <c r="AK866" s="80" t="e">
        <v>#VALUE!</v>
      </c>
      <c r="AL866" s="80" t="e">
        <v>#VALUE!</v>
      </c>
      <c r="AM866" s="80" t="e">
        <v>#N/A</v>
      </c>
      <c r="AN866" s="80" t="e">
        <v>#N/A</v>
      </c>
      <c r="AO866" s="80" t="e">
        <v>#N/A</v>
      </c>
      <c r="AP866" s="80" t="e">
        <v>#N/A</v>
      </c>
      <c r="AQ866" s="80" t="e">
        <v>#N/A</v>
      </c>
      <c r="AR866" s="80" t="e">
        <v>#N/A</v>
      </c>
      <c r="AS866" s="5"/>
      <c r="AT866" s="5"/>
      <c r="AU866" s="5"/>
      <c r="AV866" s="5"/>
      <c r="AW866" s="5"/>
      <c r="AX866" s="5"/>
      <c r="AY866" s="5" t="s">
        <v>20</v>
      </c>
    </row>
    <row r="867" spans="1:51" ht="87" customHeight="1">
      <c r="A867">
        <v>11516831171</v>
      </c>
      <c r="B867" s="5" t="s">
        <v>646</v>
      </c>
      <c r="C867" s="13" t="s">
        <v>72</v>
      </c>
      <c r="D867" s="1" t="s">
        <v>469</v>
      </c>
      <c r="E867" s="5" t="s">
        <v>14</v>
      </c>
      <c r="F867" s="80" t="s">
        <v>0</v>
      </c>
      <c r="G867" s="80" t="s">
        <v>0</v>
      </c>
      <c r="H867" s="80" t="s">
        <v>1</v>
      </c>
      <c r="I867" s="80" t="s">
        <v>0</v>
      </c>
      <c r="J867" s="80" t="s">
        <v>0</v>
      </c>
      <c r="K867" s="80" t="s">
        <v>0</v>
      </c>
      <c r="L867" s="80" t="s">
        <v>0</v>
      </c>
      <c r="M867" s="5" t="s">
        <v>10</v>
      </c>
      <c r="N867" s="5" t="e">
        <v>#N/A</v>
      </c>
      <c r="O867" s="5" t="e">
        <v>#N/A</v>
      </c>
      <c r="P867" s="5" t="e">
        <v>#N/A</v>
      </c>
      <c r="Q867" s="5" t="s">
        <v>76</v>
      </c>
      <c r="R867" s="61" t="s">
        <v>75</v>
      </c>
      <c r="S867" s="62" t="e">
        <v>#N/A</v>
      </c>
      <c r="T867" s="5" t="s">
        <v>834</v>
      </c>
      <c r="U867" s="5" t="s">
        <v>34</v>
      </c>
      <c r="V867" s="5" t="s">
        <v>74</v>
      </c>
      <c r="W867" s="5" t="s">
        <v>909</v>
      </c>
      <c r="X867" s="5" t="s">
        <v>30</v>
      </c>
      <c r="Y867" s="5" t="s">
        <v>302</v>
      </c>
      <c r="Z867" s="5" t="s">
        <v>86</v>
      </c>
      <c r="AA867" s="5"/>
      <c r="AB867" s="5"/>
      <c r="AC867" s="5"/>
      <c r="AD867" s="5"/>
      <c r="AE867" s="5"/>
      <c r="AF867" s="5"/>
      <c r="AG867" s="5" t="s">
        <v>632</v>
      </c>
      <c r="AH867" s="5" t="s">
        <v>807</v>
      </c>
      <c r="AI867" s="5" t="s">
        <v>905</v>
      </c>
      <c r="AJ867" s="80">
        <v>5</v>
      </c>
      <c r="AK867" s="80">
        <v>4</v>
      </c>
      <c r="AL867" s="80">
        <v>3</v>
      </c>
      <c r="AM867" s="80" t="e">
        <v>#N/A</v>
      </c>
      <c r="AN867" s="80">
        <v>5</v>
      </c>
      <c r="AO867" s="80">
        <v>5</v>
      </c>
      <c r="AP867" s="80">
        <v>2</v>
      </c>
      <c r="AQ867" s="80">
        <v>1</v>
      </c>
      <c r="AR867" s="80">
        <v>2</v>
      </c>
      <c r="AS867" s="5" t="s">
        <v>127</v>
      </c>
      <c r="AT867" s="5" t="s">
        <v>797</v>
      </c>
      <c r="AU867" s="5" t="s">
        <v>854</v>
      </c>
      <c r="AV867" s="5" t="s">
        <v>877</v>
      </c>
      <c r="AW867" s="5"/>
      <c r="AX867" s="5"/>
      <c r="AY867" s="5" t="s">
        <v>903</v>
      </c>
    </row>
    <row r="868" spans="1:51" ht="27.95" customHeight="1">
      <c r="A868">
        <v>11516828895</v>
      </c>
      <c r="B868" s="1" t="s">
        <v>0</v>
      </c>
      <c r="C868" s="13" t="s">
        <v>61</v>
      </c>
      <c r="D868" s="1" t="s">
        <v>474</v>
      </c>
      <c r="E868" s="5" t="s">
        <v>14</v>
      </c>
      <c r="F868" s="80" t="s">
        <v>0</v>
      </c>
      <c r="G868" s="80" t="s">
        <v>0</v>
      </c>
      <c r="H868" s="80" t="s">
        <v>1</v>
      </c>
      <c r="I868" s="80" t="s">
        <v>0</v>
      </c>
      <c r="J868" s="80" t="s">
        <v>0</v>
      </c>
      <c r="K868" s="80" t="s">
        <v>0</v>
      </c>
      <c r="L868" s="80" t="s">
        <v>0</v>
      </c>
      <c r="M868" s="5" t="s">
        <v>10</v>
      </c>
      <c r="N868" s="5" t="e">
        <v>#N/A</v>
      </c>
      <c r="O868" s="5" t="e">
        <v>#N/A</v>
      </c>
      <c r="P868" s="5" t="e">
        <v>#N/A</v>
      </c>
      <c r="Q868" s="5" t="s">
        <v>131</v>
      </c>
      <c r="R868" s="61" t="s">
        <v>226</v>
      </c>
      <c r="S868" s="62" t="e">
        <v>#N/A</v>
      </c>
      <c r="T868" s="5" t="s">
        <v>37</v>
      </c>
      <c r="U868" s="5" t="s">
        <v>92</v>
      </c>
      <c r="V868" s="5" t="s">
        <v>74</v>
      </c>
      <c r="W868" s="5" t="s">
        <v>908</v>
      </c>
      <c r="X868" s="5" t="s">
        <v>113</v>
      </c>
      <c r="Y868" s="5" t="s">
        <v>0</v>
      </c>
      <c r="Z868" s="5" t="s">
        <v>67</v>
      </c>
      <c r="AA868" s="5" t="s">
        <v>986</v>
      </c>
      <c r="AB868" s="3" t="s">
        <v>515</v>
      </c>
      <c r="AC868" s="5" t="s">
        <v>572</v>
      </c>
      <c r="AD868" s="5"/>
      <c r="AE868" s="5"/>
      <c r="AF868" s="5"/>
      <c r="AG868" s="5"/>
      <c r="AH868" s="5"/>
      <c r="AI868" s="5" t="s">
        <v>905</v>
      </c>
      <c r="AJ868" s="5">
        <v>3</v>
      </c>
      <c r="AK868" s="5">
        <v>1</v>
      </c>
      <c r="AL868" s="97">
        <v>1</v>
      </c>
      <c r="AM868" s="97" t="e">
        <v>#N/A</v>
      </c>
      <c r="AN868" s="5">
        <v>3</v>
      </c>
      <c r="AO868" s="5">
        <v>2</v>
      </c>
      <c r="AP868" s="5">
        <v>2</v>
      </c>
      <c r="AQ868" s="5">
        <v>3</v>
      </c>
      <c r="AR868" s="5">
        <v>1</v>
      </c>
      <c r="AS868" s="5"/>
      <c r="AT868" s="5"/>
      <c r="AU868" s="5" t="s">
        <v>861</v>
      </c>
      <c r="AV868" s="5"/>
      <c r="AW868" s="5"/>
      <c r="AX868" s="5"/>
      <c r="AY868" s="5" t="s">
        <v>20</v>
      </c>
    </row>
    <row r="869" spans="1:51" ht="27.95" customHeight="1">
      <c r="A869">
        <v>11516825132</v>
      </c>
      <c r="B869" s="1" t="s">
        <v>0</v>
      </c>
      <c r="C869" s="13" t="e">
        <v>#VALUE!</v>
      </c>
      <c r="D869" s="1" t="s">
        <v>468</v>
      </c>
      <c r="E869" s="5" t="s">
        <v>14</v>
      </c>
      <c r="F869" s="80" t="s">
        <v>0</v>
      </c>
      <c r="G869" s="80" t="s">
        <v>0</v>
      </c>
      <c r="H869" s="80" t="s">
        <v>1</v>
      </c>
      <c r="I869" s="80" t="s">
        <v>0</v>
      </c>
      <c r="J869" s="80" t="s">
        <v>0</v>
      </c>
      <c r="K869" s="80" t="s">
        <v>0</v>
      </c>
      <c r="L869" s="80" t="s">
        <v>0</v>
      </c>
      <c r="M869" s="5" t="e">
        <v>#N/A</v>
      </c>
      <c r="N869" s="5" t="e">
        <v>#N/A</v>
      </c>
      <c r="O869" s="5" t="e">
        <v>#N/A</v>
      </c>
      <c r="P869" s="5" t="e">
        <v>#N/A</v>
      </c>
      <c r="Q869" s="5" t="e">
        <v>#VALUE!</v>
      </c>
      <c r="R869" s="61" t="e">
        <v>#VALUE!</v>
      </c>
      <c r="S869" s="62" t="e">
        <v>#N/A</v>
      </c>
      <c r="T869" s="5" t="e">
        <v>#N/A</v>
      </c>
      <c r="U869" s="5" t="e">
        <v>#N/A</v>
      </c>
      <c r="V869" s="5" t="e">
        <v>#N/A</v>
      </c>
      <c r="W869" s="5" t="e">
        <v>#N/A</v>
      </c>
      <c r="X869" s="5" t="e">
        <v>#N/A</v>
      </c>
      <c r="Y869" s="5" t="s">
        <v>0</v>
      </c>
      <c r="Z869" s="5" t="s">
        <v>67</v>
      </c>
      <c r="AA869" s="5"/>
      <c r="AB869" s="5"/>
      <c r="AC869" s="5"/>
      <c r="AD869" s="5"/>
      <c r="AE869" s="5"/>
      <c r="AF869" s="5"/>
      <c r="AG869" s="5"/>
      <c r="AH869" s="5"/>
      <c r="AI869" s="5" t="s">
        <v>905</v>
      </c>
      <c r="AJ869" s="80" t="e">
        <v>#VALUE!</v>
      </c>
      <c r="AK869" s="80" t="e">
        <v>#VALUE!</v>
      </c>
      <c r="AL869" s="80" t="e">
        <v>#VALUE!</v>
      </c>
      <c r="AM869" s="80" t="e">
        <v>#N/A</v>
      </c>
      <c r="AN869" s="80" t="e">
        <v>#N/A</v>
      </c>
      <c r="AO869" s="80" t="e">
        <v>#N/A</v>
      </c>
      <c r="AP869" s="80" t="e">
        <v>#N/A</v>
      </c>
      <c r="AQ869" s="80" t="e">
        <v>#N/A</v>
      </c>
      <c r="AR869" s="80" t="e">
        <v>#N/A</v>
      </c>
      <c r="AS869" s="5"/>
      <c r="AT869" s="5"/>
      <c r="AU869" s="5"/>
      <c r="AV869" s="5"/>
      <c r="AW869" s="5"/>
      <c r="AX869" s="5"/>
      <c r="AY869" s="5" t="s">
        <v>20</v>
      </c>
    </row>
    <row r="870" spans="1:51" ht="27.95" customHeight="1">
      <c r="A870">
        <v>11516820901</v>
      </c>
      <c r="B870" s="1" t="s">
        <v>0</v>
      </c>
      <c r="C870" s="13" t="e">
        <v>#VALUE!</v>
      </c>
      <c r="D870" s="1" t="e">
        <v>#VALUE!</v>
      </c>
      <c r="E870" s="5" t="e">
        <v>#N/A</v>
      </c>
      <c r="F870" s="80" t="s">
        <v>0</v>
      </c>
      <c r="G870" s="80" t="s">
        <v>0</v>
      </c>
      <c r="H870" s="80" t="s">
        <v>0</v>
      </c>
      <c r="I870" s="80" t="s">
        <v>0</v>
      </c>
      <c r="J870" s="80" t="s">
        <v>0</v>
      </c>
      <c r="K870" s="80" t="s">
        <v>0</v>
      </c>
      <c r="L870" s="80" t="s">
        <v>0</v>
      </c>
      <c r="M870" s="5" t="e">
        <v>#N/A</v>
      </c>
      <c r="N870" s="5" t="e">
        <v>#N/A</v>
      </c>
      <c r="O870" s="5" t="e">
        <v>#N/A</v>
      </c>
      <c r="P870" s="5" t="e">
        <v>#N/A</v>
      </c>
      <c r="Q870" s="5" t="e">
        <v>#VALUE!</v>
      </c>
      <c r="R870" s="61" t="e">
        <v>#VALUE!</v>
      </c>
      <c r="S870" s="62" t="e">
        <v>#N/A</v>
      </c>
      <c r="T870" s="5" t="e">
        <v>#N/A</v>
      </c>
      <c r="U870" s="5" t="e">
        <v>#N/A</v>
      </c>
      <c r="V870" s="5" t="e">
        <v>#N/A</v>
      </c>
      <c r="W870" s="5" t="e">
        <v>#N/A</v>
      </c>
      <c r="X870" s="5" t="e">
        <v>#N/A</v>
      </c>
      <c r="Y870" s="5" t="s">
        <v>0</v>
      </c>
      <c r="Z870" s="5" t="e">
        <v>#N/A</v>
      </c>
      <c r="AA870" s="5"/>
      <c r="AB870" s="5"/>
      <c r="AC870" s="5"/>
      <c r="AD870" s="5"/>
      <c r="AE870" s="5"/>
      <c r="AF870" s="5"/>
      <c r="AG870" s="5"/>
      <c r="AH870" s="5"/>
      <c r="AI870" s="5" t="s">
        <v>905</v>
      </c>
      <c r="AJ870" s="80" t="e">
        <v>#VALUE!</v>
      </c>
      <c r="AK870" s="80" t="e">
        <v>#VALUE!</v>
      </c>
      <c r="AL870" s="80" t="e">
        <v>#VALUE!</v>
      </c>
      <c r="AM870" s="80" t="e">
        <v>#N/A</v>
      </c>
      <c r="AN870" s="80" t="e">
        <v>#N/A</v>
      </c>
      <c r="AO870" s="80" t="e">
        <v>#N/A</v>
      </c>
      <c r="AP870" s="80" t="e">
        <v>#N/A</v>
      </c>
      <c r="AQ870" s="80" t="e">
        <v>#N/A</v>
      </c>
      <c r="AR870" s="80" t="e">
        <v>#N/A</v>
      </c>
      <c r="AS870" s="5"/>
      <c r="AT870" s="5"/>
      <c r="AU870" s="5"/>
      <c r="AV870" s="5"/>
      <c r="AW870" s="5"/>
      <c r="AX870" s="5"/>
      <c r="AY870" s="5" t="s">
        <v>20</v>
      </c>
    </row>
    <row r="871" spans="1:51" ht="27.95" customHeight="1">
      <c r="A871">
        <v>11516808053</v>
      </c>
      <c r="B871" s="1" t="s">
        <v>0</v>
      </c>
      <c r="C871" s="13" t="e">
        <v>#VALUE!</v>
      </c>
      <c r="D871" s="1" t="e">
        <v>#VALUE!</v>
      </c>
      <c r="E871" s="5" t="e">
        <v>#N/A</v>
      </c>
      <c r="F871" s="80" t="s">
        <v>0</v>
      </c>
      <c r="G871" s="80" t="s">
        <v>0</v>
      </c>
      <c r="H871" s="80" t="s">
        <v>0</v>
      </c>
      <c r="I871" s="80" t="s">
        <v>0</v>
      </c>
      <c r="J871" s="80" t="s">
        <v>0</v>
      </c>
      <c r="K871" s="80" t="s">
        <v>0</v>
      </c>
      <c r="L871" s="80" t="s">
        <v>0</v>
      </c>
      <c r="M871" s="5" t="e">
        <v>#N/A</v>
      </c>
      <c r="N871" s="5" t="e">
        <v>#N/A</v>
      </c>
      <c r="O871" s="5" t="e">
        <v>#N/A</v>
      </c>
      <c r="P871" s="5" t="e">
        <v>#N/A</v>
      </c>
      <c r="Q871" s="5" t="e">
        <v>#VALUE!</v>
      </c>
      <c r="R871" s="61" t="e">
        <v>#VALUE!</v>
      </c>
      <c r="S871" s="62" t="e">
        <v>#N/A</v>
      </c>
      <c r="T871" s="5" t="e">
        <v>#N/A</v>
      </c>
      <c r="U871" s="5" t="e">
        <v>#N/A</v>
      </c>
      <c r="V871" s="5" t="e">
        <v>#N/A</v>
      </c>
      <c r="W871" s="5" t="e">
        <v>#N/A</v>
      </c>
      <c r="X871" s="5" t="e">
        <v>#N/A</v>
      </c>
      <c r="Y871" s="5" t="s">
        <v>0</v>
      </c>
      <c r="Z871" s="5" t="e">
        <v>#N/A</v>
      </c>
      <c r="AA871" s="5"/>
      <c r="AB871" s="5"/>
      <c r="AC871" s="5"/>
      <c r="AD871" s="5"/>
      <c r="AE871" s="5"/>
      <c r="AF871" s="5"/>
      <c r="AG871" s="5"/>
      <c r="AH871" s="5"/>
      <c r="AI871" s="5" t="s">
        <v>905</v>
      </c>
      <c r="AJ871" s="80" t="e">
        <v>#VALUE!</v>
      </c>
      <c r="AK871" s="80" t="e">
        <v>#VALUE!</v>
      </c>
      <c r="AL871" s="80" t="e">
        <v>#VALUE!</v>
      </c>
      <c r="AM871" s="80" t="e">
        <v>#N/A</v>
      </c>
      <c r="AN871" s="80" t="e">
        <v>#N/A</v>
      </c>
      <c r="AO871" s="80" t="e">
        <v>#N/A</v>
      </c>
      <c r="AP871" s="80" t="e">
        <v>#N/A</v>
      </c>
      <c r="AQ871" s="80" t="e">
        <v>#N/A</v>
      </c>
      <c r="AR871" s="80" t="e">
        <v>#N/A</v>
      </c>
      <c r="AS871" s="5"/>
      <c r="AT871" s="5"/>
      <c r="AU871" s="5"/>
      <c r="AV871" s="5"/>
      <c r="AW871" s="5"/>
      <c r="AX871" s="5"/>
      <c r="AY871" s="5" t="s">
        <v>20</v>
      </c>
    </row>
    <row r="872" spans="1:51" ht="27.95" customHeight="1">
      <c r="A872">
        <v>11516807510</v>
      </c>
      <c r="B872" s="5" t="s">
        <v>646</v>
      </c>
      <c r="C872" s="13" t="s">
        <v>61</v>
      </c>
      <c r="D872" s="1" t="e">
        <v>#VALUE!</v>
      </c>
      <c r="E872" s="5" t="s">
        <v>14</v>
      </c>
      <c r="F872" s="80" t="s">
        <v>0</v>
      </c>
      <c r="G872" s="80" t="s">
        <v>0</v>
      </c>
      <c r="H872" s="80" t="s">
        <v>1</v>
      </c>
      <c r="I872" s="80" t="s">
        <v>0</v>
      </c>
      <c r="J872" s="80" t="s">
        <v>0</v>
      </c>
      <c r="K872" s="80" t="s">
        <v>0</v>
      </c>
      <c r="L872" s="80" t="s">
        <v>0</v>
      </c>
      <c r="M872" s="5" t="e">
        <v>#N/A</v>
      </c>
      <c r="N872" s="5" t="s">
        <v>649</v>
      </c>
      <c r="O872" s="5" t="e">
        <v>#N/A</v>
      </c>
      <c r="P872" s="5" t="e">
        <v>#N/A</v>
      </c>
      <c r="Q872" s="5" t="s">
        <v>97</v>
      </c>
      <c r="R872" s="61" t="s">
        <v>99</v>
      </c>
      <c r="S872" s="62" t="e">
        <v>#N/A</v>
      </c>
      <c r="T872" s="5" t="s">
        <v>36</v>
      </c>
      <c r="U872" s="5" t="s">
        <v>41</v>
      </c>
      <c r="V872" s="5" t="s">
        <v>95</v>
      </c>
      <c r="W872" s="5" t="s">
        <v>979</v>
      </c>
      <c r="X872" s="5" t="s">
        <v>108</v>
      </c>
      <c r="Y872" s="5" t="s">
        <v>0</v>
      </c>
      <c r="Z872" s="5" t="e">
        <v>#N/A</v>
      </c>
      <c r="AA872" s="5" t="s">
        <v>986</v>
      </c>
      <c r="AB872" s="5" t="s">
        <v>826</v>
      </c>
      <c r="AC872" s="5" t="s">
        <v>573</v>
      </c>
      <c r="AD872" s="5"/>
      <c r="AE872" s="5"/>
      <c r="AF872" s="5"/>
      <c r="AG872" s="5"/>
      <c r="AH872" s="5"/>
      <c r="AI872" s="5" t="s">
        <v>905</v>
      </c>
      <c r="AJ872" s="80">
        <v>3</v>
      </c>
      <c r="AK872" s="80">
        <v>2</v>
      </c>
      <c r="AL872" s="80">
        <v>2</v>
      </c>
      <c r="AM872" s="80" t="e">
        <v>#N/A</v>
      </c>
      <c r="AN872" s="80">
        <v>4</v>
      </c>
      <c r="AO872" s="80">
        <v>4</v>
      </c>
      <c r="AP872" s="80">
        <v>1</v>
      </c>
      <c r="AQ872" s="80">
        <v>2</v>
      </c>
      <c r="AR872" s="80">
        <v>4</v>
      </c>
      <c r="AS872" s="5"/>
      <c r="AT872" s="5" t="s">
        <v>787</v>
      </c>
      <c r="AU872" s="5"/>
      <c r="AV872" s="5"/>
      <c r="AW872" s="5"/>
      <c r="AX872" s="5"/>
      <c r="AY872" s="5" t="s">
        <v>903</v>
      </c>
    </row>
    <row r="873" spans="1:51" ht="27.95" customHeight="1">
      <c r="A873">
        <v>11516802085</v>
      </c>
      <c r="B873" s="1" t="s">
        <v>0</v>
      </c>
      <c r="C873" s="13" t="e">
        <v>#VALUE!</v>
      </c>
      <c r="D873" s="1" t="s">
        <v>474</v>
      </c>
      <c r="E873" s="5" t="s">
        <v>14</v>
      </c>
      <c r="F873" s="80" t="s">
        <v>0</v>
      </c>
      <c r="G873" s="80" t="s">
        <v>0</v>
      </c>
      <c r="H873" s="80" t="s">
        <v>1</v>
      </c>
      <c r="I873" s="80" t="s">
        <v>0</v>
      </c>
      <c r="J873" s="80" t="s">
        <v>0</v>
      </c>
      <c r="K873" s="80" t="s">
        <v>0</v>
      </c>
      <c r="L873" s="80" t="s">
        <v>0</v>
      </c>
      <c r="M873" s="5" t="e">
        <v>#N/A</v>
      </c>
      <c r="N873" s="5" t="e">
        <v>#N/A</v>
      </c>
      <c r="O873" s="5" t="e">
        <v>#N/A</v>
      </c>
      <c r="P873" s="5" t="e">
        <v>#N/A</v>
      </c>
      <c r="Q873" s="5" t="e">
        <v>#VALUE!</v>
      </c>
      <c r="R873" s="61" t="e">
        <v>#VALUE!</v>
      </c>
      <c r="S873" s="62" t="e">
        <v>#N/A</v>
      </c>
      <c r="T873" s="5" t="e">
        <v>#N/A</v>
      </c>
      <c r="U873" s="5" t="e">
        <v>#N/A</v>
      </c>
      <c r="V873" s="5" t="e">
        <v>#N/A</v>
      </c>
      <c r="W873" s="5" t="e">
        <v>#N/A</v>
      </c>
      <c r="X873" s="5" t="e">
        <v>#N/A</v>
      </c>
      <c r="Y873" s="5" t="s">
        <v>0</v>
      </c>
      <c r="Z873" s="5" t="s">
        <v>67</v>
      </c>
      <c r="AA873" s="5"/>
      <c r="AB873" s="5"/>
      <c r="AC873" s="5"/>
      <c r="AD873" s="5"/>
      <c r="AE873" s="5"/>
      <c r="AF873" s="5"/>
      <c r="AG873" s="5"/>
      <c r="AH873" s="5"/>
      <c r="AI873" s="5" t="s">
        <v>905</v>
      </c>
      <c r="AJ873" s="80" t="e">
        <v>#VALUE!</v>
      </c>
      <c r="AK873" s="80" t="e">
        <v>#VALUE!</v>
      </c>
      <c r="AL873" s="80" t="e">
        <v>#VALUE!</v>
      </c>
      <c r="AM873" s="80" t="e">
        <v>#N/A</v>
      </c>
      <c r="AN873" s="80" t="e">
        <v>#N/A</v>
      </c>
      <c r="AO873" s="80" t="e">
        <v>#N/A</v>
      </c>
      <c r="AP873" s="80" t="e">
        <v>#N/A</v>
      </c>
      <c r="AQ873" s="80" t="e">
        <v>#N/A</v>
      </c>
      <c r="AR873" s="80" t="e">
        <v>#N/A</v>
      </c>
      <c r="AS873" s="5"/>
      <c r="AT873" s="5"/>
      <c r="AU873" s="5"/>
      <c r="AV873" s="5"/>
      <c r="AW873" s="5"/>
      <c r="AX873" s="5"/>
      <c r="AY873" s="5" t="s">
        <v>20</v>
      </c>
    </row>
    <row r="874" spans="1:51" ht="27.95" customHeight="1">
      <c r="B874" s="1"/>
      <c r="C874" s="13"/>
      <c r="D874" s="1"/>
      <c r="E874" s="5"/>
      <c r="M874" s="5"/>
      <c r="N874" s="5"/>
      <c r="O874" s="5"/>
      <c r="P874" s="5"/>
      <c r="Q874" s="5"/>
      <c r="R874" s="61"/>
      <c r="S874" s="62"/>
      <c r="T874" s="5"/>
      <c r="U874" s="5"/>
      <c r="V874" s="5"/>
      <c r="W874" s="5"/>
      <c r="X874" s="5"/>
      <c r="Y874" s="5"/>
      <c r="Z874" s="5"/>
      <c r="AA874" s="5"/>
      <c r="AB874" s="5"/>
      <c r="AC874" s="5"/>
      <c r="AD874" s="5"/>
      <c r="AE874" s="5"/>
      <c r="AF874" s="5"/>
      <c r="AG874" s="5"/>
      <c r="AH874" s="5"/>
      <c r="AI874" s="5"/>
      <c r="AJ874" s="80"/>
      <c r="AK874" s="80"/>
      <c r="AL874" s="80"/>
      <c r="AM874" s="80"/>
      <c r="AN874" s="80"/>
      <c r="AO874" s="80"/>
      <c r="AP874" s="80"/>
      <c r="AQ874" s="80"/>
      <c r="AR874" s="80"/>
      <c r="AS874" s="5"/>
      <c r="AT874" s="5"/>
      <c r="AU874" s="5"/>
      <c r="AV874" s="5"/>
      <c r="AW874" s="5"/>
      <c r="AX874" s="5"/>
      <c r="AY874" s="5"/>
    </row>
    <row r="875" spans="1:51" ht="66" customHeight="1">
      <c r="A875">
        <v>11516783182</v>
      </c>
      <c r="B875" s="1" t="s">
        <v>15</v>
      </c>
      <c r="C875" s="13" t="s">
        <v>61</v>
      </c>
      <c r="D875" s="1" t="s">
        <v>468</v>
      </c>
      <c r="E875" s="5" t="s">
        <v>14</v>
      </c>
      <c r="F875" s="80" t="s">
        <v>0</v>
      </c>
      <c r="G875" s="80" t="s">
        <v>0</v>
      </c>
      <c r="H875" s="80" t="s">
        <v>1</v>
      </c>
      <c r="I875" s="80" t="s">
        <v>0</v>
      </c>
      <c r="J875" s="80" t="s">
        <v>0</v>
      </c>
      <c r="K875" s="80" t="s">
        <v>0</v>
      </c>
      <c r="L875" s="80" t="s">
        <v>0</v>
      </c>
      <c r="M875" s="5" t="e">
        <v>#N/A</v>
      </c>
      <c r="N875" s="5" t="e">
        <v>#N/A</v>
      </c>
      <c r="O875" s="5" t="e">
        <v>#N/A</v>
      </c>
      <c r="P875" s="5" t="e">
        <v>#N/A</v>
      </c>
      <c r="Q875" s="5" t="e">
        <v>#VALUE!</v>
      </c>
      <c r="R875" s="61" t="s">
        <v>28</v>
      </c>
      <c r="S875" s="62" t="s">
        <v>43</v>
      </c>
      <c r="T875" s="5" t="s">
        <v>36</v>
      </c>
      <c r="U875" s="5" t="s">
        <v>41</v>
      </c>
      <c r="V875" s="5" t="s">
        <v>89</v>
      </c>
      <c r="W875" s="5" t="s">
        <v>979</v>
      </c>
      <c r="X875" s="5" t="e">
        <v>#N/A</v>
      </c>
      <c r="Y875" s="5" t="s">
        <v>0</v>
      </c>
      <c r="Z875" s="5" t="s">
        <v>58</v>
      </c>
      <c r="AA875" s="5"/>
      <c r="AB875" s="5"/>
      <c r="AC875" s="5"/>
      <c r="AD875" s="5"/>
      <c r="AE875" s="5"/>
      <c r="AF875" s="5"/>
      <c r="AG875" s="5"/>
      <c r="AH875" s="5"/>
      <c r="AI875" s="5" t="s">
        <v>905</v>
      </c>
      <c r="AJ875" s="80">
        <v>3</v>
      </c>
      <c r="AK875" s="80" t="e">
        <v>#VALUE!</v>
      </c>
      <c r="AL875" s="80">
        <v>4</v>
      </c>
      <c r="AM875" s="80">
        <v>4</v>
      </c>
      <c r="AN875" s="80">
        <v>4</v>
      </c>
      <c r="AO875" s="80">
        <v>4</v>
      </c>
      <c r="AP875" s="80">
        <v>3</v>
      </c>
      <c r="AQ875" s="80">
        <v>2</v>
      </c>
      <c r="AR875" s="80" t="e">
        <v>#N/A</v>
      </c>
      <c r="AS875" s="5"/>
      <c r="AT875" s="5" t="s">
        <v>839</v>
      </c>
      <c r="AU875" s="5"/>
      <c r="AV875" s="5" t="s">
        <v>884</v>
      </c>
      <c r="AW875" s="5"/>
      <c r="AX875" s="5"/>
      <c r="AY875" s="5" t="s">
        <v>904</v>
      </c>
    </row>
    <row r="876" spans="1:51" ht="27.95" customHeight="1">
      <c r="B876" s="1"/>
      <c r="C876" s="13"/>
      <c r="D876" s="1"/>
      <c r="E876" s="5"/>
      <c r="M876" s="5"/>
      <c r="N876" s="5"/>
      <c r="O876" s="5"/>
      <c r="P876" s="5"/>
      <c r="Q876" s="5"/>
      <c r="R876" s="61"/>
      <c r="S876" s="62"/>
      <c r="T876" s="5"/>
      <c r="U876" s="5"/>
      <c r="V876" s="5"/>
      <c r="W876" s="5"/>
      <c r="X876" s="5"/>
      <c r="Y876" s="5"/>
      <c r="Z876" s="5"/>
      <c r="AA876" s="5"/>
      <c r="AB876" s="5"/>
      <c r="AC876" s="5"/>
      <c r="AD876" s="5"/>
      <c r="AE876" s="5"/>
      <c r="AF876" s="5"/>
      <c r="AG876" s="5"/>
      <c r="AH876" s="5"/>
      <c r="AI876" s="5"/>
      <c r="AJ876" s="80"/>
      <c r="AK876" s="80"/>
      <c r="AL876" s="80"/>
      <c r="AM876" s="80"/>
      <c r="AN876" s="80"/>
      <c r="AO876" s="80"/>
      <c r="AP876" s="80"/>
      <c r="AQ876" s="80"/>
      <c r="AR876" s="80"/>
      <c r="AS876" s="5"/>
      <c r="AT876" s="5"/>
      <c r="AU876" s="5"/>
      <c r="AV876" s="5"/>
      <c r="AW876" s="5"/>
      <c r="AX876" s="5"/>
      <c r="AY876" s="5"/>
    </row>
    <row r="877" spans="1:51" ht="27.95" customHeight="1">
      <c r="B877" s="1"/>
      <c r="C877" s="13"/>
      <c r="D877" s="1"/>
      <c r="E877" s="5"/>
      <c r="M877" s="5"/>
      <c r="N877" s="5"/>
      <c r="O877" s="5"/>
      <c r="P877" s="5"/>
      <c r="Q877" s="5"/>
      <c r="R877" s="61"/>
      <c r="S877" s="62"/>
      <c r="T877" s="5"/>
      <c r="U877" s="5"/>
      <c r="V877" s="5"/>
      <c r="W877" s="5"/>
      <c r="X877" s="5"/>
      <c r="Y877" s="5"/>
      <c r="Z877" s="5"/>
      <c r="AA877" s="5"/>
      <c r="AB877" s="5"/>
      <c r="AC877" s="5"/>
      <c r="AD877" s="5"/>
      <c r="AE877" s="5"/>
      <c r="AF877" s="5"/>
      <c r="AG877" s="5"/>
      <c r="AH877" s="5"/>
      <c r="AI877" s="5"/>
      <c r="AJ877" s="80"/>
      <c r="AK877" s="80"/>
      <c r="AL877" s="80"/>
      <c r="AM877" s="80"/>
      <c r="AN877" s="80"/>
      <c r="AO877" s="80"/>
      <c r="AP877" s="80"/>
      <c r="AQ877" s="80"/>
      <c r="AR877" s="80"/>
      <c r="AS877" s="5"/>
      <c r="AT877" s="5"/>
      <c r="AU877" s="5"/>
      <c r="AV877" s="5"/>
      <c r="AW877" s="5"/>
      <c r="AX877" s="5"/>
      <c r="AY877" s="5"/>
    </row>
    <row r="878" spans="1:51" ht="27.95" customHeight="1">
      <c r="A878">
        <v>11516775168</v>
      </c>
      <c r="B878" s="5" t="s">
        <v>646</v>
      </c>
      <c r="C878" s="13" t="s">
        <v>23</v>
      </c>
      <c r="D878" s="1" t="s">
        <v>465</v>
      </c>
      <c r="E878" s="5" t="s">
        <v>14</v>
      </c>
      <c r="F878" s="80" t="s">
        <v>0</v>
      </c>
      <c r="G878" s="80" t="s">
        <v>0</v>
      </c>
      <c r="H878" s="80" t="s">
        <v>1</v>
      </c>
      <c r="I878" s="80" t="s">
        <v>0</v>
      </c>
      <c r="J878" s="80" t="s">
        <v>0</v>
      </c>
      <c r="K878" s="80" t="s">
        <v>0</v>
      </c>
      <c r="L878" s="80" t="s">
        <v>0</v>
      </c>
      <c r="M878" s="5" t="s">
        <v>10</v>
      </c>
      <c r="N878" s="5" t="e">
        <v>#N/A</v>
      </c>
      <c r="O878" s="5" t="e">
        <v>#N/A</v>
      </c>
      <c r="P878" s="5" t="e">
        <v>#N/A</v>
      </c>
      <c r="Q878" s="5" t="s">
        <v>29</v>
      </c>
      <c r="R878" s="61" t="s">
        <v>75</v>
      </c>
      <c r="S878" s="62" t="s">
        <v>43</v>
      </c>
      <c r="T878" s="5" t="s">
        <v>36</v>
      </c>
      <c r="U878" s="5" t="s">
        <v>34</v>
      </c>
      <c r="V878" s="5" t="s">
        <v>95</v>
      </c>
      <c r="W878" s="5" t="s">
        <v>979</v>
      </c>
      <c r="X878" s="5" t="s">
        <v>108</v>
      </c>
      <c r="Y878" s="5" t="s">
        <v>303</v>
      </c>
      <c r="Z878" s="5" t="s">
        <v>49</v>
      </c>
      <c r="AA878" s="5" t="s">
        <v>531</v>
      </c>
      <c r="AB878" s="5"/>
      <c r="AC878" s="5"/>
      <c r="AD878" s="5"/>
      <c r="AE878" s="5"/>
      <c r="AF878" s="5"/>
      <c r="AG878" s="5"/>
      <c r="AH878" s="5"/>
      <c r="AI878" s="5" t="s">
        <v>905</v>
      </c>
      <c r="AJ878" s="80">
        <v>2</v>
      </c>
      <c r="AK878" s="80">
        <v>3</v>
      </c>
      <c r="AL878" s="80">
        <v>3</v>
      </c>
      <c r="AM878" s="80">
        <v>4</v>
      </c>
      <c r="AN878" s="80">
        <v>4</v>
      </c>
      <c r="AO878" s="80">
        <v>5</v>
      </c>
      <c r="AP878" s="80">
        <v>1</v>
      </c>
      <c r="AQ878" s="80">
        <v>2</v>
      </c>
      <c r="AR878" s="80">
        <v>4</v>
      </c>
      <c r="AS878" s="5"/>
      <c r="AT878" s="5"/>
      <c r="AU878" s="5" t="s">
        <v>861</v>
      </c>
      <c r="AV878" s="5"/>
      <c r="AW878" s="5"/>
      <c r="AX878" s="5"/>
      <c r="AY878" s="5" t="s">
        <v>903</v>
      </c>
    </row>
    <row r="879" spans="1:51" ht="27.95" customHeight="1">
      <c r="A879">
        <v>11516751099</v>
      </c>
      <c r="B879" s="1" t="s">
        <v>15</v>
      </c>
      <c r="C879" s="13" t="e">
        <v>#VALUE!</v>
      </c>
      <c r="D879" s="1" t="e">
        <v>#VALUE!</v>
      </c>
      <c r="E879" s="5" t="s">
        <v>14</v>
      </c>
      <c r="F879" s="80" t="s">
        <v>648</v>
      </c>
      <c r="G879" s="80" t="s">
        <v>2</v>
      </c>
      <c r="H879" s="80" t="s">
        <v>0</v>
      </c>
      <c r="I879" s="80" t="s">
        <v>0</v>
      </c>
      <c r="J879" s="80" t="s">
        <v>0</v>
      </c>
      <c r="K879" s="80" t="s">
        <v>0</v>
      </c>
      <c r="L879" s="80" t="s">
        <v>0</v>
      </c>
      <c r="M879" s="5" t="e">
        <v>#N/A</v>
      </c>
      <c r="N879" s="5" t="e">
        <v>#N/A</v>
      </c>
      <c r="O879" s="5" t="e">
        <v>#N/A</v>
      </c>
      <c r="P879" s="5" t="e">
        <v>#N/A</v>
      </c>
      <c r="Q879" s="5" t="e">
        <v>#VALUE!</v>
      </c>
      <c r="R879" s="61" t="e">
        <v>#VALUE!</v>
      </c>
      <c r="S879" s="62" t="e">
        <v>#N/A</v>
      </c>
      <c r="T879" s="5" t="e">
        <v>#N/A</v>
      </c>
      <c r="U879" s="5" t="e">
        <v>#N/A</v>
      </c>
      <c r="V879" s="5" t="e">
        <v>#N/A</v>
      </c>
      <c r="W879" s="5" t="e">
        <v>#N/A</v>
      </c>
      <c r="X879" s="5" t="e">
        <v>#N/A</v>
      </c>
      <c r="Y879" s="5" t="s">
        <v>0</v>
      </c>
      <c r="Z879" s="5" t="s">
        <v>67</v>
      </c>
      <c r="AA879" s="5"/>
      <c r="AB879" s="5"/>
      <c r="AC879" s="5"/>
      <c r="AD879" s="5"/>
      <c r="AE879" s="5"/>
      <c r="AF879" s="5"/>
      <c r="AG879" s="5"/>
      <c r="AH879" s="5"/>
      <c r="AI879" s="5" t="s">
        <v>905</v>
      </c>
      <c r="AJ879" s="80" t="e">
        <v>#VALUE!</v>
      </c>
      <c r="AK879" s="80" t="e">
        <v>#VALUE!</v>
      </c>
      <c r="AL879" s="80" t="e">
        <v>#VALUE!</v>
      </c>
      <c r="AM879" s="80" t="e">
        <v>#N/A</v>
      </c>
      <c r="AN879" s="80" t="e">
        <v>#N/A</v>
      </c>
      <c r="AO879" s="80" t="e">
        <v>#N/A</v>
      </c>
      <c r="AP879" s="80" t="e">
        <v>#N/A</v>
      </c>
      <c r="AQ879" s="80" t="e">
        <v>#N/A</v>
      </c>
      <c r="AR879" s="80" t="e">
        <v>#N/A</v>
      </c>
      <c r="AS879" s="5"/>
      <c r="AT879" s="5"/>
      <c r="AU879" s="5"/>
      <c r="AV879" s="5"/>
      <c r="AW879" s="5"/>
      <c r="AX879" s="5"/>
      <c r="AY879" s="5" t="s">
        <v>904</v>
      </c>
    </row>
    <row r="880" spans="1:51" ht="27.95" customHeight="1">
      <c r="A880">
        <v>11516748194</v>
      </c>
      <c r="B880" s="1" t="s">
        <v>0</v>
      </c>
      <c r="C880" s="13" t="e">
        <v>#VALUE!</v>
      </c>
      <c r="D880" s="1" t="e">
        <v>#VALUE!</v>
      </c>
      <c r="E880" s="5" t="e">
        <v>#N/A</v>
      </c>
      <c r="F880" s="80" t="s">
        <v>0</v>
      </c>
      <c r="G880" s="80" t="s">
        <v>0</v>
      </c>
      <c r="H880" s="80" t="s">
        <v>0</v>
      </c>
      <c r="I880" s="80" t="s">
        <v>0</v>
      </c>
      <c r="J880" s="80" t="s">
        <v>0</v>
      </c>
      <c r="K880" s="80" t="s">
        <v>0</v>
      </c>
      <c r="L880" s="80" t="s">
        <v>0</v>
      </c>
      <c r="M880" s="5" t="e">
        <v>#N/A</v>
      </c>
      <c r="N880" s="5" t="e">
        <v>#N/A</v>
      </c>
      <c r="O880" s="5" t="e">
        <v>#N/A</v>
      </c>
      <c r="P880" s="5" t="e">
        <v>#N/A</v>
      </c>
      <c r="Q880" s="5" t="e">
        <v>#VALUE!</v>
      </c>
      <c r="R880" s="61" t="e">
        <v>#VALUE!</v>
      </c>
      <c r="S880" s="62" t="e">
        <v>#N/A</v>
      </c>
      <c r="T880" s="5" t="e">
        <v>#N/A</v>
      </c>
      <c r="U880" s="5" t="e">
        <v>#N/A</v>
      </c>
      <c r="V880" s="5" t="e">
        <v>#N/A</v>
      </c>
      <c r="W880" s="5" t="e">
        <v>#N/A</v>
      </c>
      <c r="X880" s="5" t="e">
        <v>#N/A</v>
      </c>
      <c r="Y880" s="5" t="s">
        <v>0</v>
      </c>
      <c r="Z880" s="5" t="e">
        <v>#N/A</v>
      </c>
      <c r="AA880" s="5"/>
      <c r="AB880" s="5"/>
      <c r="AC880" s="5"/>
      <c r="AD880" s="5"/>
      <c r="AE880" s="5"/>
      <c r="AF880" s="5"/>
      <c r="AG880" s="5"/>
      <c r="AH880" s="5"/>
      <c r="AI880" s="5" t="s">
        <v>905</v>
      </c>
      <c r="AJ880" s="80" t="e">
        <v>#VALUE!</v>
      </c>
      <c r="AK880" s="80" t="e">
        <v>#VALUE!</v>
      </c>
      <c r="AL880" s="80" t="e">
        <v>#VALUE!</v>
      </c>
      <c r="AM880" s="80" t="e">
        <v>#N/A</v>
      </c>
      <c r="AN880" s="80" t="e">
        <v>#N/A</v>
      </c>
      <c r="AO880" s="80" t="e">
        <v>#N/A</v>
      </c>
      <c r="AP880" s="80" t="e">
        <v>#N/A</v>
      </c>
      <c r="AQ880" s="80" t="e">
        <v>#N/A</v>
      </c>
      <c r="AR880" s="80" t="e">
        <v>#N/A</v>
      </c>
      <c r="AS880" s="5"/>
      <c r="AT880" s="5"/>
      <c r="AU880" s="5"/>
      <c r="AV880" s="5"/>
      <c r="AW880" s="5"/>
      <c r="AX880" s="5"/>
      <c r="AY880" s="5" t="s">
        <v>20</v>
      </c>
    </row>
    <row r="881" spans="1:51" ht="27.95" customHeight="1">
      <c r="A881">
        <v>11516746321</v>
      </c>
      <c r="B881" s="5" t="s">
        <v>646</v>
      </c>
      <c r="C881" s="13" t="s">
        <v>72</v>
      </c>
      <c r="D881" s="1" t="s">
        <v>467</v>
      </c>
      <c r="E881" s="5" t="s">
        <v>33</v>
      </c>
      <c r="F881" s="80" t="s">
        <v>0</v>
      </c>
      <c r="G881" s="80" t="s">
        <v>0</v>
      </c>
      <c r="H881" s="80" t="s">
        <v>1</v>
      </c>
      <c r="I881" s="80" t="s">
        <v>0</v>
      </c>
      <c r="J881" s="80" t="s">
        <v>0</v>
      </c>
      <c r="K881" s="80" t="s">
        <v>0</v>
      </c>
      <c r="L881" s="80" t="s">
        <v>0</v>
      </c>
      <c r="M881" s="5" t="e">
        <v>#N/A</v>
      </c>
      <c r="N881" s="5" t="s">
        <v>649</v>
      </c>
      <c r="O881" s="5" t="e">
        <v>#N/A</v>
      </c>
      <c r="P881" s="5" t="e">
        <v>#N/A</v>
      </c>
      <c r="Q881" s="5" t="s">
        <v>91</v>
      </c>
      <c r="R881" s="61" t="s">
        <v>90</v>
      </c>
      <c r="S881" s="62" t="e">
        <v>#N/A</v>
      </c>
      <c r="T881" s="5" t="s">
        <v>834</v>
      </c>
      <c r="U881" s="5" t="s">
        <v>34</v>
      </c>
      <c r="V881" s="5" t="s">
        <v>26</v>
      </c>
      <c r="W881" s="5" t="e">
        <v>#N/A</v>
      </c>
      <c r="X881" s="5" t="s">
        <v>66</v>
      </c>
      <c r="Y881" s="5" t="s">
        <v>304</v>
      </c>
      <c r="Z881" s="5" t="s">
        <v>67</v>
      </c>
      <c r="AA881" s="5" t="s">
        <v>512</v>
      </c>
      <c r="AB881" s="5"/>
      <c r="AC881" s="5"/>
      <c r="AD881" s="5"/>
      <c r="AE881" s="5"/>
      <c r="AF881" s="5"/>
      <c r="AG881" s="5"/>
      <c r="AH881" s="5"/>
      <c r="AI881" s="5" t="s">
        <v>905</v>
      </c>
      <c r="AJ881" s="80">
        <v>5</v>
      </c>
      <c r="AK881" s="80">
        <v>5</v>
      </c>
      <c r="AL881" s="80">
        <v>5</v>
      </c>
      <c r="AM881" s="80" t="e">
        <v>#N/A</v>
      </c>
      <c r="AN881" s="80">
        <v>5</v>
      </c>
      <c r="AO881" s="80">
        <v>5</v>
      </c>
      <c r="AP881" s="80">
        <v>4</v>
      </c>
      <c r="AQ881" s="80" t="e">
        <v>#N/A</v>
      </c>
      <c r="AR881" s="80">
        <v>5</v>
      </c>
      <c r="AS881" s="122" t="s">
        <v>1060</v>
      </c>
      <c r="AT881" s="5" t="s">
        <v>797</v>
      </c>
      <c r="AU881" s="66" t="s">
        <v>567</v>
      </c>
      <c r="AV881" s="5" t="s">
        <v>873</v>
      </c>
      <c r="AW881" s="5" t="s">
        <v>39</v>
      </c>
      <c r="AX881" s="5"/>
      <c r="AY881" s="5" t="s">
        <v>903</v>
      </c>
    </row>
    <row r="882" spans="1:51" ht="27.95" customHeight="1">
      <c r="B882" s="1"/>
      <c r="C882" s="13"/>
      <c r="D882" s="1"/>
      <c r="E882" s="5"/>
      <c r="M882" s="5"/>
      <c r="N882" s="5"/>
      <c r="O882" s="5"/>
      <c r="P882" s="5"/>
      <c r="Q882" s="5"/>
      <c r="R882" s="61"/>
      <c r="S882" s="62"/>
      <c r="T882" s="5"/>
      <c r="U882" s="5"/>
      <c r="V882" s="5"/>
      <c r="W882" s="5"/>
      <c r="X882" s="5"/>
      <c r="Y882" s="5"/>
      <c r="Z882" s="5"/>
      <c r="AA882" s="5"/>
      <c r="AB882" s="5"/>
      <c r="AC882" s="5"/>
      <c r="AD882" s="5"/>
      <c r="AE882" s="5"/>
      <c r="AF882" s="5"/>
      <c r="AG882" s="5"/>
      <c r="AH882" s="5"/>
      <c r="AI882" s="5"/>
      <c r="AJ882" s="80"/>
      <c r="AK882" s="80"/>
      <c r="AL882" s="80"/>
      <c r="AM882" s="80"/>
      <c r="AN882" s="80"/>
      <c r="AO882" s="80"/>
      <c r="AP882" s="80"/>
      <c r="AQ882" s="80"/>
      <c r="AR882" s="80"/>
      <c r="AS882" s="5"/>
      <c r="AT882" s="5"/>
      <c r="AU882" s="5"/>
      <c r="AV882" s="5"/>
      <c r="AW882" s="5"/>
      <c r="AX882" s="5"/>
      <c r="AY882" s="5"/>
    </row>
    <row r="883" spans="1:51" ht="15.95" customHeight="1">
      <c r="A883">
        <v>11516737369</v>
      </c>
      <c r="B883" s="1" t="s">
        <v>0</v>
      </c>
      <c r="C883" s="13" t="e">
        <v>#VALUE!</v>
      </c>
      <c r="D883" s="1" t="e">
        <v>#VALUE!</v>
      </c>
      <c r="E883" s="5" t="e">
        <v>#N/A</v>
      </c>
      <c r="F883" s="80" t="s">
        <v>0</v>
      </c>
      <c r="G883" s="80" t="s">
        <v>0</v>
      </c>
      <c r="H883" s="80" t="s">
        <v>0</v>
      </c>
      <c r="I883" s="80" t="s">
        <v>0</v>
      </c>
      <c r="J883" s="80" t="s">
        <v>0</v>
      </c>
      <c r="K883" s="80" t="s">
        <v>0</v>
      </c>
      <c r="L883" s="80" t="s">
        <v>0</v>
      </c>
      <c r="M883" s="5" t="e">
        <v>#N/A</v>
      </c>
      <c r="N883" s="5" t="e">
        <v>#N/A</v>
      </c>
      <c r="O883" s="5" t="e">
        <v>#N/A</v>
      </c>
      <c r="P883" s="5" t="e">
        <v>#N/A</v>
      </c>
      <c r="Q883" s="5" t="e">
        <v>#VALUE!</v>
      </c>
      <c r="R883" s="61" t="e">
        <v>#VALUE!</v>
      </c>
      <c r="S883" s="62" t="e">
        <v>#N/A</v>
      </c>
      <c r="T883" s="5" t="e">
        <v>#N/A</v>
      </c>
      <c r="U883" s="5" t="e">
        <v>#N/A</v>
      </c>
      <c r="V883" s="5" t="e">
        <v>#N/A</v>
      </c>
      <c r="W883" s="5" t="e">
        <v>#N/A</v>
      </c>
      <c r="X883" s="5" t="e">
        <v>#N/A</v>
      </c>
      <c r="Y883" s="5" t="s">
        <v>0</v>
      </c>
      <c r="Z883" s="5" t="e">
        <v>#N/A</v>
      </c>
      <c r="AA883" s="5"/>
      <c r="AB883" s="5"/>
      <c r="AC883" s="5"/>
      <c r="AD883" s="5"/>
      <c r="AE883" s="5"/>
      <c r="AF883" s="5"/>
      <c r="AG883" s="5"/>
      <c r="AH883" s="5"/>
      <c r="AI883" s="5" t="s">
        <v>905</v>
      </c>
      <c r="AJ883" s="80" t="e">
        <v>#VALUE!</v>
      </c>
      <c r="AK883" s="80" t="e">
        <v>#VALUE!</v>
      </c>
      <c r="AL883" s="80" t="e">
        <v>#VALUE!</v>
      </c>
      <c r="AM883" s="80" t="e">
        <v>#N/A</v>
      </c>
      <c r="AN883" s="80" t="e">
        <v>#N/A</v>
      </c>
      <c r="AO883" s="80" t="e">
        <v>#N/A</v>
      </c>
      <c r="AP883" s="80" t="e">
        <v>#N/A</v>
      </c>
      <c r="AQ883" s="80" t="e">
        <v>#N/A</v>
      </c>
      <c r="AR883" s="80" t="e">
        <v>#N/A</v>
      </c>
      <c r="AS883" s="5"/>
      <c r="AT883" s="5"/>
      <c r="AU883" s="5"/>
      <c r="AV883" s="5"/>
      <c r="AW883" s="5"/>
      <c r="AX883" s="5"/>
      <c r="AY883" s="5" t="s">
        <v>20</v>
      </c>
    </row>
    <row r="884" spans="1:51" ht="98.1" customHeight="1">
      <c r="A884">
        <v>11516706787</v>
      </c>
      <c r="B884" s="1" t="s">
        <v>0</v>
      </c>
      <c r="C884" s="13" t="s">
        <v>80</v>
      </c>
      <c r="D884" s="1" t="s">
        <v>468</v>
      </c>
      <c r="E884" s="5" t="s">
        <v>14</v>
      </c>
      <c r="F884" s="80" t="s">
        <v>0</v>
      </c>
      <c r="G884" s="80" t="s">
        <v>0</v>
      </c>
      <c r="H884" s="80" t="s">
        <v>1</v>
      </c>
      <c r="I884" s="80" t="s">
        <v>0</v>
      </c>
      <c r="J884" s="80" t="s">
        <v>0</v>
      </c>
      <c r="K884" s="80" t="s">
        <v>0</v>
      </c>
      <c r="L884" s="80" t="s">
        <v>0</v>
      </c>
      <c r="M884" s="5" t="e">
        <v>#N/A</v>
      </c>
      <c r="N884" s="5" t="e">
        <v>#N/A</v>
      </c>
      <c r="O884" s="5" t="e">
        <v>#N/A</v>
      </c>
      <c r="P884" s="5" t="e">
        <v>#N/A</v>
      </c>
      <c r="Q884" s="5" t="s">
        <v>29</v>
      </c>
      <c r="R884" s="61" t="s">
        <v>28</v>
      </c>
      <c r="S884" s="62" t="s">
        <v>68</v>
      </c>
      <c r="T884" s="5" t="s">
        <v>62</v>
      </c>
      <c r="U884" s="5" t="s">
        <v>34</v>
      </c>
      <c r="V884" s="5" t="s">
        <v>89</v>
      </c>
      <c r="W884" s="5" t="s">
        <v>908</v>
      </c>
      <c r="X884" s="5" t="s">
        <v>81</v>
      </c>
      <c r="Y884" s="5" t="s">
        <v>305</v>
      </c>
      <c r="Z884" s="5" t="s">
        <v>13</v>
      </c>
      <c r="AA884" s="5" t="s">
        <v>481</v>
      </c>
      <c r="AB884" s="5"/>
      <c r="AC884" s="5"/>
      <c r="AD884" s="5"/>
      <c r="AE884" s="5"/>
      <c r="AF884" s="5"/>
      <c r="AG884" s="5" t="s">
        <v>637</v>
      </c>
      <c r="AH884" s="5"/>
      <c r="AI884" s="5" t="s">
        <v>905</v>
      </c>
      <c r="AJ884" s="80">
        <v>4</v>
      </c>
      <c r="AK884" s="80">
        <v>3</v>
      </c>
      <c r="AL884" s="80">
        <v>4</v>
      </c>
      <c r="AM884" s="80">
        <v>3</v>
      </c>
      <c r="AN884" s="80">
        <v>5</v>
      </c>
      <c r="AO884" s="80">
        <v>5</v>
      </c>
      <c r="AP884" s="80">
        <v>3</v>
      </c>
      <c r="AQ884" s="80">
        <v>3</v>
      </c>
      <c r="AR884" s="80">
        <v>3</v>
      </c>
      <c r="AS884" s="5"/>
      <c r="AT884" s="5" t="s">
        <v>849</v>
      </c>
      <c r="AU884" s="5"/>
      <c r="AV884" s="5"/>
      <c r="AW884" s="5"/>
      <c r="AX884" s="5"/>
      <c r="AY884" s="5" t="s">
        <v>20</v>
      </c>
    </row>
    <row r="885" spans="1:51" ht="27.95" customHeight="1">
      <c r="A885">
        <v>11516706125</v>
      </c>
      <c r="B885" s="1" t="s">
        <v>15</v>
      </c>
      <c r="C885" s="13" t="s">
        <v>61</v>
      </c>
      <c r="D885" s="1" t="s">
        <v>467</v>
      </c>
      <c r="E885" s="5" t="s">
        <v>14</v>
      </c>
      <c r="F885" s="80" t="s">
        <v>0</v>
      </c>
      <c r="G885" s="80" t="s">
        <v>0</v>
      </c>
      <c r="H885" s="80" t="s">
        <v>1</v>
      </c>
      <c r="I885" s="80" t="s">
        <v>0</v>
      </c>
      <c r="J885" s="80" t="s">
        <v>0</v>
      </c>
      <c r="K885" s="80" t="s">
        <v>0</v>
      </c>
      <c r="L885" s="80" t="s">
        <v>0</v>
      </c>
      <c r="M885" s="5" t="e">
        <v>#N/A</v>
      </c>
      <c r="N885" s="5" t="e">
        <v>#N/A</v>
      </c>
      <c r="O885" s="5" t="e">
        <v>#N/A</v>
      </c>
      <c r="P885" s="5" t="e">
        <v>#N/A</v>
      </c>
      <c r="Q885" s="5" t="e">
        <v>#VALUE!</v>
      </c>
      <c r="R885" s="61" t="s">
        <v>99</v>
      </c>
      <c r="S885" s="62" t="s">
        <v>122</v>
      </c>
      <c r="T885" s="5" t="s">
        <v>36</v>
      </c>
      <c r="U885" s="5" t="s">
        <v>41</v>
      </c>
      <c r="V885" s="5" t="s">
        <v>95</v>
      </c>
      <c r="W885" s="5" t="s">
        <v>908</v>
      </c>
      <c r="X885" s="5" t="e">
        <v>#N/A</v>
      </c>
      <c r="Y885" s="5" t="s">
        <v>0</v>
      </c>
      <c r="Z885" s="5" t="s">
        <v>86</v>
      </c>
      <c r="AA885" s="5"/>
      <c r="AB885" s="5"/>
      <c r="AC885" s="5"/>
      <c r="AD885" s="5"/>
      <c r="AE885" s="5"/>
      <c r="AF885" s="5"/>
      <c r="AG885" s="5"/>
      <c r="AH885" s="5"/>
      <c r="AI885" s="5" t="s">
        <v>905</v>
      </c>
      <c r="AJ885" s="80">
        <v>3</v>
      </c>
      <c r="AK885" s="80" t="e">
        <v>#VALUE!</v>
      </c>
      <c r="AL885" s="80">
        <v>2</v>
      </c>
      <c r="AM885" s="80">
        <v>1</v>
      </c>
      <c r="AN885" s="80">
        <v>4</v>
      </c>
      <c r="AO885" s="80">
        <v>4</v>
      </c>
      <c r="AP885" s="80">
        <v>1</v>
      </c>
      <c r="AQ885" s="80">
        <v>3</v>
      </c>
      <c r="AR885" s="80" t="e">
        <v>#N/A</v>
      </c>
      <c r="AS885" s="5"/>
      <c r="AT885" s="5"/>
      <c r="AU885" s="5"/>
      <c r="AV885" s="5"/>
      <c r="AW885" s="5"/>
      <c r="AX885" s="5"/>
      <c r="AY885" s="5" t="s">
        <v>904</v>
      </c>
    </row>
    <row r="886" spans="1:51" ht="27.95" customHeight="1">
      <c r="A886">
        <v>11516703440</v>
      </c>
      <c r="B886" s="5" t="s">
        <v>646</v>
      </c>
      <c r="C886" s="13" t="s">
        <v>72</v>
      </c>
      <c r="D886" s="1" t="s">
        <v>466</v>
      </c>
      <c r="E886" s="5" t="s">
        <v>14</v>
      </c>
      <c r="F886" s="80" t="s">
        <v>0</v>
      </c>
      <c r="G886" s="80" t="s">
        <v>0</v>
      </c>
      <c r="H886" s="80" t="s">
        <v>1</v>
      </c>
      <c r="I886" s="80" t="s">
        <v>0</v>
      </c>
      <c r="J886" s="80" t="s">
        <v>0</v>
      </c>
      <c r="K886" s="80" t="s">
        <v>0</v>
      </c>
      <c r="L886" s="80" t="s">
        <v>0</v>
      </c>
      <c r="M886" s="5" t="e">
        <v>#N/A</v>
      </c>
      <c r="N886" s="5" t="s">
        <v>649</v>
      </c>
      <c r="O886" s="5" t="e">
        <v>#N/A</v>
      </c>
      <c r="P886" s="5" t="e">
        <v>#N/A</v>
      </c>
      <c r="Q886" s="5" t="s">
        <v>76</v>
      </c>
      <c r="R886" s="61" t="s">
        <v>28</v>
      </c>
      <c r="S886" s="62" t="e">
        <v>#N/A</v>
      </c>
      <c r="T886" s="5" t="s">
        <v>834</v>
      </c>
      <c r="U886" s="5" t="s">
        <v>34</v>
      </c>
      <c r="V886" s="5" t="s">
        <v>54</v>
      </c>
      <c r="W886" s="5" t="e">
        <v>#N/A</v>
      </c>
      <c r="X886" s="5" t="s">
        <v>66</v>
      </c>
      <c r="Y886" s="5" t="s">
        <v>306</v>
      </c>
      <c r="Z886" s="5" t="s">
        <v>67</v>
      </c>
      <c r="AA886" s="5"/>
      <c r="AB886" s="5"/>
      <c r="AC886" s="5"/>
      <c r="AD886" s="5"/>
      <c r="AE886" s="5"/>
      <c r="AF886" s="5"/>
      <c r="AG886" s="5"/>
      <c r="AH886" s="67" t="s">
        <v>812</v>
      </c>
      <c r="AI886" s="5" t="s">
        <v>905</v>
      </c>
      <c r="AJ886" s="80">
        <v>5</v>
      </c>
      <c r="AK886" s="80">
        <v>4</v>
      </c>
      <c r="AL886" s="80">
        <v>4</v>
      </c>
      <c r="AM886" s="80" t="e">
        <v>#N/A</v>
      </c>
      <c r="AN886" s="80">
        <v>5</v>
      </c>
      <c r="AO886" s="80">
        <v>5</v>
      </c>
      <c r="AP886" s="80">
        <v>0</v>
      </c>
      <c r="AQ886" s="80" t="e">
        <v>#N/A</v>
      </c>
      <c r="AR886" s="80">
        <v>5</v>
      </c>
      <c r="AS886" s="5"/>
      <c r="AT886" s="5"/>
      <c r="AU886" s="5"/>
      <c r="AV886" s="5"/>
      <c r="AW886" s="5"/>
      <c r="AX886" s="5"/>
      <c r="AY886" s="5" t="s">
        <v>903</v>
      </c>
    </row>
    <row r="887" spans="1:51" ht="60" customHeight="1">
      <c r="A887">
        <v>11516693759</v>
      </c>
      <c r="B887" s="5" t="s">
        <v>646</v>
      </c>
      <c r="C887" s="13" t="s">
        <v>72</v>
      </c>
      <c r="D887" s="1" t="s">
        <v>467</v>
      </c>
      <c r="E887" s="5" t="s">
        <v>14</v>
      </c>
      <c r="F887" s="80" t="s">
        <v>0</v>
      </c>
      <c r="G887" s="80" t="s">
        <v>0</v>
      </c>
      <c r="H887" s="80" t="s">
        <v>1</v>
      </c>
      <c r="I887" s="80" t="s">
        <v>0</v>
      </c>
      <c r="J887" s="80" t="s">
        <v>0</v>
      </c>
      <c r="K887" s="80" t="s">
        <v>0</v>
      </c>
      <c r="L887" s="80" t="s">
        <v>0</v>
      </c>
      <c r="M887" s="5" t="e">
        <v>#N/A</v>
      </c>
      <c r="N887" s="5" t="s">
        <v>649</v>
      </c>
      <c r="O887" s="5" t="e">
        <v>#N/A</v>
      </c>
      <c r="P887" s="5" t="e">
        <v>#N/A</v>
      </c>
      <c r="Q887" s="5" t="s">
        <v>91</v>
      </c>
      <c r="R887" s="61" t="s">
        <v>90</v>
      </c>
      <c r="S887" s="62" t="e">
        <v>#N/A</v>
      </c>
      <c r="T887" s="5" t="s">
        <v>834</v>
      </c>
      <c r="U887" s="5" t="s">
        <v>34</v>
      </c>
      <c r="V887" s="5" t="s">
        <v>54</v>
      </c>
      <c r="W887" s="5" t="s">
        <v>379</v>
      </c>
      <c r="X887" s="5" t="s">
        <v>81</v>
      </c>
      <c r="Y887" s="5" t="s">
        <v>307</v>
      </c>
      <c r="Z887" s="5" t="s">
        <v>98</v>
      </c>
      <c r="AA887" s="5" t="s">
        <v>532</v>
      </c>
      <c r="AB887" s="5"/>
      <c r="AC887" s="5"/>
      <c r="AD887" s="5"/>
      <c r="AE887" s="5"/>
      <c r="AF887" s="5"/>
      <c r="AG887" s="5"/>
      <c r="AH887" s="5"/>
      <c r="AI887" s="5" t="s">
        <v>905</v>
      </c>
      <c r="AJ887" s="80">
        <v>5</v>
      </c>
      <c r="AK887" s="80">
        <v>5</v>
      </c>
      <c r="AL887" s="80">
        <v>5</v>
      </c>
      <c r="AM887" s="80" t="e">
        <v>#N/A</v>
      </c>
      <c r="AN887" s="80">
        <v>5</v>
      </c>
      <c r="AO887" s="80">
        <v>5</v>
      </c>
      <c r="AP887" s="80">
        <v>0</v>
      </c>
      <c r="AQ887" s="80">
        <v>5</v>
      </c>
      <c r="AR887" s="80">
        <v>3</v>
      </c>
      <c r="AS887" s="5"/>
      <c r="AT887" s="5" t="s">
        <v>837</v>
      </c>
      <c r="AU887" s="5"/>
      <c r="AV887" s="5" t="s">
        <v>879</v>
      </c>
      <c r="AW887" s="5"/>
      <c r="AX887" s="5"/>
      <c r="AY887" s="5" t="s">
        <v>903</v>
      </c>
    </row>
    <row r="888" spans="1:51" ht="27.95" customHeight="1">
      <c r="A888">
        <v>11516665170</v>
      </c>
      <c r="B888" s="5" t="s">
        <v>646</v>
      </c>
      <c r="C888" s="13" t="s">
        <v>72</v>
      </c>
      <c r="D888" s="1" t="s">
        <v>478</v>
      </c>
      <c r="E888" s="5" t="s">
        <v>14</v>
      </c>
      <c r="F888" s="80" t="s">
        <v>0</v>
      </c>
      <c r="G888" s="80" t="s">
        <v>0</v>
      </c>
      <c r="H888" s="80" t="s">
        <v>1</v>
      </c>
      <c r="I888" s="80" t="s">
        <v>0</v>
      </c>
      <c r="J888" s="80" t="s">
        <v>0</v>
      </c>
      <c r="K888" s="80" t="s">
        <v>0</v>
      </c>
      <c r="L888" s="80" t="s">
        <v>0</v>
      </c>
      <c r="M888" s="5" t="s">
        <v>10</v>
      </c>
      <c r="N888" s="5" t="e">
        <v>#N/A</v>
      </c>
      <c r="O888" s="5" t="e">
        <v>#N/A</v>
      </c>
      <c r="P888" s="5" t="s">
        <v>12</v>
      </c>
      <c r="Q888" s="5" t="s">
        <v>76</v>
      </c>
      <c r="R888" s="61" t="s">
        <v>28</v>
      </c>
      <c r="S888" s="62" t="e">
        <v>#N/A</v>
      </c>
      <c r="T888" s="5" t="s">
        <v>834</v>
      </c>
      <c r="U888" s="5" t="s">
        <v>34</v>
      </c>
      <c r="V888" s="5" t="s">
        <v>74</v>
      </c>
      <c r="W888" s="5" t="s">
        <v>379</v>
      </c>
      <c r="X888" s="5" t="s">
        <v>66</v>
      </c>
      <c r="Y888" s="5" t="s">
        <v>0</v>
      </c>
      <c r="Z888" s="5" t="s">
        <v>49</v>
      </c>
      <c r="AA888" s="5"/>
      <c r="AB888" s="5"/>
      <c r="AC888" s="5"/>
      <c r="AD888" s="5"/>
      <c r="AE888" s="5"/>
      <c r="AF888" s="5"/>
      <c r="AG888" s="5"/>
      <c r="AH888" s="5"/>
      <c r="AI888" s="5" t="s">
        <v>905</v>
      </c>
      <c r="AJ888" s="80">
        <v>5</v>
      </c>
      <c r="AK888" s="80">
        <v>4</v>
      </c>
      <c r="AL888" s="80">
        <v>4</v>
      </c>
      <c r="AM888" s="80" t="e">
        <v>#N/A</v>
      </c>
      <c r="AN888" s="80">
        <v>5</v>
      </c>
      <c r="AO888" s="80">
        <v>5</v>
      </c>
      <c r="AP888" s="80">
        <v>2</v>
      </c>
      <c r="AQ888" s="80">
        <v>5</v>
      </c>
      <c r="AR888" s="80">
        <v>5</v>
      </c>
      <c r="AS888" s="5"/>
      <c r="AT888" s="5"/>
      <c r="AU888" s="5"/>
      <c r="AV888" s="5"/>
      <c r="AW888" s="5"/>
      <c r="AX888" s="5"/>
      <c r="AY888" s="5" t="s">
        <v>903</v>
      </c>
    </row>
    <row r="889" spans="1:51" ht="99" customHeight="1">
      <c r="A889">
        <v>11516664854</v>
      </c>
      <c r="B889" s="1" t="s">
        <v>15</v>
      </c>
      <c r="C889" s="13" t="s">
        <v>139</v>
      </c>
      <c r="D889" s="1" t="s">
        <v>467</v>
      </c>
      <c r="E889" s="5" t="s">
        <v>14</v>
      </c>
      <c r="F889" s="80" t="s">
        <v>648</v>
      </c>
      <c r="G889" s="80" t="s">
        <v>0</v>
      </c>
      <c r="H889" s="80" t="s">
        <v>1</v>
      </c>
      <c r="I889" s="80" t="s">
        <v>0</v>
      </c>
      <c r="J889" s="80" t="s">
        <v>0</v>
      </c>
      <c r="K889" s="80" t="s">
        <v>0</v>
      </c>
      <c r="L889" s="80" t="s">
        <v>0</v>
      </c>
      <c r="M889" s="5" t="e">
        <v>#N/A</v>
      </c>
      <c r="N889" s="5" t="e">
        <v>#N/A</v>
      </c>
      <c r="O889" s="5" t="e">
        <v>#N/A</v>
      </c>
      <c r="P889" s="5" t="e">
        <v>#N/A</v>
      </c>
      <c r="Q889" s="5" t="e">
        <v>#VALUE!</v>
      </c>
      <c r="R889" s="61" t="s">
        <v>226</v>
      </c>
      <c r="S889" s="62" t="s">
        <v>122</v>
      </c>
      <c r="T889" s="5" t="s">
        <v>37</v>
      </c>
      <c r="U889" s="5" t="s">
        <v>37</v>
      </c>
      <c r="V889" s="5" t="s">
        <v>95</v>
      </c>
      <c r="W889" s="5" t="s">
        <v>979</v>
      </c>
      <c r="X889" s="5" t="e">
        <v>#N/A</v>
      </c>
      <c r="Y889" s="5" t="s">
        <v>0</v>
      </c>
      <c r="Z889" s="5" t="s">
        <v>45</v>
      </c>
      <c r="AA889" s="5" t="s">
        <v>825</v>
      </c>
      <c r="AB889" s="5"/>
      <c r="AC889" s="5" t="s">
        <v>573</v>
      </c>
      <c r="AD889" s="5"/>
      <c r="AE889" s="5"/>
      <c r="AF889" s="5" t="s">
        <v>619</v>
      </c>
      <c r="AG889" s="5"/>
      <c r="AH889" s="5"/>
      <c r="AI889" s="5" t="s">
        <v>905</v>
      </c>
      <c r="AJ889" s="80">
        <v>1</v>
      </c>
      <c r="AK889" s="80" t="e">
        <v>#VALUE!</v>
      </c>
      <c r="AL889" s="80">
        <v>1</v>
      </c>
      <c r="AM889" s="80">
        <v>1</v>
      </c>
      <c r="AN889" s="80">
        <v>3</v>
      </c>
      <c r="AO889" s="80">
        <v>3</v>
      </c>
      <c r="AP889" s="80">
        <v>1</v>
      </c>
      <c r="AQ889" s="80">
        <v>2</v>
      </c>
      <c r="AR889" s="80" t="e">
        <v>#N/A</v>
      </c>
      <c r="AS889" s="5"/>
      <c r="AT889" s="5" t="s">
        <v>797</v>
      </c>
      <c r="AU889" s="5"/>
      <c r="AV889" s="5"/>
      <c r="AW889" s="5" t="s">
        <v>462</v>
      </c>
      <c r="AX889" s="5"/>
      <c r="AY889" s="5" t="s">
        <v>904</v>
      </c>
    </row>
    <row r="890" spans="1:51" ht="27.95" customHeight="1">
      <c r="A890">
        <v>11516641842</v>
      </c>
      <c r="B890" s="1" t="s">
        <v>0</v>
      </c>
      <c r="C890" s="13" t="s">
        <v>23</v>
      </c>
      <c r="D890" s="1" t="s">
        <v>468</v>
      </c>
      <c r="E890" s="5" t="s">
        <v>14</v>
      </c>
      <c r="F890" s="80" t="s">
        <v>0</v>
      </c>
      <c r="G890" s="80" t="s">
        <v>0</v>
      </c>
      <c r="H890" s="80" t="s">
        <v>1</v>
      </c>
      <c r="I890" s="80" t="s">
        <v>0</v>
      </c>
      <c r="J890" s="80" t="s">
        <v>0</v>
      </c>
      <c r="K890" s="80" t="s">
        <v>0</v>
      </c>
      <c r="L890" s="80" t="s">
        <v>0</v>
      </c>
      <c r="M890" s="5" t="s">
        <v>10</v>
      </c>
      <c r="N890" s="5" t="e">
        <v>#N/A</v>
      </c>
      <c r="O890" s="5" t="e">
        <v>#N/A</v>
      </c>
      <c r="P890" s="5" t="s">
        <v>12</v>
      </c>
      <c r="Q890" s="5" t="e">
        <v>#VALUE!</v>
      </c>
      <c r="R890" s="61" t="s">
        <v>75</v>
      </c>
      <c r="S890" s="62" t="e">
        <v>#N/A</v>
      </c>
      <c r="T890" s="5" t="s">
        <v>62</v>
      </c>
      <c r="U890" s="5" t="s">
        <v>41</v>
      </c>
      <c r="V890" s="5" t="s">
        <v>95</v>
      </c>
      <c r="W890" s="5" t="s">
        <v>909</v>
      </c>
      <c r="X890" s="5" t="s">
        <v>108</v>
      </c>
      <c r="Y890" s="5" t="s">
        <v>0</v>
      </c>
      <c r="Z890" s="5" t="s">
        <v>45</v>
      </c>
      <c r="AA890" s="67" t="s">
        <v>517</v>
      </c>
      <c r="AB890" s="68"/>
      <c r="AC890" s="68" t="s">
        <v>19</v>
      </c>
      <c r="AD890" s="68"/>
      <c r="AE890" s="68"/>
      <c r="AF890" s="68"/>
      <c r="AG890" s="68"/>
      <c r="AH890" s="68"/>
      <c r="AI890" s="69" t="s">
        <v>905</v>
      </c>
      <c r="AJ890" s="80">
        <v>2</v>
      </c>
      <c r="AK890" s="80" t="e">
        <v>#VALUE!</v>
      </c>
      <c r="AL890" s="80">
        <v>3</v>
      </c>
      <c r="AM890" s="80" t="e">
        <v>#N/A</v>
      </c>
      <c r="AN890" s="80">
        <v>5</v>
      </c>
      <c r="AO890" s="80">
        <v>4</v>
      </c>
      <c r="AP890" s="80">
        <v>1</v>
      </c>
      <c r="AQ890" s="80">
        <v>1</v>
      </c>
      <c r="AR890" s="80">
        <v>4</v>
      </c>
      <c r="AS890" s="5"/>
      <c r="AT890" s="5"/>
      <c r="AU890" s="5"/>
      <c r="AV890" s="5"/>
      <c r="AW890" s="5"/>
      <c r="AX890" s="5"/>
      <c r="AY890" s="5" t="s">
        <v>20</v>
      </c>
    </row>
    <row r="891" spans="1:51" ht="27.95" customHeight="1">
      <c r="A891">
        <v>11516639091</v>
      </c>
      <c r="B891" s="5" t="s">
        <v>646</v>
      </c>
      <c r="C891" s="13" t="s">
        <v>61</v>
      </c>
      <c r="D891" s="1" t="s">
        <v>473</v>
      </c>
      <c r="E891" s="5" t="s">
        <v>14</v>
      </c>
      <c r="F891" s="80" t="s">
        <v>0</v>
      </c>
      <c r="G891" s="80" t="s">
        <v>0</v>
      </c>
      <c r="H891" s="80" t="s">
        <v>1</v>
      </c>
      <c r="I891" s="80" t="s">
        <v>0</v>
      </c>
      <c r="J891" s="80" t="s">
        <v>0</v>
      </c>
      <c r="K891" s="80" t="s">
        <v>0</v>
      </c>
      <c r="L891" s="80" t="s">
        <v>0</v>
      </c>
      <c r="M891" s="5" t="s">
        <v>10</v>
      </c>
      <c r="N891" s="5" t="e">
        <v>#N/A</v>
      </c>
      <c r="O891" s="5" t="e">
        <v>#N/A</v>
      </c>
      <c r="P891" s="5" t="e">
        <v>#N/A</v>
      </c>
      <c r="Q891" s="5" t="s">
        <v>97</v>
      </c>
      <c r="R891" s="61" t="s">
        <v>99</v>
      </c>
      <c r="S891" s="62" t="s">
        <v>34</v>
      </c>
      <c r="T891" s="5" t="s">
        <v>834</v>
      </c>
      <c r="U891" s="5" t="s">
        <v>41</v>
      </c>
      <c r="V891" s="5" t="s">
        <v>54</v>
      </c>
      <c r="W891" s="5" t="s">
        <v>379</v>
      </c>
      <c r="X891" s="5" t="s">
        <v>113</v>
      </c>
      <c r="Y891" s="5" t="s">
        <v>0</v>
      </c>
      <c r="Z891" s="5" t="s">
        <v>58</v>
      </c>
      <c r="AA891" s="5"/>
      <c r="AB891" s="5"/>
      <c r="AC891" s="5"/>
      <c r="AD891" s="5"/>
      <c r="AE891" s="5"/>
      <c r="AF891" s="5"/>
      <c r="AG891" s="5"/>
      <c r="AH891" s="5"/>
      <c r="AI891" s="5" t="s">
        <v>905</v>
      </c>
      <c r="AJ891" s="80">
        <v>3</v>
      </c>
      <c r="AK891" s="80">
        <v>2</v>
      </c>
      <c r="AL891" s="80">
        <v>2</v>
      </c>
      <c r="AM891" s="80">
        <v>5</v>
      </c>
      <c r="AN891" s="80">
        <v>5</v>
      </c>
      <c r="AO891" s="80">
        <v>4</v>
      </c>
      <c r="AP891" s="80">
        <v>0</v>
      </c>
      <c r="AQ891" s="80">
        <v>5</v>
      </c>
      <c r="AR891" s="80">
        <v>1</v>
      </c>
      <c r="AS891" s="5"/>
      <c r="AT891" s="120" t="s">
        <v>847</v>
      </c>
      <c r="AU891" s="5"/>
      <c r="AV891" s="5"/>
      <c r="AW891" s="5"/>
      <c r="AX891" s="5"/>
      <c r="AY891" s="5" t="s">
        <v>903</v>
      </c>
    </row>
    <row r="892" spans="1:51" ht="27.95" customHeight="1">
      <c r="A892">
        <v>11516616357</v>
      </c>
      <c r="B892" s="5" t="s">
        <v>646</v>
      </c>
      <c r="C892" s="13" t="s">
        <v>80</v>
      </c>
      <c r="D892" s="1" t="s">
        <v>478</v>
      </c>
      <c r="E892" s="5" t="s">
        <v>14</v>
      </c>
      <c r="F892" s="80" t="s">
        <v>0</v>
      </c>
      <c r="G892" s="80" t="s">
        <v>0</v>
      </c>
      <c r="H892" s="80" t="s">
        <v>1</v>
      </c>
      <c r="I892" s="80" t="s">
        <v>0</v>
      </c>
      <c r="J892" s="80" t="s">
        <v>0</v>
      </c>
      <c r="K892" s="80" t="s">
        <v>0</v>
      </c>
      <c r="L892" s="80" t="s">
        <v>0</v>
      </c>
      <c r="M892" s="5" t="e">
        <v>#N/A</v>
      </c>
      <c r="N892" s="5" t="s">
        <v>649</v>
      </c>
      <c r="O892" s="5" t="e">
        <v>#N/A</v>
      </c>
      <c r="P892" s="5" t="e">
        <v>#N/A</v>
      </c>
      <c r="Q892" s="5" t="s">
        <v>76</v>
      </c>
      <c r="R892" s="61" t="s">
        <v>28</v>
      </c>
      <c r="S892" s="62" t="e">
        <v>#N/A</v>
      </c>
      <c r="T892" s="5" t="s">
        <v>36</v>
      </c>
      <c r="U892" s="5" t="s">
        <v>41</v>
      </c>
      <c r="V892" s="5" t="s">
        <v>26</v>
      </c>
      <c r="W892" s="5" t="s">
        <v>379</v>
      </c>
      <c r="X892" s="5" t="s">
        <v>66</v>
      </c>
      <c r="Y892" s="5" t="s">
        <v>0</v>
      </c>
      <c r="Z892" s="5" t="s">
        <v>35</v>
      </c>
      <c r="AA892" s="5" t="s">
        <v>516</v>
      </c>
      <c r="AB892" s="5"/>
      <c r="AC892" s="5"/>
      <c r="AD892" s="5"/>
      <c r="AE892" s="5"/>
      <c r="AF892" s="5"/>
      <c r="AG892" s="5"/>
      <c r="AH892" s="5"/>
      <c r="AI892" s="5" t="s">
        <v>905</v>
      </c>
      <c r="AJ892" s="80">
        <v>4</v>
      </c>
      <c r="AK892" s="80">
        <v>4</v>
      </c>
      <c r="AL892" s="80">
        <v>4</v>
      </c>
      <c r="AM892" s="80" t="e">
        <v>#N/A</v>
      </c>
      <c r="AN892" s="80">
        <v>4</v>
      </c>
      <c r="AO892" s="80">
        <v>4</v>
      </c>
      <c r="AP892" s="80">
        <v>4</v>
      </c>
      <c r="AQ892" s="80">
        <v>5</v>
      </c>
      <c r="AR892" s="80">
        <v>5</v>
      </c>
      <c r="AS892" s="5"/>
      <c r="AT892" s="66" t="s">
        <v>797</v>
      </c>
      <c r="AU892" s="5"/>
      <c r="AV892" s="5"/>
      <c r="AW892" s="5"/>
      <c r="AX892" s="5"/>
      <c r="AY892" s="5" t="s">
        <v>903</v>
      </c>
    </row>
    <row r="893" spans="1:51" ht="27.95" customHeight="1">
      <c r="A893">
        <v>11516611990</v>
      </c>
      <c r="B893" s="5" t="s">
        <v>646</v>
      </c>
      <c r="C893" s="13" t="s">
        <v>80</v>
      </c>
      <c r="D893" s="1" t="s">
        <v>478</v>
      </c>
      <c r="E893" s="5" t="s">
        <v>14</v>
      </c>
      <c r="F893" s="80" t="s">
        <v>0</v>
      </c>
      <c r="G893" s="80" t="s">
        <v>0</v>
      </c>
      <c r="H893" s="80" t="s">
        <v>1</v>
      </c>
      <c r="I893" s="80" t="s">
        <v>0</v>
      </c>
      <c r="J893" s="80" t="s">
        <v>0</v>
      </c>
      <c r="K893" s="80" t="s">
        <v>0</v>
      </c>
      <c r="L893" s="80" t="s">
        <v>0</v>
      </c>
      <c r="M893" s="5" t="s">
        <v>10</v>
      </c>
      <c r="N893" s="5" t="e">
        <v>#N/A</v>
      </c>
      <c r="O893" s="5" t="e">
        <v>#N/A</v>
      </c>
      <c r="P893" s="5" t="e">
        <v>#N/A</v>
      </c>
      <c r="Q893" s="5" t="s">
        <v>76</v>
      </c>
      <c r="R893" s="61" t="s">
        <v>99</v>
      </c>
      <c r="S893" s="62" t="s">
        <v>43</v>
      </c>
      <c r="T893" s="5" t="s">
        <v>36</v>
      </c>
      <c r="U893" s="5" t="s">
        <v>34</v>
      </c>
      <c r="V893" s="5" t="s">
        <v>95</v>
      </c>
      <c r="W893" s="5" t="s">
        <v>379</v>
      </c>
      <c r="X893" s="5" t="s">
        <v>81</v>
      </c>
      <c r="Y893" s="5" t="s">
        <v>0</v>
      </c>
      <c r="Z893" s="5" t="s">
        <v>86</v>
      </c>
      <c r="AA893" s="5"/>
      <c r="AB893" s="5"/>
      <c r="AC893" s="5"/>
      <c r="AD893" s="5"/>
      <c r="AE893" s="5"/>
      <c r="AF893" s="5"/>
      <c r="AG893" s="5"/>
      <c r="AH893" s="5"/>
      <c r="AI893" s="5" t="s">
        <v>905</v>
      </c>
      <c r="AJ893" s="80">
        <v>4</v>
      </c>
      <c r="AK893" s="80">
        <v>4</v>
      </c>
      <c r="AL893" s="80">
        <v>2</v>
      </c>
      <c r="AM893" s="80">
        <v>4</v>
      </c>
      <c r="AN893" s="80">
        <v>4</v>
      </c>
      <c r="AO893" s="80">
        <v>5</v>
      </c>
      <c r="AP893" s="80">
        <v>1</v>
      </c>
      <c r="AQ893" s="80">
        <v>5</v>
      </c>
      <c r="AR893" s="80">
        <v>3</v>
      </c>
      <c r="AS893" s="5"/>
      <c r="AT893" s="5" t="s">
        <v>787</v>
      </c>
      <c r="AU893" s="5"/>
      <c r="AV893" s="5"/>
      <c r="AW893" s="5" t="s">
        <v>1085</v>
      </c>
      <c r="AX893" s="5"/>
      <c r="AY893" s="5" t="s">
        <v>903</v>
      </c>
    </row>
    <row r="894" spans="1:51" ht="27.95" customHeight="1">
      <c r="A894">
        <v>11516572451</v>
      </c>
      <c r="B894" s="5" t="s">
        <v>646</v>
      </c>
      <c r="C894" s="13" t="e">
        <v>#VALUE!</v>
      </c>
      <c r="D894" s="1" t="e">
        <v>#VALUE!</v>
      </c>
      <c r="E894" s="5" t="e">
        <v>#N/A</v>
      </c>
      <c r="F894" s="80" t="s">
        <v>0</v>
      </c>
      <c r="G894" s="80" t="s">
        <v>0</v>
      </c>
      <c r="H894" s="80" t="s">
        <v>0</v>
      </c>
      <c r="I894" s="80" t="s">
        <v>0</v>
      </c>
      <c r="J894" s="80" t="s">
        <v>0</v>
      </c>
      <c r="K894" s="80" t="s">
        <v>0</v>
      </c>
      <c r="L894" s="80" t="s">
        <v>0</v>
      </c>
      <c r="M894" s="5" t="e">
        <v>#N/A</v>
      </c>
      <c r="N894" s="5" t="e">
        <v>#N/A</v>
      </c>
      <c r="O894" s="5" t="e">
        <v>#N/A</v>
      </c>
      <c r="P894" s="5" t="e">
        <v>#N/A</v>
      </c>
      <c r="Q894" s="5" t="e">
        <v>#VALUE!</v>
      </c>
      <c r="R894" s="61" t="e">
        <v>#VALUE!</v>
      </c>
      <c r="S894" s="62" t="e">
        <v>#N/A</v>
      </c>
      <c r="T894" s="5" t="e">
        <v>#N/A</v>
      </c>
      <c r="U894" s="5" t="e">
        <v>#N/A</v>
      </c>
      <c r="V894" s="5" t="e">
        <v>#N/A</v>
      </c>
      <c r="W894" s="5" t="e">
        <v>#N/A</v>
      </c>
      <c r="X894" s="5" t="e">
        <v>#N/A</v>
      </c>
      <c r="Y894" s="5" t="s">
        <v>0</v>
      </c>
      <c r="Z894" s="5" t="e">
        <v>#N/A</v>
      </c>
      <c r="AA894" s="5"/>
      <c r="AB894" s="5"/>
      <c r="AC894" s="5"/>
      <c r="AD894" s="5"/>
      <c r="AE894" s="5"/>
      <c r="AF894" s="5"/>
      <c r="AG894" s="5"/>
      <c r="AH894" s="5"/>
      <c r="AI894" s="5" t="s">
        <v>905</v>
      </c>
      <c r="AJ894" s="80" t="e">
        <v>#VALUE!</v>
      </c>
      <c r="AK894" s="80" t="e">
        <v>#VALUE!</v>
      </c>
      <c r="AL894" s="80" t="e">
        <v>#VALUE!</v>
      </c>
      <c r="AM894" s="80" t="e">
        <v>#N/A</v>
      </c>
      <c r="AN894" s="80" t="e">
        <v>#N/A</v>
      </c>
      <c r="AO894" s="80" t="e">
        <v>#N/A</v>
      </c>
      <c r="AP894" s="80" t="e">
        <v>#N/A</v>
      </c>
      <c r="AQ894" s="80" t="e">
        <v>#N/A</v>
      </c>
      <c r="AR894" s="80" t="e">
        <v>#N/A</v>
      </c>
      <c r="AS894" s="5"/>
      <c r="AT894" s="5"/>
      <c r="AU894" s="5"/>
      <c r="AV894" s="5"/>
      <c r="AW894" s="5"/>
      <c r="AX894" s="5"/>
      <c r="AY894" s="5" t="s">
        <v>903</v>
      </c>
    </row>
    <row r="895" spans="1:51" ht="27.95" customHeight="1">
      <c r="A895">
        <v>11516568585</v>
      </c>
      <c r="B895" s="5" t="s">
        <v>646</v>
      </c>
      <c r="C895" s="13" t="s">
        <v>72</v>
      </c>
      <c r="D895" s="1" t="s">
        <v>470</v>
      </c>
      <c r="E895" s="5" t="e">
        <v>#N/A</v>
      </c>
      <c r="F895" s="80" t="s">
        <v>0</v>
      </c>
      <c r="G895" s="80" t="s">
        <v>0</v>
      </c>
      <c r="H895" s="80" t="s">
        <v>1</v>
      </c>
      <c r="I895" s="80" t="s">
        <v>0</v>
      </c>
      <c r="J895" s="80" t="s">
        <v>0</v>
      </c>
      <c r="K895" s="80" t="s">
        <v>0</v>
      </c>
      <c r="L895" s="80" t="s">
        <v>0</v>
      </c>
      <c r="M895" s="5" t="e">
        <v>#N/A</v>
      </c>
      <c r="N895" s="5" t="s">
        <v>649</v>
      </c>
      <c r="O895" s="5" t="e">
        <v>#N/A</v>
      </c>
      <c r="P895" s="5" t="e">
        <v>#N/A</v>
      </c>
      <c r="Q895" s="5" t="s">
        <v>29</v>
      </c>
      <c r="R895" s="61" t="s">
        <v>90</v>
      </c>
      <c r="S895" s="62" t="e">
        <v>#N/A</v>
      </c>
      <c r="T895" s="5" t="s">
        <v>834</v>
      </c>
      <c r="U895" s="5" t="s">
        <v>41</v>
      </c>
      <c r="V895" s="5" t="s">
        <v>89</v>
      </c>
      <c r="W895" s="5" t="s">
        <v>979</v>
      </c>
      <c r="X895" s="5" t="s">
        <v>81</v>
      </c>
      <c r="Y895" s="5" t="s">
        <v>0</v>
      </c>
      <c r="Z895" s="5" t="s">
        <v>13</v>
      </c>
      <c r="AA895" s="66" t="s">
        <v>512</v>
      </c>
      <c r="AB895" s="62"/>
      <c r="AC895" s="62"/>
      <c r="AD895" s="62"/>
      <c r="AE895" s="62"/>
      <c r="AF895" s="62"/>
      <c r="AG895" s="62"/>
      <c r="AH895" s="62"/>
      <c r="AI895" s="70" t="s">
        <v>905</v>
      </c>
      <c r="AJ895" s="80">
        <v>5</v>
      </c>
      <c r="AK895" s="80">
        <v>3</v>
      </c>
      <c r="AL895" s="80">
        <v>5</v>
      </c>
      <c r="AM895" s="80" t="e">
        <v>#N/A</v>
      </c>
      <c r="AN895" s="80">
        <v>5</v>
      </c>
      <c r="AO895" s="80">
        <v>4</v>
      </c>
      <c r="AP895" s="80">
        <v>3</v>
      </c>
      <c r="AQ895" s="80">
        <v>2</v>
      </c>
      <c r="AR895" s="80">
        <v>3</v>
      </c>
      <c r="AS895" s="5"/>
      <c r="AT895" s="5"/>
      <c r="AU895" s="5"/>
      <c r="AV895" s="5" t="s">
        <v>872</v>
      </c>
      <c r="AW895" s="5"/>
      <c r="AX895" s="5"/>
      <c r="AY895" s="5" t="s">
        <v>903</v>
      </c>
    </row>
    <row r="896" spans="1:51" ht="27.95" customHeight="1">
      <c r="A896">
        <v>11516567014</v>
      </c>
      <c r="B896" s="5" t="s">
        <v>646</v>
      </c>
      <c r="C896" s="13" t="s">
        <v>72</v>
      </c>
      <c r="D896" s="1" t="s">
        <v>466</v>
      </c>
      <c r="E896" s="5" t="s">
        <v>14</v>
      </c>
      <c r="F896" s="80" t="s">
        <v>0</v>
      </c>
      <c r="G896" s="80" t="s">
        <v>0</v>
      </c>
      <c r="H896" s="80" t="s">
        <v>1</v>
      </c>
      <c r="I896" s="80" t="s">
        <v>0</v>
      </c>
      <c r="J896" s="80" t="s">
        <v>0</v>
      </c>
      <c r="K896" s="80" t="s">
        <v>0</v>
      </c>
      <c r="L896" s="80" t="s">
        <v>0</v>
      </c>
      <c r="M896" s="5" t="s">
        <v>10</v>
      </c>
      <c r="N896" s="5" t="e">
        <v>#N/A</v>
      </c>
      <c r="O896" s="5" t="e">
        <v>#N/A</v>
      </c>
      <c r="P896" s="5" t="e">
        <v>#N/A</v>
      </c>
      <c r="Q896" s="5" t="s">
        <v>91</v>
      </c>
      <c r="R896" s="61" t="s">
        <v>90</v>
      </c>
      <c r="S896" s="62" t="e">
        <v>#N/A</v>
      </c>
      <c r="T896" s="5" t="s">
        <v>834</v>
      </c>
      <c r="U896" s="5" t="s">
        <v>41</v>
      </c>
      <c r="V896" s="5" t="s">
        <v>26</v>
      </c>
      <c r="W896" s="5" t="s">
        <v>379</v>
      </c>
      <c r="X896" s="5" t="s">
        <v>81</v>
      </c>
      <c r="Y896" s="5" t="s">
        <v>308</v>
      </c>
      <c r="Z896" s="5" t="s">
        <v>35</v>
      </c>
      <c r="AA896" s="5" t="s">
        <v>512</v>
      </c>
      <c r="AB896" s="5"/>
      <c r="AC896" s="5"/>
      <c r="AD896" s="5"/>
      <c r="AE896" s="5"/>
      <c r="AF896" s="5"/>
      <c r="AG896" s="5"/>
      <c r="AH896" s="5"/>
      <c r="AI896" s="5" t="s">
        <v>905</v>
      </c>
      <c r="AJ896" s="80">
        <v>5</v>
      </c>
      <c r="AK896" s="80">
        <v>5</v>
      </c>
      <c r="AL896" s="80">
        <v>5</v>
      </c>
      <c r="AM896" s="80" t="e">
        <v>#N/A</v>
      </c>
      <c r="AN896" s="80">
        <v>5</v>
      </c>
      <c r="AO896" s="80">
        <v>4</v>
      </c>
      <c r="AP896" s="80">
        <v>4</v>
      </c>
      <c r="AQ896" s="80">
        <v>5</v>
      </c>
      <c r="AR896" s="80">
        <v>3</v>
      </c>
      <c r="AS896" s="5"/>
      <c r="AT896" s="122" t="s">
        <v>848</v>
      </c>
      <c r="AU896" s="5"/>
      <c r="AV896" s="5"/>
      <c r="AW896" s="5" t="s">
        <v>39</v>
      </c>
      <c r="AX896" s="5"/>
      <c r="AY896" s="5" t="s">
        <v>903</v>
      </c>
    </row>
    <row r="897" spans="1:51" ht="35.1" customHeight="1">
      <c r="A897">
        <v>11516554310</v>
      </c>
      <c r="B897" s="5" t="s">
        <v>646</v>
      </c>
      <c r="C897" s="13" t="s">
        <v>72</v>
      </c>
      <c r="D897" s="1" t="s">
        <v>469</v>
      </c>
      <c r="E897" s="5" t="s">
        <v>33</v>
      </c>
      <c r="F897" s="80" t="s">
        <v>648</v>
      </c>
      <c r="G897" s="80" t="s">
        <v>0</v>
      </c>
      <c r="H897" s="80" t="s">
        <v>1</v>
      </c>
      <c r="I897" s="80" t="s">
        <v>0</v>
      </c>
      <c r="J897" s="80" t="s">
        <v>0</v>
      </c>
      <c r="K897" s="80" t="s">
        <v>0</v>
      </c>
      <c r="L897" s="80" t="s">
        <v>0</v>
      </c>
      <c r="M897" s="5" t="s">
        <v>10</v>
      </c>
      <c r="N897" s="5" t="s">
        <v>649</v>
      </c>
      <c r="O897" s="5" t="s">
        <v>11</v>
      </c>
      <c r="P897" s="5" t="s">
        <v>12</v>
      </c>
      <c r="Q897" s="5" t="s">
        <v>29</v>
      </c>
      <c r="R897" s="61" t="s">
        <v>75</v>
      </c>
      <c r="S897" s="62" t="s">
        <v>34</v>
      </c>
      <c r="T897" s="5" t="s">
        <v>834</v>
      </c>
      <c r="U897" s="5" t="s">
        <v>34</v>
      </c>
      <c r="V897" s="5" t="s">
        <v>89</v>
      </c>
      <c r="W897" s="5" t="s">
        <v>907</v>
      </c>
      <c r="X897" s="5" t="s">
        <v>66</v>
      </c>
      <c r="Y897" s="5" t="s">
        <v>309</v>
      </c>
      <c r="Z897" s="5" t="s">
        <v>98</v>
      </c>
      <c r="AA897" s="5" t="s">
        <v>480</v>
      </c>
      <c r="AB897" s="5"/>
      <c r="AC897" s="5"/>
      <c r="AD897" s="5"/>
      <c r="AE897" s="5"/>
      <c r="AF897" s="5"/>
      <c r="AG897" s="5"/>
      <c r="AH897" s="5" t="s">
        <v>1047</v>
      </c>
      <c r="AI897" s="5" t="s">
        <v>905</v>
      </c>
      <c r="AJ897" s="80">
        <v>5</v>
      </c>
      <c r="AK897" s="80">
        <v>3</v>
      </c>
      <c r="AL897" s="80">
        <v>3</v>
      </c>
      <c r="AM897" s="80">
        <v>5</v>
      </c>
      <c r="AN897" s="80">
        <v>5</v>
      </c>
      <c r="AO897" s="80">
        <v>5</v>
      </c>
      <c r="AP897" s="80">
        <v>3</v>
      </c>
      <c r="AQ897" s="80">
        <v>4</v>
      </c>
      <c r="AR897" s="80">
        <v>5</v>
      </c>
      <c r="AS897" s="5" t="s">
        <v>149</v>
      </c>
      <c r="AT897" s="5"/>
      <c r="AU897" s="5"/>
      <c r="AV897" s="5"/>
      <c r="AW897" s="5"/>
      <c r="AX897" s="5"/>
      <c r="AY897" s="5" t="s">
        <v>903</v>
      </c>
    </row>
    <row r="898" spans="1:51" ht="27.95" customHeight="1">
      <c r="A898">
        <v>11516550359</v>
      </c>
      <c r="B898" s="1" t="s">
        <v>0</v>
      </c>
      <c r="C898" s="13" t="s">
        <v>80</v>
      </c>
      <c r="D898" s="1" t="s">
        <v>469</v>
      </c>
      <c r="E898" s="5" t="s">
        <v>14</v>
      </c>
      <c r="F898" s="80" t="s">
        <v>0</v>
      </c>
      <c r="G898" s="80" t="s">
        <v>0</v>
      </c>
      <c r="H898" s="80" t="s">
        <v>1</v>
      </c>
      <c r="I898" s="80" t="s">
        <v>0</v>
      </c>
      <c r="J898" s="80" t="s">
        <v>0</v>
      </c>
      <c r="K898" s="80" t="s">
        <v>0</v>
      </c>
      <c r="L898" s="80" t="s">
        <v>0</v>
      </c>
      <c r="M898" s="5" t="s">
        <v>10</v>
      </c>
      <c r="N898" s="5" t="e">
        <v>#N/A</v>
      </c>
      <c r="O898" s="5" t="e">
        <v>#N/A</v>
      </c>
      <c r="P898" s="5" t="e">
        <v>#N/A</v>
      </c>
      <c r="Q898" s="5" t="s">
        <v>131</v>
      </c>
      <c r="R898" s="61" t="s">
        <v>75</v>
      </c>
      <c r="S898" s="62" t="s">
        <v>122</v>
      </c>
      <c r="T898" s="5" t="s">
        <v>36</v>
      </c>
      <c r="U898" s="5" t="s">
        <v>92</v>
      </c>
      <c r="V898" s="5" t="s">
        <v>26</v>
      </c>
      <c r="W898" s="5" t="s">
        <v>909</v>
      </c>
      <c r="X898" s="5" t="s">
        <v>66</v>
      </c>
      <c r="Y898" s="5" t="s">
        <v>0</v>
      </c>
      <c r="Z898" s="5" t="s">
        <v>67</v>
      </c>
      <c r="AA898" s="5"/>
      <c r="AB898" s="5"/>
      <c r="AC898" s="5"/>
      <c r="AD898" s="5"/>
      <c r="AE898" s="5"/>
      <c r="AF898" s="5"/>
      <c r="AG898" s="5"/>
      <c r="AH898" s="5"/>
      <c r="AI898" s="5" t="s">
        <v>905</v>
      </c>
      <c r="AJ898" s="80">
        <v>4</v>
      </c>
      <c r="AK898" s="80">
        <v>1</v>
      </c>
      <c r="AL898" s="80">
        <v>3</v>
      </c>
      <c r="AM898" s="80">
        <v>1</v>
      </c>
      <c r="AN898" s="80">
        <v>4</v>
      </c>
      <c r="AO898" s="80">
        <v>2</v>
      </c>
      <c r="AP898" s="80">
        <v>4</v>
      </c>
      <c r="AQ898" s="80">
        <v>1</v>
      </c>
      <c r="AR898" s="80">
        <v>5</v>
      </c>
      <c r="AS898" s="5"/>
      <c r="AT898" s="5"/>
      <c r="AU898" s="5"/>
      <c r="AV898" s="5"/>
      <c r="AW898" s="5"/>
      <c r="AX898" s="5"/>
      <c r="AY898" s="5" t="s">
        <v>20</v>
      </c>
    </row>
    <row r="899" spans="1:51" ht="27.95" customHeight="1">
      <c r="B899" s="1"/>
      <c r="C899" s="13"/>
      <c r="D899" s="1"/>
      <c r="E899" s="5"/>
      <c r="M899" s="5"/>
      <c r="N899" s="5"/>
      <c r="O899" s="5"/>
      <c r="P899" s="5"/>
      <c r="Q899" s="5"/>
      <c r="R899" s="61"/>
      <c r="S899" s="62"/>
      <c r="T899" s="5"/>
      <c r="U899" s="5"/>
      <c r="V899" s="5"/>
      <c r="W899" s="5"/>
      <c r="X899" s="5"/>
      <c r="Y899" s="5"/>
      <c r="Z899" s="5"/>
      <c r="AA899" s="5"/>
      <c r="AB899" s="5"/>
      <c r="AC899" s="5"/>
      <c r="AD899" s="5"/>
      <c r="AE899" s="5"/>
      <c r="AF899" s="5"/>
      <c r="AG899" s="5"/>
      <c r="AH899" s="5"/>
      <c r="AI899" s="5"/>
      <c r="AJ899" s="80"/>
      <c r="AK899" s="80"/>
      <c r="AL899" s="80"/>
      <c r="AM899" s="80"/>
      <c r="AN899" s="80"/>
      <c r="AO899" s="80"/>
      <c r="AP899" s="80"/>
      <c r="AQ899" s="80"/>
      <c r="AR899" s="80"/>
      <c r="AS899" s="5"/>
      <c r="AT899" s="5"/>
      <c r="AU899" s="5"/>
      <c r="AV899" s="5"/>
      <c r="AW899" s="5"/>
      <c r="AX899" s="5"/>
      <c r="AY899" s="5"/>
    </row>
    <row r="900" spans="1:51" ht="62.1" customHeight="1">
      <c r="A900">
        <v>11516511238</v>
      </c>
      <c r="B900" s="1" t="s">
        <v>15</v>
      </c>
      <c r="C900" s="13" t="s">
        <v>61</v>
      </c>
      <c r="D900" s="1" t="s">
        <v>468</v>
      </c>
      <c r="E900" s="5" t="s">
        <v>14</v>
      </c>
      <c r="F900" s="80" t="s">
        <v>0</v>
      </c>
      <c r="G900" s="80" t="s">
        <v>0</v>
      </c>
      <c r="H900" s="80" t="s">
        <v>1</v>
      </c>
      <c r="I900" s="80" t="s">
        <v>0</v>
      </c>
      <c r="J900" s="80" t="s">
        <v>0</v>
      </c>
      <c r="K900" s="80" t="s">
        <v>0</v>
      </c>
      <c r="L900" s="80" t="s">
        <v>0</v>
      </c>
      <c r="M900" s="5" t="e">
        <v>#N/A</v>
      </c>
      <c r="N900" s="5" t="e">
        <v>#N/A</v>
      </c>
      <c r="O900" s="5" t="e">
        <v>#N/A</v>
      </c>
      <c r="P900" s="5" t="e">
        <v>#N/A</v>
      </c>
      <c r="Q900" s="5" t="e">
        <v>#VALUE!</v>
      </c>
      <c r="R900" s="61" t="s">
        <v>28</v>
      </c>
      <c r="S900" s="62" t="s">
        <v>68</v>
      </c>
      <c r="T900" s="5" t="s">
        <v>36</v>
      </c>
      <c r="U900" s="5" t="s">
        <v>37</v>
      </c>
      <c r="V900" s="5" t="s">
        <v>64</v>
      </c>
      <c r="W900" s="5" t="s">
        <v>907</v>
      </c>
      <c r="X900" s="5" t="e">
        <v>#N/A</v>
      </c>
      <c r="Y900" s="5" t="s">
        <v>0</v>
      </c>
      <c r="Z900" s="5" t="s">
        <v>126</v>
      </c>
      <c r="AA900" s="5"/>
      <c r="AB900" s="5"/>
      <c r="AC900" s="5"/>
      <c r="AD900" s="5"/>
      <c r="AE900" s="5"/>
      <c r="AF900" s="5"/>
      <c r="AG900" s="5"/>
      <c r="AH900" s="5"/>
      <c r="AI900" s="5" t="s">
        <v>905</v>
      </c>
      <c r="AJ900" s="80">
        <v>3</v>
      </c>
      <c r="AK900" s="80" t="e">
        <v>#VALUE!</v>
      </c>
      <c r="AL900" s="80">
        <v>4</v>
      </c>
      <c r="AM900" s="80">
        <v>3</v>
      </c>
      <c r="AN900" s="80">
        <v>4</v>
      </c>
      <c r="AO900" s="80">
        <v>3</v>
      </c>
      <c r="AP900" s="80">
        <v>5</v>
      </c>
      <c r="AQ900" s="80">
        <v>4</v>
      </c>
      <c r="AR900" s="80" t="e">
        <v>#N/A</v>
      </c>
      <c r="AS900" s="5"/>
      <c r="AT900" s="122" t="s">
        <v>848</v>
      </c>
      <c r="AU900" s="5"/>
      <c r="AV900" s="5" t="s">
        <v>884</v>
      </c>
      <c r="AW900" s="5" t="s">
        <v>39</v>
      </c>
      <c r="AX900" s="5"/>
      <c r="AY900" s="5" t="s">
        <v>904</v>
      </c>
    </row>
    <row r="901" spans="1:51" ht="27.95" customHeight="1">
      <c r="A901">
        <v>11516459284</v>
      </c>
      <c r="B901" s="5" t="s">
        <v>646</v>
      </c>
      <c r="C901" s="13" t="s">
        <v>72</v>
      </c>
      <c r="D901" s="1" t="s">
        <v>465</v>
      </c>
      <c r="E901" s="5" t="s">
        <v>33</v>
      </c>
      <c r="F901" s="80" t="s">
        <v>0</v>
      </c>
      <c r="G901" s="80" t="s">
        <v>0</v>
      </c>
      <c r="H901" s="80" t="s">
        <v>1</v>
      </c>
      <c r="I901" s="80" t="s">
        <v>0</v>
      </c>
      <c r="J901" s="80" t="s">
        <v>0</v>
      </c>
      <c r="K901" s="80" t="s">
        <v>0</v>
      </c>
      <c r="L901" s="80" t="s">
        <v>0</v>
      </c>
      <c r="M901" s="5" t="e">
        <v>#N/A</v>
      </c>
      <c r="N901" s="5" t="e">
        <v>#N/A</v>
      </c>
      <c r="O901" s="5" t="e">
        <v>#N/A</v>
      </c>
      <c r="P901" s="5" t="e">
        <v>#N/A</v>
      </c>
      <c r="Q901" s="5" t="s">
        <v>29</v>
      </c>
      <c r="R901" s="61" t="s">
        <v>90</v>
      </c>
      <c r="S901" s="62" t="e">
        <v>#N/A</v>
      </c>
      <c r="T901" s="5" t="s">
        <v>834</v>
      </c>
      <c r="U901" s="5" t="s">
        <v>41</v>
      </c>
      <c r="V901" s="5" t="s">
        <v>54</v>
      </c>
      <c r="W901" s="5" t="s">
        <v>379</v>
      </c>
      <c r="X901" s="5" t="s">
        <v>66</v>
      </c>
      <c r="Y901" s="5" t="s">
        <v>310</v>
      </c>
      <c r="Z901" s="5" t="s">
        <v>49</v>
      </c>
      <c r="AA901" s="5" t="s">
        <v>480</v>
      </c>
      <c r="AB901" s="5"/>
      <c r="AC901" s="5"/>
      <c r="AD901" s="5"/>
      <c r="AE901" s="5"/>
      <c r="AF901" s="5"/>
      <c r="AG901" s="5"/>
      <c r="AH901" s="5" t="s">
        <v>1047</v>
      </c>
      <c r="AI901" s="5" t="s">
        <v>905</v>
      </c>
      <c r="AJ901" s="80">
        <v>5</v>
      </c>
      <c r="AK901" s="80">
        <v>3</v>
      </c>
      <c r="AL901" s="80">
        <v>5</v>
      </c>
      <c r="AM901" s="80" t="e">
        <v>#N/A</v>
      </c>
      <c r="AN901" s="80">
        <v>5</v>
      </c>
      <c r="AO901" s="80">
        <v>4</v>
      </c>
      <c r="AP901" s="80">
        <v>0</v>
      </c>
      <c r="AQ901" s="80">
        <v>5</v>
      </c>
      <c r="AR901" s="80">
        <v>5</v>
      </c>
      <c r="AS901" s="5" t="s">
        <v>1060</v>
      </c>
      <c r="AT901" s="5"/>
      <c r="AU901" s="5"/>
      <c r="AV901" s="5"/>
      <c r="AW901" s="5"/>
      <c r="AX901" s="5"/>
      <c r="AY901" s="5" t="s">
        <v>903</v>
      </c>
    </row>
    <row r="902" spans="1:51" ht="27.95" customHeight="1">
      <c r="A902">
        <v>11516453503</v>
      </c>
      <c r="B902" s="5" t="s">
        <v>646</v>
      </c>
      <c r="C902" s="13" t="s">
        <v>23</v>
      </c>
      <c r="D902" s="1" t="s">
        <v>470</v>
      </c>
      <c r="E902" s="5" t="s">
        <v>14</v>
      </c>
      <c r="F902" s="80" t="s">
        <v>0</v>
      </c>
      <c r="G902" s="80" t="s">
        <v>0</v>
      </c>
      <c r="H902" s="80" t="s">
        <v>1</v>
      </c>
      <c r="I902" s="80" t="s">
        <v>0</v>
      </c>
      <c r="J902" s="80" t="s">
        <v>0</v>
      </c>
      <c r="K902" s="80" t="s">
        <v>0</v>
      </c>
      <c r="L902" s="80" t="s">
        <v>0</v>
      </c>
      <c r="M902" s="5" t="s">
        <v>10</v>
      </c>
      <c r="N902" s="5" t="s">
        <v>649</v>
      </c>
      <c r="O902" s="5" t="e">
        <v>#N/A</v>
      </c>
      <c r="P902" s="5" t="e">
        <v>#N/A</v>
      </c>
      <c r="Q902" s="5" t="s">
        <v>97</v>
      </c>
      <c r="R902" s="61" t="s">
        <v>226</v>
      </c>
      <c r="S902" s="62" t="e">
        <v>#N/A</v>
      </c>
      <c r="T902" s="5" t="s">
        <v>37</v>
      </c>
      <c r="U902" s="5" t="s">
        <v>37</v>
      </c>
      <c r="V902" s="5" t="s">
        <v>74</v>
      </c>
      <c r="W902" s="5" t="s">
        <v>907</v>
      </c>
      <c r="X902" s="5" t="s">
        <v>108</v>
      </c>
      <c r="Y902" s="5" t="s">
        <v>0</v>
      </c>
      <c r="Z902" s="5" t="s">
        <v>21</v>
      </c>
      <c r="AA902" s="5"/>
      <c r="AB902" s="5"/>
      <c r="AC902" s="5"/>
      <c r="AD902" s="5"/>
      <c r="AE902" s="5"/>
      <c r="AF902" s="5"/>
      <c r="AG902" s="5"/>
      <c r="AH902" s="5"/>
      <c r="AI902" s="5" t="s">
        <v>905</v>
      </c>
      <c r="AJ902" s="80">
        <v>2</v>
      </c>
      <c r="AK902" s="80">
        <v>2</v>
      </c>
      <c r="AL902" s="80">
        <v>1</v>
      </c>
      <c r="AM902" s="80" t="e">
        <v>#N/A</v>
      </c>
      <c r="AN902" s="80">
        <v>3</v>
      </c>
      <c r="AO902" s="80">
        <v>3</v>
      </c>
      <c r="AP902" s="80">
        <v>2</v>
      </c>
      <c r="AQ902" s="80">
        <v>4</v>
      </c>
      <c r="AR902" s="80">
        <v>4</v>
      </c>
      <c r="AS902" s="5"/>
      <c r="AT902" s="67" t="s">
        <v>850</v>
      </c>
      <c r="AU902" s="5"/>
      <c r="AV902" s="5"/>
      <c r="AW902" s="5"/>
      <c r="AX902" s="5"/>
      <c r="AY902" s="5" t="s">
        <v>903</v>
      </c>
    </row>
    <row r="903" spans="1:51" ht="54.95" customHeight="1">
      <c r="A903">
        <v>11516449509</v>
      </c>
      <c r="B903" s="5" t="s">
        <v>646</v>
      </c>
      <c r="C903" s="13" t="s">
        <v>80</v>
      </c>
      <c r="D903" s="1" t="s">
        <v>467</v>
      </c>
      <c r="E903" s="5" t="s">
        <v>14</v>
      </c>
      <c r="F903" s="80" t="s">
        <v>648</v>
      </c>
      <c r="G903" s="80" t="s">
        <v>0</v>
      </c>
      <c r="H903" s="80" t="s">
        <v>1</v>
      </c>
      <c r="I903" s="80" t="s">
        <v>3</v>
      </c>
      <c r="J903" s="80" t="s">
        <v>0</v>
      </c>
      <c r="K903" s="80" t="s">
        <v>0</v>
      </c>
      <c r="L903" s="80" t="s">
        <v>0</v>
      </c>
      <c r="M903" s="5" t="s">
        <v>10</v>
      </c>
      <c r="N903" s="5" t="e">
        <v>#N/A</v>
      </c>
      <c r="O903" s="5" t="s">
        <v>11</v>
      </c>
      <c r="P903" s="5" t="e">
        <v>#N/A</v>
      </c>
      <c r="Q903" s="5" t="s">
        <v>29</v>
      </c>
      <c r="R903" s="61" t="s">
        <v>226</v>
      </c>
      <c r="S903" s="62" t="e">
        <v>#N/A</v>
      </c>
      <c r="T903" s="5" t="s">
        <v>36</v>
      </c>
      <c r="U903" s="5" t="s">
        <v>41</v>
      </c>
      <c r="V903" s="5" t="s">
        <v>54</v>
      </c>
      <c r="W903" s="5" t="s">
        <v>908</v>
      </c>
      <c r="X903" s="5" t="s">
        <v>113</v>
      </c>
      <c r="Y903" s="5" t="s">
        <v>311</v>
      </c>
      <c r="Z903" s="5" t="s">
        <v>126</v>
      </c>
      <c r="AA903" s="67" t="s">
        <v>517</v>
      </c>
      <c r="AB903" s="68"/>
      <c r="AC903" s="68" t="s">
        <v>832</v>
      </c>
      <c r="AD903" s="68"/>
      <c r="AE903" s="68"/>
      <c r="AF903" s="68"/>
      <c r="AG903" s="68"/>
      <c r="AH903" s="68" t="s">
        <v>643</v>
      </c>
      <c r="AI903" s="69" t="s">
        <v>905</v>
      </c>
      <c r="AJ903" s="80">
        <v>4</v>
      </c>
      <c r="AK903" s="80">
        <v>3</v>
      </c>
      <c r="AL903" s="80">
        <v>1</v>
      </c>
      <c r="AM903" s="80" t="e">
        <v>#N/A</v>
      </c>
      <c r="AN903" s="80">
        <v>4</v>
      </c>
      <c r="AO903" s="80">
        <v>4</v>
      </c>
      <c r="AP903" s="80">
        <v>0</v>
      </c>
      <c r="AQ903" s="80">
        <v>3</v>
      </c>
      <c r="AR903" s="80">
        <v>1</v>
      </c>
      <c r="AS903" s="5"/>
      <c r="AT903" s="5" t="s">
        <v>787</v>
      </c>
      <c r="AU903" s="5"/>
      <c r="AV903" s="5" t="s">
        <v>888</v>
      </c>
      <c r="AW903" s="5"/>
      <c r="AX903" s="5"/>
      <c r="AY903" s="5" t="s">
        <v>903</v>
      </c>
    </row>
    <row r="904" spans="1:51" ht="27.95" customHeight="1">
      <c r="A904">
        <v>11516439210</v>
      </c>
      <c r="B904" s="1" t="s">
        <v>0</v>
      </c>
      <c r="C904" s="13" t="e">
        <v>#VALUE!</v>
      </c>
      <c r="D904" s="1" t="s">
        <v>473</v>
      </c>
      <c r="E904" s="5" t="s">
        <v>14</v>
      </c>
      <c r="F904" s="80" t="s">
        <v>0</v>
      </c>
      <c r="G904" s="80" t="s">
        <v>2</v>
      </c>
      <c r="H904" s="80" t="s">
        <v>0</v>
      </c>
      <c r="I904" s="80" t="s">
        <v>0</v>
      </c>
      <c r="J904" s="80" t="s">
        <v>0</v>
      </c>
      <c r="K904" s="80" t="s">
        <v>0</v>
      </c>
      <c r="L904" s="80" t="s">
        <v>0</v>
      </c>
      <c r="M904" s="5" t="e">
        <v>#N/A</v>
      </c>
      <c r="N904" s="5" t="e">
        <v>#N/A</v>
      </c>
      <c r="O904" s="5" t="e">
        <v>#N/A</v>
      </c>
      <c r="P904" s="5" t="e">
        <v>#N/A</v>
      </c>
      <c r="Q904" s="5" t="e">
        <v>#VALUE!</v>
      </c>
      <c r="R904" s="61" t="e">
        <v>#VALUE!</v>
      </c>
      <c r="S904" s="62" t="e">
        <v>#N/A</v>
      </c>
      <c r="T904" s="5" t="e">
        <v>#N/A</v>
      </c>
      <c r="U904" s="5" t="e">
        <v>#N/A</v>
      </c>
      <c r="V904" s="5" t="e">
        <v>#N/A</v>
      </c>
      <c r="W904" s="5" t="e">
        <v>#N/A</v>
      </c>
      <c r="X904" s="5" t="e">
        <v>#N/A</v>
      </c>
      <c r="Y904" s="5" t="s">
        <v>0</v>
      </c>
      <c r="Z904" s="5" t="s">
        <v>67</v>
      </c>
      <c r="AA904" s="5"/>
      <c r="AB904" s="5"/>
      <c r="AC904" s="5"/>
      <c r="AD904" s="5"/>
      <c r="AE904" s="5"/>
      <c r="AF904" s="5"/>
      <c r="AG904" s="5"/>
      <c r="AH904" s="5"/>
      <c r="AI904" s="5" t="s">
        <v>905</v>
      </c>
      <c r="AJ904" s="80" t="e">
        <v>#VALUE!</v>
      </c>
      <c r="AK904" s="80" t="e">
        <v>#VALUE!</v>
      </c>
      <c r="AL904" s="80" t="e">
        <v>#VALUE!</v>
      </c>
      <c r="AM904" s="80" t="e">
        <v>#N/A</v>
      </c>
      <c r="AN904" s="80" t="e">
        <v>#N/A</v>
      </c>
      <c r="AO904" s="80" t="e">
        <v>#N/A</v>
      </c>
      <c r="AP904" s="80" t="e">
        <v>#N/A</v>
      </c>
      <c r="AQ904" s="80" t="e">
        <v>#N/A</v>
      </c>
      <c r="AR904" s="80" t="e">
        <v>#N/A</v>
      </c>
      <c r="AS904" s="5"/>
      <c r="AT904" s="5"/>
      <c r="AU904" s="5"/>
      <c r="AV904" s="5"/>
      <c r="AW904" s="5"/>
      <c r="AX904" s="5"/>
      <c r="AY904" s="5" t="s">
        <v>20</v>
      </c>
    </row>
    <row r="905" spans="1:51" ht="27.95" customHeight="1">
      <c r="A905">
        <v>11516436801</v>
      </c>
      <c r="B905" s="5" t="s">
        <v>646</v>
      </c>
      <c r="C905" s="13" t="s">
        <v>72</v>
      </c>
      <c r="D905" s="1" t="s">
        <v>468</v>
      </c>
      <c r="E905" s="5" t="s">
        <v>14</v>
      </c>
      <c r="F905" s="80" t="s">
        <v>0</v>
      </c>
      <c r="G905" s="80" t="s">
        <v>0</v>
      </c>
      <c r="H905" s="80" t="s">
        <v>1</v>
      </c>
      <c r="I905" s="80" t="s">
        <v>0</v>
      </c>
      <c r="J905" s="80" t="s">
        <v>0</v>
      </c>
      <c r="K905" s="80" t="s">
        <v>0</v>
      </c>
      <c r="L905" s="80" t="s">
        <v>0</v>
      </c>
      <c r="M905" s="5" t="s">
        <v>10</v>
      </c>
      <c r="N905" s="5" t="e">
        <v>#N/A</v>
      </c>
      <c r="O905" s="5" t="e">
        <v>#N/A</v>
      </c>
      <c r="P905" s="5" t="e">
        <v>#N/A</v>
      </c>
      <c r="Q905" s="5" t="e">
        <v>#VALUE!</v>
      </c>
      <c r="R905" s="61" t="s">
        <v>28</v>
      </c>
      <c r="S905" s="62" t="e">
        <v>#N/A</v>
      </c>
      <c r="T905" s="5" t="s">
        <v>834</v>
      </c>
      <c r="U905" s="5" t="s">
        <v>34</v>
      </c>
      <c r="V905" s="5" t="s">
        <v>54</v>
      </c>
      <c r="W905" s="5" t="s">
        <v>379</v>
      </c>
      <c r="X905" s="5" t="s">
        <v>66</v>
      </c>
      <c r="Y905" s="5" t="s">
        <v>312</v>
      </c>
      <c r="Z905" s="5" t="s">
        <v>88</v>
      </c>
      <c r="AA905" s="5"/>
      <c r="AB905" s="5"/>
      <c r="AC905" s="5"/>
      <c r="AD905" s="5"/>
      <c r="AE905" s="5"/>
      <c r="AF905" s="5"/>
      <c r="AG905" s="5"/>
      <c r="AH905" s="5" t="s">
        <v>1047</v>
      </c>
      <c r="AI905" s="5" t="s">
        <v>905</v>
      </c>
      <c r="AJ905" s="80">
        <v>5</v>
      </c>
      <c r="AK905" s="80" t="e">
        <v>#VALUE!</v>
      </c>
      <c r="AL905" s="80">
        <v>4</v>
      </c>
      <c r="AM905" s="80" t="e">
        <v>#N/A</v>
      </c>
      <c r="AN905" s="80">
        <v>5</v>
      </c>
      <c r="AO905" s="80">
        <v>5</v>
      </c>
      <c r="AP905" s="80">
        <v>0</v>
      </c>
      <c r="AQ905" s="80">
        <v>5</v>
      </c>
      <c r="AR905" s="80">
        <v>5</v>
      </c>
      <c r="AS905" s="5"/>
      <c r="AT905" s="5" t="s">
        <v>787</v>
      </c>
      <c r="AU905" s="5"/>
      <c r="AV905" s="5" t="s">
        <v>874</v>
      </c>
      <c r="AW905" s="5"/>
      <c r="AX905" s="5"/>
      <c r="AY905" s="5" t="s">
        <v>903</v>
      </c>
    </row>
    <row r="906" spans="1:51" ht="74.099999999999994" customHeight="1">
      <c r="A906">
        <v>11516426170</v>
      </c>
      <c r="B906" s="1" t="s">
        <v>0</v>
      </c>
      <c r="C906" s="13" t="s">
        <v>80</v>
      </c>
      <c r="D906" s="1" t="s">
        <v>466</v>
      </c>
      <c r="E906" s="5" t="s">
        <v>14</v>
      </c>
      <c r="F906" s="80" t="s">
        <v>0</v>
      </c>
      <c r="G906" s="80" t="s">
        <v>0</v>
      </c>
      <c r="H906" s="80" t="s">
        <v>1</v>
      </c>
      <c r="I906" s="80" t="s">
        <v>0</v>
      </c>
      <c r="J906" s="80" t="s">
        <v>0</v>
      </c>
      <c r="K906" s="80" t="s">
        <v>0</v>
      </c>
      <c r="L906" s="80" t="s">
        <v>0</v>
      </c>
      <c r="M906" s="5" t="s">
        <v>10</v>
      </c>
      <c r="N906" s="5" t="e">
        <v>#N/A</v>
      </c>
      <c r="O906" s="5" t="s">
        <v>11</v>
      </c>
      <c r="P906" s="5" t="s">
        <v>12</v>
      </c>
      <c r="Q906" s="5" t="s">
        <v>29</v>
      </c>
      <c r="R906" s="61" t="s">
        <v>28</v>
      </c>
      <c r="S906" s="62" t="e">
        <v>#N/A</v>
      </c>
      <c r="T906" s="5" t="s">
        <v>36</v>
      </c>
      <c r="U906" s="5" t="s">
        <v>41</v>
      </c>
      <c r="V906" s="5" t="s">
        <v>89</v>
      </c>
      <c r="W906" s="5" t="s">
        <v>908</v>
      </c>
      <c r="X906" s="5" t="s">
        <v>81</v>
      </c>
      <c r="Y906" s="5" t="s">
        <v>313</v>
      </c>
      <c r="Z906" s="5" t="s">
        <v>49</v>
      </c>
      <c r="AA906" s="5" t="s">
        <v>519</v>
      </c>
      <c r="AB906" s="5"/>
      <c r="AC906" s="5" t="s">
        <v>573</v>
      </c>
      <c r="AD906" s="5"/>
      <c r="AE906" s="5"/>
      <c r="AF906" s="5"/>
      <c r="AG906" s="5" t="s">
        <v>635</v>
      </c>
      <c r="AH906" s="5"/>
      <c r="AI906" s="5" t="s">
        <v>905</v>
      </c>
      <c r="AJ906" s="80">
        <v>4</v>
      </c>
      <c r="AK906" s="80">
        <v>3</v>
      </c>
      <c r="AL906" s="80">
        <v>4</v>
      </c>
      <c r="AM906" s="80" t="e">
        <v>#N/A</v>
      </c>
      <c r="AN906" s="80">
        <v>4</v>
      </c>
      <c r="AO906" s="80">
        <v>4</v>
      </c>
      <c r="AP906" s="80">
        <v>3</v>
      </c>
      <c r="AQ906" s="80">
        <v>3</v>
      </c>
      <c r="AR906" s="80">
        <v>3</v>
      </c>
      <c r="AS906" s="5" t="s">
        <v>1053</v>
      </c>
      <c r="AT906" s="5" t="s">
        <v>840</v>
      </c>
      <c r="AU906" s="5" t="s">
        <v>870</v>
      </c>
      <c r="AV906" s="5"/>
      <c r="AW906" s="5"/>
      <c r="AX906" s="5"/>
      <c r="AY906" s="5" t="s">
        <v>20</v>
      </c>
    </row>
    <row r="907" spans="1:51" ht="27.95" customHeight="1">
      <c r="B907" s="1"/>
      <c r="C907" s="13"/>
      <c r="D907" s="1"/>
      <c r="E907" s="5"/>
      <c r="M907" s="5"/>
      <c r="N907" s="5"/>
      <c r="O907" s="5"/>
      <c r="P907" s="5"/>
      <c r="Q907" s="5"/>
      <c r="R907" s="61"/>
      <c r="S907" s="62"/>
      <c r="T907" s="5"/>
      <c r="U907" s="5"/>
      <c r="V907" s="5"/>
      <c r="W907" s="5"/>
      <c r="X907" s="5"/>
      <c r="Y907" s="5"/>
      <c r="Z907" s="5"/>
      <c r="AA907" s="5"/>
      <c r="AB907" s="5"/>
      <c r="AC907" s="5"/>
      <c r="AD907" s="5"/>
      <c r="AE907" s="5"/>
      <c r="AF907" s="5"/>
      <c r="AG907" s="5"/>
      <c r="AH907" s="5"/>
      <c r="AI907" s="5"/>
      <c r="AJ907" s="80"/>
      <c r="AK907" s="80"/>
      <c r="AL907" s="80"/>
      <c r="AM907" s="80"/>
      <c r="AN907" s="80"/>
      <c r="AO907" s="80"/>
      <c r="AP907" s="80"/>
      <c r="AQ907" s="80"/>
      <c r="AR907" s="80"/>
      <c r="AS907" s="5"/>
      <c r="AT907" s="5"/>
      <c r="AU907" s="5"/>
      <c r="AV907" s="5"/>
      <c r="AW907" s="5"/>
      <c r="AX907" s="5"/>
      <c r="AY907" s="5"/>
    </row>
    <row r="908" spans="1:51" ht="27.95" customHeight="1">
      <c r="A908">
        <v>11516401785</v>
      </c>
      <c r="B908" s="5" t="s">
        <v>646</v>
      </c>
      <c r="C908" s="13" t="s">
        <v>72</v>
      </c>
      <c r="D908" s="1" t="s">
        <v>467</v>
      </c>
      <c r="E908" s="5" t="s">
        <v>14</v>
      </c>
      <c r="F908" s="80" t="s">
        <v>0</v>
      </c>
      <c r="G908" s="80" t="s">
        <v>0</v>
      </c>
      <c r="H908" s="80" t="s">
        <v>0</v>
      </c>
      <c r="I908" s="80" t="s">
        <v>0</v>
      </c>
      <c r="J908" s="80" t="s">
        <v>0</v>
      </c>
      <c r="K908" s="80" t="s">
        <v>0</v>
      </c>
      <c r="L908" s="80" t="s">
        <v>0</v>
      </c>
      <c r="M908" s="5" t="s">
        <v>10</v>
      </c>
      <c r="N908" s="5" t="e">
        <v>#N/A</v>
      </c>
      <c r="O908" s="5" t="e">
        <v>#N/A</v>
      </c>
      <c r="P908" s="5" t="e">
        <v>#N/A</v>
      </c>
      <c r="Q908" s="5" t="s">
        <v>76</v>
      </c>
      <c r="R908" s="61" t="s">
        <v>28</v>
      </c>
      <c r="S908" s="62" t="e">
        <v>#N/A</v>
      </c>
      <c r="T908" s="5" t="s">
        <v>36</v>
      </c>
      <c r="U908" s="5" t="s">
        <v>41</v>
      </c>
      <c r="V908" s="5" t="s">
        <v>89</v>
      </c>
      <c r="W908" s="5" t="s">
        <v>907</v>
      </c>
      <c r="X908" s="5" t="s">
        <v>108</v>
      </c>
      <c r="Y908" s="5" t="s">
        <v>0</v>
      </c>
      <c r="Z908" s="5" t="s">
        <v>13</v>
      </c>
      <c r="AA908" s="5"/>
      <c r="AB908" s="5"/>
      <c r="AC908" s="5"/>
      <c r="AD908" s="5"/>
      <c r="AE908" s="5"/>
      <c r="AF908" s="5"/>
      <c r="AG908" s="5"/>
      <c r="AH908" s="5"/>
      <c r="AI908" s="5" t="s">
        <v>905</v>
      </c>
      <c r="AJ908" s="80">
        <v>5</v>
      </c>
      <c r="AK908" s="80">
        <v>4</v>
      </c>
      <c r="AL908" s="80">
        <v>4</v>
      </c>
      <c r="AM908" s="80" t="e">
        <v>#N/A</v>
      </c>
      <c r="AN908" s="80">
        <v>4</v>
      </c>
      <c r="AO908" s="80">
        <v>4</v>
      </c>
      <c r="AP908" s="80">
        <v>3</v>
      </c>
      <c r="AQ908" s="80">
        <v>4</v>
      </c>
      <c r="AR908" s="80">
        <v>4</v>
      </c>
      <c r="AS908" s="5" t="s">
        <v>1059</v>
      </c>
      <c r="AT908" s="5" t="s">
        <v>797</v>
      </c>
      <c r="AU908" s="66" t="s">
        <v>567</v>
      </c>
      <c r="AV908" s="5"/>
      <c r="AW908" s="5"/>
      <c r="AX908" s="5"/>
      <c r="AY908" s="5" t="s">
        <v>903</v>
      </c>
    </row>
    <row r="909" spans="1:51" ht="27.95" customHeight="1">
      <c r="B909" s="1"/>
      <c r="C909" s="13"/>
      <c r="D909" s="1"/>
      <c r="E909" s="5"/>
      <c r="M909" s="5"/>
      <c r="N909" s="5"/>
      <c r="O909" s="5"/>
      <c r="P909" s="5"/>
      <c r="Q909" s="5"/>
      <c r="R909" s="61"/>
      <c r="S909" s="62"/>
      <c r="T909" s="5"/>
      <c r="U909" s="5"/>
      <c r="V909" s="5"/>
      <c r="W909" s="5"/>
      <c r="X909" s="5"/>
      <c r="Y909" s="5"/>
      <c r="Z909" s="5"/>
      <c r="AA909" s="5"/>
      <c r="AB909" s="5"/>
      <c r="AC909" s="5"/>
      <c r="AD909" s="5"/>
      <c r="AE909" s="5"/>
      <c r="AF909" s="5"/>
      <c r="AG909" s="5"/>
      <c r="AH909" s="5"/>
      <c r="AI909" s="5"/>
      <c r="AJ909" s="80"/>
      <c r="AK909" s="80"/>
      <c r="AL909" s="80"/>
      <c r="AM909" s="80"/>
      <c r="AN909" s="80"/>
      <c r="AO909" s="80"/>
      <c r="AP909" s="80"/>
      <c r="AQ909" s="80"/>
      <c r="AR909" s="80"/>
      <c r="AS909" s="5"/>
      <c r="AT909" s="5"/>
      <c r="AU909" s="5"/>
      <c r="AV909" s="5"/>
      <c r="AW909" s="5"/>
      <c r="AX909" s="5"/>
      <c r="AY909" s="5"/>
    </row>
    <row r="910" spans="1:51" ht="27.95" customHeight="1">
      <c r="A910">
        <v>11516236802</v>
      </c>
      <c r="B910" s="5" t="s">
        <v>646</v>
      </c>
      <c r="C910" s="13" t="s">
        <v>72</v>
      </c>
      <c r="D910" s="1" t="s">
        <v>470</v>
      </c>
      <c r="E910" s="5" t="s">
        <v>14</v>
      </c>
      <c r="F910" s="80" t="s">
        <v>0</v>
      </c>
      <c r="G910" s="80" t="s">
        <v>0</v>
      </c>
      <c r="H910" s="80" t="s">
        <v>1</v>
      </c>
      <c r="I910" s="80" t="s">
        <v>0</v>
      </c>
      <c r="J910" s="80" t="s">
        <v>0</v>
      </c>
      <c r="K910" s="80" t="s">
        <v>0</v>
      </c>
      <c r="L910" s="80" t="s">
        <v>0</v>
      </c>
      <c r="M910" s="5" t="e">
        <v>#N/A</v>
      </c>
      <c r="N910" s="5" t="s">
        <v>649</v>
      </c>
      <c r="O910" s="5" t="e">
        <v>#N/A</v>
      </c>
      <c r="P910" s="5" t="e">
        <v>#N/A</v>
      </c>
      <c r="Q910" s="5" t="s">
        <v>76</v>
      </c>
      <c r="R910" s="61" t="s">
        <v>28</v>
      </c>
      <c r="S910" s="62" t="e">
        <v>#N/A</v>
      </c>
      <c r="T910" s="5" t="s">
        <v>834</v>
      </c>
      <c r="U910" s="5" t="s">
        <v>41</v>
      </c>
      <c r="V910" s="5" t="s">
        <v>64</v>
      </c>
      <c r="W910" s="5" t="s">
        <v>907</v>
      </c>
      <c r="X910" s="5" t="s">
        <v>108</v>
      </c>
      <c r="Y910" s="5" t="s">
        <v>0</v>
      </c>
      <c r="Z910" s="5" t="s">
        <v>35</v>
      </c>
      <c r="AA910" s="5"/>
      <c r="AB910" s="5"/>
      <c r="AC910" s="5"/>
      <c r="AD910" s="5"/>
      <c r="AE910" s="5"/>
      <c r="AF910" s="5"/>
      <c r="AG910" s="5"/>
      <c r="AH910" s="5"/>
      <c r="AI910" s="5" t="s">
        <v>905</v>
      </c>
      <c r="AJ910" s="80">
        <v>5</v>
      </c>
      <c r="AK910" s="80">
        <v>4</v>
      </c>
      <c r="AL910" s="80">
        <v>4</v>
      </c>
      <c r="AM910" s="80" t="e">
        <v>#N/A</v>
      </c>
      <c r="AN910" s="80">
        <v>5</v>
      </c>
      <c r="AO910" s="80">
        <v>4</v>
      </c>
      <c r="AP910" s="80">
        <v>5</v>
      </c>
      <c r="AQ910" s="80">
        <v>4</v>
      </c>
      <c r="AR910" s="80">
        <v>4</v>
      </c>
      <c r="AS910" s="122" t="s">
        <v>1060</v>
      </c>
      <c r="AT910" s="67" t="s">
        <v>850</v>
      </c>
      <c r="AU910" s="5"/>
      <c r="AV910" s="5"/>
      <c r="AW910" s="5"/>
      <c r="AX910" s="5"/>
      <c r="AY910" s="5" t="s">
        <v>903</v>
      </c>
    </row>
    <row r="911" spans="1:51" ht="27.95" customHeight="1">
      <c r="A911">
        <v>11516204732</v>
      </c>
      <c r="B911" s="1" t="s">
        <v>0</v>
      </c>
      <c r="C911" s="13" t="e">
        <v>#VALUE!</v>
      </c>
      <c r="D911" s="1" t="e">
        <v>#VALUE!</v>
      </c>
      <c r="E911" s="5" t="e">
        <v>#N/A</v>
      </c>
      <c r="F911" s="80" t="s">
        <v>0</v>
      </c>
      <c r="G911" s="80" t="s">
        <v>0</v>
      </c>
      <c r="H911" s="80" t="s">
        <v>0</v>
      </c>
      <c r="I911" s="80" t="s">
        <v>0</v>
      </c>
      <c r="J911" s="80" t="s">
        <v>0</v>
      </c>
      <c r="K911" s="80" t="s">
        <v>0</v>
      </c>
      <c r="L911" s="80" t="s">
        <v>0</v>
      </c>
      <c r="M911" s="5" t="e">
        <v>#N/A</v>
      </c>
      <c r="N911" s="5" t="e">
        <v>#N/A</v>
      </c>
      <c r="O911" s="5" t="e">
        <v>#N/A</v>
      </c>
      <c r="P911" s="5" t="e">
        <v>#N/A</v>
      </c>
      <c r="Q911" s="5" t="e">
        <v>#VALUE!</v>
      </c>
      <c r="R911" s="61" t="e">
        <v>#VALUE!</v>
      </c>
      <c r="S911" s="62" t="e">
        <v>#N/A</v>
      </c>
      <c r="T911" s="5" t="e">
        <v>#N/A</v>
      </c>
      <c r="U911" s="5" t="e">
        <v>#N/A</v>
      </c>
      <c r="V911" s="5" t="e">
        <v>#N/A</v>
      </c>
      <c r="W911" s="5" t="e">
        <v>#N/A</v>
      </c>
      <c r="X911" s="5" t="e">
        <v>#N/A</v>
      </c>
      <c r="Y911" s="5" t="s">
        <v>0</v>
      </c>
      <c r="Z911" s="5" t="e">
        <v>#N/A</v>
      </c>
      <c r="AA911" s="5"/>
      <c r="AB911" s="5"/>
      <c r="AC911" s="5"/>
      <c r="AD911" s="5"/>
      <c r="AE911" s="5"/>
      <c r="AF911" s="5"/>
      <c r="AG911" s="5"/>
      <c r="AH911" s="5"/>
      <c r="AI911" s="5" t="s">
        <v>905</v>
      </c>
      <c r="AJ911" s="80" t="e">
        <v>#VALUE!</v>
      </c>
      <c r="AK911" s="80" t="e">
        <v>#VALUE!</v>
      </c>
      <c r="AL911" s="80" t="e">
        <v>#VALUE!</v>
      </c>
      <c r="AM911" s="80" t="e">
        <v>#N/A</v>
      </c>
      <c r="AN911" s="80" t="e">
        <v>#N/A</v>
      </c>
      <c r="AO911" s="80" t="e">
        <v>#N/A</v>
      </c>
      <c r="AP911" s="80" t="e">
        <v>#N/A</v>
      </c>
      <c r="AQ911" s="80" t="e">
        <v>#N/A</v>
      </c>
      <c r="AR911" s="80" t="e">
        <v>#N/A</v>
      </c>
      <c r="AS911" s="5"/>
      <c r="AT911" s="5"/>
      <c r="AU911" s="5"/>
      <c r="AV911" s="5"/>
      <c r="AW911" s="5"/>
      <c r="AX911" s="5"/>
      <c r="AY911" s="5" t="s">
        <v>20</v>
      </c>
    </row>
    <row r="912" spans="1:51" ht="27.95" customHeight="1">
      <c r="A912">
        <v>11516145163</v>
      </c>
      <c r="B912" s="5" t="s">
        <v>646</v>
      </c>
      <c r="C912" s="13" t="s">
        <v>72</v>
      </c>
      <c r="D912" s="1" t="s">
        <v>464</v>
      </c>
      <c r="E912" s="5" t="s">
        <v>14</v>
      </c>
      <c r="F912" s="80" t="s">
        <v>648</v>
      </c>
      <c r="G912" s="80" t="s">
        <v>0</v>
      </c>
      <c r="H912" s="80" t="s">
        <v>1</v>
      </c>
      <c r="I912" s="80" t="s">
        <v>0</v>
      </c>
      <c r="J912" s="80" t="s">
        <v>0</v>
      </c>
      <c r="K912" s="80" t="s">
        <v>0</v>
      </c>
      <c r="L912" s="80" t="s">
        <v>0</v>
      </c>
      <c r="M912" s="5" t="s">
        <v>10</v>
      </c>
      <c r="N912" s="5" t="e">
        <v>#N/A</v>
      </c>
      <c r="O912" s="5" t="e">
        <v>#N/A</v>
      </c>
      <c r="P912" s="5" t="e">
        <v>#N/A</v>
      </c>
      <c r="Q912" s="5" t="e">
        <v>#VALUE!</v>
      </c>
      <c r="R912" s="61" t="s">
        <v>99</v>
      </c>
      <c r="S912" s="62" t="e">
        <v>#N/A</v>
      </c>
      <c r="T912" s="5" t="s">
        <v>36</v>
      </c>
      <c r="U912" s="5" t="s">
        <v>41</v>
      </c>
      <c r="V912" s="5" t="s">
        <v>54</v>
      </c>
      <c r="W912" s="5" t="s">
        <v>979</v>
      </c>
      <c r="X912" s="5" t="s">
        <v>66</v>
      </c>
      <c r="Y912" s="5" t="s">
        <v>0</v>
      </c>
      <c r="Z912" s="5" t="s">
        <v>21</v>
      </c>
      <c r="AA912" s="5"/>
      <c r="AB912" s="5"/>
      <c r="AC912" s="5" t="s">
        <v>831</v>
      </c>
      <c r="AD912" s="5"/>
      <c r="AE912" s="5"/>
      <c r="AF912" s="5"/>
      <c r="AG912" s="5"/>
      <c r="AH912" s="5"/>
      <c r="AI912" s="5" t="s">
        <v>905</v>
      </c>
      <c r="AJ912" s="80">
        <v>5</v>
      </c>
      <c r="AK912" s="80" t="e">
        <v>#VALUE!</v>
      </c>
      <c r="AL912" s="80">
        <v>2</v>
      </c>
      <c r="AM912" s="80" t="e">
        <v>#N/A</v>
      </c>
      <c r="AN912" s="80">
        <v>4</v>
      </c>
      <c r="AO912" s="80">
        <v>4</v>
      </c>
      <c r="AP912" s="80">
        <v>0</v>
      </c>
      <c r="AQ912" s="80">
        <v>2</v>
      </c>
      <c r="AR912" s="80">
        <v>5</v>
      </c>
      <c r="AS912" s="5"/>
      <c r="AT912" s="5"/>
      <c r="AU912" s="5"/>
      <c r="AV912" s="5"/>
      <c r="AW912" s="5"/>
      <c r="AX912" s="5"/>
      <c r="AY912" s="5" t="s">
        <v>903</v>
      </c>
    </row>
    <row r="913" spans="1:51" ht="27.95" customHeight="1">
      <c r="A913">
        <v>11516062601</v>
      </c>
      <c r="B913" s="1" t="s">
        <v>0</v>
      </c>
      <c r="C913" s="13" t="s">
        <v>80</v>
      </c>
      <c r="D913" s="1" t="s">
        <v>465</v>
      </c>
      <c r="E913" s="5" t="s">
        <v>14</v>
      </c>
      <c r="F913" s="80" t="s">
        <v>0</v>
      </c>
      <c r="G913" s="80" t="s">
        <v>0</v>
      </c>
      <c r="H913" s="80" t="s">
        <v>1</v>
      </c>
      <c r="I913" s="80" t="s">
        <v>0</v>
      </c>
      <c r="J913" s="80" t="s">
        <v>0</v>
      </c>
      <c r="K913" s="80" t="s">
        <v>0</v>
      </c>
      <c r="L913" s="80" t="s">
        <v>0</v>
      </c>
      <c r="M913" s="5" t="e">
        <v>#N/A</v>
      </c>
      <c r="N913" s="5" t="e">
        <v>#N/A</v>
      </c>
      <c r="O913" s="5" t="e">
        <v>#N/A</v>
      </c>
      <c r="P913" s="5" t="e">
        <v>#N/A</v>
      </c>
      <c r="Q913" s="5" t="s">
        <v>76</v>
      </c>
      <c r="R913" s="61" t="s">
        <v>28</v>
      </c>
      <c r="S913" s="62" t="e">
        <v>#N/A</v>
      </c>
      <c r="T913" s="5" t="s">
        <v>37</v>
      </c>
      <c r="U913" s="5" t="s">
        <v>37</v>
      </c>
      <c r="V913" s="5" t="s">
        <v>26</v>
      </c>
      <c r="W913" s="5" t="s">
        <v>908</v>
      </c>
      <c r="X913" s="5" t="s">
        <v>108</v>
      </c>
      <c r="Y913" s="5" t="s">
        <v>0</v>
      </c>
      <c r="Z913" s="5" t="s">
        <v>49</v>
      </c>
      <c r="AA913" s="5"/>
      <c r="AB913" s="5"/>
      <c r="AC913" s="5"/>
      <c r="AD913" s="5"/>
      <c r="AE913" s="5"/>
      <c r="AF913" s="5"/>
      <c r="AG913" s="5"/>
      <c r="AH913" s="5"/>
      <c r="AI913" s="5" t="s">
        <v>905</v>
      </c>
      <c r="AJ913" s="80">
        <v>4</v>
      </c>
      <c r="AK913" s="80">
        <v>4</v>
      </c>
      <c r="AL913" s="80">
        <v>4</v>
      </c>
      <c r="AM913" s="80" t="e">
        <v>#N/A</v>
      </c>
      <c r="AN913" s="80">
        <v>3</v>
      </c>
      <c r="AO913" s="80">
        <v>3</v>
      </c>
      <c r="AP913" s="80">
        <v>4</v>
      </c>
      <c r="AQ913" s="80">
        <v>3</v>
      </c>
      <c r="AR913" s="80">
        <v>4</v>
      </c>
      <c r="AS913" s="5"/>
      <c r="AT913" s="5"/>
      <c r="AU913" s="5"/>
      <c r="AV913" s="5"/>
      <c r="AW913" s="5"/>
      <c r="AX913" s="5"/>
      <c r="AY913" s="5" t="s">
        <v>20</v>
      </c>
    </row>
    <row r="914" spans="1:51" ht="69.95" customHeight="1">
      <c r="A914">
        <v>11515747033</v>
      </c>
      <c r="B914" s="5" t="s">
        <v>646</v>
      </c>
      <c r="C914" s="13" t="s">
        <v>72</v>
      </c>
      <c r="D914" s="1" t="s">
        <v>472</v>
      </c>
      <c r="E914" s="5" t="s">
        <v>14</v>
      </c>
      <c r="F914" s="80" t="s">
        <v>0</v>
      </c>
      <c r="G914" s="80" t="s">
        <v>0</v>
      </c>
      <c r="H914" s="80" t="s">
        <v>1</v>
      </c>
      <c r="I914" s="80" t="s">
        <v>0</v>
      </c>
      <c r="J914" s="80" t="s">
        <v>0</v>
      </c>
      <c r="K914" s="80" t="s">
        <v>0</v>
      </c>
      <c r="L914" s="80" t="s">
        <v>0</v>
      </c>
      <c r="M914" s="5" t="s">
        <v>10</v>
      </c>
      <c r="N914" s="5" t="e">
        <v>#N/A</v>
      </c>
      <c r="O914" s="5" t="e">
        <v>#N/A</v>
      </c>
      <c r="P914" s="5" t="e">
        <v>#N/A</v>
      </c>
      <c r="Q914" s="5" t="s">
        <v>29</v>
      </c>
      <c r="R914" s="61" t="s">
        <v>99</v>
      </c>
      <c r="S914" s="62" t="e">
        <v>#N/A</v>
      </c>
      <c r="T914" s="5" t="s">
        <v>834</v>
      </c>
      <c r="U914" s="5" t="s">
        <v>34</v>
      </c>
      <c r="V914" s="5" t="s">
        <v>89</v>
      </c>
      <c r="W914" s="5" t="s">
        <v>907</v>
      </c>
      <c r="X914" s="5" t="s">
        <v>81</v>
      </c>
      <c r="Y914" s="5" t="s">
        <v>314</v>
      </c>
      <c r="Z914" s="5" t="s">
        <v>13</v>
      </c>
      <c r="AA914" s="5"/>
      <c r="AB914" s="5"/>
      <c r="AC914" s="5" t="s">
        <v>567</v>
      </c>
      <c r="AD914" s="5"/>
      <c r="AE914" s="5"/>
      <c r="AF914" s="5"/>
      <c r="AG914" s="5"/>
      <c r="AH914" s="5"/>
      <c r="AI914" s="5" t="s">
        <v>905</v>
      </c>
      <c r="AJ914" s="80">
        <v>5</v>
      </c>
      <c r="AK914" s="80">
        <v>3</v>
      </c>
      <c r="AL914" s="80">
        <v>2</v>
      </c>
      <c r="AM914" s="80" t="e">
        <v>#N/A</v>
      </c>
      <c r="AN914" s="80">
        <v>5</v>
      </c>
      <c r="AO914" s="80">
        <v>5</v>
      </c>
      <c r="AP914" s="80">
        <v>3</v>
      </c>
      <c r="AQ914" s="80">
        <v>4</v>
      </c>
      <c r="AR914" s="80">
        <v>3</v>
      </c>
      <c r="AS914" s="5"/>
      <c r="AT914" s="5"/>
      <c r="AU914" s="5"/>
      <c r="AV914" s="5"/>
      <c r="AW914" s="5"/>
      <c r="AX914" s="5"/>
      <c r="AY914" s="5" t="s">
        <v>903</v>
      </c>
    </row>
    <row r="915" spans="1:51" ht="27.95" customHeight="1">
      <c r="A915">
        <v>11515661049</v>
      </c>
      <c r="B915" s="5" t="s">
        <v>646</v>
      </c>
      <c r="C915" s="13" t="s">
        <v>80</v>
      </c>
      <c r="D915" s="1" t="s">
        <v>468</v>
      </c>
      <c r="E915" s="5" t="s">
        <v>14</v>
      </c>
      <c r="F915" s="80" t="s">
        <v>0</v>
      </c>
      <c r="G915" s="80" t="s">
        <v>0</v>
      </c>
      <c r="H915" s="80" t="s">
        <v>1</v>
      </c>
      <c r="I915" s="80" t="s">
        <v>0</v>
      </c>
      <c r="J915" s="80" t="s">
        <v>0</v>
      </c>
      <c r="K915" s="80" t="s">
        <v>0</v>
      </c>
      <c r="L915" s="80" t="s">
        <v>0</v>
      </c>
      <c r="M915" s="5" t="e">
        <v>#N/A</v>
      </c>
      <c r="N915" s="5" t="s">
        <v>649</v>
      </c>
      <c r="O915" s="5" t="e">
        <v>#N/A</v>
      </c>
      <c r="P915" s="5" t="e">
        <v>#N/A</v>
      </c>
      <c r="Q915" s="5" t="s">
        <v>76</v>
      </c>
      <c r="R915" s="61" t="s">
        <v>75</v>
      </c>
      <c r="S915" s="62" t="e">
        <v>#N/A</v>
      </c>
      <c r="T915" s="5" t="s">
        <v>37</v>
      </c>
      <c r="U915" s="5" t="s">
        <v>37</v>
      </c>
      <c r="V915" s="5" t="s">
        <v>95</v>
      </c>
      <c r="W915" s="5" t="s">
        <v>907</v>
      </c>
      <c r="X915" s="5" t="s">
        <v>30</v>
      </c>
      <c r="Y915" s="5" t="s">
        <v>0</v>
      </c>
      <c r="Z915" s="5" t="s">
        <v>13</v>
      </c>
      <c r="AA915" s="5"/>
      <c r="AB915" s="5"/>
      <c r="AC915" s="5"/>
      <c r="AD915" s="5"/>
      <c r="AE915" s="5"/>
      <c r="AF915" s="5"/>
      <c r="AG915" s="5"/>
      <c r="AH915" s="5"/>
      <c r="AI915" s="5" t="s">
        <v>905</v>
      </c>
      <c r="AJ915" s="80">
        <v>4</v>
      </c>
      <c r="AK915" s="80">
        <v>4</v>
      </c>
      <c r="AL915" s="80">
        <v>3</v>
      </c>
      <c r="AM915" s="80" t="e">
        <v>#N/A</v>
      </c>
      <c r="AN915" s="80">
        <v>3</v>
      </c>
      <c r="AO915" s="80">
        <v>3</v>
      </c>
      <c r="AP915" s="80">
        <v>1</v>
      </c>
      <c r="AQ915" s="80">
        <v>4</v>
      </c>
      <c r="AR915" s="80">
        <v>2</v>
      </c>
      <c r="AS915" s="5"/>
      <c r="AT915" s="5" t="s">
        <v>788</v>
      </c>
      <c r="AU915" s="5"/>
      <c r="AV915" s="5" t="s">
        <v>898</v>
      </c>
      <c r="AW915" s="5"/>
      <c r="AX915" s="5"/>
      <c r="AY915" s="5" t="s">
        <v>903</v>
      </c>
    </row>
    <row r="916" spans="1:51" ht="27.95" customHeight="1">
      <c r="A916">
        <v>11515585055</v>
      </c>
      <c r="B916" s="5" t="s">
        <v>646</v>
      </c>
      <c r="C916" s="13" t="e">
        <v>#VALUE!</v>
      </c>
      <c r="D916" s="1" t="s">
        <v>464</v>
      </c>
      <c r="E916" s="5" t="s">
        <v>33</v>
      </c>
      <c r="F916" s="80" t="s">
        <v>0</v>
      </c>
      <c r="G916" s="80" t="s">
        <v>0</v>
      </c>
      <c r="H916" s="80" t="s">
        <v>1</v>
      </c>
      <c r="I916" s="80" t="s">
        <v>0</v>
      </c>
      <c r="J916" s="80" t="s">
        <v>0</v>
      </c>
      <c r="K916" s="80" t="s">
        <v>0</v>
      </c>
      <c r="L916" s="80" t="s">
        <v>0</v>
      </c>
      <c r="M916" s="5" t="s">
        <v>10</v>
      </c>
      <c r="N916" s="5" t="e">
        <v>#N/A</v>
      </c>
      <c r="O916" s="5" t="e">
        <v>#N/A</v>
      </c>
      <c r="P916" s="5" t="e">
        <v>#N/A</v>
      </c>
      <c r="Q916" s="5" t="e">
        <v>#VALUE!</v>
      </c>
      <c r="R916" s="61" t="e">
        <v>#VALUE!</v>
      </c>
      <c r="S916" s="62" t="e">
        <v>#N/A</v>
      </c>
      <c r="T916" s="5" t="e">
        <v>#N/A</v>
      </c>
      <c r="U916" s="5" t="e">
        <v>#N/A</v>
      </c>
      <c r="V916" s="5" t="e">
        <v>#N/A</v>
      </c>
      <c r="W916" s="5" t="e">
        <v>#N/A</v>
      </c>
      <c r="X916" s="5" t="e">
        <v>#N/A</v>
      </c>
      <c r="Y916" s="5" t="s">
        <v>0</v>
      </c>
      <c r="Z916" s="5" t="s">
        <v>49</v>
      </c>
      <c r="AA916" s="5"/>
      <c r="AB916" s="5"/>
      <c r="AC916" s="5"/>
      <c r="AD916" s="5"/>
      <c r="AE916" s="5"/>
      <c r="AF916" s="5"/>
      <c r="AG916" s="5"/>
      <c r="AH916" s="5"/>
      <c r="AI916" s="5" t="s">
        <v>905</v>
      </c>
      <c r="AJ916" s="80" t="e">
        <v>#VALUE!</v>
      </c>
      <c r="AK916" s="80" t="e">
        <v>#VALUE!</v>
      </c>
      <c r="AL916" s="80" t="e">
        <v>#VALUE!</v>
      </c>
      <c r="AM916" s="80" t="e">
        <v>#N/A</v>
      </c>
      <c r="AN916" s="80" t="e">
        <v>#N/A</v>
      </c>
      <c r="AO916" s="80" t="e">
        <v>#N/A</v>
      </c>
      <c r="AP916" s="80" t="e">
        <v>#N/A</v>
      </c>
      <c r="AQ916" s="80" t="e">
        <v>#N/A</v>
      </c>
      <c r="AR916" s="80" t="e">
        <v>#N/A</v>
      </c>
      <c r="AS916" s="5"/>
      <c r="AT916" s="5"/>
      <c r="AU916" s="5"/>
      <c r="AV916" s="5"/>
      <c r="AW916" s="5"/>
      <c r="AX916" s="5"/>
      <c r="AY916" s="5" t="s">
        <v>903</v>
      </c>
    </row>
    <row r="917" spans="1:51" ht="27.95" customHeight="1">
      <c r="A917">
        <v>11515559437</v>
      </c>
      <c r="B917" s="1" t="s">
        <v>0</v>
      </c>
      <c r="C917" s="13" t="e">
        <v>#VALUE!</v>
      </c>
      <c r="D917" s="1" t="s">
        <v>468</v>
      </c>
      <c r="E917" s="5" t="s">
        <v>14</v>
      </c>
      <c r="F917" s="80" t="s">
        <v>0</v>
      </c>
      <c r="G917" s="80" t="s">
        <v>0</v>
      </c>
      <c r="H917" s="80" t="s">
        <v>1</v>
      </c>
      <c r="I917" s="80" t="s">
        <v>0</v>
      </c>
      <c r="J917" s="80" t="s">
        <v>0</v>
      </c>
      <c r="K917" s="80" t="s">
        <v>0</v>
      </c>
      <c r="L917" s="80" t="s">
        <v>0</v>
      </c>
      <c r="M917" s="5" t="e">
        <v>#N/A</v>
      </c>
      <c r="N917" s="5" t="e">
        <v>#N/A</v>
      </c>
      <c r="O917" s="5" t="e">
        <v>#N/A</v>
      </c>
      <c r="P917" s="5" t="e">
        <v>#N/A</v>
      </c>
      <c r="Q917" s="5" t="e">
        <v>#VALUE!</v>
      </c>
      <c r="R917" s="61" t="e">
        <v>#VALUE!</v>
      </c>
      <c r="S917" s="62" t="e">
        <v>#N/A</v>
      </c>
      <c r="T917" s="5" t="e">
        <v>#N/A</v>
      </c>
      <c r="U917" s="5" t="e">
        <v>#N/A</v>
      </c>
      <c r="V917" s="5" t="e">
        <v>#N/A</v>
      </c>
      <c r="W917" s="5" t="e">
        <v>#N/A</v>
      </c>
      <c r="X917" s="5" t="e">
        <v>#N/A</v>
      </c>
      <c r="Y917" s="5" t="s">
        <v>0</v>
      </c>
      <c r="Z917" s="5" t="s">
        <v>58</v>
      </c>
      <c r="AA917" s="5"/>
      <c r="AB917" s="5"/>
      <c r="AC917" s="5"/>
      <c r="AD917" s="5"/>
      <c r="AE917" s="5"/>
      <c r="AF917" s="5"/>
      <c r="AG917" s="5"/>
      <c r="AH917" s="5"/>
      <c r="AI917" s="5" t="s">
        <v>905</v>
      </c>
      <c r="AJ917" s="80" t="e">
        <v>#VALUE!</v>
      </c>
      <c r="AK917" s="80" t="e">
        <v>#VALUE!</v>
      </c>
      <c r="AL917" s="80" t="e">
        <v>#VALUE!</v>
      </c>
      <c r="AM917" s="80" t="e">
        <v>#N/A</v>
      </c>
      <c r="AN917" s="80" t="e">
        <v>#N/A</v>
      </c>
      <c r="AO917" s="80" t="e">
        <v>#N/A</v>
      </c>
      <c r="AP917" s="80" t="e">
        <v>#N/A</v>
      </c>
      <c r="AQ917" s="80" t="e">
        <v>#N/A</v>
      </c>
      <c r="AR917" s="80" t="e">
        <v>#N/A</v>
      </c>
      <c r="AS917" s="5"/>
      <c r="AT917" s="5"/>
      <c r="AU917" s="5"/>
      <c r="AV917" s="5"/>
      <c r="AW917" s="5"/>
      <c r="AX917" s="5"/>
      <c r="AY917" s="5" t="s">
        <v>20</v>
      </c>
    </row>
    <row r="918" spans="1:51" ht="27.95" customHeight="1">
      <c r="A918">
        <v>11515537992</v>
      </c>
      <c r="B918" s="1" t="s">
        <v>15</v>
      </c>
      <c r="C918" s="13" t="s">
        <v>23</v>
      </c>
      <c r="D918" s="1" t="e">
        <v>#N/A</v>
      </c>
      <c r="E918" s="5" t="s">
        <v>14</v>
      </c>
      <c r="F918" s="80" t="s">
        <v>0</v>
      </c>
      <c r="G918" s="80" t="s">
        <v>0</v>
      </c>
      <c r="H918" s="80" t="s">
        <v>1</v>
      </c>
      <c r="I918" s="80" t="s">
        <v>0</v>
      </c>
      <c r="J918" s="80" t="s">
        <v>0</v>
      </c>
      <c r="K918" s="80" t="s">
        <v>0</v>
      </c>
      <c r="L918" s="80" t="s">
        <v>0</v>
      </c>
      <c r="M918" s="5" t="e">
        <v>#N/A</v>
      </c>
      <c r="N918" s="5" t="e">
        <v>#N/A</v>
      </c>
      <c r="O918" s="5" t="e">
        <v>#N/A</v>
      </c>
      <c r="P918" s="5" t="e">
        <v>#N/A</v>
      </c>
      <c r="Q918" s="5" t="e">
        <v>#VALUE!</v>
      </c>
      <c r="R918" s="61" t="s">
        <v>28</v>
      </c>
      <c r="S918" s="62" t="s">
        <v>122</v>
      </c>
      <c r="T918" s="5" t="s">
        <v>834</v>
      </c>
      <c r="U918" s="5" t="s">
        <v>87</v>
      </c>
      <c r="V918" s="5" t="s">
        <v>95</v>
      </c>
      <c r="W918" s="5" t="s">
        <v>908</v>
      </c>
      <c r="X918" s="5" t="e">
        <v>#N/A</v>
      </c>
      <c r="Y918" s="5" t="s">
        <v>0</v>
      </c>
      <c r="Z918" s="5" t="s">
        <v>67</v>
      </c>
      <c r="AA918" s="5" t="s">
        <v>825</v>
      </c>
      <c r="AB918" s="5"/>
      <c r="AC918" s="5"/>
      <c r="AD918" s="5"/>
      <c r="AE918" s="5"/>
      <c r="AF918" s="5"/>
      <c r="AG918" s="5"/>
      <c r="AH918" s="5"/>
      <c r="AI918" s="5" t="s">
        <v>905</v>
      </c>
      <c r="AJ918" s="80">
        <v>2</v>
      </c>
      <c r="AK918" s="80" t="e">
        <v>#VALUE!</v>
      </c>
      <c r="AL918" s="80">
        <v>4</v>
      </c>
      <c r="AM918" s="80">
        <v>1</v>
      </c>
      <c r="AN918" s="80">
        <v>5</v>
      </c>
      <c r="AO918" s="80">
        <v>1</v>
      </c>
      <c r="AP918" s="80">
        <v>1</v>
      </c>
      <c r="AQ918" s="80">
        <v>3</v>
      </c>
      <c r="AR918" s="80" t="e">
        <v>#N/A</v>
      </c>
      <c r="AS918" s="5" t="s">
        <v>1051</v>
      </c>
      <c r="AT918" s="5" t="s">
        <v>850</v>
      </c>
      <c r="AU918" s="5"/>
      <c r="AV918" s="5" t="s">
        <v>898</v>
      </c>
      <c r="AW918" s="5"/>
      <c r="AX918" s="5"/>
      <c r="AY918" s="5" t="s">
        <v>904</v>
      </c>
    </row>
    <row r="919" spans="1:51" ht="76.5" customHeight="1">
      <c r="A919">
        <v>11515523364</v>
      </c>
      <c r="B919" s="5" t="s">
        <v>646</v>
      </c>
      <c r="C919" s="13" t="s">
        <v>72</v>
      </c>
      <c r="D919" s="1" t="s">
        <v>469</v>
      </c>
      <c r="E919" s="5" t="s">
        <v>14</v>
      </c>
      <c r="F919" s="80" t="s">
        <v>0</v>
      </c>
      <c r="G919" s="80" t="s">
        <v>0</v>
      </c>
      <c r="H919" s="80" t="s">
        <v>0</v>
      </c>
      <c r="I919" s="80" t="s">
        <v>0</v>
      </c>
      <c r="J919" s="80" t="s">
        <v>0</v>
      </c>
      <c r="K919" s="80" t="s">
        <v>0</v>
      </c>
      <c r="L919" s="80" t="s">
        <v>249</v>
      </c>
      <c r="M919" s="5" t="s">
        <v>10</v>
      </c>
      <c r="N919" s="5" t="s">
        <v>649</v>
      </c>
      <c r="O919" s="5" t="e">
        <v>#N/A</v>
      </c>
      <c r="P919" s="5" t="e">
        <v>#N/A</v>
      </c>
      <c r="Q919" s="5" t="s">
        <v>91</v>
      </c>
      <c r="R919" s="61" t="s">
        <v>75</v>
      </c>
      <c r="S919" s="62" t="s">
        <v>122</v>
      </c>
      <c r="T919" s="5" t="s">
        <v>834</v>
      </c>
      <c r="U919" s="5" t="s">
        <v>34</v>
      </c>
      <c r="V919" s="5" t="s">
        <v>26</v>
      </c>
      <c r="W919" s="5" t="s">
        <v>379</v>
      </c>
      <c r="X919" s="5" t="s">
        <v>108</v>
      </c>
      <c r="Y919" s="5" t="s">
        <v>315</v>
      </c>
      <c r="Z919" s="5" t="s">
        <v>86</v>
      </c>
      <c r="AA919" s="5" t="s">
        <v>512</v>
      </c>
      <c r="AB919" s="5"/>
      <c r="AC919" s="5"/>
      <c r="AD919" s="5"/>
      <c r="AE919" s="5"/>
      <c r="AF919" s="5"/>
      <c r="AG919" s="5"/>
      <c r="AH919" s="5"/>
      <c r="AI919" s="5" t="s">
        <v>905</v>
      </c>
      <c r="AJ919" s="80">
        <v>5</v>
      </c>
      <c r="AK919" s="80">
        <v>5</v>
      </c>
      <c r="AL919" s="80">
        <v>3</v>
      </c>
      <c r="AM919" s="80">
        <v>1</v>
      </c>
      <c r="AN919" s="80">
        <v>5</v>
      </c>
      <c r="AO919" s="80">
        <v>5</v>
      </c>
      <c r="AP919" s="80">
        <v>4</v>
      </c>
      <c r="AQ919" s="80">
        <v>5</v>
      </c>
      <c r="AR919" s="80">
        <v>4</v>
      </c>
      <c r="AS919" s="5"/>
      <c r="AT919" s="5" t="s">
        <v>787</v>
      </c>
      <c r="AU919" s="5"/>
      <c r="AV919" s="5"/>
      <c r="AW919" s="5" t="s">
        <v>1093</v>
      </c>
      <c r="AX919" s="5"/>
      <c r="AY919" s="5" t="s">
        <v>903</v>
      </c>
    </row>
    <row r="920" spans="1:51" ht="27.95" customHeight="1">
      <c r="B920" s="1"/>
      <c r="C920" s="13"/>
      <c r="D920" s="1"/>
      <c r="E920" s="5"/>
      <c r="M920" s="5"/>
      <c r="N920" s="5"/>
      <c r="O920" s="5"/>
      <c r="P920" s="5"/>
      <c r="Q920" s="5"/>
      <c r="R920" s="61"/>
      <c r="S920" s="62"/>
      <c r="T920" s="5"/>
      <c r="U920" s="5"/>
      <c r="V920" s="5"/>
      <c r="W920" s="5"/>
      <c r="X920" s="5"/>
      <c r="Y920" s="5"/>
      <c r="Z920" s="5"/>
      <c r="AA920" s="5"/>
      <c r="AB920" s="5"/>
      <c r="AC920" s="5"/>
      <c r="AD920" s="5"/>
      <c r="AE920" s="5"/>
      <c r="AF920" s="5"/>
      <c r="AG920" s="5"/>
      <c r="AH920" s="5"/>
      <c r="AI920" s="5"/>
      <c r="AJ920" s="80"/>
      <c r="AK920" s="80"/>
      <c r="AL920" s="80"/>
      <c r="AM920" s="80"/>
      <c r="AN920" s="80"/>
      <c r="AO920" s="80"/>
      <c r="AP920" s="80"/>
      <c r="AQ920" s="80"/>
      <c r="AR920" s="80"/>
      <c r="AS920" s="5"/>
      <c r="AT920" s="5"/>
      <c r="AU920" s="5"/>
      <c r="AV920" s="5"/>
      <c r="AW920" s="5"/>
      <c r="AX920" s="5"/>
      <c r="AY920" s="5"/>
    </row>
    <row r="921" spans="1:51" ht="27.95" customHeight="1">
      <c r="B921" s="1"/>
      <c r="C921" s="13"/>
      <c r="D921" s="1"/>
      <c r="E921" s="5"/>
      <c r="M921" s="5"/>
      <c r="N921" s="5"/>
      <c r="O921" s="5"/>
      <c r="P921" s="5"/>
      <c r="Q921" s="5"/>
      <c r="R921" s="61"/>
      <c r="S921" s="62"/>
      <c r="T921" s="5"/>
      <c r="U921" s="5"/>
      <c r="V921" s="5"/>
      <c r="W921" s="5"/>
      <c r="X921" s="5"/>
      <c r="Y921" s="5"/>
      <c r="Z921" s="5"/>
      <c r="AA921" s="5"/>
      <c r="AB921" s="5"/>
      <c r="AC921" s="5"/>
      <c r="AD921" s="5"/>
      <c r="AE921" s="5"/>
      <c r="AF921" s="5"/>
      <c r="AG921" s="5"/>
      <c r="AH921" s="5"/>
      <c r="AI921" s="5"/>
      <c r="AJ921" s="80"/>
      <c r="AK921" s="80"/>
      <c r="AL921" s="80"/>
      <c r="AM921" s="80"/>
      <c r="AN921" s="80"/>
      <c r="AO921" s="80"/>
      <c r="AP921" s="80"/>
      <c r="AQ921" s="80"/>
      <c r="AR921" s="80"/>
      <c r="AS921" s="5"/>
      <c r="AT921" s="5"/>
      <c r="AU921" s="5"/>
      <c r="AV921" s="5"/>
      <c r="AW921" s="5"/>
      <c r="AX921" s="5"/>
      <c r="AY921" s="5"/>
    </row>
    <row r="922" spans="1:51" ht="27.95" customHeight="1">
      <c r="A922">
        <v>11515501521</v>
      </c>
      <c r="B922" s="5" t="s">
        <v>646</v>
      </c>
      <c r="C922" s="13" t="s">
        <v>72</v>
      </c>
      <c r="D922" s="1" t="s">
        <v>478</v>
      </c>
      <c r="E922" s="5" t="s">
        <v>14</v>
      </c>
      <c r="F922" s="80" t="s">
        <v>0</v>
      </c>
      <c r="G922" s="80" t="s">
        <v>0</v>
      </c>
      <c r="H922" s="80" t="s">
        <v>1</v>
      </c>
      <c r="I922" s="80" t="s">
        <v>0</v>
      </c>
      <c r="J922" s="80" t="s">
        <v>0</v>
      </c>
      <c r="K922" s="80" t="s">
        <v>0</v>
      </c>
      <c r="L922" s="80" t="s">
        <v>0</v>
      </c>
      <c r="M922" s="5" t="s">
        <v>10</v>
      </c>
      <c r="N922" s="5" t="e">
        <v>#N/A</v>
      </c>
      <c r="O922" s="5" t="e">
        <v>#N/A</v>
      </c>
      <c r="P922" s="5" t="e">
        <v>#N/A</v>
      </c>
      <c r="Q922" s="5" t="e">
        <v>#VALUE!</v>
      </c>
      <c r="R922" s="61" t="e">
        <v>#VALUE!</v>
      </c>
      <c r="S922" s="62" t="e">
        <v>#N/A</v>
      </c>
      <c r="T922" s="5" t="s">
        <v>834</v>
      </c>
      <c r="U922" s="5" t="s">
        <v>34</v>
      </c>
      <c r="V922" s="5" t="s">
        <v>26</v>
      </c>
      <c r="W922" s="5" t="s">
        <v>907</v>
      </c>
      <c r="X922" s="5" t="e">
        <v>#N/A</v>
      </c>
      <c r="Y922" s="5" t="s">
        <v>0</v>
      </c>
      <c r="Z922" s="5" t="s">
        <v>67</v>
      </c>
      <c r="AA922" s="5"/>
      <c r="AB922" s="5"/>
      <c r="AC922" s="5"/>
      <c r="AD922" s="5"/>
      <c r="AE922" s="5"/>
      <c r="AF922" s="5"/>
      <c r="AG922" s="5"/>
      <c r="AH922" s="5"/>
      <c r="AI922" s="5" t="s">
        <v>905</v>
      </c>
      <c r="AJ922" s="80">
        <v>5</v>
      </c>
      <c r="AK922" s="80" t="e">
        <v>#VALUE!</v>
      </c>
      <c r="AL922" s="80" t="e">
        <v>#VALUE!</v>
      </c>
      <c r="AM922" s="80" t="e">
        <v>#N/A</v>
      </c>
      <c r="AN922" s="80">
        <v>5</v>
      </c>
      <c r="AO922" s="80">
        <v>5</v>
      </c>
      <c r="AP922" s="80">
        <v>4</v>
      </c>
      <c r="AQ922" s="80">
        <v>4</v>
      </c>
      <c r="AR922" s="80" t="e">
        <v>#N/A</v>
      </c>
      <c r="AS922" s="5"/>
      <c r="AT922" s="5"/>
      <c r="AU922" s="5"/>
      <c r="AV922" s="5"/>
      <c r="AW922" s="5"/>
      <c r="AX922" s="5"/>
      <c r="AY922" s="5" t="s">
        <v>903</v>
      </c>
    </row>
    <row r="923" spans="1:51" ht="27.95" customHeight="1">
      <c r="A923">
        <v>11515466402</v>
      </c>
      <c r="B923" s="1" t="s">
        <v>0</v>
      </c>
      <c r="C923" s="13" t="e">
        <v>#VALUE!</v>
      </c>
      <c r="D923" s="1" t="e">
        <v>#VALUE!</v>
      </c>
      <c r="E923" s="5" t="e">
        <v>#N/A</v>
      </c>
      <c r="F923" s="80" t="s">
        <v>0</v>
      </c>
      <c r="G923" s="80" t="s">
        <v>0</v>
      </c>
      <c r="H923" s="80" t="s">
        <v>0</v>
      </c>
      <c r="I923" s="80" t="s">
        <v>0</v>
      </c>
      <c r="J923" s="80" t="s">
        <v>0</v>
      </c>
      <c r="K923" s="80" t="s">
        <v>0</v>
      </c>
      <c r="L923" s="80" t="s">
        <v>0</v>
      </c>
      <c r="M923" s="5" t="e">
        <v>#N/A</v>
      </c>
      <c r="N923" s="5" t="e">
        <v>#N/A</v>
      </c>
      <c r="O923" s="5" t="e">
        <v>#N/A</v>
      </c>
      <c r="P923" s="5" t="e">
        <v>#N/A</v>
      </c>
      <c r="Q923" s="5" t="e">
        <v>#VALUE!</v>
      </c>
      <c r="R923" s="61" t="e">
        <v>#VALUE!</v>
      </c>
      <c r="S923" s="62" t="e">
        <v>#N/A</v>
      </c>
      <c r="T923" s="5" t="e">
        <v>#N/A</v>
      </c>
      <c r="U923" s="5" t="e">
        <v>#N/A</v>
      </c>
      <c r="V923" s="5" t="e">
        <v>#N/A</v>
      </c>
      <c r="W923" s="5" t="e">
        <v>#N/A</v>
      </c>
      <c r="X923" s="5" t="e">
        <v>#N/A</v>
      </c>
      <c r="Y923" s="5" t="s">
        <v>0</v>
      </c>
      <c r="Z923" s="5" t="e">
        <v>#N/A</v>
      </c>
      <c r="AA923" s="5"/>
      <c r="AB923" s="5"/>
      <c r="AC923" s="5"/>
      <c r="AD923" s="5"/>
      <c r="AE923" s="5"/>
      <c r="AF923" s="5"/>
      <c r="AG923" s="5"/>
      <c r="AH923" s="5"/>
      <c r="AI923" s="5" t="s">
        <v>905</v>
      </c>
      <c r="AJ923" s="80" t="e">
        <v>#VALUE!</v>
      </c>
      <c r="AK923" s="80" t="e">
        <v>#VALUE!</v>
      </c>
      <c r="AL923" s="80" t="e">
        <v>#VALUE!</v>
      </c>
      <c r="AM923" s="80" t="e">
        <v>#N/A</v>
      </c>
      <c r="AN923" s="80" t="e">
        <v>#N/A</v>
      </c>
      <c r="AO923" s="80" t="e">
        <v>#N/A</v>
      </c>
      <c r="AP923" s="80" t="e">
        <v>#N/A</v>
      </c>
      <c r="AQ923" s="80" t="e">
        <v>#N/A</v>
      </c>
      <c r="AR923" s="80" t="e">
        <v>#N/A</v>
      </c>
      <c r="AS923" s="5"/>
      <c r="AT923" s="5"/>
      <c r="AU923" s="5"/>
      <c r="AV923" s="5"/>
      <c r="AW923" s="5"/>
      <c r="AX923" s="5"/>
      <c r="AY923" s="5" t="s">
        <v>20</v>
      </c>
    </row>
    <row r="924" spans="1:51" ht="27.95" customHeight="1">
      <c r="B924" s="1"/>
      <c r="C924" s="13"/>
      <c r="D924" s="1"/>
      <c r="E924" s="5"/>
      <c r="M924" s="5"/>
      <c r="N924" s="5"/>
      <c r="O924" s="5"/>
      <c r="P924" s="5"/>
      <c r="Q924" s="5"/>
      <c r="R924" s="61"/>
      <c r="S924" s="62"/>
      <c r="T924" s="5"/>
      <c r="U924" s="5"/>
      <c r="V924" s="5"/>
      <c r="W924" s="5"/>
      <c r="X924" s="5"/>
      <c r="Y924" s="5"/>
      <c r="Z924" s="5"/>
      <c r="AA924" s="5"/>
      <c r="AB924" s="5"/>
      <c r="AC924" s="5"/>
      <c r="AD924" s="5"/>
      <c r="AE924" s="5"/>
      <c r="AF924" s="5"/>
      <c r="AG924" s="5"/>
      <c r="AH924" s="5"/>
      <c r="AI924" s="5"/>
      <c r="AJ924" s="80"/>
      <c r="AK924" s="80"/>
      <c r="AL924" s="80"/>
      <c r="AM924" s="80"/>
      <c r="AN924" s="80"/>
      <c r="AO924" s="80"/>
      <c r="AP924" s="80"/>
      <c r="AQ924" s="80"/>
      <c r="AR924" s="80"/>
      <c r="AS924" s="5"/>
      <c r="AT924" s="5"/>
      <c r="AU924" s="5"/>
      <c r="AV924" s="5"/>
      <c r="AW924" s="5"/>
      <c r="AX924" s="5"/>
      <c r="AY924" s="5"/>
    </row>
    <row r="925" spans="1:51" ht="27.95" customHeight="1">
      <c r="A925">
        <v>11515411153</v>
      </c>
      <c r="B925" s="5" t="s">
        <v>646</v>
      </c>
      <c r="C925" s="13" t="e">
        <v>#VALUE!</v>
      </c>
      <c r="D925" s="1" t="s">
        <v>468</v>
      </c>
      <c r="E925" s="5" t="s">
        <v>33</v>
      </c>
      <c r="F925" s="80" t="s">
        <v>0</v>
      </c>
      <c r="G925" s="80" t="s">
        <v>0</v>
      </c>
      <c r="H925" s="80" t="s">
        <v>0</v>
      </c>
      <c r="I925" s="80" t="s">
        <v>0</v>
      </c>
      <c r="J925" s="80" t="s">
        <v>0</v>
      </c>
      <c r="K925" s="80" t="s">
        <v>9</v>
      </c>
      <c r="L925" s="80" t="s">
        <v>0</v>
      </c>
      <c r="M925" s="5" t="s">
        <v>10</v>
      </c>
      <c r="N925" s="5" t="s">
        <v>649</v>
      </c>
      <c r="O925" s="5" t="e">
        <v>#N/A</v>
      </c>
      <c r="P925" s="5" t="e">
        <v>#N/A</v>
      </c>
      <c r="Q925" s="5" t="e">
        <v>#VALUE!</v>
      </c>
      <c r="R925" s="61" t="e">
        <v>#VALUE!</v>
      </c>
      <c r="S925" s="62" t="e">
        <v>#N/A</v>
      </c>
      <c r="T925" s="5" t="e">
        <v>#N/A</v>
      </c>
      <c r="U925" s="5" t="e">
        <v>#N/A</v>
      </c>
      <c r="V925" s="5" t="e">
        <v>#N/A</v>
      </c>
      <c r="W925" s="5" t="e">
        <v>#N/A</v>
      </c>
      <c r="X925" s="5" t="e">
        <v>#N/A</v>
      </c>
      <c r="Y925" s="5" t="s">
        <v>0</v>
      </c>
      <c r="Z925" s="5" t="s">
        <v>13</v>
      </c>
      <c r="AA925" s="5"/>
      <c r="AB925" s="5"/>
      <c r="AC925" s="5"/>
      <c r="AD925" s="5"/>
      <c r="AE925" s="5"/>
      <c r="AF925" s="5"/>
      <c r="AG925" s="5"/>
      <c r="AH925" s="5"/>
      <c r="AI925" s="5" t="s">
        <v>905</v>
      </c>
      <c r="AJ925" s="80" t="e">
        <v>#VALUE!</v>
      </c>
      <c r="AK925" s="80" t="e">
        <v>#VALUE!</v>
      </c>
      <c r="AL925" s="80" t="e">
        <v>#VALUE!</v>
      </c>
      <c r="AM925" s="80" t="e">
        <v>#N/A</v>
      </c>
      <c r="AN925" s="80" t="e">
        <v>#N/A</v>
      </c>
      <c r="AO925" s="80" t="e">
        <v>#N/A</v>
      </c>
      <c r="AP925" s="80" t="e">
        <v>#N/A</v>
      </c>
      <c r="AQ925" s="80" t="e">
        <v>#N/A</v>
      </c>
      <c r="AR925" s="80" t="e">
        <v>#N/A</v>
      </c>
      <c r="AS925" s="5"/>
      <c r="AT925" s="5"/>
      <c r="AU925" s="5"/>
      <c r="AV925" s="5"/>
      <c r="AW925" s="5"/>
      <c r="AX925" s="5"/>
      <c r="AY925" s="5" t="s">
        <v>903</v>
      </c>
    </row>
    <row r="926" spans="1:51" ht="27.95" customHeight="1">
      <c r="A926">
        <v>11515403250</v>
      </c>
      <c r="B926" s="5" t="s">
        <v>646</v>
      </c>
      <c r="C926" s="13" t="s">
        <v>72</v>
      </c>
      <c r="D926" s="1" t="s">
        <v>472</v>
      </c>
      <c r="E926" s="5" t="s">
        <v>14</v>
      </c>
      <c r="F926" s="80" t="s">
        <v>0</v>
      </c>
      <c r="G926" s="80" t="s">
        <v>0</v>
      </c>
      <c r="H926" s="80" t="s">
        <v>1</v>
      </c>
      <c r="I926" s="80" t="s">
        <v>0</v>
      </c>
      <c r="J926" s="80" t="s">
        <v>0</v>
      </c>
      <c r="K926" s="80" t="s">
        <v>0</v>
      </c>
      <c r="L926" s="80" t="s">
        <v>0</v>
      </c>
      <c r="M926" s="5" t="s">
        <v>10</v>
      </c>
      <c r="N926" s="5" t="e">
        <v>#N/A</v>
      </c>
      <c r="O926" s="5" t="e">
        <v>#N/A</v>
      </c>
      <c r="P926" s="5" t="e">
        <v>#N/A</v>
      </c>
      <c r="Q926" s="5" t="s">
        <v>76</v>
      </c>
      <c r="R926" s="61" t="s">
        <v>99</v>
      </c>
      <c r="S926" s="62" t="e">
        <v>#N/A</v>
      </c>
      <c r="T926" s="5" t="s">
        <v>834</v>
      </c>
      <c r="U926" s="5" t="s">
        <v>41</v>
      </c>
      <c r="V926" s="5" t="s">
        <v>54</v>
      </c>
      <c r="W926" s="5" t="s">
        <v>907</v>
      </c>
      <c r="X926" s="5" t="s">
        <v>108</v>
      </c>
      <c r="Y926" s="5" t="s">
        <v>0</v>
      </c>
      <c r="Z926" s="5" t="s">
        <v>67</v>
      </c>
      <c r="AA926" s="5"/>
      <c r="AB926" s="5"/>
      <c r="AC926" s="5"/>
      <c r="AD926" s="5"/>
      <c r="AE926" s="5"/>
      <c r="AF926" s="5"/>
      <c r="AG926" s="5"/>
      <c r="AH926" s="5"/>
      <c r="AI926" s="5" t="s">
        <v>905</v>
      </c>
      <c r="AJ926" s="80">
        <v>5</v>
      </c>
      <c r="AK926" s="80">
        <v>4</v>
      </c>
      <c r="AL926" s="80">
        <v>2</v>
      </c>
      <c r="AM926" s="80" t="e">
        <v>#N/A</v>
      </c>
      <c r="AN926" s="80">
        <v>5</v>
      </c>
      <c r="AO926" s="80">
        <v>4</v>
      </c>
      <c r="AP926" s="80">
        <v>0</v>
      </c>
      <c r="AQ926" s="80">
        <v>4</v>
      </c>
      <c r="AR926" s="80">
        <v>4</v>
      </c>
      <c r="AS926" s="5" t="s">
        <v>1054</v>
      </c>
      <c r="AT926" s="5" t="s">
        <v>788</v>
      </c>
      <c r="AU926" s="5"/>
      <c r="AV926" s="5"/>
      <c r="AW926" s="5" t="s">
        <v>39</v>
      </c>
      <c r="AX926" s="5"/>
      <c r="AY926" s="5" t="s">
        <v>903</v>
      </c>
    </row>
    <row r="927" spans="1:51" ht="27.95" customHeight="1">
      <c r="A927">
        <v>11515401225</v>
      </c>
      <c r="B927" s="5" t="s">
        <v>646</v>
      </c>
      <c r="C927" s="13" t="s">
        <v>23</v>
      </c>
      <c r="D927" s="1" t="s">
        <v>468</v>
      </c>
      <c r="E927" s="5" t="s">
        <v>33</v>
      </c>
      <c r="F927" s="80" t="s">
        <v>0</v>
      </c>
      <c r="G927" s="80" t="s">
        <v>0</v>
      </c>
      <c r="H927" s="80" t="s">
        <v>0</v>
      </c>
      <c r="I927" s="80" t="s">
        <v>0</v>
      </c>
      <c r="J927" s="80" t="s">
        <v>0</v>
      </c>
      <c r="K927" s="80" t="s">
        <v>0</v>
      </c>
      <c r="L927" s="80" t="s">
        <v>316</v>
      </c>
      <c r="M927" s="5" t="s">
        <v>10</v>
      </c>
      <c r="N927" s="5" t="e">
        <v>#N/A</v>
      </c>
      <c r="O927" s="5" t="e">
        <v>#N/A</v>
      </c>
      <c r="P927" s="5" t="e">
        <v>#N/A</v>
      </c>
      <c r="Q927" s="5" t="s">
        <v>29</v>
      </c>
      <c r="R927" s="61" t="s">
        <v>75</v>
      </c>
      <c r="S927" s="62" t="e">
        <v>#N/A</v>
      </c>
      <c r="T927" s="5" t="s">
        <v>36</v>
      </c>
      <c r="U927" s="5" t="s">
        <v>41</v>
      </c>
      <c r="V927" s="5" t="s">
        <v>74</v>
      </c>
      <c r="W927" s="5" t="s">
        <v>908</v>
      </c>
      <c r="X927" s="5" t="s">
        <v>81</v>
      </c>
      <c r="Y927" s="5" t="s">
        <v>0</v>
      </c>
      <c r="Z927" s="5" t="s">
        <v>49</v>
      </c>
      <c r="AA927" s="5" t="s">
        <v>526</v>
      </c>
      <c r="AB927" s="5"/>
      <c r="AC927" s="5"/>
      <c r="AD927" s="5"/>
      <c r="AE927" s="5"/>
      <c r="AF927" s="5"/>
      <c r="AG927" s="5"/>
      <c r="AH927" s="5"/>
      <c r="AI927" s="5" t="s">
        <v>905</v>
      </c>
      <c r="AJ927" s="80">
        <v>2</v>
      </c>
      <c r="AK927" s="80">
        <v>3</v>
      </c>
      <c r="AL927" s="80">
        <v>3</v>
      </c>
      <c r="AM927" s="80" t="e">
        <v>#N/A</v>
      </c>
      <c r="AN927" s="80">
        <v>4</v>
      </c>
      <c r="AO927" s="80">
        <v>4</v>
      </c>
      <c r="AP927" s="80">
        <v>2</v>
      </c>
      <c r="AQ927" s="80">
        <v>3</v>
      </c>
      <c r="AR927" s="80">
        <v>3</v>
      </c>
      <c r="AS927" s="5"/>
      <c r="AT927" s="5" t="s">
        <v>788</v>
      </c>
      <c r="AU927" s="5"/>
      <c r="AV927" s="5"/>
      <c r="AW927" s="5" t="s">
        <v>39</v>
      </c>
      <c r="AX927" s="5"/>
      <c r="AY927" s="5" t="s">
        <v>903</v>
      </c>
    </row>
    <row r="928" spans="1:51" ht="27.95" customHeight="1">
      <c r="A928">
        <v>11515379544</v>
      </c>
      <c r="B928" s="1" t="s">
        <v>0</v>
      </c>
      <c r="C928" s="13" t="s">
        <v>61</v>
      </c>
      <c r="D928" s="1" t="s">
        <v>468</v>
      </c>
      <c r="E928" s="5" t="s">
        <v>14</v>
      </c>
      <c r="F928" s="80" t="s">
        <v>0</v>
      </c>
      <c r="G928" s="80" t="s">
        <v>0</v>
      </c>
      <c r="H928" s="80" t="s">
        <v>1</v>
      </c>
      <c r="I928" s="80" t="s">
        <v>0</v>
      </c>
      <c r="J928" s="80" t="s">
        <v>0</v>
      </c>
      <c r="K928" s="80" t="s">
        <v>0</v>
      </c>
      <c r="L928" s="80" t="s">
        <v>0</v>
      </c>
      <c r="M928" s="5" t="s">
        <v>10</v>
      </c>
      <c r="N928" s="5" t="e">
        <v>#N/A</v>
      </c>
      <c r="O928" s="5" t="e">
        <v>#N/A</v>
      </c>
      <c r="P928" s="5" t="s">
        <v>12</v>
      </c>
      <c r="Q928" s="5" t="s">
        <v>131</v>
      </c>
      <c r="R928" s="61" t="s">
        <v>99</v>
      </c>
      <c r="S928" s="62" t="e">
        <v>#N/A</v>
      </c>
      <c r="T928" s="5" t="s">
        <v>37</v>
      </c>
      <c r="U928" s="5" t="s">
        <v>87</v>
      </c>
      <c r="V928" s="5" t="s">
        <v>95</v>
      </c>
      <c r="W928" s="5" t="s">
        <v>909</v>
      </c>
      <c r="X928" s="5" t="s">
        <v>113</v>
      </c>
      <c r="Y928" s="5" t="s">
        <v>0</v>
      </c>
      <c r="Z928" s="5" t="s">
        <v>21</v>
      </c>
      <c r="AA928" s="5" t="s">
        <v>525</v>
      </c>
      <c r="AB928" s="5"/>
      <c r="AC928" s="5" t="s">
        <v>52</v>
      </c>
      <c r="AD928" s="5"/>
      <c r="AE928" s="5"/>
      <c r="AF928" s="5"/>
      <c r="AG928" s="5"/>
      <c r="AH928" s="5"/>
      <c r="AI928" s="5" t="s">
        <v>905</v>
      </c>
      <c r="AJ928" s="80">
        <v>3</v>
      </c>
      <c r="AK928" s="80">
        <v>1</v>
      </c>
      <c r="AL928" s="80">
        <v>2</v>
      </c>
      <c r="AM928" s="80" t="e">
        <v>#N/A</v>
      </c>
      <c r="AN928" s="80">
        <v>3</v>
      </c>
      <c r="AO928" s="80">
        <v>1</v>
      </c>
      <c r="AP928" s="80">
        <v>1</v>
      </c>
      <c r="AQ928" s="80">
        <v>1</v>
      </c>
      <c r="AR928" s="80">
        <v>1</v>
      </c>
      <c r="AS928" s="5"/>
      <c r="AT928" s="5" t="s">
        <v>797</v>
      </c>
      <c r="AU928" s="5"/>
      <c r="AV928" s="5"/>
      <c r="AW928" s="5"/>
      <c r="AX928" s="5"/>
      <c r="AY928" s="5" t="s">
        <v>20</v>
      </c>
    </row>
    <row r="929" spans="1:51" ht="27.95" customHeight="1">
      <c r="B929" s="1"/>
      <c r="C929" s="13"/>
      <c r="D929" s="1"/>
      <c r="E929" s="5"/>
      <c r="M929" s="5"/>
      <c r="N929" s="5"/>
      <c r="O929" s="5"/>
      <c r="P929" s="5"/>
      <c r="Q929" s="5"/>
      <c r="R929" s="61"/>
      <c r="S929" s="62"/>
      <c r="T929" s="5"/>
      <c r="U929" s="5"/>
      <c r="V929" s="5"/>
      <c r="W929" s="5"/>
      <c r="X929" s="5"/>
      <c r="Y929" s="5"/>
      <c r="Z929" s="5"/>
      <c r="AA929" s="5"/>
      <c r="AB929" s="5"/>
      <c r="AC929" s="5"/>
      <c r="AD929" s="5"/>
      <c r="AE929" s="5"/>
      <c r="AF929" s="5"/>
      <c r="AG929" s="5"/>
      <c r="AH929" s="5"/>
      <c r="AI929" s="5"/>
      <c r="AJ929" s="80"/>
      <c r="AK929" s="80"/>
      <c r="AL929" s="80"/>
      <c r="AM929" s="80"/>
      <c r="AN929" s="80"/>
      <c r="AO929" s="80"/>
      <c r="AP929" s="80"/>
      <c r="AQ929" s="80"/>
      <c r="AR929" s="80"/>
      <c r="AS929" s="5"/>
      <c r="AT929" s="5"/>
      <c r="AU929" s="5"/>
      <c r="AV929" s="5"/>
      <c r="AW929" s="5"/>
      <c r="AX929" s="5"/>
      <c r="AY929" s="5"/>
    </row>
    <row r="930" spans="1:51" ht="45" customHeight="1">
      <c r="A930">
        <v>11515362960</v>
      </c>
      <c r="B930" s="5" t="s">
        <v>646</v>
      </c>
      <c r="C930" s="13" t="s">
        <v>72</v>
      </c>
      <c r="D930" s="1" t="s">
        <v>468</v>
      </c>
      <c r="E930" s="5" t="s">
        <v>14</v>
      </c>
      <c r="F930" s="80" t="s">
        <v>0</v>
      </c>
      <c r="G930" s="80" t="s">
        <v>0</v>
      </c>
      <c r="H930" s="80" t="s">
        <v>1</v>
      </c>
      <c r="I930" s="80" t="s">
        <v>0</v>
      </c>
      <c r="J930" s="80" t="s">
        <v>0</v>
      </c>
      <c r="K930" s="80" t="s">
        <v>0</v>
      </c>
      <c r="L930" s="80" t="s">
        <v>0</v>
      </c>
      <c r="M930" s="5" t="s">
        <v>10</v>
      </c>
      <c r="N930" s="5" t="e">
        <v>#N/A</v>
      </c>
      <c r="O930" s="5" t="e">
        <v>#N/A</v>
      </c>
      <c r="P930" s="5" t="e">
        <v>#N/A</v>
      </c>
      <c r="Q930" s="5" t="e">
        <v>#VALUE!</v>
      </c>
      <c r="R930" s="61" t="s">
        <v>75</v>
      </c>
      <c r="S930" s="62" t="e">
        <v>#N/A</v>
      </c>
      <c r="T930" s="5" t="s">
        <v>834</v>
      </c>
      <c r="U930" s="5" t="s">
        <v>41</v>
      </c>
      <c r="V930" s="5" t="s">
        <v>95</v>
      </c>
      <c r="W930" s="5" t="s">
        <v>908</v>
      </c>
      <c r="X930" s="5" t="s">
        <v>30</v>
      </c>
      <c r="Y930" s="5" t="s">
        <v>317</v>
      </c>
      <c r="Z930" s="5" t="s">
        <v>49</v>
      </c>
      <c r="AA930" s="5"/>
      <c r="AB930" s="5"/>
      <c r="AC930" s="5"/>
      <c r="AD930" s="5"/>
      <c r="AE930" s="5"/>
      <c r="AF930" s="5"/>
      <c r="AG930" s="5"/>
      <c r="AH930" s="5" t="s">
        <v>1046</v>
      </c>
      <c r="AI930" s="5" t="s">
        <v>905</v>
      </c>
      <c r="AJ930" s="80">
        <v>5</v>
      </c>
      <c r="AK930" s="80" t="e">
        <v>#VALUE!</v>
      </c>
      <c r="AL930" s="80">
        <v>3</v>
      </c>
      <c r="AM930" s="80" t="e">
        <v>#N/A</v>
      </c>
      <c r="AN930" s="80">
        <v>5</v>
      </c>
      <c r="AO930" s="80">
        <v>4</v>
      </c>
      <c r="AP930" s="80">
        <v>1</v>
      </c>
      <c r="AQ930" s="80">
        <v>3</v>
      </c>
      <c r="AR930" s="80">
        <v>2</v>
      </c>
      <c r="AS930" s="5"/>
      <c r="AT930" s="5" t="s">
        <v>797</v>
      </c>
      <c r="AU930" s="66" t="s">
        <v>567</v>
      </c>
      <c r="AV930" s="5" t="s">
        <v>898</v>
      </c>
      <c r="AW930" s="5"/>
      <c r="AX930" s="5"/>
      <c r="AY930" s="5" t="s">
        <v>903</v>
      </c>
    </row>
    <row r="931" spans="1:51" ht="27.95" customHeight="1">
      <c r="A931">
        <v>11515362274</v>
      </c>
      <c r="B931" s="5" t="s">
        <v>646</v>
      </c>
      <c r="C931" s="13" t="s">
        <v>72</v>
      </c>
      <c r="D931" s="1" t="s">
        <v>470</v>
      </c>
      <c r="E931" s="5" t="s">
        <v>14</v>
      </c>
      <c r="F931" s="80" t="s">
        <v>0</v>
      </c>
      <c r="G931" s="80" t="s">
        <v>0</v>
      </c>
      <c r="H931" s="80" t="s">
        <v>1</v>
      </c>
      <c r="I931" s="80" t="s">
        <v>0</v>
      </c>
      <c r="J931" s="80" t="s">
        <v>0</v>
      </c>
      <c r="K931" s="80" t="s">
        <v>0</v>
      </c>
      <c r="L931" s="80" t="s">
        <v>0</v>
      </c>
      <c r="M931" s="5" t="e">
        <v>#N/A</v>
      </c>
      <c r="N931" s="5" t="s">
        <v>649</v>
      </c>
      <c r="O931" s="5" t="e">
        <v>#N/A</v>
      </c>
      <c r="P931" s="5" t="e">
        <v>#N/A</v>
      </c>
      <c r="Q931" s="5" t="s">
        <v>76</v>
      </c>
      <c r="R931" s="61" t="s">
        <v>28</v>
      </c>
      <c r="S931" s="62" t="e">
        <v>#N/A</v>
      </c>
      <c r="T931" s="5" t="s">
        <v>834</v>
      </c>
      <c r="U931" s="5" t="s">
        <v>41</v>
      </c>
      <c r="V931" s="5" t="s">
        <v>74</v>
      </c>
      <c r="W931" s="5" t="s">
        <v>907</v>
      </c>
      <c r="X931" s="5" t="s">
        <v>108</v>
      </c>
      <c r="Y931" s="5" t="s">
        <v>0</v>
      </c>
      <c r="Z931" s="5" t="s">
        <v>13</v>
      </c>
      <c r="AA931" s="5"/>
      <c r="AB931" s="5"/>
      <c r="AC931" s="5"/>
      <c r="AD931" s="5"/>
      <c r="AE931" s="5"/>
      <c r="AF931" s="5"/>
      <c r="AG931" s="5"/>
      <c r="AH931" s="5"/>
      <c r="AI931" s="5" t="s">
        <v>905</v>
      </c>
      <c r="AJ931" s="80">
        <v>5</v>
      </c>
      <c r="AK931" s="80">
        <v>4</v>
      </c>
      <c r="AL931" s="80">
        <v>4</v>
      </c>
      <c r="AM931" s="80" t="e">
        <v>#N/A</v>
      </c>
      <c r="AN931" s="80">
        <v>5</v>
      </c>
      <c r="AO931" s="80">
        <v>4</v>
      </c>
      <c r="AP931" s="80">
        <v>2</v>
      </c>
      <c r="AQ931" s="80">
        <v>4</v>
      </c>
      <c r="AR931" s="80">
        <v>4</v>
      </c>
      <c r="AS931" s="5"/>
      <c r="AT931" s="5"/>
      <c r="AU931" s="5"/>
      <c r="AV931" s="5"/>
      <c r="AW931" s="5"/>
      <c r="AX931" s="5"/>
      <c r="AY931" s="5" t="s">
        <v>903</v>
      </c>
    </row>
    <row r="932" spans="1:51" ht="27.95" customHeight="1">
      <c r="B932" s="1"/>
      <c r="C932" s="13"/>
      <c r="D932" s="1"/>
      <c r="E932" s="5"/>
      <c r="M932" s="5"/>
      <c r="N932" s="5"/>
      <c r="O932" s="5"/>
      <c r="P932" s="5"/>
      <c r="Q932" s="5"/>
      <c r="R932" s="61"/>
      <c r="S932" s="62"/>
      <c r="T932" s="5"/>
      <c r="U932" s="5"/>
      <c r="V932" s="5"/>
      <c r="W932" s="5"/>
      <c r="X932" s="5"/>
      <c r="Y932" s="5"/>
      <c r="Z932" s="5"/>
      <c r="AA932" s="5"/>
      <c r="AB932" s="5"/>
      <c r="AC932" s="5"/>
      <c r="AD932" s="5"/>
      <c r="AE932" s="5"/>
      <c r="AF932" s="5"/>
      <c r="AG932" s="5"/>
      <c r="AH932" s="5"/>
      <c r="AI932" s="5"/>
      <c r="AJ932" s="80"/>
      <c r="AK932" s="80"/>
      <c r="AL932" s="80"/>
      <c r="AM932" s="80"/>
      <c r="AN932" s="80"/>
      <c r="AO932" s="80"/>
      <c r="AP932" s="80"/>
      <c r="AQ932" s="80"/>
      <c r="AR932" s="80"/>
      <c r="AS932" s="5"/>
      <c r="AT932" s="5"/>
      <c r="AU932" s="5"/>
      <c r="AV932" s="5"/>
      <c r="AW932" s="5"/>
      <c r="AX932" s="5"/>
      <c r="AY932" s="5"/>
    </row>
    <row r="933" spans="1:51" ht="24" customHeight="1">
      <c r="A933">
        <v>11515320108</v>
      </c>
      <c r="B933" s="5" t="s">
        <v>646</v>
      </c>
      <c r="C933" s="13" t="s">
        <v>72</v>
      </c>
      <c r="D933" s="1" t="s">
        <v>467</v>
      </c>
      <c r="E933" s="5" t="s">
        <v>14</v>
      </c>
      <c r="F933" s="80" t="s">
        <v>0</v>
      </c>
      <c r="G933" s="80" t="s">
        <v>0</v>
      </c>
      <c r="H933" s="80" t="s">
        <v>1</v>
      </c>
      <c r="I933" s="80" t="s">
        <v>0</v>
      </c>
      <c r="J933" s="80" t="s">
        <v>0</v>
      </c>
      <c r="K933" s="80" t="s">
        <v>0</v>
      </c>
      <c r="L933" s="80" t="s">
        <v>0</v>
      </c>
      <c r="M933" s="5" t="s">
        <v>10</v>
      </c>
      <c r="N933" s="5" t="e">
        <v>#N/A</v>
      </c>
      <c r="O933" s="5" t="e">
        <v>#N/A</v>
      </c>
      <c r="P933" s="5" t="e">
        <v>#N/A</v>
      </c>
      <c r="Q933" s="5" t="s">
        <v>76</v>
      </c>
      <c r="R933" s="61" t="s">
        <v>99</v>
      </c>
      <c r="S933" s="62" t="e">
        <v>#N/A</v>
      </c>
      <c r="T933" s="5" t="s">
        <v>834</v>
      </c>
      <c r="U933" s="5" t="s">
        <v>34</v>
      </c>
      <c r="V933" s="5" t="s">
        <v>54</v>
      </c>
      <c r="W933" s="5" t="s">
        <v>907</v>
      </c>
      <c r="X933" s="5" t="s">
        <v>81</v>
      </c>
      <c r="Y933" s="5" t="s">
        <v>318</v>
      </c>
      <c r="Z933" s="5" t="s">
        <v>88</v>
      </c>
      <c r="AA933" s="5"/>
      <c r="AB933" s="5"/>
      <c r="AC933" s="5"/>
      <c r="AD933" s="5"/>
      <c r="AE933" s="5"/>
      <c r="AF933" s="5"/>
      <c r="AG933" s="5"/>
      <c r="AH933" s="5"/>
      <c r="AI933" s="5" t="s">
        <v>905</v>
      </c>
      <c r="AJ933" s="80">
        <v>5</v>
      </c>
      <c r="AK933" s="80">
        <v>4</v>
      </c>
      <c r="AL933" s="80">
        <v>2</v>
      </c>
      <c r="AM933" s="80" t="e">
        <v>#N/A</v>
      </c>
      <c r="AN933" s="80">
        <v>5</v>
      </c>
      <c r="AO933" s="80">
        <v>5</v>
      </c>
      <c r="AP933" s="80">
        <v>0</v>
      </c>
      <c r="AQ933" s="80">
        <v>4</v>
      </c>
      <c r="AR933" s="80">
        <v>3</v>
      </c>
      <c r="AS933" s="5"/>
      <c r="AT933" s="5" t="s">
        <v>797</v>
      </c>
      <c r="AU933" s="5"/>
      <c r="AV933" s="5"/>
      <c r="AW933" s="5"/>
      <c r="AX933" s="5"/>
      <c r="AY933" s="5" t="s">
        <v>903</v>
      </c>
    </row>
    <row r="934" spans="1:51" ht="27.95" customHeight="1">
      <c r="B934" s="1"/>
      <c r="C934" s="13"/>
      <c r="D934" s="1"/>
      <c r="E934" s="5"/>
      <c r="M934" s="5"/>
      <c r="N934" s="5"/>
      <c r="O934" s="5"/>
      <c r="P934" s="5"/>
      <c r="Q934" s="5"/>
      <c r="R934" s="61"/>
      <c r="S934" s="62"/>
      <c r="T934" s="5"/>
      <c r="U934" s="5"/>
      <c r="V934" s="5"/>
      <c r="W934" s="5"/>
      <c r="X934" s="5"/>
      <c r="Y934" s="5"/>
      <c r="Z934" s="5"/>
      <c r="AA934" s="5"/>
      <c r="AB934" s="5"/>
      <c r="AC934" s="5"/>
      <c r="AD934" s="5"/>
      <c r="AE934" s="5"/>
      <c r="AF934" s="5"/>
      <c r="AG934" s="5"/>
      <c r="AH934" s="5"/>
      <c r="AI934" s="5"/>
      <c r="AJ934" s="80"/>
      <c r="AK934" s="80"/>
      <c r="AL934" s="80"/>
      <c r="AM934" s="80"/>
      <c r="AN934" s="80"/>
      <c r="AO934" s="80"/>
      <c r="AP934" s="80"/>
      <c r="AQ934" s="80"/>
      <c r="AR934" s="80"/>
      <c r="AS934" s="5"/>
      <c r="AT934" s="5"/>
      <c r="AU934" s="5"/>
      <c r="AV934" s="5"/>
      <c r="AW934" s="5"/>
      <c r="AX934" s="5"/>
      <c r="AY934" s="5"/>
    </row>
    <row r="935" spans="1:51" ht="27.95" customHeight="1">
      <c r="A935">
        <v>11515307838</v>
      </c>
      <c r="B935" s="5" t="s">
        <v>646</v>
      </c>
      <c r="C935" s="13" t="s">
        <v>80</v>
      </c>
      <c r="D935" s="1" t="s">
        <v>469</v>
      </c>
      <c r="E935" s="5" t="s">
        <v>14</v>
      </c>
      <c r="F935" s="80" t="s">
        <v>0</v>
      </c>
      <c r="G935" s="80" t="s">
        <v>0</v>
      </c>
      <c r="H935" s="80" t="s">
        <v>1</v>
      </c>
      <c r="I935" s="80" t="s">
        <v>0</v>
      </c>
      <c r="J935" s="80" t="s">
        <v>0</v>
      </c>
      <c r="K935" s="80" t="s">
        <v>0</v>
      </c>
      <c r="L935" s="80" t="s">
        <v>0</v>
      </c>
      <c r="M935" s="5" t="e">
        <v>#N/A</v>
      </c>
      <c r="N935" s="5" t="s">
        <v>649</v>
      </c>
      <c r="O935" s="5" t="e">
        <v>#N/A</v>
      </c>
      <c r="P935" s="5" t="e">
        <v>#N/A</v>
      </c>
      <c r="Q935" s="5" t="s">
        <v>76</v>
      </c>
      <c r="R935" s="61" t="s">
        <v>28</v>
      </c>
      <c r="S935" s="62" t="s">
        <v>34</v>
      </c>
      <c r="T935" s="5" t="s">
        <v>834</v>
      </c>
      <c r="U935" s="5" t="s">
        <v>34</v>
      </c>
      <c r="V935" s="5" t="s">
        <v>26</v>
      </c>
      <c r="W935" s="5" t="s">
        <v>907</v>
      </c>
      <c r="X935" s="5" t="s">
        <v>66</v>
      </c>
      <c r="Y935" s="5" t="s">
        <v>0</v>
      </c>
      <c r="Z935" s="5" t="s">
        <v>67</v>
      </c>
      <c r="AA935" s="5" t="s">
        <v>516</v>
      </c>
      <c r="AB935" s="5"/>
      <c r="AC935" s="5"/>
      <c r="AD935" s="5"/>
      <c r="AE935" s="5"/>
      <c r="AF935" s="5"/>
      <c r="AG935" s="5"/>
      <c r="AH935" s="5"/>
      <c r="AI935" s="5" t="s">
        <v>905</v>
      </c>
      <c r="AJ935" s="80">
        <v>4</v>
      </c>
      <c r="AK935" s="80">
        <v>4</v>
      </c>
      <c r="AL935" s="80">
        <v>4</v>
      </c>
      <c r="AM935" s="80">
        <v>5</v>
      </c>
      <c r="AN935" s="80">
        <v>5</v>
      </c>
      <c r="AO935" s="80">
        <v>5</v>
      </c>
      <c r="AP935" s="80">
        <v>4</v>
      </c>
      <c r="AQ935" s="80">
        <v>4</v>
      </c>
      <c r="AR935" s="80">
        <v>5</v>
      </c>
      <c r="AS935" s="5"/>
      <c r="AT935" s="5"/>
      <c r="AU935" s="5"/>
      <c r="AV935" s="5"/>
      <c r="AW935" s="5"/>
      <c r="AX935" s="5"/>
      <c r="AY935" s="5" t="s">
        <v>903</v>
      </c>
    </row>
    <row r="936" spans="1:51" ht="27.95" customHeight="1">
      <c r="B936" s="1"/>
      <c r="C936" s="13"/>
      <c r="D936" s="1"/>
      <c r="E936" s="5"/>
      <c r="M936" s="5"/>
      <c r="N936" s="5"/>
      <c r="O936" s="5"/>
      <c r="P936" s="5"/>
      <c r="Q936" s="5"/>
      <c r="R936" s="61"/>
      <c r="S936" s="62"/>
      <c r="T936" s="5"/>
      <c r="U936" s="5"/>
      <c r="V936" s="5"/>
      <c r="W936" s="5"/>
      <c r="X936" s="5"/>
      <c r="Y936" s="5"/>
      <c r="Z936" s="5"/>
      <c r="AA936" s="5"/>
      <c r="AB936" s="5"/>
      <c r="AC936" s="5"/>
      <c r="AD936" s="5"/>
      <c r="AE936" s="5"/>
      <c r="AF936" s="5"/>
      <c r="AG936" s="5"/>
      <c r="AH936" s="5"/>
      <c r="AI936" s="5"/>
      <c r="AJ936" s="80"/>
      <c r="AK936" s="80"/>
      <c r="AL936" s="80"/>
      <c r="AM936" s="80"/>
      <c r="AN936" s="80"/>
      <c r="AO936" s="80"/>
      <c r="AP936" s="80"/>
      <c r="AQ936" s="80"/>
      <c r="AR936" s="80"/>
      <c r="AS936" s="5"/>
      <c r="AT936" s="5"/>
      <c r="AU936" s="5"/>
      <c r="AV936" s="5"/>
      <c r="AW936" s="5"/>
      <c r="AX936" s="5"/>
      <c r="AY936" s="5"/>
    </row>
    <row r="937" spans="1:51" ht="27.95" customHeight="1">
      <c r="A937">
        <v>11515291290</v>
      </c>
      <c r="B937" s="5" t="s">
        <v>646</v>
      </c>
      <c r="C937" s="13" t="s">
        <v>72</v>
      </c>
      <c r="D937" s="1" t="s">
        <v>468</v>
      </c>
      <c r="E937" s="5" t="s">
        <v>33</v>
      </c>
      <c r="F937" s="80" t="s">
        <v>0</v>
      </c>
      <c r="G937" s="80" t="s">
        <v>0</v>
      </c>
      <c r="H937" s="80" t="s">
        <v>1</v>
      </c>
      <c r="I937" s="80" t="s">
        <v>0</v>
      </c>
      <c r="J937" s="80" t="s">
        <v>0</v>
      </c>
      <c r="K937" s="80" t="s">
        <v>0</v>
      </c>
      <c r="L937" s="80" t="s">
        <v>0</v>
      </c>
      <c r="M937" s="5" t="s">
        <v>10</v>
      </c>
      <c r="N937" s="5" t="e">
        <v>#N/A</v>
      </c>
      <c r="O937" s="5" t="e">
        <v>#N/A</v>
      </c>
      <c r="P937" s="5" t="e">
        <v>#N/A</v>
      </c>
      <c r="Q937" s="5" t="s">
        <v>91</v>
      </c>
      <c r="R937" s="61" t="s">
        <v>90</v>
      </c>
      <c r="S937" s="62" t="e">
        <v>#N/A</v>
      </c>
      <c r="T937" s="5" t="s">
        <v>834</v>
      </c>
      <c r="U937" s="5" t="s">
        <v>34</v>
      </c>
      <c r="V937" s="5" t="s">
        <v>54</v>
      </c>
      <c r="W937" s="5" t="s">
        <v>379</v>
      </c>
      <c r="X937" s="5" t="s">
        <v>66</v>
      </c>
      <c r="Y937" s="5" t="s">
        <v>0</v>
      </c>
      <c r="Z937" s="5" t="s">
        <v>13</v>
      </c>
      <c r="AA937" s="5" t="s">
        <v>480</v>
      </c>
      <c r="AB937" s="5"/>
      <c r="AC937" s="5"/>
      <c r="AD937" s="5"/>
      <c r="AE937" s="5"/>
      <c r="AF937" s="5"/>
      <c r="AG937" s="5"/>
      <c r="AH937" s="5"/>
      <c r="AI937" s="5" t="s">
        <v>905</v>
      </c>
      <c r="AJ937" s="80">
        <v>5</v>
      </c>
      <c r="AK937" s="80">
        <v>5</v>
      </c>
      <c r="AL937" s="80">
        <v>5</v>
      </c>
      <c r="AM937" s="80" t="e">
        <v>#N/A</v>
      </c>
      <c r="AN937" s="80">
        <v>5</v>
      </c>
      <c r="AO937" s="80">
        <v>5</v>
      </c>
      <c r="AP937" s="80">
        <v>0</v>
      </c>
      <c r="AQ937" s="80">
        <v>5</v>
      </c>
      <c r="AR937" s="80">
        <v>5</v>
      </c>
      <c r="AS937" s="5" t="s">
        <v>1060</v>
      </c>
      <c r="AT937" s="5" t="s">
        <v>797</v>
      </c>
      <c r="AU937" s="5"/>
      <c r="AV937" s="5" t="s">
        <v>898</v>
      </c>
      <c r="AW937" s="5"/>
      <c r="AX937" s="5"/>
      <c r="AY937" s="5" t="s">
        <v>903</v>
      </c>
    </row>
    <row r="938" spans="1:51" ht="27.95" customHeight="1">
      <c r="B938" s="1"/>
      <c r="C938" s="13"/>
      <c r="D938" s="1"/>
      <c r="E938" s="5"/>
      <c r="M938" s="5"/>
      <c r="N938" s="5"/>
      <c r="O938" s="5"/>
      <c r="P938" s="5"/>
      <c r="Q938" s="5"/>
      <c r="R938" s="61"/>
      <c r="S938" s="62"/>
      <c r="T938" s="5"/>
      <c r="U938" s="5"/>
      <c r="V938" s="5"/>
      <c r="W938" s="5"/>
      <c r="X938" s="5"/>
      <c r="Y938" s="5"/>
      <c r="Z938" s="5"/>
      <c r="AA938" s="5"/>
      <c r="AB938" s="5"/>
      <c r="AC938" s="5"/>
      <c r="AD938" s="5"/>
      <c r="AE938" s="5"/>
      <c r="AF938" s="5"/>
      <c r="AG938" s="5"/>
      <c r="AH938" s="5"/>
      <c r="AI938" s="5"/>
      <c r="AJ938" s="80"/>
      <c r="AK938" s="80"/>
      <c r="AL938" s="80"/>
      <c r="AM938" s="80"/>
      <c r="AN938" s="80"/>
      <c r="AO938" s="80"/>
      <c r="AP938" s="80"/>
      <c r="AQ938" s="80"/>
      <c r="AR938" s="80"/>
      <c r="AS938" s="5"/>
      <c r="AT938" s="5"/>
      <c r="AU938" s="5"/>
      <c r="AV938" s="5"/>
      <c r="AW938" s="5"/>
      <c r="AX938" s="5"/>
      <c r="AY938" s="5"/>
    </row>
    <row r="939" spans="1:51" ht="27.95" customHeight="1">
      <c r="A939">
        <v>11515243219</v>
      </c>
      <c r="B939" s="5" t="s">
        <v>646</v>
      </c>
      <c r="C939" s="13" t="s">
        <v>72</v>
      </c>
      <c r="D939" s="1" t="s">
        <v>466</v>
      </c>
      <c r="E939" s="5" t="s">
        <v>14</v>
      </c>
      <c r="F939" s="80" t="s">
        <v>0</v>
      </c>
      <c r="G939" s="80" t="s">
        <v>0</v>
      </c>
      <c r="H939" s="80" t="s">
        <v>0</v>
      </c>
      <c r="I939" s="80" t="s">
        <v>0</v>
      </c>
      <c r="J939" s="80" t="s">
        <v>0</v>
      </c>
      <c r="K939" s="80" t="s">
        <v>0</v>
      </c>
      <c r="L939" s="80" t="s">
        <v>319</v>
      </c>
      <c r="M939" s="5" t="s">
        <v>10</v>
      </c>
      <c r="N939" s="5" t="e">
        <v>#N/A</v>
      </c>
      <c r="O939" s="5" t="e">
        <v>#N/A</v>
      </c>
      <c r="P939" s="5" t="e">
        <v>#N/A</v>
      </c>
      <c r="Q939" s="5" t="s">
        <v>29</v>
      </c>
      <c r="R939" s="61" t="s">
        <v>75</v>
      </c>
      <c r="S939" s="62" t="e">
        <v>#N/A</v>
      </c>
      <c r="T939" s="5" t="s">
        <v>36</v>
      </c>
      <c r="U939" s="5" t="s">
        <v>34</v>
      </c>
      <c r="V939" s="5" t="s">
        <v>95</v>
      </c>
      <c r="W939" s="5" t="s">
        <v>907</v>
      </c>
      <c r="X939" s="5" t="s">
        <v>108</v>
      </c>
      <c r="Y939" s="5" t="s">
        <v>0</v>
      </c>
      <c r="Z939" s="5" t="s">
        <v>119</v>
      </c>
      <c r="AA939" s="5" t="s">
        <v>512</v>
      </c>
      <c r="AB939" s="5"/>
      <c r="AC939" s="5"/>
      <c r="AD939" s="5"/>
      <c r="AE939" s="5"/>
      <c r="AF939" s="5"/>
      <c r="AG939" s="5"/>
      <c r="AH939" s="5"/>
      <c r="AI939" s="5" t="s">
        <v>905</v>
      </c>
      <c r="AJ939" s="80">
        <v>5</v>
      </c>
      <c r="AK939" s="80">
        <v>3</v>
      </c>
      <c r="AL939" s="80">
        <v>3</v>
      </c>
      <c r="AM939" s="80" t="e">
        <v>#N/A</v>
      </c>
      <c r="AN939" s="80">
        <v>4</v>
      </c>
      <c r="AO939" s="80">
        <v>5</v>
      </c>
      <c r="AP939" s="80">
        <v>1</v>
      </c>
      <c r="AQ939" s="80">
        <v>4</v>
      </c>
      <c r="AR939" s="80">
        <v>4</v>
      </c>
      <c r="AS939" s="122" t="s">
        <v>1060</v>
      </c>
      <c r="AT939" s="5" t="s">
        <v>787</v>
      </c>
      <c r="AU939" s="5"/>
      <c r="AV939" s="5"/>
      <c r="AW939" s="5"/>
      <c r="AX939" s="5"/>
      <c r="AY939" s="5" t="s">
        <v>903</v>
      </c>
    </row>
    <row r="940" spans="1:51" ht="27.95" customHeight="1">
      <c r="A940">
        <v>11515243007</v>
      </c>
      <c r="B940" s="1" t="s">
        <v>0</v>
      </c>
      <c r="C940" s="13" t="e">
        <v>#VALUE!</v>
      </c>
      <c r="D940" s="1" t="e">
        <v>#VALUE!</v>
      </c>
      <c r="E940" s="5" t="e">
        <v>#N/A</v>
      </c>
      <c r="F940" s="80" t="s">
        <v>0</v>
      </c>
      <c r="G940" s="80" t="s">
        <v>0</v>
      </c>
      <c r="H940" s="80" t="s">
        <v>0</v>
      </c>
      <c r="I940" s="80" t="s">
        <v>0</v>
      </c>
      <c r="J940" s="80" t="s">
        <v>0</v>
      </c>
      <c r="K940" s="80" t="s">
        <v>0</v>
      </c>
      <c r="L940" s="80" t="s">
        <v>0</v>
      </c>
      <c r="M940" s="5" t="e">
        <v>#N/A</v>
      </c>
      <c r="N940" s="5" t="e">
        <v>#N/A</v>
      </c>
      <c r="O940" s="5" t="e">
        <v>#N/A</v>
      </c>
      <c r="P940" s="5" t="e">
        <v>#N/A</v>
      </c>
      <c r="Q940" s="5" t="e">
        <v>#VALUE!</v>
      </c>
      <c r="R940" s="61" t="e">
        <v>#VALUE!</v>
      </c>
      <c r="S940" s="62" t="e">
        <v>#N/A</v>
      </c>
      <c r="T940" s="5" t="e">
        <v>#N/A</v>
      </c>
      <c r="U940" s="5" t="e">
        <v>#N/A</v>
      </c>
      <c r="V940" s="5" t="e">
        <v>#N/A</v>
      </c>
      <c r="W940" s="5" t="e">
        <v>#N/A</v>
      </c>
      <c r="X940" s="5" t="e">
        <v>#N/A</v>
      </c>
      <c r="Y940" s="5" t="s">
        <v>0</v>
      </c>
      <c r="Z940" s="5" t="e">
        <v>#N/A</v>
      </c>
      <c r="AA940" s="5"/>
      <c r="AB940" s="5"/>
      <c r="AC940" s="5"/>
      <c r="AD940" s="5"/>
      <c r="AE940" s="5"/>
      <c r="AF940" s="5"/>
      <c r="AG940" s="5"/>
      <c r="AH940" s="5"/>
      <c r="AI940" s="5" t="s">
        <v>905</v>
      </c>
      <c r="AJ940" s="80" t="e">
        <v>#VALUE!</v>
      </c>
      <c r="AK940" s="80" t="e">
        <v>#VALUE!</v>
      </c>
      <c r="AL940" s="80" t="e">
        <v>#VALUE!</v>
      </c>
      <c r="AM940" s="80" t="e">
        <v>#N/A</v>
      </c>
      <c r="AN940" s="80" t="e">
        <v>#N/A</v>
      </c>
      <c r="AO940" s="80" t="e">
        <v>#N/A</v>
      </c>
      <c r="AP940" s="80" t="e">
        <v>#N/A</v>
      </c>
      <c r="AQ940" s="80" t="e">
        <v>#N/A</v>
      </c>
      <c r="AR940" s="80" t="e">
        <v>#N/A</v>
      </c>
      <c r="AS940" s="5"/>
      <c r="AT940" s="5"/>
      <c r="AU940" s="5"/>
      <c r="AV940" s="5"/>
      <c r="AW940" s="5"/>
      <c r="AX940" s="5"/>
      <c r="AY940" s="5" t="s">
        <v>20</v>
      </c>
    </row>
    <row r="941" spans="1:51" ht="21.95" customHeight="1">
      <c r="A941">
        <v>11515231208</v>
      </c>
      <c r="B941" s="5" t="s">
        <v>646</v>
      </c>
      <c r="C941" s="13" t="s">
        <v>23</v>
      </c>
      <c r="D941" s="1" t="s">
        <v>471</v>
      </c>
      <c r="E941" s="5" t="s">
        <v>14</v>
      </c>
      <c r="F941" s="80" t="s">
        <v>648</v>
      </c>
      <c r="G941" s="80" t="s">
        <v>0</v>
      </c>
      <c r="H941" s="80" t="s">
        <v>0</v>
      </c>
      <c r="I941" s="80" t="s">
        <v>0</v>
      </c>
      <c r="J941" s="80" t="s">
        <v>0</v>
      </c>
      <c r="K941" s="80" t="s">
        <v>0</v>
      </c>
      <c r="L941" s="80" t="s">
        <v>0</v>
      </c>
      <c r="M941" s="5" t="e">
        <v>#N/A</v>
      </c>
      <c r="N941" s="5" t="s">
        <v>649</v>
      </c>
      <c r="O941" s="5" t="e">
        <v>#N/A</v>
      </c>
      <c r="P941" s="5" t="e">
        <v>#N/A</v>
      </c>
      <c r="Q941" s="5" t="s">
        <v>29</v>
      </c>
      <c r="R941" s="61" t="s">
        <v>75</v>
      </c>
      <c r="S941" s="62" t="e">
        <v>#N/A</v>
      </c>
      <c r="T941" s="5" t="s">
        <v>834</v>
      </c>
      <c r="U941" s="5" t="s">
        <v>34</v>
      </c>
      <c r="V941" s="5" t="s">
        <v>89</v>
      </c>
      <c r="W941" s="5" t="s">
        <v>908</v>
      </c>
      <c r="X941" s="5" t="s">
        <v>30</v>
      </c>
      <c r="Y941" s="5" t="s">
        <v>0</v>
      </c>
      <c r="Z941" s="5" t="s">
        <v>67</v>
      </c>
      <c r="AA941" s="5" t="s">
        <v>529</v>
      </c>
      <c r="AB941" s="5"/>
      <c r="AC941" s="5"/>
      <c r="AD941" s="5"/>
      <c r="AE941" s="5"/>
      <c r="AF941" s="5"/>
      <c r="AG941" s="5"/>
      <c r="AH941" s="5"/>
      <c r="AI941" s="5" t="s">
        <v>905</v>
      </c>
      <c r="AJ941" s="80">
        <v>2</v>
      </c>
      <c r="AK941" s="80">
        <v>3</v>
      </c>
      <c r="AL941" s="80">
        <v>3</v>
      </c>
      <c r="AM941" s="80" t="e">
        <v>#N/A</v>
      </c>
      <c r="AN941" s="80">
        <v>5</v>
      </c>
      <c r="AO941" s="80">
        <v>5</v>
      </c>
      <c r="AP941" s="80">
        <v>3</v>
      </c>
      <c r="AQ941" s="80">
        <v>3</v>
      </c>
      <c r="AR941" s="80">
        <v>2</v>
      </c>
      <c r="AS941" s="5"/>
      <c r="AT941" s="5"/>
      <c r="AU941" s="5"/>
      <c r="AV941" s="5"/>
      <c r="AW941" s="5"/>
      <c r="AX941" s="5"/>
      <c r="AY941" s="5" t="s">
        <v>903</v>
      </c>
    </row>
    <row r="942" spans="1:51" ht="57" customHeight="1">
      <c r="A942">
        <v>11515230228</v>
      </c>
      <c r="B942" s="5" t="s">
        <v>646</v>
      </c>
      <c r="C942" s="13" t="s">
        <v>72</v>
      </c>
      <c r="D942" s="1" t="s">
        <v>473</v>
      </c>
      <c r="E942" s="5" t="s">
        <v>14</v>
      </c>
      <c r="F942" s="80" t="s">
        <v>0</v>
      </c>
      <c r="G942" s="80" t="s">
        <v>0</v>
      </c>
      <c r="H942" s="80" t="s">
        <v>1</v>
      </c>
      <c r="I942" s="80" t="s">
        <v>0</v>
      </c>
      <c r="J942" s="80" t="s">
        <v>0</v>
      </c>
      <c r="K942" s="80" t="s">
        <v>0</v>
      </c>
      <c r="L942" s="80" t="s">
        <v>110</v>
      </c>
      <c r="M942" s="5" t="s">
        <v>10</v>
      </c>
      <c r="N942" s="5" t="e">
        <v>#N/A</v>
      </c>
      <c r="O942" s="5" t="s">
        <v>11</v>
      </c>
      <c r="P942" s="5" t="e">
        <v>#N/A</v>
      </c>
      <c r="Q942" s="5" t="s">
        <v>29</v>
      </c>
      <c r="R942" s="61" t="s">
        <v>99</v>
      </c>
      <c r="S942" s="62" t="e">
        <v>#N/A</v>
      </c>
      <c r="T942" s="5" t="s">
        <v>834</v>
      </c>
      <c r="U942" s="5" t="s">
        <v>34</v>
      </c>
      <c r="V942" s="5" t="s">
        <v>95</v>
      </c>
      <c r="W942" s="5" t="s">
        <v>909</v>
      </c>
      <c r="X942" s="5" t="s">
        <v>108</v>
      </c>
      <c r="Y942" s="5" t="s">
        <v>0</v>
      </c>
      <c r="Z942" s="5" t="s">
        <v>13</v>
      </c>
      <c r="AA942" s="5" t="s">
        <v>512</v>
      </c>
      <c r="AB942" s="5"/>
      <c r="AC942" s="5" t="s">
        <v>462</v>
      </c>
      <c r="AD942" s="5"/>
      <c r="AE942" s="5"/>
      <c r="AF942" s="5"/>
      <c r="AG942" s="5"/>
      <c r="AH942" s="5"/>
      <c r="AI942" s="5" t="s">
        <v>905</v>
      </c>
      <c r="AJ942" s="80">
        <v>5</v>
      </c>
      <c r="AK942" s="80">
        <v>3</v>
      </c>
      <c r="AL942" s="80">
        <v>2</v>
      </c>
      <c r="AM942" s="80" t="e">
        <v>#N/A</v>
      </c>
      <c r="AN942" s="80">
        <v>5</v>
      </c>
      <c r="AO942" s="80">
        <v>5</v>
      </c>
      <c r="AP942" s="80">
        <v>1</v>
      </c>
      <c r="AQ942" s="80">
        <v>1</v>
      </c>
      <c r="AR942" s="80">
        <v>4</v>
      </c>
      <c r="AS942" s="5"/>
      <c r="AT942" s="5" t="s">
        <v>787</v>
      </c>
      <c r="AU942" s="5"/>
      <c r="AV942" s="5" t="s">
        <v>888</v>
      </c>
      <c r="AW942" s="5"/>
      <c r="AX942" s="5"/>
      <c r="AY942" s="5" t="s">
        <v>903</v>
      </c>
    </row>
    <row r="943" spans="1:51" ht="27.95" customHeight="1">
      <c r="A943">
        <v>11515229905</v>
      </c>
      <c r="B943" s="5" t="s">
        <v>646</v>
      </c>
      <c r="C943" s="13" t="s">
        <v>72</v>
      </c>
      <c r="D943" s="1" t="s">
        <v>472</v>
      </c>
      <c r="E943" s="5" t="s">
        <v>33</v>
      </c>
      <c r="F943" s="80" t="s">
        <v>0</v>
      </c>
      <c r="G943" s="80" t="s">
        <v>0</v>
      </c>
      <c r="H943" s="80" t="s">
        <v>1</v>
      </c>
      <c r="I943" s="80" t="s">
        <v>0</v>
      </c>
      <c r="J943" s="80" t="s">
        <v>0</v>
      </c>
      <c r="K943" s="80" t="s">
        <v>0</v>
      </c>
      <c r="L943" s="80" t="s">
        <v>0</v>
      </c>
      <c r="M943" s="5" t="s">
        <v>10</v>
      </c>
      <c r="N943" s="5" t="e">
        <v>#N/A</v>
      </c>
      <c r="O943" s="5" t="e">
        <v>#N/A</v>
      </c>
      <c r="P943" s="5" t="e">
        <v>#N/A</v>
      </c>
      <c r="Q943" s="5" t="s">
        <v>76</v>
      </c>
      <c r="R943" s="61" t="s">
        <v>28</v>
      </c>
      <c r="S943" s="62" t="s">
        <v>68</v>
      </c>
      <c r="T943" s="5" t="s">
        <v>834</v>
      </c>
      <c r="U943" s="5" t="s">
        <v>41</v>
      </c>
      <c r="V943" s="5" t="s">
        <v>74</v>
      </c>
      <c r="W943" s="5" t="s">
        <v>979</v>
      </c>
      <c r="X943" s="5" t="s">
        <v>66</v>
      </c>
      <c r="Y943" s="5" t="s">
        <v>0</v>
      </c>
      <c r="Z943" s="5" t="s">
        <v>86</v>
      </c>
      <c r="AA943" s="5"/>
      <c r="AB943" s="5"/>
      <c r="AC943" s="5"/>
      <c r="AD943" s="5"/>
      <c r="AE943" s="5"/>
      <c r="AF943" s="5"/>
      <c r="AG943" s="5"/>
      <c r="AH943" s="5"/>
      <c r="AI943" s="5" t="s">
        <v>905</v>
      </c>
      <c r="AJ943" s="80">
        <v>5</v>
      </c>
      <c r="AK943" s="80">
        <v>4</v>
      </c>
      <c r="AL943" s="80">
        <v>4</v>
      </c>
      <c r="AM943" s="80">
        <v>3</v>
      </c>
      <c r="AN943" s="80">
        <v>5</v>
      </c>
      <c r="AO943" s="80">
        <v>4</v>
      </c>
      <c r="AP943" s="80">
        <v>2</v>
      </c>
      <c r="AQ943" s="80">
        <v>2</v>
      </c>
      <c r="AR943" s="80">
        <v>5</v>
      </c>
      <c r="AS943" s="5"/>
      <c r="AT943" s="5" t="s">
        <v>787</v>
      </c>
      <c r="AU943" s="5"/>
      <c r="AV943" s="5"/>
      <c r="AW943" s="5"/>
      <c r="AX943" s="5"/>
      <c r="AY943" s="5" t="s">
        <v>903</v>
      </c>
    </row>
    <row r="944" spans="1:51" ht="27.95" customHeight="1">
      <c r="A944">
        <v>11515224391</v>
      </c>
      <c r="B944" s="5" t="s">
        <v>646</v>
      </c>
      <c r="C944" s="13" t="s">
        <v>80</v>
      </c>
      <c r="D944" s="1" t="s">
        <v>468</v>
      </c>
      <c r="E944" s="5" t="s">
        <v>14</v>
      </c>
      <c r="F944" s="80" t="s">
        <v>0</v>
      </c>
      <c r="G944" s="80" t="s">
        <v>0</v>
      </c>
      <c r="H944" s="80" t="s">
        <v>1</v>
      </c>
      <c r="I944" s="80" t="s">
        <v>0</v>
      </c>
      <c r="J944" s="80" t="s">
        <v>0</v>
      </c>
      <c r="K944" s="80" t="s">
        <v>0</v>
      </c>
      <c r="L944" s="80" t="s">
        <v>0</v>
      </c>
      <c r="M944" s="5" t="s">
        <v>10</v>
      </c>
      <c r="N944" s="5" t="e">
        <v>#N/A</v>
      </c>
      <c r="O944" s="5" t="s">
        <v>11</v>
      </c>
      <c r="P944" s="5" t="s">
        <v>12</v>
      </c>
      <c r="Q944" s="5" t="s">
        <v>91</v>
      </c>
      <c r="R944" s="61" t="s">
        <v>90</v>
      </c>
      <c r="S944" s="62" t="e">
        <v>#N/A</v>
      </c>
      <c r="T944" s="5" t="s">
        <v>37</v>
      </c>
      <c r="U944" s="5" t="s">
        <v>34</v>
      </c>
      <c r="V944" s="5" t="s">
        <v>74</v>
      </c>
      <c r="W944" s="5" t="s">
        <v>907</v>
      </c>
      <c r="X944" s="5" t="s">
        <v>81</v>
      </c>
      <c r="Y944" s="5" t="s">
        <v>320</v>
      </c>
      <c r="Z944" s="5" t="s">
        <v>13</v>
      </c>
      <c r="AA944" s="5" t="s">
        <v>526</v>
      </c>
      <c r="AB944" s="5"/>
      <c r="AC944" s="5"/>
      <c r="AD944" s="5"/>
      <c r="AE944" s="5"/>
      <c r="AF944" s="5"/>
      <c r="AG944" s="5" t="s">
        <v>634</v>
      </c>
      <c r="AH944" s="5"/>
      <c r="AI944" s="5" t="s">
        <v>905</v>
      </c>
      <c r="AJ944" s="80">
        <v>4</v>
      </c>
      <c r="AK944" s="80">
        <v>5</v>
      </c>
      <c r="AL944" s="80">
        <v>5</v>
      </c>
      <c r="AM944" s="80" t="e">
        <v>#N/A</v>
      </c>
      <c r="AN944" s="80">
        <v>3</v>
      </c>
      <c r="AO944" s="80">
        <v>5</v>
      </c>
      <c r="AP944" s="80">
        <v>2</v>
      </c>
      <c r="AQ944" s="80">
        <v>4</v>
      </c>
      <c r="AR944" s="80">
        <v>3</v>
      </c>
      <c r="AS944" s="5"/>
      <c r="AT944" s="5" t="s">
        <v>788</v>
      </c>
      <c r="AU944" s="5"/>
      <c r="AV944" s="5" t="s">
        <v>898</v>
      </c>
      <c r="AW944" s="5" t="s">
        <v>39</v>
      </c>
      <c r="AX944" s="5"/>
      <c r="AY944" s="5" t="s">
        <v>903</v>
      </c>
    </row>
    <row r="945" spans="1:51" ht="27.95" customHeight="1">
      <c r="B945" s="1"/>
      <c r="C945" s="13"/>
      <c r="D945" s="1"/>
      <c r="E945" s="5"/>
      <c r="M945" s="5"/>
      <c r="N945" s="5"/>
      <c r="O945" s="5"/>
      <c r="P945" s="5"/>
      <c r="Q945" s="5"/>
      <c r="R945" s="61"/>
      <c r="S945" s="62"/>
      <c r="T945" s="5"/>
      <c r="U945" s="5"/>
      <c r="V945" s="5"/>
      <c r="W945" s="5"/>
      <c r="X945" s="5"/>
      <c r="Y945" s="5"/>
      <c r="Z945" s="5"/>
      <c r="AA945" s="5"/>
      <c r="AB945" s="5"/>
      <c r="AC945" s="5"/>
      <c r="AD945" s="5"/>
      <c r="AE945" s="5"/>
      <c r="AF945" s="5"/>
      <c r="AG945" s="5"/>
      <c r="AH945" s="5"/>
      <c r="AI945" s="5"/>
      <c r="AJ945" s="80"/>
      <c r="AK945" s="80"/>
      <c r="AL945" s="80"/>
      <c r="AM945" s="80"/>
      <c r="AN945" s="80"/>
      <c r="AO945" s="80"/>
      <c r="AP945" s="80"/>
      <c r="AQ945" s="80"/>
      <c r="AR945" s="80"/>
      <c r="AS945" s="5"/>
      <c r="AT945" s="5"/>
      <c r="AU945" s="5"/>
      <c r="AV945" s="5"/>
      <c r="AW945" s="5"/>
      <c r="AX945" s="5"/>
      <c r="AY945" s="5"/>
    </row>
    <row r="946" spans="1:51" ht="27.95" customHeight="1">
      <c r="B946" s="1"/>
      <c r="C946" s="13"/>
      <c r="D946" s="1"/>
      <c r="E946" s="5"/>
      <c r="M946" s="5"/>
      <c r="N946" s="5"/>
      <c r="O946" s="5"/>
      <c r="P946" s="5"/>
      <c r="Q946" s="5"/>
      <c r="R946" s="61"/>
      <c r="S946" s="62"/>
      <c r="T946" s="5"/>
      <c r="U946" s="5"/>
      <c r="V946" s="5"/>
      <c r="W946" s="5"/>
      <c r="X946" s="5"/>
      <c r="Y946" s="5"/>
      <c r="Z946" s="5"/>
      <c r="AA946" s="5"/>
      <c r="AB946" s="5"/>
      <c r="AC946" s="5"/>
      <c r="AD946" s="5"/>
      <c r="AE946" s="5"/>
      <c r="AF946" s="5"/>
      <c r="AG946" s="5"/>
      <c r="AH946" s="5"/>
      <c r="AI946" s="5"/>
      <c r="AJ946" s="80"/>
      <c r="AK946" s="80"/>
      <c r="AL946" s="80"/>
      <c r="AM946" s="80"/>
      <c r="AN946" s="80"/>
      <c r="AO946" s="80"/>
      <c r="AP946" s="80"/>
      <c r="AQ946" s="80"/>
      <c r="AR946" s="80"/>
      <c r="AS946" s="5"/>
      <c r="AT946" s="5"/>
      <c r="AU946" s="5"/>
      <c r="AV946" s="5"/>
      <c r="AW946" s="5"/>
      <c r="AX946" s="5"/>
      <c r="AY946" s="5"/>
    </row>
    <row r="947" spans="1:51" ht="87.95" customHeight="1">
      <c r="A947">
        <v>11515186731</v>
      </c>
      <c r="B947" s="5" t="s">
        <v>646</v>
      </c>
      <c r="C947" s="13" t="s">
        <v>61</v>
      </c>
      <c r="D947" s="1" t="s">
        <v>467</v>
      </c>
      <c r="E947" s="5" t="s">
        <v>14</v>
      </c>
      <c r="F947" s="80" t="s">
        <v>0</v>
      </c>
      <c r="G947" s="80" t="s">
        <v>0</v>
      </c>
      <c r="H947" s="80" t="s">
        <v>1</v>
      </c>
      <c r="I947" s="80" t="s">
        <v>0</v>
      </c>
      <c r="J947" s="80" t="s">
        <v>0</v>
      </c>
      <c r="K947" s="80" t="s">
        <v>0</v>
      </c>
      <c r="L947" s="80" t="s">
        <v>0</v>
      </c>
      <c r="M947" s="5" t="s">
        <v>10</v>
      </c>
      <c r="N947" s="5" t="e">
        <v>#N/A</v>
      </c>
      <c r="O947" s="5" t="e">
        <v>#N/A</v>
      </c>
      <c r="P947" s="5" t="e">
        <v>#N/A</v>
      </c>
      <c r="Q947" s="5" t="s">
        <v>76</v>
      </c>
      <c r="R947" s="61" t="s">
        <v>99</v>
      </c>
      <c r="S947" s="62" t="e">
        <v>#N/A</v>
      </c>
      <c r="T947" s="5" t="s">
        <v>37</v>
      </c>
      <c r="U947" s="5" t="s">
        <v>41</v>
      </c>
      <c r="V947" s="5" t="s">
        <v>95</v>
      </c>
      <c r="W947" s="5" t="s">
        <v>908</v>
      </c>
      <c r="X947" s="5" t="s">
        <v>66</v>
      </c>
      <c r="Y947" s="5" t="s">
        <v>321</v>
      </c>
      <c r="Z947" s="5" t="s">
        <v>67</v>
      </c>
      <c r="AA947" s="5" t="s">
        <v>524</v>
      </c>
      <c r="AB947" s="5"/>
      <c r="AC947" s="5" t="s">
        <v>513</v>
      </c>
      <c r="AD947" s="5"/>
      <c r="AE947" s="5"/>
      <c r="AF947" s="5"/>
      <c r="AG947" s="5"/>
      <c r="AH947" s="5" t="s">
        <v>811</v>
      </c>
      <c r="AI947" s="5" t="s">
        <v>905</v>
      </c>
      <c r="AJ947" s="80">
        <v>3</v>
      </c>
      <c r="AK947" s="80">
        <v>4</v>
      </c>
      <c r="AL947" s="80">
        <v>2</v>
      </c>
      <c r="AM947" s="80" t="e">
        <v>#N/A</v>
      </c>
      <c r="AN947" s="80">
        <v>3</v>
      </c>
      <c r="AO947" s="80">
        <v>4</v>
      </c>
      <c r="AP947" s="80">
        <v>1</v>
      </c>
      <c r="AQ947" s="80">
        <v>3</v>
      </c>
      <c r="AR947" s="80">
        <v>5</v>
      </c>
      <c r="AS947" s="122" t="s">
        <v>1060</v>
      </c>
      <c r="AT947" s="5" t="s">
        <v>788</v>
      </c>
      <c r="AU947" s="5"/>
      <c r="AV947" s="5" t="s">
        <v>885</v>
      </c>
      <c r="AW947" s="5"/>
      <c r="AX947" s="5"/>
      <c r="AY947" s="5" t="s">
        <v>903</v>
      </c>
    </row>
    <row r="948" spans="1:51" ht="27.95" customHeight="1">
      <c r="B948" s="1"/>
      <c r="C948" s="13"/>
      <c r="D948" s="1"/>
      <c r="E948" s="5"/>
      <c r="M948" s="5"/>
      <c r="N948" s="5"/>
      <c r="O948" s="5"/>
      <c r="P948" s="5"/>
      <c r="Q948" s="5"/>
      <c r="R948" s="61"/>
      <c r="S948" s="62"/>
      <c r="T948" s="5"/>
      <c r="U948" s="5"/>
      <c r="V948" s="5"/>
      <c r="W948" s="5"/>
      <c r="X948" s="5"/>
      <c r="Y948" s="5"/>
      <c r="Z948" s="5"/>
      <c r="AA948" s="5"/>
      <c r="AB948" s="5"/>
      <c r="AC948" s="5"/>
      <c r="AD948" s="5"/>
      <c r="AE948" s="5"/>
      <c r="AF948" s="5"/>
      <c r="AG948" s="5"/>
      <c r="AH948" s="5"/>
      <c r="AI948" s="5"/>
      <c r="AJ948" s="80"/>
      <c r="AK948" s="80"/>
      <c r="AL948" s="80"/>
      <c r="AM948" s="80"/>
      <c r="AN948" s="80"/>
      <c r="AO948" s="80"/>
      <c r="AP948" s="80"/>
      <c r="AQ948" s="80"/>
      <c r="AR948" s="80"/>
      <c r="AS948" s="5"/>
      <c r="AT948" s="5"/>
      <c r="AU948" s="5"/>
      <c r="AV948" s="5"/>
      <c r="AW948" s="5"/>
      <c r="AX948" s="5"/>
      <c r="AY948" s="5"/>
    </row>
    <row r="949" spans="1:51" ht="27.95" customHeight="1">
      <c r="A949">
        <v>11515166263</v>
      </c>
      <c r="B949" s="1" t="s">
        <v>0</v>
      </c>
      <c r="C949" s="13" t="e">
        <v>#VALUE!</v>
      </c>
      <c r="D949" s="1" t="e">
        <v>#VALUE!</v>
      </c>
      <c r="E949" s="5" t="e">
        <v>#N/A</v>
      </c>
      <c r="F949" s="80" t="s">
        <v>0</v>
      </c>
      <c r="G949" s="80" t="s">
        <v>0</v>
      </c>
      <c r="H949" s="80" t="s">
        <v>0</v>
      </c>
      <c r="I949" s="80" t="s">
        <v>0</v>
      </c>
      <c r="J949" s="80" t="s">
        <v>0</v>
      </c>
      <c r="K949" s="80" t="s">
        <v>0</v>
      </c>
      <c r="L949" s="80" t="s">
        <v>0</v>
      </c>
      <c r="M949" s="5" t="e">
        <v>#N/A</v>
      </c>
      <c r="N949" s="5" t="e">
        <v>#N/A</v>
      </c>
      <c r="O949" s="5" t="e">
        <v>#N/A</v>
      </c>
      <c r="P949" s="5" t="e">
        <v>#N/A</v>
      </c>
      <c r="Q949" s="5" t="e">
        <v>#VALUE!</v>
      </c>
      <c r="R949" s="61" t="e">
        <v>#VALUE!</v>
      </c>
      <c r="S949" s="62" t="e">
        <v>#N/A</v>
      </c>
      <c r="T949" s="5" t="e">
        <v>#N/A</v>
      </c>
      <c r="U949" s="5" t="e">
        <v>#N/A</v>
      </c>
      <c r="V949" s="5" t="e">
        <v>#N/A</v>
      </c>
      <c r="W949" s="5" t="e">
        <v>#N/A</v>
      </c>
      <c r="X949" s="5" t="e">
        <v>#N/A</v>
      </c>
      <c r="Y949" s="5" t="s">
        <v>0</v>
      </c>
      <c r="Z949" s="5" t="e">
        <v>#N/A</v>
      </c>
      <c r="AA949" s="5"/>
      <c r="AB949" s="5"/>
      <c r="AC949" s="5"/>
      <c r="AD949" s="5"/>
      <c r="AE949" s="5"/>
      <c r="AF949" s="5"/>
      <c r="AG949" s="5"/>
      <c r="AH949" s="5"/>
      <c r="AI949" s="5" t="s">
        <v>905</v>
      </c>
      <c r="AJ949" s="80" t="e">
        <v>#VALUE!</v>
      </c>
      <c r="AK949" s="80" t="e">
        <v>#VALUE!</v>
      </c>
      <c r="AL949" s="80" t="e">
        <v>#VALUE!</v>
      </c>
      <c r="AM949" s="80" t="e">
        <v>#N/A</v>
      </c>
      <c r="AN949" s="80" t="e">
        <v>#N/A</v>
      </c>
      <c r="AO949" s="80" t="e">
        <v>#N/A</v>
      </c>
      <c r="AP949" s="80" t="e">
        <v>#N/A</v>
      </c>
      <c r="AQ949" s="80" t="e">
        <v>#N/A</v>
      </c>
      <c r="AR949" s="80" t="e">
        <v>#N/A</v>
      </c>
      <c r="AS949" s="5"/>
      <c r="AT949" s="5"/>
      <c r="AU949" s="5"/>
      <c r="AV949" s="5"/>
      <c r="AW949" s="5"/>
      <c r="AX949" s="5"/>
      <c r="AY949" s="5" t="s">
        <v>20</v>
      </c>
    </row>
    <row r="950" spans="1:51" ht="27.95" customHeight="1">
      <c r="A950">
        <v>11515162142</v>
      </c>
      <c r="B950" s="1" t="s">
        <v>0</v>
      </c>
      <c r="C950" s="13" t="e">
        <v>#VALUE!</v>
      </c>
      <c r="D950" s="1" t="e">
        <v>#VALUE!</v>
      </c>
      <c r="E950" s="5" t="e">
        <v>#N/A</v>
      </c>
      <c r="F950" s="80" t="s">
        <v>0</v>
      </c>
      <c r="G950" s="80" t="s">
        <v>0</v>
      </c>
      <c r="H950" s="80" t="s">
        <v>0</v>
      </c>
      <c r="I950" s="80" t="s">
        <v>0</v>
      </c>
      <c r="J950" s="80" t="s">
        <v>0</v>
      </c>
      <c r="K950" s="80" t="s">
        <v>0</v>
      </c>
      <c r="L950" s="80" t="s">
        <v>0</v>
      </c>
      <c r="M950" s="5" t="e">
        <v>#N/A</v>
      </c>
      <c r="N950" s="5" t="e">
        <v>#N/A</v>
      </c>
      <c r="O950" s="5" t="e">
        <v>#N/A</v>
      </c>
      <c r="P950" s="5" t="e">
        <v>#N/A</v>
      </c>
      <c r="Q950" s="5" t="e">
        <v>#VALUE!</v>
      </c>
      <c r="R950" s="61" t="e">
        <v>#VALUE!</v>
      </c>
      <c r="S950" s="62" t="e">
        <v>#N/A</v>
      </c>
      <c r="T950" s="5" t="e">
        <v>#N/A</v>
      </c>
      <c r="U950" s="5" t="e">
        <v>#N/A</v>
      </c>
      <c r="V950" s="5" t="e">
        <v>#N/A</v>
      </c>
      <c r="W950" s="5" t="e">
        <v>#N/A</v>
      </c>
      <c r="X950" s="5" t="e">
        <v>#N/A</v>
      </c>
      <c r="Y950" s="5" t="s">
        <v>0</v>
      </c>
      <c r="Z950" s="5" t="e">
        <v>#N/A</v>
      </c>
      <c r="AA950" s="5"/>
      <c r="AB950" s="5"/>
      <c r="AC950" s="5"/>
      <c r="AD950" s="5"/>
      <c r="AE950" s="5"/>
      <c r="AF950" s="5"/>
      <c r="AG950" s="5"/>
      <c r="AH950" s="5"/>
      <c r="AI950" s="5" t="s">
        <v>905</v>
      </c>
      <c r="AJ950" s="80" t="e">
        <v>#VALUE!</v>
      </c>
      <c r="AK950" s="80" t="e">
        <v>#VALUE!</v>
      </c>
      <c r="AL950" s="80" t="e">
        <v>#VALUE!</v>
      </c>
      <c r="AM950" s="80" t="e">
        <v>#N/A</v>
      </c>
      <c r="AN950" s="80" t="e">
        <v>#N/A</v>
      </c>
      <c r="AO950" s="80" t="e">
        <v>#N/A</v>
      </c>
      <c r="AP950" s="80" t="e">
        <v>#N/A</v>
      </c>
      <c r="AQ950" s="80" t="e">
        <v>#N/A</v>
      </c>
      <c r="AR950" s="80" t="e">
        <v>#N/A</v>
      </c>
      <c r="AS950" s="5"/>
      <c r="AT950" s="5"/>
      <c r="AU950" s="5"/>
      <c r="AV950" s="5"/>
      <c r="AW950" s="5"/>
      <c r="AX950" s="5"/>
      <c r="AY950" s="5" t="s">
        <v>20</v>
      </c>
    </row>
    <row r="951" spans="1:51" ht="63" customHeight="1">
      <c r="A951">
        <v>11515156726</v>
      </c>
      <c r="B951" s="5" t="s">
        <v>646</v>
      </c>
      <c r="C951" s="13" t="s">
        <v>72</v>
      </c>
      <c r="D951" s="1" t="s">
        <v>471</v>
      </c>
      <c r="E951" s="5" t="s">
        <v>14</v>
      </c>
      <c r="F951" s="80" t="s">
        <v>0</v>
      </c>
      <c r="G951" s="80" t="s">
        <v>0</v>
      </c>
      <c r="H951" s="80" t="s">
        <v>1</v>
      </c>
      <c r="I951" s="80" t="s">
        <v>0</v>
      </c>
      <c r="J951" s="80" t="s">
        <v>0</v>
      </c>
      <c r="K951" s="80" t="s">
        <v>0</v>
      </c>
      <c r="L951" s="80" t="s">
        <v>0</v>
      </c>
      <c r="M951" s="5" t="s">
        <v>10</v>
      </c>
      <c r="N951" s="5" t="e">
        <v>#N/A</v>
      </c>
      <c r="O951" s="5" t="e">
        <v>#N/A</v>
      </c>
      <c r="P951" s="5" t="e">
        <v>#N/A</v>
      </c>
      <c r="Q951" s="5" t="s">
        <v>76</v>
      </c>
      <c r="R951" s="61" t="s">
        <v>99</v>
      </c>
      <c r="S951" s="62" t="e">
        <v>#N/A</v>
      </c>
      <c r="T951" s="5" t="s">
        <v>834</v>
      </c>
      <c r="U951" s="5" t="s">
        <v>41</v>
      </c>
      <c r="V951" s="5" t="s">
        <v>54</v>
      </c>
      <c r="W951" s="5" t="s">
        <v>907</v>
      </c>
      <c r="X951" s="5" t="s">
        <v>108</v>
      </c>
      <c r="Y951" s="5" t="s">
        <v>322</v>
      </c>
      <c r="Z951" s="5" t="s">
        <v>13</v>
      </c>
      <c r="AA951" s="5"/>
      <c r="AB951" s="5"/>
      <c r="AC951" s="68" t="s">
        <v>832</v>
      </c>
      <c r="AD951" s="5"/>
      <c r="AE951" s="5"/>
      <c r="AF951" s="5"/>
      <c r="AG951" s="5"/>
      <c r="AH951" s="5"/>
      <c r="AI951" s="5" t="s">
        <v>905</v>
      </c>
      <c r="AJ951" s="80">
        <v>5</v>
      </c>
      <c r="AK951" s="80">
        <v>4</v>
      </c>
      <c r="AL951" s="80">
        <v>2</v>
      </c>
      <c r="AM951" s="80" t="e">
        <v>#N/A</v>
      </c>
      <c r="AN951" s="80">
        <v>5</v>
      </c>
      <c r="AO951" s="80">
        <v>4</v>
      </c>
      <c r="AP951" s="80">
        <v>0</v>
      </c>
      <c r="AQ951" s="80">
        <v>4</v>
      </c>
      <c r="AR951" s="80">
        <v>4</v>
      </c>
      <c r="AS951" s="122" t="s">
        <v>1065</v>
      </c>
      <c r="AT951" s="5" t="s">
        <v>788</v>
      </c>
      <c r="AU951" s="5"/>
      <c r="AV951" s="5"/>
      <c r="AW951" s="5"/>
      <c r="AX951" s="5"/>
      <c r="AY951" s="5" t="s">
        <v>903</v>
      </c>
    </row>
    <row r="952" spans="1:51" ht="27.95" customHeight="1">
      <c r="A952">
        <v>11515149992</v>
      </c>
      <c r="B952" s="1" t="s">
        <v>0</v>
      </c>
      <c r="C952" s="13" t="e">
        <v>#VALUE!</v>
      </c>
      <c r="D952" s="1" t="s">
        <v>468</v>
      </c>
      <c r="E952" s="5" t="s">
        <v>14</v>
      </c>
      <c r="F952" s="80" t="s">
        <v>648</v>
      </c>
      <c r="G952" s="80" t="s">
        <v>0</v>
      </c>
      <c r="H952" s="80" t="s">
        <v>1</v>
      </c>
      <c r="I952" s="80" t="s">
        <v>0</v>
      </c>
      <c r="J952" s="80" t="s">
        <v>0</v>
      </c>
      <c r="K952" s="80" t="s">
        <v>0</v>
      </c>
      <c r="L952" s="80" t="s">
        <v>0</v>
      </c>
      <c r="M952" s="5" t="e">
        <v>#N/A</v>
      </c>
      <c r="N952" s="5" t="e">
        <v>#N/A</v>
      </c>
      <c r="O952" s="5" t="e">
        <v>#N/A</v>
      </c>
      <c r="P952" s="5" t="e">
        <v>#N/A</v>
      </c>
      <c r="Q952" s="5" t="e">
        <v>#VALUE!</v>
      </c>
      <c r="R952" s="61" t="e">
        <v>#VALUE!</v>
      </c>
      <c r="S952" s="62" t="e">
        <v>#N/A</v>
      </c>
      <c r="T952" s="5" t="e">
        <v>#N/A</v>
      </c>
      <c r="U952" s="5" t="e">
        <v>#N/A</v>
      </c>
      <c r="V952" s="5" t="e">
        <v>#N/A</v>
      </c>
      <c r="W952" s="5" t="e">
        <v>#N/A</v>
      </c>
      <c r="X952" s="5" t="e">
        <v>#N/A</v>
      </c>
      <c r="Y952" s="5" t="s">
        <v>0</v>
      </c>
      <c r="Z952" s="5" t="s">
        <v>45</v>
      </c>
      <c r="AA952" s="5"/>
      <c r="AB952" s="5"/>
      <c r="AC952" s="5"/>
      <c r="AD952" s="5"/>
      <c r="AE952" s="5"/>
      <c r="AF952" s="5"/>
      <c r="AG952" s="5"/>
      <c r="AH952" s="5"/>
      <c r="AI952" s="5" t="s">
        <v>905</v>
      </c>
      <c r="AJ952" s="80" t="e">
        <v>#VALUE!</v>
      </c>
      <c r="AK952" s="80" t="e">
        <v>#VALUE!</v>
      </c>
      <c r="AL952" s="80" t="e">
        <v>#VALUE!</v>
      </c>
      <c r="AM952" s="80" t="e">
        <v>#N/A</v>
      </c>
      <c r="AN952" s="80" t="e">
        <v>#N/A</v>
      </c>
      <c r="AO952" s="80" t="e">
        <v>#N/A</v>
      </c>
      <c r="AP952" s="80" t="e">
        <v>#N/A</v>
      </c>
      <c r="AQ952" s="80" t="e">
        <v>#N/A</v>
      </c>
      <c r="AR952" s="80" t="e">
        <v>#N/A</v>
      </c>
      <c r="AS952" s="5"/>
      <c r="AT952" s="5"/>
      <c r="AU952" s="5"/>
      <c r="AV952" s="5"/>
      <c r="AW952" s="5"/>
      <c r="AX952" s="5"/>
      <c r="AY952" s="5" t="s">
        <v>20</v>
      </c>
    </row>
    <row r="953" spans="1:51" ht="27.95" customHeight="1">
      <c r="A953">
        <v>11515138844</v>
      </c>
      <c r="B953" s="5" t="s">
        <v>646</v>
      </c>
      <c r="C953" s="13" t="s">
        <v>80</v>
      </c>
      <c r="D953" s="1" t="s">
        <v>474</v>
      </c>
      <c r="E953" s="5" t="s">
        <v>14</v>
      </c>
      <c r="F953" s="80" t="s">
        <v>0</v>
      </c>
      <c r="G953" s="80" t="s">
        <v>0</v>
      </c>
      <c r="H953" s="80" t="s">
        <v>1</v>
      </c>
      <c r="I953" s="80" t="s">
        <v>0</v>
      </c>
      <c r="J953" s="80" t="s">
        <v>0</v>
      </c>
      <c r="K953" s="80" t="s">
        <v>0</v>
      </c>
      <c r="L953" s="80" t="s">
        <v>0</v>
      </c>
      <c r="M953" s="5" t="s">
        <v>10</v>
      </c>
      <c r="N953" s="5" t="e">
        <v>#N/A</v>
      </c>
      <c r="O953" s="5" t="e">
        <v>#N/A</v>
      </c>
      <c r="P953" s="5" t="e">
        <v>#N/A</v>
      </c>
      <c r="Q953" s="5" t="e">
        <v>#VALUE!</v>
      </c>
      <c r="R953" s="61" t="e">
        <v>#VALUE!</v>
      </c>
      <c r="S953" s="62" t="e">
        <v>#N/A</v>
      </c>
      <c r="T953" s="5" t="e">
        <v>#N/A</v>
      </c>
      <c r="U953" s="5" t="e">
        <v>#N/A</v>
      </c>
      <c r="V953" s="5" t="e">
        <v>#N/A</v>
      </c>
      <c r="W953" s="5" t="e">
        <v>#N/A</v>
      </c>
      <c r="X953" s="5" t="e">
        <v>#N/A</v>
      </c>
      <c r="Y953" s="5" t="s">
        <v>0</v>
      </c>
      <c r="Z953" s="5" t="s">
        <v>49</v>
      </c>
      <c r="AA953" s="5"/>
      <c r="AB953" s="5"/>
      <c r="AC953" s="5"/>
      <c r="AD953" s="5"/>
      <c r="AE953" s="5"/>
      <c r="AF953" s="5"/>
      <c r="AG953" s="5"/>
      <c r="AH953" s="5"/>
      <c r="AI953" s="5" t="s">
        <v>905</v>
      </c>
      <c r="AJ953" s="80">
        <v>4</v>
      </c>
      <c r="AK953" s="80" t="e">
        <v>#VALUE!</v>
      </c>
      <c r="AL953" s="80" t="e">
        <v>#VALUE!</v>
      </c>
      <c r="AM953" s="80" t="e">
        <v>#N/A</v>
      </c>
      <c r="AN953" s="80" t="e">
        <v>#N/A</v>
      </c>
      <c r="AO953" s="80" t="e">
        <v>#N/A</v>
      </c>
      <c r="AP953" s="80" t="e">
        <v>#N/A</v>
      </c>
      <c r="AQ953" s="80" t="e">
        <v>#N/A</v>
      </c>
      <c r="AR953" s="80" t="e">
        <v>#N/A</v>
      </c>
      <c r="AS953" s="5"/>
      <c r="AT953" s="5"/>
      <c r="AU953" s="5"/>
      <c r="AV953" s="5"/>
      <c r="AW953" s="5"/>
      <c r="AX953" s="5"/>
      <c r="AY953" s="5" t="s">
        <v>903</v>
      </c>
    </row>
    <row r="954" spans="1:51" ht="27.95" customHeight="1">
      <c r="B954" s="1"/>
      <c r="C954" s="13"/>
      <c r="D954" s="1"/>
      <c r="E954" s="5"/>
      <c r="M954" s="5"/>
      <c r="N954" s="5"/>
      <c r="O954" s="5"/>
      <c r="P954" s="5"/>
      <c r="Q954" s="5"/>
      <c r="R954" s="61"/>
      <c r="S954" s="62"/>
      <c r="T954" s="5"/>
      <c r="U954" s="5"/>
      <c r="V954" s="5"/>
      <c r="W954" s="5"/>
      <c r="X954" s="5"/>
      <c r="Y954" s="5"/>
      <c r="Z954" s="5"/>
      <c r="AA954" s="5"/>
      <c r="AB954" s="5"/>
      <c r="AC954" s="5"/>
      <c r="AD954" s="5"/>
      <c r="AE954" s="5"/>
      <c r="AF954" s="5"/>
      <c r="AG954" s="5"/>
      <c r="AH954" s="5"/>
      <c r="AI954" s="5"/>
      <c r="AJ954" s="80"/>
      <c r="AK954" s="80"/>
      <c r="AL954" s="80"/>
      <c r="AM954" s="80"/>
      <c r="AN954" s="80"/>
      <c r="AO954" s="80"/>
      <c r="AP954" s="80"/>
      <c r="AQ954" s="80"/>
      <c r="AR954" s="80"/>
      <c r="AS954" s="5"/>
      <c r="AT954" s="5"/>
      <c r="AU954" s="5"/>
      <c r="AV954" s="5"/>
      <c r="AW954" s="5"/>
      <c r="AX954" s="5"/>
      <c r="AY954" s="5"/>
    </row>
    <row r="955" spans="1:51" ht="27.95" customHeight="1">
      <c r="A955">
        <v>11515131647</v>
      </c>
      <c r="B955" s="1" t="s">
        <v>0</v>
      </c>
      <c r="C955" s="13" t="e">
        <v>#VALUE!</v>
      </c>
      <c r="D955" s="1" t="e">
        <v>#VALUE!</v>
      </c>
      <c r="E955" s="5" t="e">
        <v>#N/A</v>
      </c>
      <c r="F955" s="80" t="s">
        <v>0</v>
      </c>
      <c r="G955" s="80" t="s">
        <v>0</v>
      </c>
      <c r="H955" s="80" t="s">
        <v>0</v>
      </c>
      <c r="I955" s="80" t="s">
        <v>0</v>
      </c>
      <c r="J955" s="80" t="s">
        <v>0</v>
      </c>
      <c r="K955" s="80" t="s">
        <v>0</v>
      </c>
      <c r="L955" s="80" t="s">
        <v>0</v>
      </c>
      <c r="M955" s="5" t="e">
        <v>#N/A</v>
      </c>
      <c r="N955" s="5" t="e">
        <v>#N/A</v>
      </c>
      <c r="O955" s="5" t="e">
        <v>#N/A</v>
      </c>
      <c r="P955" s="5" t="e">
        <v>#N/A</v>
      </c>
      <c r="Q955" s="5" t="e">
        <v>#VALUE!</v>
      </c>
      <c r="R955" s="61" t="e">
        <v>#VALUE!</v>
      </c>
      <c r="S955" s="62" t="e">
        <v>#N/A</v>
      </c>
      <c r="T955" s="5" t="e">
        <v>#N/A</v>
      </c>
      <c r="U955" s="5" t="e">
        <v>#N/A</v>
      </c>
      <c r="V955" s="5" t="e">
        <v>#N/A</v>
      </c>
      <c r="W955" s="5" t="e">
        <v>#N/A</v>
      </c>
      <c r="X955" s="5" t="e">
        <v>#N/A</v>
      </c>
      <c r="Y955" s="5" t="s">
        <v>0</v>
      </c>
      <c r="Z955" s="5" t="e">
        <v>#N/A</v>
      </c>
      <c r="AA955" s="5"/>
      <c r="AB955" s="5"/>
      <c r="AC955" s="5"/>
      <c r="AD955" s="5"/>
      <c r="AE955" s="5"/>
      <c r="AF955" s="5"/>
      <c r="AG955" s="5"/>
      <c r="AH955" s="5"/>
      <c r="AI955" s="5" t="s">
        <v>905</v>
      </c>
      <c r="AJ955" s="80" t="e">
        <v>#VALUE!</v>
      </c>
      <c r="AK955" s="80" t="e">
        <v>#VALUE!</v>
      </c>
      <c r="AL955" s="80" t="e">
        <v>#VALUE!</v>
      </c>
      <c r="AM955" s="80" t="e">
        <v>#N/A</v>
      </c>
      <c r="AN955" s="80" t="e">
        <v>#N/A</v>
      </c>
      <c r="AO955" s="80" t="e">
        <v>#N/A</v>
      </c>
      <c r="AP955" s="80" t="e">
        <v>#N/A</v>
      </c>
      <c r="AQ955" s="80" t="e">
        <v>#N/A</v>
      </c>
      <c r="AR955" s="80" t="e">
        <v>#N/A</v>
      </c>
      <c r="AS955" s="5"/>
      <c r="AT955" s="5"/>
      <c r="AU955" s="5"/>
      <c r="AV955" s="5"/>
      <c r="AW955" s="5"/>
      <c r="AX955" s="5"/>
      <c r="AY955" s="5" t="s">
        <v>20</v>
      </c>
    </row>
    <row r="956" spans="1:51" ht="27.95" customHeight="1">
      <c r="B956" s="1"/>
      <c r="C956" s="13"/>
      <c r="D956" s="1"/>
      <c r="E956" s="5"/>
      <c r="M956" s="5"/>
      <c r="N956" s="5"/>
      <c r="O956" s="5"/>
      <c r="P956" s="5"/>
      <c r="Q956" s="5"/>
      <c r="R956" s="61"/>
      <c r="S956" s="62"/>
      <c r="T956" s="5"/>
      <c r="U956" s="5"/>
      <c r="V956" s="5"/>
      <c r="W956" s="5"/>
      <c r="X956" s="5"/>
      <c r="Y956" s="5"/>
      <c r="Z956" s="5"/>
      <c r="AA956" s="5"/>
      <c r="AB956" s="5"/>
      <c r="AC956" s="5"/>
      <c r="AD956" s="5"/>
      <c r="AE956" s="5"/>
      <c r="AF956" s="5"/>
      <c r="AG956" s="5"/>
      <c r="AH956" s="5"/>
      <c r="AI956" s="5"/>
      <c r="AJ956" s="80"/>
      <c r="AK956" s="80"/>
      <c r="AL956" s="80"/>
      <c r="AM956" s="80"/>
      <c r="AN956" s="80"/>
      <c r="AO956" s="80"/>
      <c r="AP956" s="80"/>
      <c r="AQ956" s="80"/>
      <c r="AR956" s="80"/>
      <c r="AS956" s="5"/>
      <c r="AT956" s="5"/>
      <c r="AU956" s="5"/>
      <c r="AV956" s="5"/>
      <c r="AW956" s="5"/>
      <c r="AX956" s="5"/>
      <c r="AY956" s="5"/>
    </row>
    <row r="957" spans="1:51" ht="27.95" customHeight="1">
      <c r="A957">
        <v>11515124709</v>
      </c>
      <c r="B957" s="1" t="s">
        <v>15</v>
      </c>
      <c r="C957" s="13" t="e">
        <v>#VALUE!</v>
      </c>
      <c r="D957" s="1" t="e">
        <v>#VALUE!</v>
      </c>
      <c r="E957" s="5" t="e">
        <v>#N/A</v>
      </c>
      <c r="F957" s="80" t="s">
        <v>0</v>
      </c>
      <c r="G957" s="80" t="s">
        <v>0</v>
      </c>
      <c r="H957" s="80" t="s">
        <v>0</v>
      </c>
      <c r="I957" s="80" t="s">
        <v>0</v>
      </c>
      <c r="J957" s="80" t="s">
        <v>0</v>
      </c>
      <c r="K957" s="80" t="s">
        <v>0</v>
      </c>
      <c r="L957" s="80" t="s">
        <v>0</v>
      </c>
      <c r="M957" s="5" t="e">
        <v>#N/A</v>
      </c>
      <c r="N957" s="5" t="e">
        <v>#N/A</v>
      </c>
      <c r="O957" s="5" t="e">
        <v>#N/A</v>
      </c>
      <c r="P957" s="5" t="e">
        <v>#N/A</v>
      </c>
      <c r="Q957" s="5" t="e">
        <v>#VALUE!</v>
      </c>
      <c r="R957" s="61" t="e">
        <v>#VALUE!</v>
      </c>
      <c r="S957" s="62" t="e">
        <v>#N/A</v>
      </c>
      <c r="T957" s="5" t="e">
        <v>#N/A</v>
      </c>
      <c r="U957" s="5" t="e">
        <v>#N/A</v>
      </c>
      <c r="V957" s="5" t="e">
        <v>#N/A</v>
      </c>
      <c r="W957" s="5" t="e">
        <v>#N/A</v>
      </c>
      <c r="X957" s="5" t="e">
        <v>#N/A</v>
      </c>
      <c r="Y957" s="5" t="s">
        <v>0</v>
      </c>
      <c r="Z957" s="5" t="e">
        <v>#N/A</v>
      </c>
      <c r="AA957" s="5"/>
      <c r="AB957" s="5"/>
      <c r="AC957" s="5"/>
      <c r="AD957" s="5"/>
      <c r="AE957" s="5"/>
      <c r="AF957" s="5"/>
      <c r="AG957" s="5"/>
      <c r="AH957" s="5"/>
      <c r="AI957" s="5" t="s">
        <v>905</v>
      </c>
      <c r="AJ957" s="80" t="e">
        <v>#VALUE!</v>
      </c>
      <c r="AK957" s="80" t="e">
        <v>#VALUE!</v>
      </c>
      <c r="AL957" s="80" t="e">
        <v>#VALUE!</v>
      </c>
      <c r="AM957" s="80" t="e">
        <v>#N/A</v>
      </c>
      <c r="AN957" s="80" t="e">
        <v>#N/A</v>
      </c>
      <c r="AO957" s="80" t="e">
        <v>#N/A</v>
      </c>
      <c r="AP957" s="80" t="e">
        <v>#N/A</v>
      </c>
      <c r="AQ957" s="80" t="e">
        <v>#N/A</v>
      </c>
      <c r="AR957" s="80" t="e">
        <v>#N/A</v>
      </c>
      <c r="AS957" s="5"/>
      <c r="AT957" s="5"/>
      <c r="AU957" s="5"/>
      <c r="AV957" s="5"/>
      <c r="AW957" s="5"/>
      <c r="AX957" s="5"/>
      <c r="AY957" s="5" t="s">
        <v>904</v>
      </c>
    </row>
    <row r="958" spans="1:51" ht="27.95" customHeight="1">
      <c r="A958">
        <v>11515119232</v>
      </c>
      <c r="B958" s="5" t="s">
        <v>646</v>
      </c>
      <c r="C958" s="13" t="s">
        <v>80</v>
      </c>
      <c r="D958" s="1" t="s">
        <v>465</v>
      </c>
      <c r="E958" s="5" t="s">
        <v>14</v>
      </c>
      <c r="F958" s="80" t="s">
        <v>0</v>
      </c>
      <c r="G958" s="80" t="s">
        <v>0</v>
      </c>
      <c r="H958" s="80" t="s">
        <v>1</v>
      </c>
      <c r="I958" s="80" t="s">
        <v>0</v>
      </c>
      <c r="J958" s="80" t="s">
        <v>0</v>
      </c>
      <c r="K958" s="80" t="s">
        <v>0</v>
      </c>
      <c r="L958" s="80" t="s">
        <v>0</v>
      </c>
      <c r="M958" s="5" t="e">
        <v>#N/A</v>
      </c>
      <c r="N958" s="5" t="s">
        <v>649</v>
      </c>
      <c r="O958" s="5" t="e">
        <v>#N/A</v>
      </c>
      <c r="P958" s="5" t="s">
        <v>12</v>
      </c>
      <c r="Q958" s="5" t="s">
        <v>76</v>
      </c>
      <c r="R958" s="61" t="s">
        <v>90</v>
      </c>
      <c r="S958" s="62" t="e">
        <v>#N/A</v>
      </c>
      <c r="T958" s="5" t="s">
        <v>834</v>
      </c>
      <c r="U958" s="5" t="s">
        <v>34</v>
      </c>
      <c r="V958" s="5" t="s">
        <v>54</v>
      </c>
      <c r="W958" s="5" t="s">
        <v>379</v>
      </c>
      <c r="X958" s="5" t="s">
        <v>81</v>
      </c>
      <c r="Y958" s="5" t="s">
        <v>323</v>
      </c>
      <c r="Z958" s="5" t="s">
        <v>58</v>
      </c>
      <c r="AA958" s="5" t="s">
        <v>516</v>
      </c>
      <c r="AB958" s="5"/>
      <c r="AC958" s="5"/>
      <c r="AD958" s="5"/>
      <c r="AE958" s="5"/>
      <c r="AF958" s="5"/>
      <c r="AG958" s="5"/>
      <c r="AH958" s="5"/>
      <c r="AI958" s="5" t="s">
        <v>905</v>
      </c>
      <c r="AJ958" s="80">
        <v>4</v>
      </c>
      <c r="AK958" s="80">
        <v>4</v>
      </c>
      <c r="AL958" s="80">
        <v>5</v>
      </c>
      <c r="AM958" s="80" t="e">
        <v>#N/A</v>
      </c>
      <c r="AN958" s="80">
        <v>5</v>
      </c>
      <c r="AO958" s="80">
        <v>5</v>
      </c>
      <c r="AP958" s="80">
        <v>0</v>
      </c>
      <c r="AQ958" s="80">
        <v>5</v>
      </c>
      <c r="AR958" s="80">
        <v>3</v>
      </c>
      <c r="AS958" s="5"/>
      <c r="AT958" s="5" t="s">
        <v>842</v>
      </c>
      <c r="AU958" s="5"/>
      <c r="AV958" s="5"/>
      <c r="AW958" s="5"/>
      <c r="AX958" s="5"/>
      <c r="AY958" s="5" t="s">
        <v>903</v>
      </c>
    </row>
    <row r="959" spans="1:51" ht="27.95" customHeight="1">
      <c r="A959">
        <v>11515118707</v>
      </c>
      <c r="B959" s="1" t="s">
        <v>15</v>
      </c>
      <c r="C959" s="13" t="s">
        <v>80</v>
      </c>
      <c r="D959" s="1" t="s">
        <v>478</v>
      </c>
      <c r="E959" s="5" t="s">
        <v>14</v>
      </c>
      <c r="F959" s="80" t="s">
        <v>0</v>
      </c>
      <c r="G959" s="80" t="s">
        <v>0</v>
      </c>
      <c r="H959" s="80" t="s">
        <v>1</v>
      </c>
      <c r="I959" s="80" t="s">
        <v>0</v>
      </c>
      <c r="J959" s="80" t="s">
        <v>0</v>
      </c>
      <c r="K959" s="80" t="s">
        <v>0</v>
      </c>
      <c r="L959" s="80" t="s">
        <v>0</v>
      </c>
      <c r="M959" s="5" t="e">
        <v>#N/A</v>
      </c>
      <c r="N959" s="5" t="e">
        <v>#N/A</v>
      </c>
      <c r="O959" s="5" t="e">
        <v>#N/A</v>
      </c>
      <c r="P959" s="5" t="e">
        <v>#N/A</v>
      </c>
      <c r="Q959" s="5" t="e">
        <v>#VALUE!</v>
      </c>
      <c r="R959" s="61" t="s">
        <v>99</v>
      </c>
      <c r="S959" s="62" t="s">
        <v>92</v>
      </c>
      <c r="T959" s="5" t="s">
        <v>24</v>
      </c>
      <c r="U959" s="5" t="s">
        <v>92</v>
      </c>
      <c r="V959" s="5" t="s">
        <v>74</v>
      </c>
      <c r="W959" s="5" t="s">
        <v>907</v>
      </c>
      <c r="X959" s="5" t="e">
        <v>#N/A</v>
      </c>
      <c r="Y959" s="5" t="s">
        <v>0</v>
      </c>
      <c r="Z959" s="5" t="s">
        <v>67</v>
      </c>
      <c r="AA959" s="5"/>
      <c r="AB959" s="5"/>
      <c r="AC959" s="5"/>
      <c r="AD959" s="5"/>
      <c r="AE959" s="5"/>
      <c r="AF959" s="5"/>
      <c r="AG959" s="5"/>
      <c r="AH959" s="5"/>
      <c r="AI959" s="5" t="s">
        <v>905</v>
      </c>
      <c r="AJ959" s="5">
        <v>4</v>
      </c>
      <c r="AK959" s="5" t="e">
        <v>#VALUE!</v>
      </c>
      <c r="AL959" s="97">
        <v>2</v>
      </c>
      <c r="AM959" s="97">
        <v>2</v>
      </c>
      <c r="AN959" s="5">
        <v>2</v>
      </c>
      <c r="AO959" s="5">
        <v>2</v>
      </c>
      <c r="AP959" s="5">
        <v>2</v>
      </c>
      <c r="AQ959" s="5">
        <v>4</v>
      </c>
      <c r="AR959" s="5" t="e">
        <v>#N/A</v>
      </c>
      <c r="AS959" s="5"/>
      <c r="AT959" s="5"/>
      <c r="AU959" s="5"/>
      <c r="AV959" s="5"/>
      <c r="AW959" s="5"/>
      <c r="AX959" s="5"/>
      <c r="AY959" s="5" t="s">
        <v>904</v>
      </c>
    </row>
    <row r="960" spans="1:51" ht="27.95" customHeight="1">
      <c r="A960">
        <v>11515108841</v>
      </c>
      <c r="B960" s="5" t="s">
        <v>646</v>
      </c>
      <c r="C960" s="13" t="e">
        <v>#VALUE!</v>
      </c>
      <c r="D960" s="1" t="s">
        <v>469</v>
      </c>
      <c r="E960" s="5" t="s">
        <v>14</v>
      </c>
      <c r="F960" s="80" t="s">
        <v>0</v>
      </c>
      <c r="G960" s="80" t="s">
        <v>0</v>
      </c>
      <c r="H960" s="80" t="s">
        <v>1</v>
      </c>
      <c r="I960" s="80" t="s">
        <v>0</v>
      </c>
      <c r="J960" s="80" t="s">
        <v>0</v>
      </c>
      <c r="K960" s="80" t="s">
        <v>0</v>
      </c>
      <c r="L960" s="80" t="s">
        <v>0</v>
      </c>
      <c r="M960" s="5" t="e">
        <v>#N/A</v>
      </c>
      <c r="N960" s="5" t="e">
        <v>#N/A</v>
      </c>
      <c r="O960" s="5" t="e">
        <v>#N/A</v>
      </c>
      <c r="P960" s="5" t="e">
        <v>#N/A</v>
      </c>
      <c r="Q960" s="5" t="e">
        <v>#VALUE!</v>
      </c>
      <c r="R960" s="61" t="e">
        <v>#VALUE!</v>
      </c>
      <c r="S960" s="62" t="e">
        <v>#N/A</v>
      </c>
      <c r="T960" s="5" t="e">
        <v>#N/A</v>
      </c>
      <c r="U960" s="5" t="e">
        <v>#N/A</v>
      </c>
      <c r="V960" s="5" t="e">
        <v>#N/A</v>
      </c>
      <c r="W960" s="5" t="e">
        <v>#N/A</v>
      </c>
      <c r="X960" s="5" t="e">
        <v>#N/A</v>
      </c>
      <c r="Y960" s="5" t="s">
        <v>0</v>
      </c>
      <c r="Z960" s="5" t="s">
        <v>283</v>
      </c>
      <c r="AA960" s="5"/>
      <c r="AB960" s="5"/>
      <c r="AC960" s="5"/>
      <c r="AD960" s="5"/>
      <c r="AE960" s="5"/>
      <c r="AF960" s="5"/>
      <c r="AG960" s="5"/>
      <c r="AH960" s="5"/>
      <c r="AI960" s="5" t="s">
        <v>905</v>
      </c>
      <c r="AJ960" s="80" t="e">
        <v>#VALUE!</v>
      </c>
      <c r="AK960" s="80" t="e">
        <v>#VALUE!</v>
      </c>
      <c r="AL960" s="80" t="e">
        <v>#VALUE!</v>
      </c>
      <c r="AM960" s="80" t="e">
        <v>#N/A</v>
      </c>
      <c r="AN960" s="80" t="e">
        <v>#N/A</v>
      </c>
      <c r="AO960" s="80" t="e">
        <v>#N/A</v>
      </c>
      <c r="AP960" s="80" t="e">
        <v>#N/A</v>
      </c>
      <c r="AQ960" s="80" t="e">
        <v>#N/A</v>
      </c>
      <c r="AR960" s="80" t="e">
        <v>#N/A</v>
      </c>
      <c r="AS960" s="5"/>
      <c r="AT960" s="5"/>
      <c r="AU960" s="5"/>
      <c r="AV960" s="5"/>
      <c r="AW960" s="5"/>
      <c r="AX960" s="5"/>
      <c r="AY960" s="5" t="s">
        <v>903</v>
      </c>
    </row>
    <row r="961" spans="1:51" ht="27.95" customHeight="1">
      <c r="A961">
        <v>11515088061</v>
      </c>
      <c r="B961" s="1" t="s">
        <v>0</v>
      </c>
      <c r="C961" s="13" t="e">
        <v>#VALUE!</v>
      </c>
      <c r="D961" s="1" t="e">
        <v>#VALUE!</v>
      </c>
      <c r="E961" s="5" t="e">
        <v>#N/A</v>
      </c>
      <c r="F961" s="80" t="s">
        <v>0</v>
      </c>
      <c r="G961" s="80" t="s">
        <v>0</v>
      </c>
      <c r="H961" s="80" t="s">
        <v>0</v>
      </c>
      <c r="I961" s="80" t="s">
        <v>0</v>
      </c>
      <c r="J961" s="80" t="s">
        <v>0</v>
      </c>
      <c r="K961" s="80" t="s">
        <v>0</v>
      </c>
      <c r="L961" s="80" t="s">
        <v>0</v>
      </c>
      <c r="M961" s="5" t="e">
        <v>#N/A</v>
      </c>
      <c r="N961" s="5" t="e">
        <v>#N/A</v>
      </c>
      <c r="O961" s="5" t="e">
        <v>#N/A</v>
      </c>
      <c r="P961" s="5" t="e">
        <v>#N/A</v>
      </c>
      <c r="Q961" s="5" t="e">
        <v>#VALUE!</v>
      </c>
      <c r="R961" s="61" t="e">
        <v>#VALUE!</v>
      </c>
      <c r="S961" s="62" t="e">
        <v>#N/A</v>
      </c>
      <c r="T961" s="5" t="e">
        <v>#N/A</v>
      </c>
      <c r="U961" s="5" t="e">
        <v>#N/A</v>
      </c>
      <c r="V961" s="5" t="e">
        <v>#N/A</v>
      </c>
      <c r="W961" s="5" t="e">
        <v>#N/A</v>
      </c>
      <c r="X961" s="5" t="e">
        <v>#N/A</v>
      </c>
      <c r="Y961" s="5" t="s">
        <v>0</v>
      </c>
      <c r="Z961" s="5" t="e">
        <v>#N/A</v>
      </c>
      <c r="AA961" s="5"/>
      <c r="AB961" s="5"/>
      <c r="AC961" s="5"/>
      <c r="AD961" s="5"/>
      <c r="AE961" s="5"/>
      <c r="AF961" s="5"/>
      <c r="AG961" s="5"/>
      <c r="AH961" s="5"/>
      <c r="AI961" s="5" t="s">
        <v>905</v>
      </c>
      <c r="AJ961" s="80" t="e">
        <v>#VALUE!</v>
      </c>
      <c r="AK961" s="80" t="e">
        <v>#VALUE!</v>
      </c>
      <c r="AL961" s="80" t="e">
        <v>#VALUE!</v>
      </c>
      <c r="AM961" s="80" t="e">
        <v>#N/A</v>
      </c>
      <c r="AN961" s="80" t="e">
        <v>#N/A</v>
      </c>
      <c r="AO961" s="80" t="e">
        <v>#N/A</v>
      </c>
      <c r="AP961" s="80" t="e">
        <v>#N/A</v>
      </c>
      <c r="AQ961" s="80" t="e">
        <v>#N/A</v>
      </c>
      <c r="AR961" s="80" t="e">
        <v>#N/A</v>
      </c>
      <c r="AS961" s="5"/>
      <c r="AT961" s="5"/>
      <c r="AU961" s="5"/>
      <c r="AV961" s="5"/>
      <c r="AW961" s="5"/>
      <c r="AX961" s="5"/>
      <c r="AY961" s="5" t="s">
        <v>20</v>
      </c>
    </row>
    <row r="962" spans="1:51" ht="27.95" customHeight="1">
      <c r="A962">
        <v>11515086094</v>
      </c>
      <c r="B962" s="5" t="s">
        <v>646</v>
      </c>
      <c r="C962" s="13" t="s">
        <v>61</v>
      </c>
      <c r="D962" s="1" t="s">
        <v>466</v>
      </c>
      <c r="E962" s="5" t="s">
        <v>14</v>
      </c>
      <c r="F962" s="80" t="s">
        <v>0</v>
      </c>
      <c r="G962" s="80" t="s">
        <v>0</v>
      </c>
      <c r="H962" s="80" t="s">
        <v>1</v>
      </c>
      <c r="I962" s="80" t="s">
        <v>0</v>
      </c>
      <c r="J962" s="80" t="s">
        <v>0</v>
      </c>
      <c r="K962" s="80" t="s">
        <v>0</v>
      </c>
      <c r="L962" s="80" t="s">
        <v>0</v>
      </c>
      <c r="M962" s="5" t="s">
        <v>10</v>
      </c>
      <c r="N962" s="5" t="e">
        <v>#N/A</v>
      </c>
      <c r="O962" s="5" t="e">
        <v>#N/A</v>
      </c>
      <c r="P962" s="5" t="e">
        <v>#N/A</v>
      </c>
      <c r="Q962" s="5" t="e">
        <v>#VALUE!</v>
      </c>
      <c r="R962" s="61" t="s">
        <v>28</v>
      </c>
      <c r="S962" s="62" t="e">
        <v>#N/A</v>
      </c>
      <c r="T962" s="5" t="s">
        <v>834</v>
      </c>
      <c r="U962" s="5" t="s">
        <v>34</v>
      </c>
      <c r="V962" s="5" t="s">
        <v>26</v>
      </c>
      <c r="W962" s="5" t="s">
        <v>908</v>
      </c>
      <c r="X962" s="5" t="s">
        <v>66</v>
      </c>
      <c r="Y962" s="5" t="s">
        <v>324</v>
      </c>
      <c r="Z962" s="5" t="s">
        <v>67</v>
      </c>
      <c r="AA962" s="5"/>
      <c r="AB962" s="5"/>
      <c r="AC962" s="5"/>
      <c r="AD962" s="5"/>
      <c r="AE962" s="5"/>
      <c r="AF962" s="5"/>
      <c r="AG962" s="5"/>
      <c r="AH962" s="5" t="s">
        <v>811</v>
      </c>
      <c r="AI962" s="5" t="s">
        <v>905</v>
      </c>
      <c r="AJ962" s="80">
        <v>3</v>
      </c>
      <c r="AK962" s="80" t="e">
        <v>#VALUE!</v>
      </c>
      <c r="AL962" s="80">
        <v>4</v>
      </c>
      <c r="AM962" s="80" t="e">
        <v>#N/A</v>
      </c>
      <c r="AN962" s="80">
        <v>5</v>
      </c>
      <c r="AO962" s="80">
        <v>5</v>
      </c>
      <c r="AP962" s="80">
        <v>4</v>
      </c>
      <c r="AQ962" s="80">
        <v>3</v>
      </c>
      <c r="AR962" s="80">
        <v>5</v>
      </c>
      <c r="AS962" s="5"/>
      <c r="AT962" s="5"/>
      <c r="AU962" s="5"/>
      <c r="AV962" s="5"/>
      <c r="AW962" s="5"/>
      <c r="AX962" s="5"/>
      <c r="AY962" s="5" t="s">
        <v>903</v>
      </c>
    </row>
    <row r="963" spans="1:51" ht="27.95" customHeight="1">
      <c r="B963" s="1"/>
      <c r="C963" s="13"/>
      <c r="D963" s="1"/>
      <c r="E963" s="5"/>
      <c r="M963" s="5"/>
      <c r="N963" s="5"/>
      <c r="O963" s="5"/>
      <c r="P963" s="5"/>
      <c r="Q963" s="5"/>
      <c r="R963" s="61"/>
      <c r="S963" s="62"/>
      <c r="T963" s="5"/>
      <c r="U963" s="5"/>
      <c r="V963" s="5"/>
      <c r="W963" s="5"/>
      <c r="X963" s="5"/>
      <c r="Y963" s="5"/>
      <c r="Z963" s="5"/>
      <c r="AA963" s="5"/>
      <c r="AB963" s="5"/>
      <c r="AC963" s="5"/>
      <c r="AD963" s="5"/>
      <c r="AE963" s="5"/>
      <c r="AF963" s="5"/>
      <c r="AG963" s="5"/>
      <c r="AH963" s="5"/>
      <c r="AI963" s="5"/>
      <c r="AJ963" s="80"/>
      <c r="AK963" s="80"/>
      <c r="AL963" s="80"/>
      <c r="AM963" s="80"/>
      <c r="AN963" s="80"/>
      <c r="AO963" s="80"/>
      <c r="AP963" s="80"/>
      <c r="AQ963" s="80"/>
      <c r="AR963" s="80"/>
      <c r="AS963" s="5"/>
      <c r="AT963" s="5"/>
      <c r="AU963" s="5"/>
      <c r="AV963" s="5"/>
      <c r="AW963" s="5"/>
      <c r="AX963" s="5"/>
      <c r="AY963" s="5"/>
    </row>
    <row r="964" spans="1:51" ht="27.95" customHeight="1">
      <c r="A964">
        <v>11515074771</v>
      </c>
      <c r="B964" s="5" t="s">
        <v>646</v>
      </c>
      <c r="C964" s="13" t="s">
        <v>72</v>
      </c>
      <c r="D964" s="1" t="s">
        <v>478</v>
      </c>
      <c r="E964" s="5" t="s">
        <v>14</v>
      </c>
      <c r="F964" s="80" t="s">
        <v>0</v>
      </c>
      <c r="G964" s="80" t="s">
        <v>0</v>
      </c>
      <c r="H964" s="80" t="s">
        <v>1</v>
      </c>
      <c r="I964" s="80" t="s">
        <v>0</v>
      </c>
      <c r="J964" s="80" t="s">
        <v>0</v>
      </c>
      <c r="K964" s="80" t="s">
        <v>0</v>
      </c>
      <c r="L964" s="80" t="s">
        <v>0</v>
      </c>
      <c r="M964" s="5" t="e">
        <v>#N/A</v>
      </c>
      <c r="N964" s="5" t="s">
        <v>649</v>
      </c>
      <c r="O964" s="5" t="e">
        <v>#N/A</v>
      </c>
      <c r="P964" s="5" t="e">
        <v>#N/A</v>
      </c>
      <c r="Q964" s="5" t="e">
        <v>#VALUE!</v>
      </c>
      <c r="R964" s="61" t="e">
        <v>#VALUE!</v>
      </c>
      <c r="S964" s="62" t="e">
        <v>#N/A</v>
      </c>
      <c r="T964" s="5" t="s">
        <v>834</v>
      </c>
      <c r="U964" s="5" t="s">
        <v>34</v>
      </c>
      <c r="V964" s="5" t="s">
        <v>89</v>
      </c>
      <c r="W964" s="5" t="s">
        <v>379</v>
      </c>
      <c r="X964" s="5" t="e">
        <v>#N/A</v>
      </c>
      <c r="Y964" s="5" t="s">
        <v>0</v>
      </c>
      <c r="Z964" s="5" t="s">
        <v>49</v>
      </c>
      <c r="AA964" s="5"/>
      <c r="AB964" s="5"/>
      <c r="AC964" s="5"/>
      <c r="AD964" s="5"/>
      <c r="AE964" s="5"/>
      <c r="AF964" s="5"/>
      <c r="AG964" s="5"/>
      <c r="AH964" s="5"/>
      <c r="AI964" s="5" t="s">
        <v>905</v>
      </c>
      <c r="AJ964" s="80">
        <v>5</v>
      </c>
      <c r="AK964" s="80" t="e">
        <v>#VALUE!</v>
      </c>
      <c r="AL964" s="80" t="e">
        <v>#VALUE!</v>
      </c>
      <c r="AM964" s="80" t="e">
        <v>#N/A</v>
      </c>
      <c r="AN964" s="80">
        <v>5</v>
      </c>
      <c r="AO964" s="80">
        <v>5</v>
      </c>
      <c r="AP964" s="80">
        <v>3</v>
      </c>
      <c r="AQ964" s="80">
        <v>5</v>
      </c>
      <c r="AR964" s="80" t="e">
        <v>#N/A</v>
      </c>
      <c r="AS964" s="5"/>
      <c r="AT964" s="5"/>
      <c r="AU964" s="5"/>
      <c r="AV964" s="5"/>
      <c r="AW964" s="5"/>
      <c r="AX964" s="5"/>
      <c r="AY964" s="5" t="s">
        <v>903</v>
      </c>
    </row>
    <row r="965" spans="1:51" ht="27.95" customHeight="1">
      <c r="A965">
        <v>11515067248</v>
      </c>
      <c r="B965" s="1" t="s">
        <v>15</v>
      </c>
      <c r="C965" s="13" t="s">
        <v>61</v>
      </c>
      <c r="D965" s="1" t="s">
        <v>467</v>
      </c>
      <c r="E965" s="5" t="s">
        <v>14</v>
      </c>
      <c r="F965" s="80" t="s">
        <v>0</v>
      </c>
      <c r="G965" s="80" t="s">
        <v>0</v>
      </c>
      <c r="H965" s="80" t="s">
        <v>1</v>
      </c>
      <c r="I965" s="80" t="s">
        <v>0</v>
      </c>
      <c r="J965" s="80" t="s">
        <v>0</v>
      </c>
      <c r="K965" s="80" t="s">
        <v>0</v>
      </c>
      <c r="L965" s="80" t="s">
        <v>0</v>
      </c>
      <c r="M965" s="5" t="e">
        <v>#N/A</v>
      </c>
      <c r="N965" s="5" t="e">
        <v>#N/A</v>
      </c>
      <c r="O965" s="5" t="e">
        <v>#N/A</v>
      </c>
      <c r="P965" s="5" t="e">
        <v>#N/A</v>
      </c>
      <c r="Q965" s="5" t="e">
        <v>#VALUE!</v>
      </c>
      <c r="R965" s="61" t="s">
        <v>28</v>
      </c>
      <c r="S965" s="62" t="s">
        <v>92</v>
      </c>
      <c r="T965" s="5" t="s">
        <v>36</v>
      </c>
      <c r="U965" s="5" t="s">
        <v>37</v>
      </c>
      <c r="V965" s="5" t="s">
        <v>89</v>
      </c>
      <c r="W965" s="5" t="s">
        <v>907</v>
      </c>
      <c r="X965" s="5" t="e">
        <v>#N/A</v>
      </c>
      <c r="Y965" s="5" t="s">
        <v>0</v>
      </c>
      <c r="Z965" s="5" t="s">
        <v>98</v>
      </c>
      <c r="AA965" s="5"/>
      <c r="AB965" s="5"/>
      <c r="AC965" s="5"/>
      <c r="AD965" s="5"/>
      <c r="AE965" s="5"/>
      <c r="AF965" s="5"/>
      <c r="AG965" s="5"/>
      <c r="AH965" s="5"/>
      <c r="AI965" s="5" t="s">
        <v>905</v>
      </c>
      <c r="AJ965" s="80">
        <v>3</v>
      </c>
      <c r="AK965" s="80" t="e">
        <v>#VALUE!</v>
      </c>
      <c r="AL965" s="80">
        <v>4</v>
      </c>
      <c r="AM965" s="80">
        <v>2</v>
      </c>
      <c r="AN965" s="80">
        <v>4</v>
      </c>
      <c r="AO965" s="80">
        <v>3</v>
      </c>
      <c r="AP965" s="80">
        <v>3</v>
      </c>
      <c r="AQ965" s="80">
        <v>4</v>
      </c>
      <c r="AR965" s="80" t="e">
        <v>#N/A</v>
      </c>
      <c r="AS965" s="5"/>
      <c r="AT965" s="5"/>
      <c r="AU965" s="5"/>
      <c r="AV965" s="5"/>
      <c r="AW965" s="5"/>
      <c r="AX965" s="5"/>
      <c r="AY965" s="5" t="s">
        <v>904</v>
      </c>
    </row>
    <row r="966" spans="1:51" ht="27.95" customHeight="1">
      <c r="B966" s="1"/>
      <c r="C966" s="13"/>
      <c r="D966" s="1"/>
      <c r="E966" s="5"/>
      <c r="M966" s="5"/>
      <c r="N966" s="5"/>
      <c r="O966" s="5"/>
      <c r="P966" s="5"/>
      <c r="Q966" s="5"/>
      <c r="R966" s="61"/>
      <c r="S966" s="62"/>
      <c r="T966" s="5"/>
      <c r="U966" s="5"/>
      <c r="V966" s="5"/>
      <c r="W966" s="5"/>
      <c r="X966" s="5"/>
      <c r="Y966" s="5"/>
      <c r="Z966" s="5"/>
      <c r="AA966" s="5"/>
      <c r="AB966" s="5"/>
      <c r="AC966" s="5"/>
      <c r="AD966" s="5"/>
      <c r="AE966" s="5"/>
      <c r="AF966" s="5"/>
      <c r="AG966" s="5"/>
      <c r="AH966" s="5"/>
      <c r="AI966" s="5"/>
      <c r="AJ966" s="80"/>
      <c r="AK966" s="80"/>
      <c r="AL966" s="80"/>
      <c r="AM966" s="80"/>
      <c r="AN966" s="80"/>
      <c r="AO966" s="80"/>
      <c r="AP966" s="80"/>
      <c r="AQ966" s="80"/>
      <c r="AR966" s="80"/>
      <c r="AS966" s="5"/>
      <c r="AT966" s="5"/>
      <c r="AU966" s="5"/>
      <c r="AV966" s="5"/>
      <c r="AW966" s="5"/>
      <c r="AX966" s="5"/>
      <c r="AY966" s="5"/>
    </row>
    <row r="967" spans="1:51" ht="27.95" customHeight="1">
      <c r="A967">
        <v>11515059288</v>
      </c>
      <c r="B967" s="5" t="s">
        <v>646</v>
      </c>
      <c r="C967" s="13" t="s">
        <v>72</v>
      </c>
      <c r="D967" s="1" t="s">
        <v>468</v>
      </c>
      <c r="E967" s="5" t="s">
        <v>14</v>
      </c>
      <c r="F967" s="80" t="s">
        <v>0</v>
      </c>
      <c r="G967" s="80" t="s">
        <v>0</v>
      </c>
      <c r="H967" s="80" t="s">
        <v>1</v>
      </c>
      <c r="I967" s="80" t="s">
        <v>0</v>
      </c>
      <c r="J967" s="80" t="s">
        <v>0</v>
      </c>
      <c r="K967" s="80" t="s">
        <v>0</v>
      </c>
      <c r="L967" s="80" t="s">
        <v>0</v>
      </c>
      <c r="M967" s="5" t="s">
        <v>10</v>
      </c>
      <c r="N967" s="5" t="e">
        <v>#N/A</v>
      </c>
      <c r="O967" s="5" t="e">
        <v>#N/A</v>
      </c>
      <c r="P967" s="5" t="e">
        <v>#N/A</v>
      </c>
      <c r="Q967" s="5" t="e">
        <v>#VALUE!</v>
      </c>
      <c r="R967" s="61" t="e">
        <v>#VALUE!</v>
      </c>
      <c r="S967" s="62" t="e">
        <v>#N/A</v>
      </c>
      <c r="T967" s="5" t="s">
        <v>834</v>
      </c>
      <c r="U967" s="5" t="s">
        <v>34</v>
      </c>
      <c r="V967" s="5" t="s">
        <v>89</v>
      </c>
      <c r="W967" s="5" t="s">
        <v>908</v>
      </c>
      <c r="X967" s="5" t="s">
        <v>66</v>
      </c>
      <c r="Y967" s="5" t="s">
        <v>0</v>
      </c>
      <c r="Z967" s="5" t="s">
        <v>86</v>
      </c>
      <c r="AA967" s="5"/>
      <c r="AB967" s="5"/>
      <c r="AC967" s="5"/>
      <c r="AD967" s="5"/>
      <c r="AE967" s="5"/>
      <c r="AF967" s="5"/>
      <c r="AG967" s="5"/>
      <c r="AH967" s="5"/>
      <c r="AI967" s="5" t="s">
        <v>905</v>
      </c>
      <c r="AJ967" s="80">
        <v>5</v>
      </c>
      <c r="AK967" s="80" t="e">
        <v>#VALUE!</v>
      </c>
      <c r="AL967" s="80" t="e">
        <v>#VALUE!</v>
      </c>
      <c r="AM967" s="80" t="e">
        <v>#N/A</v>
      </c>
      <c r="AN967" s="80">
        <v>5</v>
      </c>
      <c r="AO967" s="80">
        <v>5</v>
      </c>
      <c r="AP967" s="80">
        <v>3</v>
      </c>
      <c r="AQ967" s="80">
        <v>3</v>
      </c>
      <c r="AR967" s="80">
        <v>5</v>
      </c>
      <c r="AS967" s="5"/>
      <c r="AT967" s="5"/>
      <c r="AU967" s="5"/>
      <c r="AV967" s="5"/>
      <c r="AW967" s="5" t="s">
        <v>39</v>
      </c>
      <c r="AX967" s="5"/>
      <c r="AY967" s="5" t="s">
        <v>903</v>
      </c>
    </row>
    <row r="968" spans="1:51" ht="27.95" customHeight="1">
      <c r="A968">
        <v>11515056215</v>
      </c>
      <c r="B968" s="5" t="s">
        <v>646</v>
      </c>
      <c r="C968" s="13" t="e">
        <v>#VALUE!</v>
      </c>
      <c r="D968" s="1" t="s">
        <v>467</v>
      </c>
      <c r="E968" s="5" t="s">
        <v>14</v>
      </c>
      <c r="F968" s="80" t="s">
        <v>0</v>
      </c>
      <c r="G968" s="80" t="s">
        <v>0</v>
      </c>
      <c r="H968" s="80" t="s">
        <v>1</v>
      </c>
      <c r="I968" s="80" t="s">
        <v>0</v>
      </c>
      <c r="J968" s="80" t="s">
        <v>0</v>
      </c>
      <c r="K968" s="80" t="s">
        <v>0</v>
      </c>
      <c r="L968" s="80" t="s">
        <v>0</v>
      </c>
      <c r="M968" s="5" t="e">
        <v>#N/A</v>
      </c>
      <c r="N968" s="5" t="s">
        <v>649</v>
      </c>
      <c r="O968" s="5" t="e">
        <v>#N/A</v>
      </c>
      <c r="P968" s="5" t="e">
        <v>#N/A</v>
      </c>
      <c r="Q968" s="5" t="e">
        <v>#VALUE!</v>
      </c>
      <c r="R968" s="61" t="e">
        <v>#VALUE!</v>
      </c>
      <c r="S968" s="62" t="e">
        <v>#N/A</v>
      </c>
      <c r="T968" s="5" t="e">
        <v>#N/A</v>
      </c>
      <c r="U968" s="5" t="e">
        <v>#N/A</v>
      </c>
      <c r="V968" s="5" t="e">
        <v>#N/A</v>
      </c>
      <c r="W968" s="5" t="e">
        <v>#N/A</v>
      </c>
      <c r="X968" s="5" t="e">
        <v>#N/A</v>
      </c>
      <c r="Y968" s="5" t="s">
        <v>0</v>
      </c>
      <c r="Z968" s="5" t="s">
        <v>98</v>
      </c>
      <c r="AA968" s="5"/>
      <c r="AB968" s="5"/>
      <c r="AC968" s="5"/>
      <c r="AD968" s="5"/>
      <c r="AE968" s="5"/>
      <c r="AF968" s="5"/>
      <c r="AG968" s="5"/>
      <c r="AH968" s="5"/>
      <c r="AI968" s="5" t="s">
        <v>905</v>
      </c>
      <c r="AJ968" s="80" t="e">
        <v>#VALUE!</v>
      </c>
      <c r="AK968" s="80" t="e">
        <v>#VALUE!</v>
      </c>
      <c r="AL968" s="80" t="e">
        <v>#VALUE!</v>
      </c>
      <c r="AM968" s="80" t="e">
        <v>#N/A</v>
      </c>
      <c r="AN968" s="80" t="e">
        <v>#N/A</v>
      </c>
      <c r="AO968" s="80" t="e">
        <v>#N/A</v>
      </c>
      <c r="AP968" s="80" t="e">
        <v>#N/A</v>
      </c>
      <c r="AQ968" s="80" t="e">
        <v>#N/A</v>
      </c>
      <c r="AR968" s="80" t="e">
        <v>#N/A</v>
      </c>
      <c r="AS968" s="5"/>
      <c r="AT968" s="5"/>
      <c r="AU968" s="5"/>
      <c r="AV968" s="5"/>
      <c r="AW968" s="5"/>
      <c r="AX968" s="5"/>
      <c r="AY968" s="5" t="s">
        <v>903</v>
      </c>
    </row>
    <row r="969" spans="1:51" ht="27.95" customHeight="1">
      <c r="B969" s="1"/>
      <c r="C969" s="13"/>
      <c r="D969" s="1"/>
      <c r="E969" s="5"/>
      <c r="M969" s="5"/>
      <c r="N969" s="5"/>
      <c r="O969" s="5"/>
      <c r="P969" s="5"/>
      <c r="Q969" s="5"/>
      <c r="R969" s="61"/>
      <c r="S969" s="62"/>
      <c r="T969" s="5"/>
      <c r="U969" s="5"/>
      <c r="V969" s="5"/>
      <c r="W969" s="5"/>
      <c r="X969" s="5"/>
      <c r="Y969" s="5"/>
      <c r="Z969" s="5"/>
      <c r="AA969" s="5"/>
      <c r="AB969" s="5"/>
      <c r="AC969" s="5"/>
      <c r="AD969" s="5"/>
      <c r="AE969" s="5"/>
      <c r="AF969" s="5"/>
      <c r="AG969" s="5"/>
      <c r="AH969" s="5"/>
      <c r="AI969" s="5"/>
      <c r="AJ969" s="80"/>
      <c r="AK969" s="80"/>
      <c r="AL969" s="80"/>
      <c r="AM969" s="80"/>
      <c r="AN969" s="80"/>
      <c r="AO969" s="80"/>
      <c r="AP969" s="80"/>
      <c r="AQ969" s="80"/>
      <c r="AR969" s="80"/>
      <c r="AS969" s="5"/>
      <c r="AT969" s="5"/>
      <c r="AU969" s="5"/>
      <c r="AV969" s="5"/>
      <c r="AW969" s="5"/>
      <c r="AX969" s="5"/>
      <c r="AY969" s="5"/>
    </row>
    <row r="970" spans="1:51" ht="27.95" customHeight="1">
      <c r="B970" s="1"/>
      <c r="C970" s="13"/>
      <c r="D970" s="1"/>
      <c r="E970" s="5"/>
      <c r="M970" s="5"/>
      <c r="N970" s="5"/>
      <c r="O970" s="5"/>
      <c r="P970" s="5"/>
      <c r="Q970" s="5"/>
      <c r="R970" s="61"/>
      <c r="S970" s="62"/>
      <c r="T970" s="5"/>
      <c r="U970" s="5"/>
      <c r="V970" s="5"/>
      <c r="W970" s="5"/>
      <c r="X970" s="5"/>
      <c r="Y970" s="5"/>
      <c r="Z970" s="5"/>
      <c r="AA970" s="5"/>
      <c r="AB970" s="5"/>
      <c r="AC970" s="5"/>
      <c r="AD970" s="5"/>
      <c r="AE970" s="5"/>
      <c r="AF970" s="5"/>
      <c r="AG970" s="5"/>
      <c r="AH970" s="5"/>
      <c r="AI970" s="5"/>
      <c r="AJ970" s="80"/>
      <c r="AK970" s="80"/>
      <c r="AL970" s="80"/>
      <c r="AM970" s="80"/>
      <c r="AN970" s="80"/>
      <c r="AO970" s="80"/>
      <c r="AP970" s="80"/>
      <c r="AQ970" s="80"/>
      <c r="AR970" s="80"/>
      <c r="AS970" s="5"/>
      <c r="AT970" s="5"/>
      <c r="AU970" s="5"/>
      <c r="AV970" s="5"/>
      <c r="AW970" s="5"/>
      <c r="AX970" s="5"/>
      <c r="AY970" s="5"/>
    </row>
    <row r="971" spans="1:51" ht="27.95" customHeight="1">
      <c r="A971">
        <v>11515042433</v>
      </c>
      <c r="B971" s="1" t="s">
        <v>0</v>
      </c>
      <c r="C971" s="13" t="s">
        <v>72</v>
      </c>
      <c r="D971" s="1" t="s">
        <v>468</v>
      </c>
      <c r="E971" s="5" t="s">
        <v>14</v>
      </c>
      <c r="F971" s="80" t="s">
        <v>0</v>
      </c>
      <c r="G971" s="80" t="s">
        <v>0</v>
      </c>
      <c r="H971" s="80" t="s">
        <v>1</v>
      </c>
      <c r="I971" s="80" t="s">
        <v>0</v>
      </c>
      <c r="J971" s="80" t="s">
        <v>0</v>
      </c>
      <c r="K971" s="80" t="s">
        <v>0</v>
      </c>
      <c r="L971" s="80" t="s">
        <v>0</v>
      </c>
      <c r="M971" s="5" t="s">
        <v>10</v>
      </c>
      <c r="N971" s="5" t="e">
        <v>#N/A</v>
      </c>
      <c r="O971" s="5" t="s">
        <v>11</v>
      </c>
      <c r="P971" s="5" t="e">
        <v>#N/A</v>
      </c>
      <c r="Q971" s="5" t="s">
        <v>29</v>
      </c>
      <c r="R971" s="61" t="s">
        <v>28</v>
      </c>
      <c r="S971" s="62" t="e">
        <v>#N/A</v>
      </c>
      <c r="T971" s="5" t="s">
        <v>62</v>
      </c>
      <c r="U971" s="5" t="s">
        <v>41</v>
      </c>
      <c r="V971" s="5" t="e">
        <v>#N/A</v>
      </c>
      <c r="W971" s="5" t="s">
        <v>908</v>
      </c>
      <c r="X971" s="5" t="s">
        <v>81</v>
      </c>
      <c r="Y971" s="5" t="s">
        <v>325</v>
      </c>
      <c r="Z971" s="5" t="s">
        <v>49</v>
      </c>
      <c r="AA971" s="5"/>
      <c r="AB971" s="5"/>
      <c r="AC971" s="5" t="s">
        <v>568</v>
      </c>
      <c r="AD971" s="5"/>
      <c r="AE971" s="5"/>
      <c r="AF971" s="5"/>
      <c r="AG971" s="5"/>
      <c r="AH971" s="5"/>
      <c r="AI971" s="5" t="s">
        <v>905</v>
      </c>
      <c r="AJ971" s="80">
        <v>5</v>
      </c>
      <c r="AK971" s="80">
        <v>3</v>
      </c>
      <c r="AL971" s="80">
        <v>4</v>
      </c>
      <c r="AM971" s="80" t="e">
        <v>#N/A</v>
      </c>
      <c r="AN971" s="80">
        <v>5</v>
      </c>
      <c r="AO971" s="80">
        <v>4</v>
      </c>
      <c r="AP971" s="80" t="e">
        <v>#N/A</v>
      </c>
      <c r="AQ971" s="80">
        <v>3</v>
      </c>
      <c r="AR971" s="80">
        <v>3</v>
      </c>
      <c r="AS971" s="5"/>
      <c r="AT971" s="5"/>
      <c r="AU971" s="5"/>
      <c r="AV971" s="5"/>
      <c r="AW971" s="5"/>
      <c r="AX971" s="5"/>
      <c r="AY971" s="5" t="s">
        <v>20</v>
      </c>
    </row>
    <row r="972" spans="1:51" ht="27.95" customHeight="1">
      <c r="A972">
        <v>11515039702</v>
      </c>
      <c r="B972" s="1" t="s">
        <v>15</v>
      </c>
      <c r="C972" s="13" t="s">
        <v>80</v>
      </c>
      <c r="D972" s="1" t="s">
        <v>468</v>
      </c>
      <c r="E972" s="5" t="s">
        <v>14</v>
      </c>
      <c r="F972" s="80" t="s">
        <v>0</v>
      </c>
      <c r="G972" s="80" t="s">
        <v>0</v>
      </c>
      <c r="H972" s="80" t="s">
        <v>1</v>
      </c>
      <c r="I972" s="80" t="s">
        <v>0</v>
      </c>
      <c r="J972" s="80" t="s">
        <v>0</v>
      </c>
      <c r="K972" s="80" t="s">
        <v>0</v>
      </c>
      <c r="L972" s="80" t="s">
        <v>0</v>
      </c>
      <c r="M972" s="5" t="e">
        <v>#N/A</v>
      </c>
      <c r="N972" s="5" t="e">
        <v>#N/A</v>
      </c>
      <c r="O972" s="5" t="e">
        <v>#N/A</v>
      </c>
      <c r="P972" s="5" t="e">
        <v>#N/A</v>
      </c>
      <c r="Q972" s="5" t="e">
        <v>#VALUE!</v>
      </c>
      <c r="R972" s="61" t="s">
        <v>28</v>
      </c>
      <c r="S972" s="62" t="s">
        <v>92</v>
      </c>
      <c r="T972" s="5" t="s">
        <v>24</v>
      </c>
      <c r="U972" s="5" t="s">
        <v>37</v>
      </c>
      <c r="V972" s="5" t="s">
        <v>54</v>
      </c>
      <c r="W972" s="5" t="s">
        <v>907</v>
      </c>
      <c r="X972" s="5" t="e">
        <v>#N/A</v>
      </c>
      <c r="Y972" s="5" t="s">
        <v>0</v>
      </c>
      <c r="Z972" s="5" t="s">
        <v>13</v>
      </c>
      <c r="AA972" s="5"/>
      <c r="AB972" s="5"/>
      <c r="AC972" s="5"/>
      <c r="AD972" s="5"/>
      <c r="AE972" s="5"/>
      <c r="AF972" s="5"/>
      <c r="AG972" s="5"/>
      <c r="AH972" s="5"/>
      <c r="AI972" s="5" t="s">
        <v>905</v>
      </c>
      <c r="AJ972" s="80">
        <v>4</v>
      </c>
      <c r="AK972" s="80" t="e">
        <v>#VALUE!</v>
      </c>
      <c r="AL972" s="80">
        <v>4</v>
      </c>
      <c r="AM972" s="80">
        <v>2</v>
      </c>
      <c r="AN972" s="80">
        <v>2</v>
      </c>
      <c r="AO972" s="80">
        <v>3</v>
      </c>
      <c r="AP972" s="80">
        <v>0</v>
      </c>
      <c r="AQ972" s="80">
        <v>4</v>
      </c>
      <c r="AR972" s="80" t="e">
        <v>#N/A</v>
      </c>
      <c r="AS972" s="5"/>
      <c r="AT972" s="5"/>
      <c r="AU972" s="66" t="s">
        <v>567</v>
      </c>
      <c r="AV972" s="5"/>
      <c r="AW972" s="5"/>
      <c r="AX972" s="5"/>
      <c r="AY972" s="5" t="s">
        <v>904</v>
      </c>
    </row>
    <row r="973" spans="1:51" ht="27.95" customHeight="1">
      <c r="B973" s="1"/>
      <c r="C973" s="13"/>
      <c r="D973" s="1"/>
      <c r="E973" s="5"/>
      <c r="M973" s="5"/>
      <c r="N973" s="5"/>
      <c r="O973" s="5"/>
      <c r="P973" s="5"/>
      <c r="Q973" s="5"/>
      <c r="R973" s="61"/>
      <c r="S973" s="62"/>
      <c r="T973" s="5"/>
      <c r="U973" s="5"/>
      <c r="V973" s="5"/>
      <c r="W973" s="5"/>
      <c r="X973" s="5"/>
      <c r="Y973" s="5"/>
      <c r="Z973" s="5"/>
      <c r="AA973" s="5"/>
      <c r="AB973" s="5"/>
      <c r="AC973" s="5"/>
      <c r="AD973" s="5"/>
      <c r="AE973" s="5"/>
      <c r="AF973" s="5"/>
      <c r="AG973" s="5"/>
      <c r="AH973" s="5"/>
      <c r="AI973" s="5"/>
      <c r="AJ973" s="80"/>
      <c r="AK973" s="80"/>
      <c r="AL973" s="80"/>
      <c r="AM973" s="80"/>
      <c r="AN973" s="80"/>
      <c r="AO973" s="80"/>
      <c r="AP973" s="80"/>
      <c r="AQ973" s="80"/>
      <c r="AR973" s="80"/>
      <c r="AS973" s="5"/>
      <c r="AT973" s="5"/>
      <c r="AU973" s="5"/>
      <c r="AV973" s="5"/>
      <c r="AW973" s="5"/>
      <c r="AX973" s="5"/>
      <c r="AY973" s="5"/>
    </row>
    <row r="974" spans="1:51" ht="27.95" customHeight="1">
      <c r="A974">
        <v>11515033832</v>
      </c>
      <c r="B974" s="5" t="s">
        <v>646</v>
      </c>
      <c r="C974" s="13" t="s">
        <v>72</v>
      </c>
      <c r="D974" s="1" t="s">
        <v>466</v>
      </c>
      <c r="E974" s="5" t="s">
        <v>33</v>
      </c>
      <c r="F974" s="80" t="s">
        <v>0</v>
      </c>
      <c r="G974" s="80" t="s">
        <v>0</v>
      </c>
      <c r="H974" s="80" t="s">
        <v>0</v>
      </c>
      <c r="I974" s="80" t="s">
        <v>0</v>
      </c>
      <c r="J974" s="80" t="s">
        <v>0</v>
      </c>
      <c r="K974" s="80" t="s">
        <v>0</v>
      </c>
      <c r="L974" s="80" t="s">
        <v>249</v>
      </c>
      <c r="M974" s="5" t="s">
        <v>10</v>
      </c>
      <c r="N974" s="5" t="e">
        <v>#N/A</v>
      </c>
      <c r="O974" s="5" t="e">
        <v>#N/A</v>
      </c>
      <c r="P974" s="5" t="e">
        <v>#N/A</v>
      </c>
      <c r="Q974" s="5" t="s">
        <v>91</v>
      </c>
      <c r="R974" s="61" t="s">
        <v>90</v>
      </c>
      <c r="S974" s="62" t="s">
        <v>122</v>
      </c>
      <c r="T974" s="5" t="s">
        <v>834</v>
      </c>
      <c r="U974" s="5" t="s">
        <v>34</v>
      </c>
      <c r="V974" s="5" t="s">
        <v>89</v>
      </c>
      <c r="W974" s="5" t="s">
        <v>979</v>
      </c>
      <c r="X974" s="5" t="s">
        <v>66</v>
      </c>
      <c r="Y974" s="5" t="s">
        <v>326</v>
      </c>
      <c r="Z974" s="5" t="s">
        <v>21</v>
      </c>
      <c r="AA974" s="5" t="s">
        <v>512</v>
      </c>
      <c r="AB974" s="5"/>
      <c r="AC974" s="5"/>
      <c r="AD974" s="5"/>
      <c r="AE974" s="5"/>
      <c r="AF974" s="5"/>
      <c r="AG974" s="5"/>
      <c r="AH974" s="5" t="s">
        <v>811</v>
      </c>
      <c r="AI974" s="5" t="s">
        <v>905</v>
      </c>
      <c r="AJ974" s="80">
        <v>5</v>
      </c>
      <c r="AK974" s="80">
        <v>5</v>
      </c>
      <c r="AL974" s="80">
        <v>5</v>
      </c>
      <c r="AM974" s="80">
        <v>1</v>
      </c>
      <c r="AN974" s="80">
        <v>5</v>
      </c>
      <c r="AO974" s="80">
        <v>5</v>
      </c>
      <c r="AP974" s="80">
        <v>3</v>
      </c>
      <c r="AQ974" s="80">
        <v>2</v>
      </c>
      <c r="AR974" s="80">
        <v>5</v>
      </c>
      <c r="AS974" s="5"/>
      <c r="AT974" s="5"/>
      <c r="AU974" s="5"/>
      <c r="AV974" s="5"/>
      <c r="AW974" s="5"/>
      <c r="AX974" s="5"/>
      <c r="AY974" s="5" t="s">
        <v>903</v>
      </c>
    </row>
    <row r="975" spans="1:51" ht="27.95" customHeight="1">
      <c r="A975">
        <v>11515033125</v>
      </c>
      <c r="B975" s="5" t="s">
        <v>646</v>
      </c>
      <c r="C975" s="13" t="s">
        <v>80</v>
      </c>
      <c r="D975" s="1" t="s">
        <v>469</v>
      </c>
      <c r="E975" s="5" t="s">
        <v>14</v>
      </c>
      <c r="F975" s="80" t="s">
        <v>648</v>
      </c>
      <c r="G975" s="80" t="s">
        <v>0</v>
      </c>
      <c r="H975" s="80" t="s">
        <v>0</v>
      </c>
      <c r="I975" s="80" t="s">
        <v>0</v>
      </c>
      <c r="J975" s="80" t="s">
        <v>0</v>
      </c>
      <c r="K975" s="80" t="s">
        <v>0</v>
      </c>
      <c r="L975" s="80" t="s">
        <v>0</v>
      </c>
      <c r="M975" s="5" t="s">
        <v>10</v>
      </c>
      <c r="N975" s="5" t="s">
        <v>649</v>
      </c>
      <c r="O975" s="5" t="s">
        <v>11</v>
      </c>
      <c r="P975" s="5" t="s">
        <v>12</v>
      </c>
      <c r="Q975" s="5" t="s">
        <v>76</v>
      </c>
      <c r="R975" s="61" t="s">
        <v>28</v>
      </c>
      <c r="S975" s="62" t="e">
        <v>#N/A</v>
      </c>
      <c r="T975" s="5" t="s">
        <v>834</v>
      </c>
      <c r="U975" s="5" t="s">
        <v>34</v>
      </c>
      <c r="V975" s="5" t="s">
        <v>64</v>
      </c>
      <c r="W975" s="5" t="s">
        <v>379</v>
      </c>
      <c r="X975" s="5" t="s">
        <v>66</v>
      </c>
      <c r="Y975" s="5" t="s">
        <v>327</v>
      </c>
      <c r="Z975" s="5" t="s">
        <v>49</v>
      </c>
      <c r="AA975" s="5" t="s">
        <v>524</v>
      </c>
      <c r="AB975" s="5"/>
      <c r="AC975" s="5"/>
      <c r="AD975" s="5"/>
      <c r="AE975" s="5"/>
      <c r="AF975" s="5"/>
      <c r="AG975" s="5"/>
      <c r="AH975" s="5"/>
      <c r="AI975" s="5" t="s">
        <v>905</v>
      </c>
      <c r="AJ975" s="80">
        <v>4</v>
      </c>
      <c r="AK975" s="80">
        <v>4</v>
      </c>
      <c r="AL975" s="80">
        <v>4</v>
      </c>
      <c r="AM975" s="80" t="e">
        <v>#N/A</v>
      </c>
      <c r="AN975" s="80">
        <v>5</v>
      </c>
      <c r="AO975" s="80">
        <v>5</v>
      </c>
      <c r="AP975" s="80">
        <v>5</v>
      </c>
      <c r="AQ975" s="80">
        <v>5</v>
      </c>
      <c r="AR975" s="80">
        <v>5</v>
      </c>
      <c r="AS975" s="5"/>
      <c r="AT975" s="5" t="s">
        <v>797</v>
      </c>
      <c r="AU975" s="5" t="s">
        <v>858</v>
      </c>
      <c r="AV975" s="5" t="s">
        <v>898</v>
      </c>
      <c r="AW975" s="5" t="s">
        <v>39</v>
      </c>
      <c r="AX975" s="5"/>
      <c r="AY975" s="5" t="s">
        <v>903</v>
      </c>
    </row>
    <row r="976" spans="1:51" ht="27.95" customHeight="1">
      <c r="A976">
        <v>11515031551</v>
      </c>
      <c r="B976" s="1" t="s">
        <v>0</v>
      </c>
      <c r="C976" s="13" t="e">
        <v>#VALUE!</v>
      </c>
      <c r="D976" s="1" t="e">
        <v>#VALUE!</v>
      </c>
      <c r="E976" s="5" t="e">
        <v>#N/A</v>
      </c>
      <c r="F976" s="80" t="s">
        <v>0</v>
      </c>
      <c r="G976" s="80" t="s">
        <v>0</v>
      </c>
      <c r="H976" s="80" t="s">
        <v>0</v>
      </c>
      <c r="I976" s="80" t="s">
        <v>0</v>
      </c>
      <c r="J976" s="80" t="s">
        <v>0</v>
      </c>
      <c r="K976" s="80" t="s">
        <v>0</v>
      </c>
      <c r="L976" s="80" t="s">
        <v>0</v>
      </c>
      <c r="M976" s="5" t="e">
        <v>#N/A</v>
      </c>
      <c r="N976" s="5" t="e">
        <v>#N/A</v>
      </c>
      <c r="O976" s="5" t="e">
        <v>#N/A</v>
      </c>
      <c r="P976" s="5" t="e">
        <v>#N/A</v>
      </c>
      <c r="Q976" s="5" t="e">
        <v>#VALUE!</v>
      </c>
      <c r="R976" s="61" t="e">
        <v>#VALUE!</v>
      </c>
      <c r="S976" s="62" t="e">
        <v>#N/A</v>
      </c>
      <c r="T976" s="5" t="e">
        <v>#N/A</v>
      </c>
      <c r="U976" s="5" t="e">
        <v>#N/A</v>
      </c>
      <c r="V976" s="5" t="e">
        <v>#N/A</v>
      </c>
      <c r="W976" s="5" t="e">
        <v>#N/A</v>
      </c>
      <c r="X976" s="5" t="e">
        <v>#N/A</v>
      </c>
      <c r="Y976" s="5" t="s">
        <v>0</v>
      </c>
      <c r="Z976" s="5" t="e">
        <v>#N/A</v>
      </c>
      <c r="AA976" s="5"/>
      <c r="AB976" s="5"/>
      <c r="AC976" s="5"/>
      <c r="AD976" s="5"/>
      <c r="AE976" s="5"/>
      <c r="AF976" s="5"/>
      <c r="AG976" s="5"/>
      <c r="AH976" s="5"/>
      <c r="AI976" s="5" t="s">
        <v>905</v>
      </c>
      <c r="AJ976" s="80" t="e">
        <v>#VALUE!</v>
      </c>
      <c r="AK976" s="80" t="e">
        <v>#VALUE!</v>
      </c>
      <c r="AL976" s="80" t="e">
        <v>#VALUE!</v>
      </c>
      <c r="AM976" s="80" t="e">
        <v>#N/A</v>
      </c>
      <c r="AN976" s="80" t="e">
        <v>#N/A</v>
      </c>
      <c r="AO976" s="80" t="e">
        <v>#N/A</v>
      </c>
      <c r="AP976" s="80" t="e">
        <v>#N/A</v>
      </c>
      <c r="AQ976" s="80" t="e">
        <v>#N/A</v>
      </c>
      <c r="AR976" s="80" t="e">
        <v>#N/A</v>
      </c>
      <c r="AS976" s="5"/>
      <c r="AT976" s="5"/>
      <c r="AU976" s="5"/>
      <c r="AV976" s="5"/>
      <c r="AW976" s="5"/>
      <c r="AX976" s="5"/>
      <c r="AY976" s="5" t="s">
        <v>20</v>
      </c>
    </row>
    <row r="977" spans="1:51" ht="59.1" customHeight="1">
      <c r="A977">
        <v>11515027390</v>
      </c>
      <c r="B977" s="5" t="s">
        <v>646</v>
      </c>
      <c r="C977" s="13" t="s">
        <v>72</v>
      </c>
      <c r="D977" s="1" t="s">
        <v>471</v>
      </c>
      <c r="E977" s="5" t="s">
        <v>155</v>
      </c>
      <c r="F977" s="80" t="s">
        <v>0</v>
      </c>
      <c r="G977" s="80" t="s">
        <v>0</v>
      </c>
      <c r="H977" s="80" t="s">
        <v>0</v>
      </c>
      <c r="I977" s="80" t="s">
        <v>0</v>
      </c>
      <c r="J977" s="80" t="s">
        <v>0</v>
      </c>
      <c r="K977" s="80" t="s">
        <v>0</v>
      </c>
      <c r="L977" s="80" t="s">
        <v>328</v>
      </c>
      <c r="M977" s="5" t="s">
        <v>10</v>
      </c>
      <c r="N977" s="5" t="e">
        <v>#N/A</v>
      </c>
      <c r="O977" s="5" t="e">
        <v>#N/A</v>
      </c>
      <c r="P977" s="5" t="s">
        <v>12</v>
      </c>
      <c r="Q977" s="5" t="s">
        <v>97</v>
      </c>
      <c r="R977" s="61" t="s">
        <v>75</v>
      </c>
      <c r="S977" s="62" t="e">
        <v>#N/A</v>
      </c>
      <c r="T977" s="5" t="s">
        <v>36</v>
      </c>
      <c r="U977" s="5" t="s">
        <v>41</v>
      </c>
      <c r="V977" s="5" t="s">
        <v>89</v>
      </c>
      <c r="W977" s="5" t="s">
        <v>907</v>
      </c>
      <c r="X977" s="5" t="s">
        <v>108</v>
      </c>
      <c r="Y977" s="5" t="s">
        <v>329</v>
      </c>
      <c r="Z977" s="5" t="s">
        <v>49</v>
      </c>
      <c r="AA977" s="5"/>
      <c r="AB977" s="5" t="s">
        <v>462</v>
      </c>
      <c r="AC977" s="5"/>
      <c r="AD977" s="5"/>
      <c r="AE977" s="5"/>
      <c r="AF977" s="5"/>
      <c r="AG977" s="5"/>
      <c r="AH977" s="5"/>
      <c r="AI977" s="5" t="s">
        <v>905</v>
      </c>
      <c r="AJ977" s="80">
        <v>5</v>
      </c>
      <c r="AK977" s="80">
        <v>2</v>
      </c>
      <c r="AL977" s="80">
        <v>3</v>
      </c>
      <c r="AM977" s="80" t="e">
        <v>#N/A</v>
      </c>
      <c r="AN977" s="80">
        <v>4</v>
      </c>
      <c r="AO977" s="80">
        <v>4</v>
      </c>
      <c r="AP977" s="80">
        <v>3</v>
      </c>
      <c r="AQ977" s="80">
        <v>4</v>
      </c>
      <c r="AR977" s="80">
        <v>4</v>
      </c>
      <c r="AS977" s="5"/>
      <c r="AT977" s="5" t="s">
        <v>845</v>
      </c>
      <c r="AU977" s="66" t="s">
        <v>854</v>
      </c>
      <c r="AV977" s="5"/>
      <c r="AW977" s="5" t="s">
        <v>39</v>
      </c>
      <c r="AX977" s="5"/>
      <c r="AY977" s="5" t="s">
        <v>903</v>
      </c>
    </row>
    <row r="978" spans="1:51" ht="63" customHeight="1">
      <c r="A978">
        <v>11515027026</v>
      </c>
      <c r="B978" s="1" t="s">
        <v>0</v>
      </c>
      <c r="C978" s="13" t="s">
        <v>72</v>
      </c>
      <c r="D978" s="1" t="s">
        <v>467</v>
      </c>
      <c r="E978" s="5" t="s">
        <v>14</v>
      </c>
      <c r="F978" s="80" t="s">
        <v>0</v>
      </c>
      <c r="G978" s="80" t="s">
        <v>0</v>
      </c>
      <c r="H978" s="80" t="s">
        <v>1</v>
      </c>
      <c r="I978" s="80" t="s">
        <v>0</v>
      </c>
      <c r="J978" s="80" t="s">
        <v>0</v>
      </c>
      <c r="K978" s="80" t="s">
        <v>0</v>
      </c>
      <c r="L978" s="80" t="s">
        <v>0</v>
      </c>
      <c r="M978" s="5" t="s">
        <v>10</v>
      </c>
      <c r="N978" s="5" t="e">
        <v>#N/A</v>
      </c>
      <c r="O978" s="5" t="e">
        <v>#N/A</v>
      </c>
      <c r="P978" s="5" t="e">
        <v>#N/A</v>
      </c>
      <c r="Q978" s="5" t="s">
        <v>29</v>
      </c>
      <c r="R978" s="61" t="s">
        <v>75</v>
      </c>
      <c r="S978" s="62" t="e">
        <v>#N/A</v>
      </c>
      <c r="T978" s="5" t="s">
        <v>37</v>
      </c>
      <c r="U978" s="5" t="s">
        <v>41</v>
      </c>
      <c r="V978" s="5" t="s">
        <v>89</v>
      </c>
      <c r="W978" s="5" t="s">
        <v>908</v>
      </c>
      <c r="X978" s="5" t="s">
        <v>108</v>
      </c>
      <c r="Y978" s="5" t="s">
        <v>330</v>
      </c>
      <c r="Z978" s="5" t="s">
        <v>67</v>
      </c>
      <c r="AA978" s="5" t="s">
        <v>480</v>
      </c>
      <c r="AB978" s="5"/>
      <c r="AC978" s="5" t="s">
        <v>567</v>
      </c>
      <c r="AD978" s="5"/>
      <c r="AE978" s="5"/>
      <c r="AF978" s="5"/>
      <c r="AG978" s="5"/>
      <c r="AH978" s="5" t="s">
        <v>643</v>
      </c>
      <c r="AI978" s="5" t="s">
        <v>905</v>
      </c>
      <c r="AJ978" s="80">
        <v>5</v>
      </c>
      <c r="AK978" s="80">
        <v>3</v>
      </c>
      <c r="AL978" s="80">
        <v>3</v>
      </c>
      <c r="AM978" s="80" t="e">
        <v>#N/A</v>
      </c>
      <c r="AN978" s="80">
        <v>3</v>
      </c>
      <c r="AO978" s="80">
        <v>4</v>
      </c>
      <c r="AP978" s="80">
        <v>3</v>
      </c>
      <c r="AQ978" s="80">
        <v>3</v>
      </c>
      <c r="AR978" s="80">
        <v>4</v>
      </c>
      <c r="AS978" s="5" t="s">
        <v>1059</v>
      </c>
      <c r="AT978" s="5"/>
      <c r="AU978" s="5" t="s">
        <v>854</v>
      </c>
      <c r="AV978" s="5"/>
      <c r="AW978" s="5"/>
      <c r="AX978" s="5"/>
      <c r="AY978" s="5" t="s">
        <v>20</v>
      </c>
    </row>
    <row r="979" spans="1:51" ht="27.95" customHeight="1">
      <c r="A979">
        <v>11515023264</v>
      </c>
      <c r="B979" s="5" t="s">
        <v>646</v>
      </c>
      <c r="C979" s="13" t="s">
        <v>72</v>
      </c>
      <c r="D979" s="1" t="s">
        <v>473</v>
      </c>
      <c r="E979" s="5" t="s">
        <v>33</v>
      </c>
      <c r="F979" s="80" t="s">
        <v>648</v>
      </c>
      <c r="G979" s="80" t="s">
        <v>0</v>
      </c>
      <c r="H979" s="80" t="s">
        <v>1</v>
      </c>
      <c r="I979" s="80" t="s">
        <v>0</v>
      </c>
      <c r="J979" s="80" t="s">
        <v>0</v>
      </c>
      <c r="K979" s="80" t="s">
        <v>0</v>
      </c>
      <c r="L979" s="80" t="s">
        <v>0</v>
      </c>
      <c r="M979" s="5" t="s">
        <v>10</v>
      </c>
      <c r="N979" s="5" t="s">
        <v>649</v>
      </c>
      <c r="O979" s="5" t="e">
        <v>#N/A</v>
      </c>
      <c r="P979" s="5" t="e">
        <v>#N/A</v>
      </c>
      <c r="Q979" s="5" t="e">
        <v>#VALUE!</v>
      </c>
      <c r="R979" s="61" t="e">
        <v>#VALUE!</v>
      </c>
      <c r="S979" s="62" t="e">
        <v>#N/A</v>
      </c>
      <c r="T979" s="5" t="s">
        <v>834</v>
      </c>
      <c r="U979" s="5" t="e">
        <v>#N/A</v>
      </c>
      <c r="V979" s="5" t="e">
        <v>#N/A</v>
      </c>
      <c r="W979" s="5" t="e">
        <v>#N/A</v>
      </c>
      <c r="X979" s="5" t="e">
        <v>#N/A</v>
      </c>
      <c r="Y979" s="5" t="s">
        <v>0</v>
      </c>
      <c r="Z979" s="5" t="s">
        <v>21</v>
      </c>
      <c r="AA979" s="5"/>
      <c r="AB979" s="5"/>
      <c r="AC979" s="5"/>
      <c r="AD979" s="5"/>
      <c r="AE979" s="5"/>
      <c r="AF979" s="5"/>
      <c r="AG979" s="5"/>
      <c r="AH979" s="5"/>
      <c r="AI979" s="5" t="s">
        <v>905</v>
      </c>
      <c r="AJ979" s="80">
        <v>5</v>
      </c>
      <c r="AK979" s="80" t="e">
        <v>#VALUE!</v>
      </c>
      <c r="AL979" s="80" t="e">
        <v>#VALUE!</v>
      </c>
      <c r="AM979" s="80" t="e">
        <v>#N/A</v>
      </c>
      <c r="AN979" s="80">
        <v>5</v>
      </c>
      <c r="AO979" s="80" t="e">
        <v>#N/A</v>
      </c>
      <c r="AP979" s="80" t="e">
        <v>#N/A</v>
      </c>
      <c r="AQ979" s="80" t="e">
        <v>#N/A</v>
      </c>
      <c r="AR979" s="80" t="e">
        <v>#N/A</v>
      </c>
      <c r="AS979" s="5"/>
      <c r="AT979" s="5"/>
      <c r="AU979" s="5"/>
      <c r="AV979" s="5"/>
      <c r="AW979" s="5"/>
      <c r="AX979" s="5"/>
      <c r="AY979" s="5" t="s">
        <v>903</v>
      </c>
    </row>
    <row r="980" spans="1:51" ht="27.95" customHeight="1">
      <c r="A980">
        <v>11515018364</v>
      </c>
      <c r="B980" s="1" t="s">
        <v>0</v>
      </c>
      <c r="C980" s="13" t="s">
        <v>80</v>
      </c>
      <c r="D980" s="1" t="s">
        <v>465</v>
      </c>
      <c r="E980" s="5" t="s">
        <v>14</v>
      </c>
      <c r="F980" s="80" t="s">
        <v>648</v>
      </c>
      <c r="G980" s="80" t="s">
        <v>0</v>
      </c>
      <c r="H980" s="80" t="s">
        <v>0</v>
      </c>
      <c r="I980" s="80" t="s">
        <v>0</v>
      </c>
      <c r="J980" s="80" t="s">
        <v>0</v>
      </c>
      <c r="K980" s="80" t="s">
        <v>0</v>
      </c>
      <c r="L980" s="80" t="s">
        <v>0</v>
      </c>
      <c r="M980" s="5" t="s">
        <v>10</v>
      </c>
      <c r="N980" s="5" t="e">
        <v>#N/A</v>
      </c>
      <c r="O980" s="5" t="e">
        <v>#N/A</v>
      </c>
      <c r="P980" s="5" t="e">
        <v>#N/A</v>
      </c>
      <c r="Q980" s="5" t="s">
        <v>29</v>
      </c>
      <c r="R980" s="61" t="s">
        <v>75</v>
      </c>
      <c r="S980" s="62" t="s">
        <v>34</v>
      </c>
      <c r="T980" s="5" t="s">
        <v>36</v>
      </c>
      <c r="U980" s="5" t="s">
        <v>37</v>
      </c>
      <c r="V980" s="5" t="s">
        <v>26</v>
      </c>
      <c r="W980" s="5" t="s">
        <v>909</v>
      </c>
      <c r="X980" s="5" t="s">
        <v>30</v>
      </c>
      <c r="Y980" s="5" t="s">
        <v>0</v>
      </c>
      <c r="Z980" s="5" t="s">
        <v>58</v>
      </c>
      <c r="AA980" s="5"/>
      <c r="AB980" s="5"/>
      <c r="AC980" s="5"/>
      <c r="AD980" s="5"/>
      <c r="AE980" s="5"/>
      <c r="AF980" s="5"/>
      <c r="AG980" s="5"/>
      <c r="AH980" s="5"/>
      <c r="AI980" s="5" t="s">
        <v>905</v>
      </c>
      <c r="AJ980" s="80">
        <v>4</v>
      </c>
      <c r="AK980" s="80">
        <v>3</v>
      </c>
      <c r="AL980" s="80">
        <v>3</v>
      </c>
      <c r="AM980" s="80">
        <v>5</v>
      </c>
      <c r="AN980" s="80">
        <v>4</v>
      </c>
      <c r="AO980" s="80">
        <v>3</v>
      </c>
      <c r="AP980" s="80">
        <v>4</v>
      </c>
      <c r="AQ980" s="80">
        <v>1</v>
      </c>
      <c r="AR980" s="80">
        <v>2</v>
      </c>
      <c r="AS980" s="5"/>
      <c r="AT980" s="5"/>
      <c r="AU980" s="5"/>
      <c r="AV980" s="5"/>
      <c r="AW980" s="5"/>
      <c r="AX980" s="5"/>
      <c r="AY980" s="5" t="s">
        <v>20</v>
      </c>
    </row>
    <row r="981" spans="1:51" ht="27.95" customHeight="1">
      <c r="B981" s="1"/>
      <c r="C981" s="13"/>
      <c r="D981" s="1"/>
      <c r="E981" s="5"/>
      <c r="M981" s="5"/>
      <c r="N981" s="5"/>
      <c r="O981" s="5"/>
      <c r="P981" s="5"/>
      <c r="Q981" s="5"/>
      <c r="R981" s="61"/>
      <c r="S981" s="62"/>
      <c r="T981" s="5"/>
      <c r="U981" s="5"/>
      <c r="V981" s="5"/>
      <c r="W981" s="5"/>
      <c r="X981" s="5"/>
      <c r="Y981" s="5"/>
      <c r="Z981" s="5"/>
      <c r="AA981" s="5"/>
      <c r="AB981" s="5"/>
      <c r="AC981" s="5"/>
      <c r="AD981" s="5"/>
      <c r="AE981" s="5"/>
      <c r="AF981" s="5"/>
      <c r="AG981" s="5"/>
      <c r="AH981" s="5"/>
      <c r="AI981" s="5"/>
      <c r="AJ981" s="80"/>
      <c r="AK981" s="80"/>
      <c r="AL981" s="80"/>
      <c r="AM981" s="80"/>
      <c r="AN981" s="80"/>
      <c r="AO981" s="80"/>
      <c r="AP981" s="80"/>
      <c r="AQ981" s="80"/>
      <c r="AR981" s="80"/>
      <c r="AS981" s="5"/>
      <c r="AT981" s="5"/>
      <c r="AU981" s="5"/>
      <c r="AV981" s="5"/>
      <c r="AW981" s="5"/>
      <c r="AX981" s="5"/>
      <c r="AY981" s="5"/>
    </row>
    <row r="982" spans="1:51" ht="27.95" customHeight="1">
      <c r="A982">
        <v>11515008903</v>
      </c>
      <c r="B982" s="5" t="s">
        <v>646</v>
      </c>
      <c r="C982" s="13" t="s">
        <v>80</v>
      </c>
      <c r="D982" s="1" t="s">
        <v>469</v>
      </c>
      <c r="E982" s="5" t="s">
        <v>14</v>
      </c>
      <c r="F982" s="80" t="s">
        <v>0</v>
      </c>
      <c r="G982" s="80" t="s">
        <v>0</v>
      </c>
      <c r="H982" s="80" t="s">
        <v>1</v>
      </c>
      <c r="I982" s="80" t="s">
        <v>0</v>
      </c>
      <c r="J982" s="80" t="s">
        <v>0</v>
      </c>
      <c r="K982" s="80" t="s">
        <v>0</v>
      </c>
      <c r="L982" s="80" t="s">
        <v>0</v>
      </c>
      <c r="M982" s="5" t="s">
        <v>10</v>
      </c>
      <c r="N982" s="5" t="e">
        <v>#N/A</v>
      </c>
      <c r="O982" s="5" t="e">
        <v>#N/A</v>
      </c>
      <c r="P982" s="5" t="e">
        <v>#N/A</v>
      </c>
      <c r="Q982" s="5" t="s">
        <v>76</v>
      </c>
      <c r="R982" s="61" t="s">
        <v>28</v>
      </c>
      <c r="S982" s="62" t="e">
        <v>#N/A</v>
      </c>
      <c r="T982" s="5" t="s">
        <v>36</v>
      </c>
      <c r="U982" s="5" t="s">
        <v>41</v>
      </c>
      <c r="V982" s="5" t="s">
        <v>26</v>
      </c>
      <c r="W982" s="5" t="s">
        <v>907</v>
      </c>
      <c r="X982" s="5" t="s">
        <v>81</v>
      </c>
      <c r="Y982" s="5" t="s">
        <v>0</v>
      </c>
      <c r="Z982" s="5" t="s">
        <v>67</v>
      </c>
      <c r="AA982" s="5"/>
      <c r="AB982" s="5"/>
      <c r="AC982" s="5"/>
      <c r="AD982" s="5"/>
      <c r="AE982" s="5"/>
      <c r="AF982" s="5"/>
      <c r="AG982" s="5"/>
      <c r="AH982" s="5"/>
      <c r="AI982" s="5" t="s">
        <v>905</v>
      </c>
      <c r="AJ982" s="80">
        <v>4</v>
      </c>
      <c r="AK982" s="80">
        <v>4</v>
      </c>
      <c r="AL982" s="80">
        <v>4</v>
      </c>
      <c r="AM982" s="80" t="e">
        <v>#N/A</v>
      </c>
      <c r="AN982" s="80">
        <v>4</v>
      </c>
      <c r="AO982" s="80">
        <v>4</v>
      </c>
      <c r="AP982" s="80">
        <v>4</v>
      </c>
      <c r="AQ982" s="80">
        <v>4</v>
      </c>
      <c r="AR982" s="80">
        <v>3</v>
      </c>
      <c r="AS982" s="122" t="s">
        <v>1054</v>
      </c>
      <c r="AT982" s="5"/>
      <c r="AU982" s="5"/>
      <c r="AV982" s="5"/>
      <c r="AW982" s="5"/>
      <c r="AX982" s="5"/>
      <c r="AY982" s="5" t="s">
        <v>903</v>
      </c>
    </row>
    <row r="983" spans="1:51" ht="27.95" customHeight="1">
      <c r="B983" s="1"/>
      <c r="C983" s="13"/>
      <c r="D983" s="1"/>
      <c r="E983" s="5"/>
      <c r="M983" s="5"/>
      <c r="N983" s="5"/>
      <c r="O983" s="5"/>
      <c r="P983" s="5"/>
      <c r="Q983" s="5"/>
      <c r="R983" s="61"/>
      <c r="S983" s="62"/>
      <c r="T983" s="5"/>
      <c r="U983" s="5"/>
      <c r="V983" s="5"/>
      <c r="W983" s="5"/>
      <c r="X983" s="5"/>
      <c r="Y983" s="5"/>
      <c r="Z983" s="5"/>
      <c r="AA983" s="5"/>
      <c r="AB983" s="5"/>
      <c r="AC983" s="5"/>
      <c r="AD983" s="5"/>
      <c r="AE983" s="5"/>
      <c r="AF983" s="5"/>
      <c r="AG983" s="5"/>
      <c r="AH983" s="5"/>
      <c r="AI983" s="5"/>
      <c r="AJ983" s="80"/>
      <c r="AK983" s="80"/>
      <c r="AL983" s="80"/>
      <c r="AM983" s="80"/>
      <c r="AN983" s="80"/>
      <c r="AO983" s="80"/>
      <c r="AP983" s="80"/>
      <c r="AQ983" s="80"/>
      <c r="AR983" s="80"/>
      <c r="AS983" s="5"/>
      <c r="AT983" s="5"/>
      <c r="AU983" s="5"/>
      <c r="AV983" s="5"/>
      <c r="AW983" s="5"/>
      <c r="AX983" s="5"/>
      <c r="AY983" s="5"/>
    </row>
    <row r="984" spans="1:51" ht="75" customHeight="1">
      <c r="A984">
        <v>11514999887</v>
      </c>
      <c r="B984" s="5" t="s">
        <v>646</v>
      </c>
      <c r="C984" s="13" t="s">
        <v>80</v>
      </c>
      <c r="D984" s="1" t="s">
        <v>478</v>
      </c>
      <c r="E984" s="5" t="s">
        <v>14</v>
      </c>
      <c r="F984" s="80" t="s">
        <v>0</v>
      </c>
      <c r="G984" s="80" t="s">
        <v>0</v>
      </c>
      <c r="H984" s="80" t="s">
        <v>1</v>
      </c>
      <c r="I984" s="80" t="s">
        <v>0</v>
      </c>
      <c r="J984" s="80" t="s">
        <v>0</v>
      </c>
      <c r="K984" s="80" t="s">
        <v>0</v>
      </c>
      <c r="L984" s="80" t="s">
        <v>0</v>
      </c>
      <c r="M984" s="5" t="e">
        <v>#N/A</v>
      </c>
      <c r="N984" s="5" t="e">
        <v>#N/A</v>
      </c>
      <c r="O984" s="5" t="e">
        <v>#N/A</v>
      </c>
      <c r="P984" s="5" t="e">
        <v>#N/A</v>
      </c>
      <c r="Q984" s="5" t="s">
        <v>131</v>
      </c>
      <c r="R984" s="61" t="s">
        <v>99</v>
      </c>
      <c r="S984" s="62" t="s">
        <v>34</v>
      </c>
      <c r="T984" s="5" t="s">
        <v>834</v>
      </c>
      <c r="U984" s="5" t="s">
        <v>34</v>
      </c>
      <c r="V984" s="5" t="s">
        <v>95</v>
      </c>
      <c r="W984" s="5" t="s">
        <v>979</v>
      </c>
      <c r="X984" s="5" t="s">
        <v>108</v>
      </c>
      <c r="Y984" s="5" t="s">
        <v>331</v>
      </c>
      <c r="Z984" s="5" t="s">
        <v>13</v>
      </c>
      <c r="AA984" s="5" t="s">
        <v>986</v>
      </c>
      <c r="AB984" s="3" t="s">
        <v>548</v>
      </c>
      <c r="AC984" s="68" t="s">
        <v>572</v>
      </c>
      <c r="AD984" s="5"/>
      <c r="AE984" s="5"/>
      <c r="AF984" s="5"/>
      <c r="AG984" s="5"/>
      <c r="AH984" s="5"/>
      <c r="AI984" s="5" t="s">
        <v>905</v>
      </c>
      <c r="AJ984" s="80">
        <v>4</v>
      </c>
      <c r="AK984" s="80">
        <v>1</v>
      </c>
      <c r="AL984" s="80">
        <v>2</v>
      </c>
      <c r="AM984" s="80">
        <v>5</v>
      </c>
      <c r="AN984" s="80">
        <v>5</v>
      </c>
      <c r="AO984" s="80">
        <v>5</v>
      </c>
      <c r="AP984" s="80">
        <v>1</v>
      </c>
      <c r="AQ984" s="80">
        <v>2</v>
      </c>
      <c r="AR984" s="80">
        <v>4</v>
      </c>
      <c r="AS984" s="5" t="s">
        <v>1066</v>
      </c>
      <c r="AT984" s="5" t="s">
        <v>797</v>
      </c>
      <c r="AU984" s="66" t="s">
        <v>567</v>
      </c>
      <c r="AV984" s="5" t="s">
        <v>884</v>
      </c>
      <c r="AW984" s="5"/>
      <c r="AX984" s="5"/>
      <c r="AY984" s="5" t="s">
        <v>903</v>
      </c>
    </row>
    <row r="985" spans="1:51" ht="27.95" customHeight="1">
      <c r="A985">
        <v>11514995402</v>
      </c>
      <c r="B985" s="5" t="s">
        <v>646</v>
      </c>
      <c r="C985" s="13" t="s">
        <v>72</v>
      </c>
      <c r="D985" s="1" t="s">
        <v>467</v>
      </c>
      <c r="E985" s="5" t="s">
        <v>14</v>
      </c>
      <c r="F985" s="80" t="s">
        <v>648</v>
      </c>
      <c r="G985" s="80" t="s">
        <v>0</v>
      </c>
      <c r="H985" s="80" t="s">
        <v>0</v>
      </c>
      <c r="I985" s="80" t="s">
        <v>0</v>
      </c>
      <c r="J985" s="80" t="s">
        <v>0</v>
      </c>
      <c r="K985" s="80" t="s">
        <v>0</v>
      </c>
      <c r="L985" s="80" t="s">
        <v>0</v>
      </c>
      <c r="M985" s="5" t="e">
        <v>#N/A</v>
      </c>
      <c r="N985" s="5" t="s">
        <v>649</v>
      </c>
      <c r="O985" s="5" t="e">
        <v>#N/A</v>
      </c>
      <c r="P985" s="5" t="e">
        <v>#N/A</v>
      </c>
      <c r="Q985" s="5" t="e">
        <v>#VALUE!</v>
      </c>
      <c r="R985" s="61" t="s">
        <v>75</v>
      </c>
      <c r="S985" s="62" t="e">
        <v>#N/A</v>
      </c>
      <c r="T985" s="5" t="e">
        <v>#N/A</v>
      </c>
      <c r="U985" s="5" t="e">
        <v>#N/A</v>
      </c>
      <c r="V985" s="5" t="s">
        <v>74</v>
      </c>
      <c r="W985" s="5" t="s">
        <v>979</v>
      </c>
      <c r="X985" s="5" t="e">
        <v>#N/A</v>
      </c>
      <c r="Y985" s="5" t="s">
        <v>0</v>
      </c>
      <c r="Z985" s="5" t="s">
        <v>126</v>
      </c>
      <c r="AA985" s="5"/>
      <c r="AB985" s="5"/>
      <c r="AC985" s="5"/>
      <c r="AD985" s="5"/>
      <c r="AE985" s="5"/>
      <c r="AF985" s="5"/>
      <c r="AG985" s="5"/>
      <c r="AH985" s="5"/>
      <c r="AI985" s="5" t="s">
        <v>905</v>
      </c>
      <c r="AJ985" s="80">
        <v>5</v>
      </c>
      <c r="AK985" s="80" t="e">
        <v>#VALUE!</v>
      </c>
      <c r="AL985" s="80">
        <v>3</v>
      </c>
      <c r="AM985" s="80" t="e">
        <v>#N/A</v>
      </c>
      <c r="AN985" s="80" t="e">
        <v>#N/A</v>
      </c>
      <c r="AO985" s="80" t="e">
        <v>#N/A</v>
      </c>
      <c r="AP985" s="80">
        <v>2</v>
      </c>
      <c r="AQ985" s="80">
        <v>2</v>
      </c>
      <c r="AR985" s="80" t="e">
        <v>#N/A</v>
      </c>
      <c r="AS985" s="5"/>
      <c r="AT985" s="5"/>
      <c r="AU985" s="5"/>
      <c r="AV985" s="5"/>
      <c r="AW985" s="5"/>
      <c r="AX985" s="5"/>
      <c r="AY985" s="5" t="s">
        <v>903</v>
      </c>
    </row>
    <row r="986" spans="1:51" ht="27.95" customHeight="1">
      <c r="A986">
        <v>11514994349</v>
      </c>
      <c r="B986" s="1" t="s">
        <v>0</v>
      </c>
      <c r="C986" s="13" t="e">
        <v>#VALUE!</v>
      </c>
      <c r="D986" s="1" t="e">
        <v>#VALUE!</v>
      </c>
      <c r="E986" s="5" t="e">
        <v>#N/A</v>
      </c>
      <c r="F986" s="80" t="s">
        <v>0</v>
      </c>
      <c r="G986" s="80" t="s">
        <v>0</v>
      </c>
      <c r="H986" s="80" t="s">
        <v>0</v>
      </c>
      <c r="I986" s="80" t="s">
        <v>0</v>
      </c>
      <c r="J986" s="80" t="s">
        <v>0</v>
      </c>
      <c r="K986" s="80" t="s">
        <v>0</v>
      </c>
      <c r="L986" s="80" t="s">
        <v>0</v>
      </c>
      <c r="M986" s="5" t="e">
        <v>#N/A</v>
      </c>
      <c r="N986" s="5" t="e">
        <v>#N/A</v>
      </c>
      <c r="O986" s="5" t="e">
        <v>#N/A</v>
      </c>
      <c r="P986" s="5" t="e">
        <v>#N/A</v>
      </c>
      <c r="Q986" s="5" t="e">
        <v>#VALUE!</v>
      </c>
      <c r="R986" s="61" t="e">
        <v>#VALUE!</v>
      </c>
      <c r="S986" s="62" t="e">
        <v>#N/A</v>
      </c>
      <c r="T986" s="5" t="e">
        <v>#N/A</v>
      </c>
      <c r="U986" s="5" t="e">
        <v>#N/A</v>
      </c>
      <c r="V986" s="5" t="e">
        <v>#N/A</v>
      </c>
      <c r="W986" s="5" t="e">
        <v>#N/A</v>
      </c>
      <c r="X986" s="5" t="e">
        <v>#N/A</v>
      </c>
      <c r="Y986" s="5" t="s">
        <v>0</v>
      </c>
      <c r="Z986" s="5" t="e">
        <v>#N/A</v>
      </c>
      <c r="AA986" s="5"/>
      <c r="AB986" s="5"/>
      <c r="AC986" s="5"/>
      <c r="AD986" s="5"/>
      <c r="AE986" s="5"/>
      <c r="AF986" s="5"/>
      <c r="AG986" s="5"/>
      <c r="AH986" s="5"/>
      <c r="AI986" s="5" t="s">
        <v>905</v>
      </c>
      <c r="AJ986" s="80" t="e">
        <v>#VALUE!</v>
      </c>
      <c r="AK986" s="80" t="e">
        <v>#VALUE!</v>
      </c>
      <c r="AL986" s="80" t="e">
        <v>#VALUE!</v>
      </c>
      <c r="AM986" s="80" t="e">
        <v>#N/A</v>
      </c>
      <c r="AN986" s="80" t="e">
        <v>#N/A</v>
      </c>
      <c r="AO986" s="80" t="e">
        <v>#N/A</v>
      </c>
      <c r="AP986" s="80" t="e">
        <v>#N/A</v>
      </c>
      <c r="AQ986" s="80" t="e">
        <v>#N/A</v>
      </c>
      <c r="AR986" s="80" t="e">
        <v>#N/A</v>
      </c>
      <c r="AS986" s="5"/>
      <c r="AT986" s="5"/>
      <c r="AU986" s="5"/>
      <c r="AV986" s="5"/>
      <c r="AW986" s="5"/>
      <c r="AX986" s="5"/>
      <c r="AY986" s="5" t="s">
        <v>20</v>
      </c>
    </row>
    <row r="987" spans="1:51" ht="27.95" customHeight="1">
      <c r="A987">
        <v>11514991559</v>
      </c>
      <c r="B987" s="1" t="s">
        <v>0</v>
      </c>
      <c r="C987" s="13" t="e">
        <v>#VALUE!</v>
      </c>
      <c r="D987" s="1" t="e">
        <v>#VALUE!</v>
      </c>
      <c r="E987" s="5" t="e">
        <v>#N/A</v>
      </c>
      <c r="F987" s="80" t="s">
        <v>0</v>
      </c>
      <c r="G987" s="80" t="s">
        <v>0</v>
      </c>
      <c r="H987" s="80" t="s">
        <v>0</v>
      </c>
      <c r="I987" s="80" t="s">
        <v>0</v>
      </c>
      <c r="J987" s="80" t="s">
        <v>0</v>
      </c>
      <c r="K987" s="80" t="s">
        <v>0</v>
      </c>
      <c r="L987" s="80" t="s">
        <v>0</v>
      </c>
      <c r="M987" s="5" t="e">
        <v>#N/A</v>
      </c>
      <c r="N987" s="5" t="e">
        <v>#N/A</v>
      </c>
      <c r="O987" s="5" t="e">
        <v>#N/A</v>
      </c>
      <c r="P987" s="5" t="e">
        <v>#N/A</v>
      </c>
      <c r="Q987" s="5" t="e">
        <v>#VALUE!</v>
      </c>
      <c r="R987" s="61" t="e">
        <v>#VALUE!</v>
      </c>
      <c r="S987" s="62" t="e">
        <v>#N/A</v>
      </c>
      <c r="T987" s="5" t="e">
        <v>#N/A</v>
      </c>
      <c r="U987" s="5" t="e">
        <v>#N/A</v>
      </c>
      <c r="V987" s="5" t="e">
        <v>#N/A</v>
      </c>
      <c r="W987" s="5" t="e">
        <v>#N/A</v>
      </c>
      <c r="X987" s="5" t="e">
        <v>#N/A</v>
      </c>
      <c r="Y987" s="5" t="s">
        <v>0</v>
      </c>
      <c r="Z987" s="5" t="e">
        <v>#N/A</v>
      </c>
      <c r="AA987" s="5"/>
      <c r="AB987" s="5"/>
      <c r="AC987" s="5"/>
      <c r="AD987" s="5"/>
      <c r="AE987" s="5"/>
      <c r="AF987" s="5"/>
      <c r="AG987" s="5"/>
      <c r="AH987" s="5"/>
      <c r="AI987" s="5" t="s">
        <v>905</v>
      </c>
      <c r="AJ987" s="80" t="e">
        <v>#VALUE!</v>
      </c>
      <c r="AK987" s="80" t="e">
        <v>#VALUE!</v>
      </c>
      <c r="AL987" s="80" t="e">
        <v>#VALUE!</v>
      </c>
      <c r="AM987" s="80" t="e">
        <v>#N/A</v>
      </c>
      <c r="AN987" s="80" t="e">
        <v>#N/A</v>
      </c>
      <c r="AO987" s="80" t="e">
        <v>#N/A</v>
      </c>
      <c r="AP987" s="80" t="e">
        <v>#N/A</v>
      </c>
      <c r="AQ987" s="80" t="e">
        <v>#N/A</v>
      </c>
      <c r="AR987" s="80" t="e">
        <v>#N/A</v>
      </c>
      <c r="AS987" s="5"/>
      <c r="AT987" s="5"/>
      <c r="AU987" s="5"/>
      <c r="AV987" s="5"/>
      <c r="AW987" s="5"/>
      <c r="AX987" s="5"/>
      <c r="AY987" s="5" t="s">
        <v>20</v>
      </c>
    </row>
    <row r="988" spans="1:51" ht="27.95" customHeight="1">
      <c r="B988" s="1"/>
      <c r="C988" s="13"/>
      <c r="D988" s="1"/>
      <c r="E988" s="5"/>
      <c r="M988" s="5"/>
      <c r="N988" s="5"/>
      <c r="O988" s="5"/>
      <c r="P988" s="5"/>
      <c r="Q988" s="5"/>
      <c r="R988" s="61"/>
      <c r="S988" s="62"/>
      <c r="T988" s="5"/>
      <c r="U988" s="5"/>
      <c r="V988" s="5"/>
      <c r="W988" s="5"/>
      <c r="X988" s="5"/>
      <c r="Y988" s="5"/>
      <c r="Z988" s="5"/>
      <c r="AA988" s="5"/>
      <c r="AB988" s="5"/>
      <c r="AC988" s="5"/>
      <c r="AD988" s="5"/>
      <c r="AE988" s="5"/>
      <c r="AF988" s="5"/>
      <c r="AG988" s="5"/>
      <c r="AH988" s="5"/>
      <c r="AI988" s="5"/>
      <c r="AJ988" s="80"/>
      <c r="AK988" s="80"/>
      <c r="AL988" s="80"/>
      <c r="AM988" s="80"/>
      <c r="AN988" s="80"/>
      <c r="AO988" s="80"/>
      <c r="AP988" s="80"/>
      <c r="AQ988" s="80"/>
      <c r="AR988" s="80"/>
      <c r="AS988" s="5"/>
      <c r="AT988" s="5"/>
      <c r="AU988" s="5"/>
      <c r="AV988" s="5"/>
      <c r="AW988" s="5"/>
      <c r="AX988" s="5"/>
      <c r="AY988" s="5"/>
    </row>
    <row r="989" spans="1:51" ht="27.95" customHeight="1">
      <c r="A989">
        <v>11514986428</v>
      </c>
      <c r="B989" s="5" t="s">
        <v>646</v>
      </c>
      <c r="C989" s="13" t="s">
        <v>72</v>
      </c>
      <c r="D989" s="1" t="s">
        <v>465</v>
      </c>
      <c r="E989" s="5" t="s">
        <v>14</v>
      </c>
      <c r="F989" s="80" t="s">
        <v>0</v>
      </c>
      <c r="G989" s="80" t="s">
        <v>0</v>
      </c>
      <c r="H989" s="80" t="s">
        <v>1</v>
      </c>
      <c r="I989" s="80" t="s">
        <v>0</v>
      </c>
      <c r="J989" s="80" t="s">
        <v>0</v>
      </c>
      <c r="K989" s="80" t="s">
        <v>0</v>
      </c>
      <c r="L989" s="80" t="s">
        <v>0</v>
      </c>
      <c r="M989" s="5" t="s">
        <v>10</v>
      </c>
      <c r="N989" s="5" t="e">
        <v>#N/A</v>
      </c>
      <c r="O989" s="5" t="s">
        <v>11</v>
      </c>
      <c r="P989" s="5" t="s">
        <v>12</v>
      </c>
      <c r="Q989" s="5" t="e">
        <v>#VALUE!</v>
      </c>
      <c r="R989" s="61" t="s">
        <v>28</v>
      </c>
      <c r="S989" s="62" t="e">
        <v>#N/A</v>
      </c>
      <c r="T989" s="5" t="s">
        <v>834</v>
      </c>
      <c r="U989" s="5" t="s">
        <v>34</v>
      </c>
      <c r="V989" s="5" t="s">
        <v>26</v>
      </c>
      <c r="W989" s="5" t="s">
        <v>379</v>
      </c>
      <c r="X989" s="5" t="s">
        <v>81</v>
      </c>
      <c r="Y989" s="5" t="s">
        <v>0</v>
      </c>
      <c r="Z989" s="5" t="s">
        <v>13</v>
      </c>
      <c r="AA989" s="5" t="s">
        <v>533</v>
      </c>
      <c r="AB989" s="5"/>
      <c r="AC989" s="5"/>
      <c r="AD989" s="5"/>
      <c r="AE989" s="5"/>
      <c r="AF989" s="5"/>
      <c r="AG989" s="5"/>
      <c r="AH989" s="5"/>
      <c r="AI989" s="5" t="s">
        <v>905</v>
      </c>
      <c r="AJ989" s="80">
        <v>5</v>
      </c>
      <c r="AK989" s="80" t="e">
        <v>#VALUE!</v>
      </c>
      <c r="AL989" s="80">
        <v>4</v>
      </c>
      <c r="AM989" s="80" t="e">
        <v>#N/A</v>
      </c>
      <c r="AN989" s="80">
        <v>5</v>
      </c>
      <c r="AO989" s="80">
        <v>5</v>
      </c>
      <c r="AP989" s="80">
        <v>4</v>
      </c>
      <c r="AQ989" s="80">
        <v>5</v>
      </c>
      <c r="AR989" s="80">
        <v>3</v>
      </c>
      <c r="AS989" s="122" t="s">
        <v>1060</v>
      </c>
      <c r="AT989" s="5" t="s">
        <v>797</v>
      </c>
      <c r="AU989" s="5"/>
      <c r="AV989" s="5"/>
      <c r="AW989" s="5" t="s">
        <v>39</v>
      </c>
      <c r="AX989" s="5"/>
      <c r="AY989" s="5" t="s">
        <v>903</v>
      </c>
    </row>
    <row r="990" spans="1:51" ht="27.95" customHeight="1">
      <c r="A990">
        <v>11514982781</v>
      </c>
      <c r="B990" s="1" t="s">
        <v>15</v>
      </c>
      <c r="C990" s="13" t="e">
        <v>#VALUE!</v>
      </c>
      <c r="D990" s="1" t="s">
        <v>467</v>
      </c>
      <c r="E990" s="5" t="s">
        <v>14</v>
      </c>
      <c r="F990" s="80" t="s">
        <v>648</v>
      </c>
      <c r="G990" s="80" t="s">
        <v>0</v>
      </c>
      <c r="H990" s="80" t="s">
        <v>0</v>
      </c>
      <c r="I990" s="80" t="s">
        <v>0</v>
      </c>
      <c r="J990" s="80" t="s">
        <v>0</v>
      </c>
      <c r="K990" s="80" t="s">
        <v>0</v>
      </c>
      <c r="L990" s="80" t="s">
        <v>0</v>
      </c>
      <c r="M990" s="5" t="e">
        <v>#N/A</v>
      </c>
      <c r="N990" s="5" t="e">
        <v>#N/A</v>
      </c>
      <c r="O990" s="5" t="e">
        <v>#N/A</v>
      </c>
      <c r="P990" s="5" t="e">
        <v>#N/A</v>
      </c>
      <c r="Q990" s="5" t="e">
        <v>#VALUE!</v>
      </c>
      <c r="R990" s="61" t="e">
        <v>#VALUE!</v>
      </c>
      <c r="S990" s="62" t="e">
        <v>#N/A</v>
      </c>
      <c r="T990" s="5" t="e">
        <v>#N/A</v>
      </c>
      <c r="U990" s="5" t="e">
        <v>#N/A</v>
      </c>
      <c r="V990" s="5" t="e">
        <v>#N/A</v>
      </c>
      <c r="W990" s="5" t="e">
        <v>#N/A</v>
      </c>
      <c r="X990" s="5" t="e">
        <v>#N/A</v>
      </c>
      <c r="Y990" s="5" t="s">
        <v>0</v>
      </c>
      <c r="Z990" s="5" t="s">
        <v>126</v>
      </c>
      <c r="AA990" s="5"/>
      <c r="AB990" s="5"/>
      <c r="AC990" s="5"/>
      <c r="AD990" s="5"/>
      <c r="AE990" s="5"/>
      <c r="AF990" s="5"/>
      <c r="AG990" s="5"/>
      <c r="AH990" s="5"/>
      <c r="AI990" s="5" t="s">
        <v>905</v>
      </c>
      <c r="AJ990" s="80" t="e">
        <v>#VALUE!</v>
      </c>
      <c r="AK990" s="80" t="e">
        <v>#VALUE!</v>
      </c>
      <c r="AL990" s="80" t="e">
        <v>#VALUE!</v>
      </c>
      <c r="AM990" s="80" t="e">
        <v>#N/A</v>
      </c>
      <c r="AN990" s="80" t="e">
        <v>#N/A</v>
      </c>
      <c r="AO990" s="80" t="e">
        <v>#N/A</v>
      </c>
      <c r="AP990" s="80" t="e">
        <v>#N/A</v>
      </c>
      <c r="AQ990" s="80" t="e">
        <v>#N/A</v>
      </c>
      <c r="AR990" s="80" t="e">
        <v>#N/A</v>
      </c>
      <c r="AS990" s="5"/>
      <c r="AT990" s="5"/>
      <c r="AU990" s="5"/>
      <c r="AV990" s="5"/>
      <c r="AW990" s="5"/>
      <c r="AX990" s="5"/>
      <c r="AY990" s="5" t="s">
        <v>904</v>
      </c>
    </row>
    <row r="991" spans="1:51" ht="27.95" customHeight="1">
      <c r="A991">
        <v>11514981929</v>
      </c>
      <c r="B991" s="5" t="s">
        <v>646</v>
      </c>
      <c r="C991" s="13" t="s">
        <v>80</v>
      </c>
      <c r="D991" s="1" t="s">
        <v>468</v>
      </c>
      <c r="E991" s="5" t="s">
        <v>14</v>
      </c>
      <c r="F991" s="80" t="s">
        <v>0</v>
      </c>
      <c r="G991" s="80" t="s">
        <v>0</v>
      </c>
      <c r="H991" s="80" t="s">
        <v>1</v>
      </c>
      <c r="I991" s="80" t="s">
        <v>0</v>
      </c>
      <c r="J991" s="80" t="s">
        <v>0</v>
      </c>
      <c r="K991" s="80" t="s">
        <v>0</v>
      </c>
      <c r="L991" s="80" t="s">
        <v>0</v>
      </c>
      <c r="M991" s="5" t="e">
        <v>#N/A</v>
      </c>
      <c r="N991" s="5" t="s">
        <v>649</v>
      </c>
      <c r="O991" s="5" t="e">
        <v>#N/A</v>
      </c>
      <c r="P991" s="5" t="e">
        <v>#N/A</v>
      </c>
      <c r="Q991" s="5" t="s">
        <v>76</v>
      </c>
      <c r="R991" s="61" t="s">
        <v>75</v>
      </c>
      <c r="S991" s="62" t="e">
        <v>#N/A</v>
      </c>
      <c r="T991" s="5" t="s">
        <v>834</v>
      </c>
      <c r="U991" s="5" t="s">
        <v>41</v>
      </c>
      <c r="V991" s="5" t="s">
        <v>54</v>
      </c>
      <c r="W991" s="5" t="s">
        <v>379</v>
      </c>
      <c r="X991" s="5" t="s">
        <v>81</v>
      </c>
      <c r="Y991" s="5" t="s">
        <v>332</v>
      </c>
      <c r="Z991" s="5" t="s">
        <v>67</v>
      </c>
      <c r="AA991" s="5"/>
      <c r="AB991" s="5"/>
      <c r="AC991" s="5"/>
      <c r="AD991" s="5"/>
      <c r="AE991" s="5"/>
      <c r="AF991" s="5"/>
      <c r="AG991" s="5" t="s">
        <v>633</v>
      </c>
      <c r="AH991" s="5"/>
      <c r="AI991" s="5" t="s">
        <v>905</v>
      </c>
      <c r="AJ991" s="80">
        <v>4</v>
      </c>
      <c r="AK991" s="80">
        <v>4</v>
      </c>
      <c r="AL991" s="80">
        <v>3</v>
      </c>
      <c r="AM991" s="80" t="e">
        <v>#N/A</v>
      </c>
      <c r="AN991" s="80">
        <v>5</v>
      </c>
      <c r="AO991" s="80">
        <v>4</v>
      </c>
      <c r="AP991" s="80">
        <v>0</v>
      </c>
      <c r="AQ991" s="80">
        <v>5</v>
      </c>
      <c r="AR991" s="80">
        <v>3</v>
      </c>
      <c r="AS991" s="5" t="s">
        <v>1059</v>
      </c>
      <c r="AT991" s="67" t="s">
        <v>848</v>
      </c>
      <c r="AU991" s="5"/>
      <c r="AV991" s="5"/>
      <c r="AW991" s="5"/>
      <c r="AX991" s="5"/>
      <c r="AY991" s="5" t="s">
        <v>903</v>
      </c>
    </row>
    <row r="992" spans="1:51" ht="27.95" customHeight="1">
      <c r="A992">
        <v>11514980477</v>
      </c>
      <c r="B992" s="5" t="s">
        <v>646</v>
      </c>
      <c r="C992" s="13" t="s">
        <v>72</v>
      </c>
      <c r="D992" s="1" t="s">
        <v>465</v>
      </c>
      <c r="E992" s="5" t="s">
        <v>14</v>
      </c>
      <c r="F992" s="80" t="s">
        <v>0</v>
      </c>
      <c r="G992" s="80" t="s">
        <v>0</v>
      </c>
      <c r="H992" s="80" t="s">
        <v>1</v>
      </c>
      <c r="I992" s="80" t="s">
        <v>0</v>
      </c>
      <c r="J992" s="80" t="s">
        <v>0</v>
      </c>
      <c r="K992" s="80" t="s">
        <v>0</v>
      </c>
      <c r="L992" s="80" t="s">
        <v>0</v>
      </c>
      <c r="M992" s="5" t="e">
        <v>#N/A</v>
      </c>
      <c r="N992" s="5" t="s">
        <v>649</v>
      </c>
      <c r="O992" s="5" t="e">
        <v>#N/A</v>
      </c>
      <c r="P992" s="5" t="s">
        <v>12</v>
      </c>
      <c r="Q992" s="5" t="e">
        <v>#VALUE!</v>
      </c>
      <c r="R992" s="61" t="e">
        <v>#VALUE!</v>
      </c>
      <c r="S992" s="62" t="e">
        <v>#N/A</v>
      </c>
      <c r="T992" s="5" t="s">
        <v>36</v>
      </c>
      <c r="U992" s="5" t="s">
        <v>34</v>
      </c>
      <c r="V992" s="5" t="s">
        <v>54</v>
      </c>
      <c r="W992" s="5" t="s">
        <v>379</v>
      </c>
      <c r="X992" s="5" t="e">
        <v>#N/A</v>
      </c>
      <c r="Y992" s="5" t="s">
        <v>0</v>
      </c>
      <c r="Z992" s="5" t="s">
        <v>49</v>
      </c>
      <c r="AA992" s="5"/>
      <c r="AB992" s="5"/>
      <c r="AC992" s="5"/>
      <c r="AD992" s="5"/>
      <c r="AE992" s="5"/>
      <c r="AF992" s="5"/>
      <c r="AG992" s="5"/>
      <c r="AH992" s="5"/>
      <c r="AI992" s="5" t="s">
        <v>905</v>
      </c>
      <c r="AJ992" s="80">
        <v>5</v>
      </c>
      <c r="AK992" s="80" t="e">
        <v>#VALUE!</v>
      </c>
      <c r="AL992" s="80" t="e">
        <v>#VALUE!</v>
      </c>
      <c r="AM992" s="80" t="e">
        <v>#N/A</v>
      </c>
      <c r="AN992" s="80">
        <v>4</v>
      </c>
      <c r="AO992" s="80">
        <v>5</v>
      </c>
      <c r="AP992" s="80">
        <v>0</v>
      </c>
      <c r="AQ992" s="80">
        <v>5</v>
      </c>
      <c r="AR992" s="80" t="e">
        <v>#N/A</v>
      </c>
      <c r="AS992" s="5"/>
      <c r="AT992" s="5"/>
      <c r="AU992" s="5"/>
      <c r="AV992" s="5"/>
      <c r="AW992" s="5"/>
      <c r="AX992" s="5"/>
      <c r="AY992" s="5" t="s">
        <v>903</v>
      </c>
    </row>
    <row r="993" spans="1:51" ht="27.95" customHeight="1">
      <c r="A993">
        <v>11514972265</v>
      </c>
      <c r="B993" s="5" t="s">
        <v>646</v>
      </c>
      <c r="C993" s="13" t="s">
        <v>72</v>
      </c>
      <c r="D993" s="1" t="s">
        <v>478</v>
      </c>
      <c r="E993" s="5" t="s">
        <v>33</v>
      </c>
      <c r="F993" s="80" t="s">
        <v>0</v>
      </c>
      <c r="G993" s="80" t="s">
        <v>0</v>
      </c>
      <c r="H993" s="80" t="s">
        <v>1</v>
      </c>
      <c r="I993" s="80" t="s">
        <v>0</v>
      </c>
      <c r="J993" s="80" t="s">
        <v>0</v>
      </c>
      <c r="K993" s="80" t="s">
        <v>0</v>
      </c>
      <c r="L993" s="80" t="s">
        <v>0</v>
      </c>
      <c r="M993" s="5" t="s">
        <v>10</v>
      </c>
      <c r="N993" s="5" t="e">
        <v>#N/A</v>
      </c>
      <c r="O993" s="5" t="e">
        <v>#N/A</v>
      </c>
      <c r="P993" s="5" t="e">
        <v>#N/A</v>
      </c>
      <c r="Q993" s="5" t="s">
        <v>76</v>
      </c>
      <c r="R993" s="61" t="s">
        <v>75</v>
      </c>
      <c r="S993" s="62" t="e">
        <v>#N/A</v>
      </c>
      <c r="T993" s="5" t="s">
        <v>834</v>
      </c>
      <c r="U993" s="5" t="s">
        <v>37</v>
      </c>
      <c r="V993" s="5" t="s">
        <v>26</v>
      </c>
      <c r="W993" s="5" t="s">
        <v>379</v>
      </c>
      <c r="X993" s="5" t="s">
        <v>108</v>
      </c>
      <c r="Y993" s="5" t="s">
        <v>0</v>
      </c>
      <c r="Z993" s="5" t="s">
        <v>13</v>
      </c>
      <c r="AA993" s="66" t="s">
        <v>512</v>
      </c>
      <c r="AB993" s="62"/>
      <c r="AC993" s="62"/>
      <c r="AD993" s="62"/>
      <c r="AE993" s="62"/>
      <c r="AF993" s="62"/>
      <c r="AG993" s="62"/>
      <c r="AH993" s="62"/>
      <c r="AI993" s="70" t="s">
        <v>905</v>
      </c>
      <c r="AJ993" s="80">
        <v>5</v>
      </c>
      <c r="AK993" s="80">
        <v>4</v>
      </c>
      <c r="AL993" s="80">
        <v>3</v>
      </c>
      <c r="AM993" s="80" t="e">
        <v>#N/A</v>
      </c>
      <c r="AN993" s="80">
        <v>5</v>
      </c>
      <c r="AO993" s="80">
        <v>3</v>
      </c>
      <c r="AP993" s="80">
        <v>4</v>
      </c>
      <c r="AQ993" s="80">
        <v>5</v>
      </c>
      <c r="AR993" s="80">
        <v>4</v>
      </c>
      <c r="AS993" s="5" t="s">
        <v>1059</v>
      </c>
      <c r="AT993" s="5"/>
      <c r="AU993" s="5"/>
      <c r="AV993" s="5"/>
      <c r="AW993" s="5"/>
      <c r="AX993" s="5"/>
      <c r="AY993" s="5" t="s">
        <v>903</v>
      </c>
    </row>
    <row r="994" spans="1:51" ht="27.95" customHeight="1">
      <c r="A994">
        <v>11514972254</v>
      </c>
      <c r="B994" s="1" t="s">
        <v>0</v>
      </c>
      <c r="C994" s="13" t="s">
        <v>72</v>
      </c>
      <c r="D994" s="1" t="s">
        <v>465</v>
      </c>
      <c r="E994" s="5" t="s">
        <v>14</v>
      </c>
      <c r="F994" s="80" t="s">
        <v>0</v>
      </c>
      <c r="G994" s="80" t="s">
        <v>0</v>
      </c>
      <c r="H994" s="80" t="s">
        <v>1</v>
      </c>
      <c r="I994" s="80" t="s">
        <v>0</v>
      </c>
      <c r="J994" s="80" t="s">
        <v>0</v>
      </c>
      <c r="K994" s="80" t="s">
        <v>0</v>
      </c>
      <c r="L994" s="80" t="s">
        <v>0</v>
      </c>
      <c r="M994" s="5" t="s">
        <v>10</v>
      </c>
      <c r="N994" s="5" t="e">
        <v>#N/A</v>
      </c>
      <c r="O994" s="5" t="e">
        <v>#N/A</v>
      </c>
      <c r="P994" s="5" t="s">
        <v>12</v>
      </c>
      <c r="Q994" s="5" t="s">
        <v>29</v>
      </c>
      <c r="R994" s="61" t="s">
        <v>99</v>
      </c>
      <c r="S994" s="62" t="e">
        <v>#N/A</v>
      </c>
      <c r="T994" s="5" t="s">
        <v>62</v>
      </c>
      <c r="U994" s="5" t="s">
        <v>37</v>
      </c>
      <c r="V994" s="5" t="s">
        <v>89</v>
      </c>
      <c r="W994" s="5" t="s">
        <v>908</v>
      </c>
      <c r="X994" s="5" t="s">
        <v>108</v>
      </c>
      <c r="Y994" s="5" t="s">
        <v>0</v>
      </c>
      <c r="Z994" s="5" t="s">
        <v>21</v>
      </c>
      <c r="AA994" s="5" t="s">
        <v>480</v>
      </c>
      <c r="AB994" s="5"/>
      <c r="AC994" s="5"/>
      <c r="AD994" s="5"/>
      <c r="AE994" s="5"/>
      <c r="AF994" s="5"/>
      <c r="AG994" s="5"/>
      <c r="AH994" s="5"/>
      <c r="AI994" s="5" t="s">
        <v>905</v>
      </c>
      <c r="AJ994" s="80">
        <v>5</v>
      </c>
      <c r="AK994" s="80">
        <v>3</v>
      </c>
      <c r="AL994" s="80">
        <v>2</v>
      </c>
      <c r="AM994" s="80" t="e">
        <v>#N/A</v>
      </c>
      <c r="AN994" s="80">
        <v>5</v>
      </c>
      <c r="AO994" s="80">
        <v>3</v>
      </c>
      <c r="AP994" s="80">
        <v>3</v>
      </c>
      <c r="AQ994" s="80">
        <v>3</v>
      </c>
      <c r="AR994" s="80">
        <v>4</v>
      </c>
      <c r="AS994" s="5"/>
      <c r="AT994" s="122" t="s">
        <v>848</v>
      </c>
      <c r="AU994" s="5"/>
      <c r="AV994" s="5"/>
      <c r="AW994" s="5"/>
      <c r="AX994" s="5"/>
      <c r="AY994" s="5" t="s">
        <v>20</v>
      </c>
    </row>
    <row r="995" spans="1:51" ht="27.95" customHeight="1">
      <c r="A995">
        <v>11514967507</v>
      </c>
      <c r="B995" s="5" t="s">
        <v>646</v>
      </c>
      <c r="C995" s="13" t="s">
        <v>80</v>
      </c>
      <c r="D995" s="1" t="s">
        <v>466</v>
      </c>
      <c r="E995" s="5" t="s">
        <v>14</v>
      </c>
      <c r="F995" s="80" t="s">
        <v>0</v>
      </c>
      <c r="G995" s="80" t="s">
        <v>0</v>
      </c>
      <c r="H995" s="80" t="s">
        <v>1</v>
      </c>
      <c r="I995" s="80" t="s">
        <v>0</v>
      </c>
      <c r="J995" s="80" t="s">
        <v>0</v>
      </c>
      <c r="K995" s="80" t="s">
        <v>0</v>
      </c>
      <c r="L995" s="80" t="s">
        <v>0</v>
      </c>
      <c r="M995" s="5" t="e">
        <v>#N/A</v>
      </c>
      <c r="N995" s="5" t="s">
        <v>649</v>
      </c>
      <c r="O995" s="5" t="e">
        <v>#N/A</v>
      </c>
      <c r="P995" s="5" t="e">
        <v>#N/A</v>
      </c>
      <c r="Q995" s="5" t="s">
        <v>76</v>
      </c>
      <c r="R995" s="61" t="s">
        <v>75</v>
      </c>
      <c r="S995" s="62" t="e">
        <v>#N/A</v>
      </c>
      <c r="T995" s="5" t="s">
        <v>37</v>
      </c>
      <c r="U995" s="5" t="s">
        <v>41</v>
      </c>
      <c r="V995" s="5" t="s">
        <v>74</v>
      </c>
      <c r="W995" s="5" t="s">
        <v>907</v>
      </c>
      <c r="X995" s="5" t="s">
        <v>108</v>
      </c>
      <c r="Y995" s="5" t="s">
        <v>0</v>
      </c>
      <c r="Z995" s="5" t="s">
        <v>49</v>
      </c>
      <c r="AA995" s="5"/>
      <c r="AB995" s="5"/>
      <c r="AC995" s="5"/>
      <c r="AD995" s="5"/>
      <c r="AE995" s="5"/>
      <c r="AF995" s="5"/>
      <c r="AG995" s="5"/>
      <c r="AH995" s="5"/>
      <c r="AI995" s="5" t="s">
        <v>905</v>
      </c>
      <c r="AJ995" s="80">
        <v>4</v>
      </c>
      <c r="AK995" s="80">
        <v>4</v>
      </c>
      <c r="AL995" s="80">
        <v>3</v>
      </c>
      <c r="AM995" s="80" t="e">
        <v>#N/A</v>
      </c>
      <c r="AN995" s="80">
        <v>3</v>
      </c>
      <c r="AO995" s="80">
        <v>4</v>
      </c>
      <c r="AP995" s="80">
        <v>2</v>
      </c>
      <c r="AQ995" s="80">
        <v>4</v>
      </c>
      <c r="AR995" s="80">
        <v>4</v>
      </c>
      <c r="AS995" s="122" t="s">
        <v>1060</v>
      </c>
      <c r="AT995" s="5"/>
      <c r="AU995" s="5"/>
      <c r="AV995" s="5"/>
      <c r="AW995" s="5"/>
      <c r="AX995" s="5"/>
      <c r="AY995" s="5" t="s">
        <v>903</v>
      </c>
    </row>
    <row r="996" spans="1:51" ht="305.10000000000002" customHeight="1">
      <c r="A996">
        <v>11514963684</v>
      </c>
      <c r="B996" s="5" t="s">
        <v>646</v>
      </c>
      <c r="C996" s="13" t="e">
        <v>#VALUE!</v>
      </c>
      <c r="D996" s="1" t="e">
        <v>#VALUE!</v>
      </c>
      <c r="E996" s="5" t="e">
        <v>#N/A</v>
      </c>
      <c r="F996" s="80" t="s">
        <v>0</v>
      </c>
      <c r="G996" s="80" t="s">
        <v>2</v>
      </c>
      <c r="H996" s="80" t="s">
        <v>0</v>
      </c>
      <c r="I996" s="80" t="s">
        <v>0</v>
      </c>
      <c r="J996" s="80" t="s">
        <v>0</v>
      </c>
      <c r="K996" s="80" t="s">
        <v>0</v>
      </c>
      <c r="L996" s="80" t="s">
        <v>0</v>
      </c>
      <c r="M996" s="5" t="e">
        <v>#N/A</v>
      </c>
      <c r="N996" s="5" t="s">
        <v>649</v>
      </c>
      <c r="O996" s="5" t="s">
        <v>11</v>
      </c>
      <c r="P996" s="5" t="s">
        <v>12</v>
      </c>
      <c r="Q996" s="5" t="s">
        <v>76</v>
      </c>
      <c r="R996" s="61" t="e">
        <v>#VALUE!</v>
      </c>
      <c r="S996" s="62" t="e">
        <v>#N/A</v>
      </c>
      <c r="T996" s="5" t="e">
        <v>#N/A</v>
      </c>
      <c r="U996" s="5" t="s">
        <v>87</v>
      </c>
      <c r="V996" s="5" t="s">
        <v>95</v>
      </c>
      <c r="W996" s="5" t="e">
        <v>#N/A</v>
      </c>
      <c r="X996" s="5" t="e">
        <v>#N/A</v>
      </c>
      <c r="Y996" s="5" t="s">
        <v>333</v>
      </c>
      <c r="Z996" s="5" t="e">
        <v>#N/A</v>
      </c>
      <c r="AA996" s="5"/>
      <c r="AB996" s="5"/>
      <c r="AC996" s="5"/>
      <c r="AD996" s="5"/>
      <c r="AE996" s="5" t="s">
        <v>614</v>
      </c>
      <c r="AF996" s="5"/>
      <c r="AG996" s="5"/>
      <c r="AH996" s="5"/>
      <c r="AI996" s="5" t="s">
        <v>905</v>
      </c>
      <c r="AJ996" s="80" t="e">
        <v>#VALUE!</v>
      </c>
      <c r="AK996" s="80">
        <v>4</v>
      </c>
      <c r="AL996" s="80" t="e">
        <v>#VALUE!</v>
      </c>
      <c r="AM996" s="80" t="e">
        <v>#N/A</v>
      </c>
      <c r="AN996" s="80" t="e">
        <v>#N/A</v>
      </c>
      <c r="AO996" s="80">
        <v>1</v>
      </c>
      <c r="AP996" s="80">
        <v>1</v>
      </c>
      <c r="AQ996" s="80" t="e">
        <v>#N/A</v>
      </c>
      <c r="AR996" s="80" t="e">
        <v>#N/A</v>
      </c>
      <c r="AS996" s="5"/>
      <c r="AT996" s="5" t="s">
        <v>797</v>
      </c>
      <c r="AU996" s="5"/>
      <c r="AV996" s="5"/>
      <c r="AW996" s="5"/>
      <c r="AX996" s="5"/>
      <c r="AY996" s="5" t="s">
        <v>903</v>
      </c>
    </row>
    <row r="997" spans="1:51" ht="27.95" customHeight="1">
      <c r="B997" s="1"/>
      <c r="C997" s="13"/>
      <c r="D997" s="1"/>
      <c r="E997" s="5"/>
      <c r="M997" s="5"/>
      <c r="N997" s="5"/>
      <c r="O997" s="5"/>
      <c r="P997" s="5"/>
      <c r="Q997" s="5"/>
      <c r="R997" s="61"/>
      <c r="S997" s="62"/>
      <c r="T997" s="5"/>
      <c r="U997" s="5"/>
      <c r="V997" s="5"/>
      <c r="W997" s="5"/>
      <c r="X997" s="5"/>
      <c r="Y997" s="5"/>
      <c r="Z997" s="5"/>
      <c r="AA997" s="5"/>
      <c r="AB997" s="5"/>
      <c r="AC997" s="5"/>
      <c r="AD997" s="5"/>
      <c r="AE997" s="5"/>
      <c r="AF997" s="5"/>
      <c r="AG997" s="5"/>
      <c r="AH997" s="5"/>
      <c r="AI997" s="5"/>
      <c r="AJ997" s="80"/>
      <c r="AK997" s="80"/>
      <c r="AL997" s="80"/>
      <c r="AM997" s="80"/>
      <c r="AN997" s="80"/>
      <c r="AO997" s="80"/>
      <c r="AP997" s="80"/>
      <c r="AQ997" s="80"/>
      <c r="AR997" s="80"/>
      <c r="AS997" s="5"/>
      <c r="AT997" s="5"/>
      <c r="AU997" s="5"/>
      <c r="AV997" s="5"/>
      <c r="AW997" s="5"/>
      <c r="AX997" s="5"/>
      <c r="AY997" s="5"/>
    </row>
    <row r="998" spans="1:51" ht="27.95" customHeight="1">
      <c r="B998" s="1"/>
      <c r="C998" s="13"/>
      <c r="D998" s="1"/>
      <c r="E998" s="5"/>
      <c r="M998" s="5"/>
      <c r="N998" s="5"/>
      <c r="O998" s="5"/>
      <c r="P998" s="5"/>
      <c r="Q998" s="5"/>
      <c r="R998" s="61"/>
      <c r="S998" s="62"/>
      <c r="T998" s="5"/>
      <c r="U998" s="5"/>
      <c r="V998" s="5"/>
      <c r="W998" s="5"/>
      <c r="X998" s="5"/>
      <c r="Y998" s="5"/>
      <c r="Z998" s="5"/>
      <c r="AA998" s="5"/>
      <c r="AB998" s="5"/>
      <c r="AC998" s="5"/>
      <c r="AD998" s="5"/>
      <c r="AE998" s="5"/>
      <c r="AF998" s="5"/>
      <c r="AG998" s="5"/>
      <c r="AH998" s="5"/>
      <c r="AI998" s="5"/>
      <c r="AJ998" s="80"/>
      <c r="AK998" s="80"/>
      <c r="AL998" s="80"/>
      <c r="AM998" s="80"/>
      <c r="AN998" s="80"/>
      <c r="AO998" s="80"/>
      <c r="AP998" s="80"/>
      <c r="AQ998" s="80"/>
      <c r="AR998" s="80"/>
      <c r="AS998" s="5"/>
      <c r="AT998" s="5"/>
      <c r="AU998" s="5"/>
      <c r="AV998" s="5"/>
      <c r="AW998" s="5"/>
      <c r="AX998" s="5"/>
      <c r="AY998" s="5"/>
    </row>
    <row r="999" spans="1:51" ht="27.95" customHeight="1">
      <c r="A999">
        <v>11514954571</v>
      </c>
      <c r="B999" s="1" t="s">
        <v>0</v>
      </c>
      <c r="C999" s="13" t="e">
        <v>#VALUE!</v>
      </c>
      <c r="D999" s="1" t="e">
        <v>#VALUE!</v>
      </c>
      <c r="E999" s="5" t="e">
        <v>#N/A</v>
      </c>
      <c r="F999" s="80" t="s">
        <v>0</v>
      </c>
      <c r="G999" s="80" t="s">
        <v>0</v>
      </c>
      <c r="H999" s="80" t="s">
        <v>0</v>
      </c>
      <c r="I999" s="80" t="s">
        <v>0</v>
      </c>
      <c r="J999" s="80" t="s">
        <v>0</v>
      </c>
      <c r="K999" s="80" t="s">
        <v>0</v>
      </c>
      <c r="L999" s="80" t="s">
        <v>0</v>
      </c>
      <c r="M999" s="5" t="e">
        <v>#N/A</v>
      </c>
      <c r="N999" s="5" t="e">
        <v>#N/A</v>
      </c>
      <c r="O999" s="5" t="e">
        <v>#N/A</v>
      </c>
      <c r="P999" s="5" t="e">
        <v>#N/A</v>
      </c>
      <c r="Q999" s="5" t="e">
        <v>#VALUE!</v>
      </c>
      <c r="R999" s="61" t="e">
        <v>#VALUE!</v>
      </c>
      <c r="S999" s="62" t="e">
        <v>#N/A</v>
      </c>
      <c r="T999" s="5" t="e">
        <v>#N/A</v>
      </c>
      <c r="U999" s="5" t="e">
        <v>#N/A</v>
      </c>
      <c r="V999" s="5" t="e">
        <v>#N/A</v>
      </c>
      <c r="W999" s="5" t="e">
        <v>#N/A</v>
      </c>
      <c r="X999" s="5" t="e">
        <v>#N/A</v>
      </c>
      <c r="Y999" s="5" t="s">
        <v>0</v>
      </c>
      <c r="Z999" s="5" t="e">
        <v>#N/A</v>
      </c>
      <c r="AA999" s="5"/>
      <c r="AB999" s="5"/>
      <c r="AC999" s="5"/>
      <c r="AD999" s="5"/>
      <c r="AE999" s="5"/>
      <c r="AF999" s="5"/>
      <c r="AG999" s="5"/>
      <c r="AH999" s="5"/>
      <c r="AI999" s="5" t="s">
        <v>905</v>
      </c>
      <c r="AJ999" s="80" t="e">
        <v>#VALUE!</v>
      </c>
      <c r="AK999" s="80" t="e">
        <v>#VALUE!</v>
      </c>
      <c r="AL999" s="80" t="e">
        <v>#VALUE!</v>
      </c>
      <c r="AM999" s="80" t="e">
        <v>#N/A</v>
      </c>
      <c r="AN999" s="80" t="e">
        <v>#N/A</v>
      </c>
      <c r="AO999" s="80" t="e">
        <v>#N/A</v>
      </c>
      <c r="AP999" s="80" t="e">
        <v>#N/A</v>
      </c>
      <c r="AQ999" s="80" t="e">
        <v>#N/A</v>
      </c>
      <c r="AR999" s="80" t="e">
        <v>#N/A</v>
      </c>
      <c r="AS999" s="5"/>
      <c r="AT999" s="5"/>
      <c r="AU999" s="5"/>
      <c r="AV999" s="5"/>
      <c r="AW999" s="5"/>
      <c r="AX999" s="5"/>
      <c r="AY999" s="5" t="s">
        <v>20</v>
      </c>
    </row>
    <row r="1000" spans="1:51" ht="27.95" customHeight="1">
      <c r="A1000">
        <v>11514945614</v>
      </c>
      <c r="B1000" s="5" t="s">
        <v>646</v>
      </c>
      <c r="C1000" s="13" t="s">
        <v>72</v>
      </c>
      <c r="D1000" s="1" t="s">
        <v>471</v>
      </c>
      <c r="E1000" s="5" t="s">
        <v>33</v>
      </c>
      <c r="F1000" s="80" t="s">
        <v>648</v>
      </c>
      <c r="G1000" s="80" t="s">
        <v>2</v>
      </c>
      <c r="H1000" s="80" t="s">
        <v>0</v>
      </c>
      <c r="I1000" s="80" t="s">
        <v>0</v>
      </c>
      <c r="J1000" s="80" t="s">
        <v>0</v>
      </c>
      <c r="K1000" s="80" t="s">
        <v>0</v>
      </c>
      <c r="L1000" s="80" t="s">
        <v>0</v>
      </c>
      <c r="M1000" s="5" t="s">
        <v>10</v>
      </c>
      <c r="N1000" s="5" t="e">
        <v>#N/A</v>
      </c>
      <c r="O1000" s="5" t="e">
        <v>#N/A</v>
      </c>
      <c r="P1000" s="5" t="e">
        <v>#N/A</v>
      </c>
      <c r="Q1000" s="5" t="e">
        <v>#VALUE!</v>
      </c>
      <c r="R1000" s="61" t="e">
        <v>#VALUE!</v>
      </c>
      <c r="S1000" s="62" t="e">
        <v>#N/A</v>
      </c>
      <c r="T1000" s="5" t="e">
        <v>#N/A</v>
      </c>
      <c r="U1000" s="5" t="e">
        <v>#N/A</v>
      </c>
      <c r="V1000" s="5" t="e">
        <v>#N/A</v>
      </c>
      <c r="W1000" s="5" t="e">
        <v>#N/A</v>
      </c>
      <c r="X1000" s="5" t="e">
        <v>#N/A</v>
      </c>
      <c r="Y1000" s="5" t="s">
        <v>0</v>
      </c>
      <c r="Z1000" s="5" t="s">
        <v>67</v>
      </c>
      <c r="AA1000" s="5"/>
      <c r="AB1000" s="5"/>
      <c r="AC1000" s="5"/>
      <c r="AD1000" s="5"/>
      <c r="AE1000" s="5"/>
      <c r="AF1000" s="5"/>
      <c r="AG1000" s="5"/>
      <c r="AH1000" s="5"/>
      <c r="AI1000" s="5" t="s">
        <v>905</v>
      </c>
      <c r="AJ1000" s="80">
        <v>5</v>
      </c>
      <c r="AK1000" s="80" t="e">
        <v>#VALUE!</v>
      </c>
      <c r="AL1000" s="80" t="e">
        <v>#VALUE!</v>
      </c>
      <c r="AM1000" s="80" t="e">
        <v>#N/A</v>
      </c>
      <c r="AN1000" s="80" t="e">
        <v>#N/A</v>
      </c>
      <c r="AO1000" s="80" t="e">
        <v>#N/A</v>
      </c>
      <c r="AP1000" s="80" t="e">
        <v>#N/A</v>
      </c>
      <c r="AQ1000" s="80" t="e">
        <v>#N/A</v>
      </c>
      <c r="AR1000" s="80" t="e">
        <v>#N/A</v>
      </c>
      <c r="AS1000" s="5"/>
      <c r="AT1000" s="5"/>
      <c r="AU1000" s="5"/>
      <c r="AV1000" s="5"/>
      <c r="AW1000" s="5"/>
      <c r="AX1000" s="5"/>
      <c r="AY1000" s="5" t="s">
        <v>903</v>
      </c>
    </row>
    <row r="1001" spans="1:51" ht="27.95" customHeight="1">
      <c r="A1001">
        <v>11514937542</v>
      </c>
      <c r="B1001" s="5" t="s">
        <v>646</v>
      </c>
      <c r="C1001" s="13" t="s">
        <v>80</v>
      </c>
      <c r="D1001" s="1" t="s">
        <v>468</v>
      </c>
      <c r="E1001" s="5" t="s">
        <v>14</v>
      </c>
      <c r="F1001" s="80" t="s">
        <v>0</v>
      </c>
      <c r="G1001" s="80" t="s">
        <v>0</v>
      </c>
      <c r="H1001" s="80" t="s">
        <v>1</v>
      </c>
      <c r="I1001" s="80" t="s">
        <v>0</v>
      </c>
      <c r="J1001" s="80" t="s">
        <v>0</v>
      </c>
      <c r="K1001" s="80" t="s">
        <v>0</v>
      </c>
      <c r="L1001" s="80" t="s">
        <v>0</v>
      </c>
      <c r="M1001" s="5" t="e">
        <v>#N/A</v>
      </c>
      <c r="N1001" s="5" t="s">
        <v>649</v>
      </c>
      <c r="O1001" s="5" t="e">
        <v>#N/A</v>
      </c>
      <c r="P1001" s="5" t="e">
        <v>#N/A</v>
      </c>
      <c r="Q1001" s="5" t="s">
        <v>76</v>
      </c>
      <c r="R1001" s="61" t="s">
        <v>28</v>
      </c>
      <c r="S1001" s="62" t="e">
        <v>#N/A</v>
      </c>
      <c r="T1001" s="5" t="s">
        <v>36</v>
      </c>
      <c r="U1001" s="5" t="s">
        <v>34</v>
      </c>
      <c r="V1001" s="5" t="s">
        <v>74</v>
      </c>
      <c r="W1001" s="5" t="s">
        <v>909</v>
      </c>
      <c r="X1001" s="5" t="s">
        <v>30</v>
      </c>
      <c r="Y1001" s="5" t="s">
        <v>0</v>
      </c>
      <c r="Z1001" s="5" t="s">
        <v>13</v>
      </c>
      <c r="AA1001" s="5"/>
      <c r="AB1001" s="5"/>
      <c r="AC1001" s="5"/>
      <c r="AD1001" s="5"/>
      <c r="AE1001" s="5"/>
      <c r="AF1001" s="5"/>
      <c r="AG1001" s="5"/>
      <c r="AH1001" s="5"/>
      <c r="AI1001" s="5" t="s">
        <v>905</v>
      </c>
      <c r="AJ1001" s="80">
        <v>4</v>
      </c>
      <c r="AK1001" s="80">
        <v>4</v>
      </c>
      <c r="AL1001" s="80">
        <v>4</v>
      </c>
      <c r="AM1001" s="80" t="e">
        <v>#N/A</v>
      </c>
      <c r="AN1001" s="80">
        <v>4</v>
      </c>
      <c r="AO1001" s="80">
        <v>5</v>
      </c>
      <c r="AP1001" s="80">
        <v>2</v>
      </c>
      <c r="AQ1001" s="80">
        <v>1</v>
      </c>
      <c r="AR1001" s="80">
        <v>2</v>
      </c>
      <c r="AS1001" s="5"/>
      <c r="AT1001" s="5" t="s">
        <v>788</v>
      </c>
      <c r="AU1001" s="5"/>
      <c r="AV1001" s="5"/>
      <c r="AW1001" s="5"/>
      <c r="AX1001" s="5"/>
      <c r="AY1001" s="5" t="s">
        <v>903</v>
      </c>
    </row>
    <row r="1002" spans="1:51" ht="27.95" customHeight="1">
      <c r="A1002">
        <v>11514927520</v>
      </c>
      <c r="B1002" s="1" t="s">
        <v>15</v>
      </c>
      <c r="C1002" s="13" t="s">
        <v>61</v>
      </c>
      <c r="D1002" s="1" t="e">
        <v>#VALUE!</v>
      </c>
      <c r="E1002" s="5" t="e">
        <v>#N/A</v>
      </c>
      <c r="F1002" s="80" t="s">
        <v>0</v>
      </c>
      <c r="G1002" s="80" t="s">
        <v>0</v>
      </c>
      <c r="H1002" s="80" t="s">
        <v>0</v>
      </c>
      <c r="I1002" s="80" t="s">
        <v>0</v>
      </c>
      <c r="J1002" s="80" t="s">
        <v>0</v>
      </c>
      <c r="K1002" s="80" t="s">
        <v>0</v>
      </c>
      <c r="L1002" s="80" t="s">
        <v>0</v>
      </c>
      <c r="M1002" s="5" t="e">
        <v>#N/A</v>
      </c>
      <c r="N1002" s="5" t="e">
        <v>#N/A</v>
      </c>
      <c r="O1002" s="5" t="e">
        <v>#N/A</v>
      </c>
      <c r="P1002" s="5" t="e">
        <v>#N/A</v>
      </c>
      <c r="Q1002" s="5" t="e">
        <v>#VALUE!</v>
      </c>
      <c r="R1002" s="61" t="s">
        <v>99</v>
      </c>
      <c r="S1002" s="62" t="s">
        <v>92</v>
      </c>
      <c r="T1002" s="5" t="s">
        <v>24</v>
      </c>
      <c r="U1002" s="5" t="s">
        <v>92</v>
      </c>
      <c r="V1002" s="5" t="s">
        <v>64</v>
      </c>
      <c r="W1002" s="5" t="s">
        <v>907</v>
      </c>
      <c r="X1002" s="5" t="e">
        <v>#N/A</v>
      </c>
      <c r="Y1002" s="5" t="s">
        <v>0</v>
      </c>
      <c r="Z1002" s="5" t="e">
        <v>#N/A</v>
      </c>
      <c r="AA1002" s="5"/>
      <c r="AB1002" s="5"/>
      <c r="AC1002" s="5"/>
      <c r="AD1002" s="5"/>
      <c r="AE1002" s="5"/>
      <c r="AF1002" s="5"/>
      <c r="AG1002" s="5"/>
      <c r="AH1002" s="5"/>
      <c r="AI1002" s="5" t="s">
        <v>905</v>
      </c>
      <c r="AJ1002" s="80">
        <v>3</v>
      </c>
      <c r="AK1002" s="80" t="e">
        <v>#VALUE!</v>
      </c>
      <c r="AL1002" s="80">
        <v>2</v>
      </c>
      <c r="AM1002" s="80">
        <v>2</v>
      </c>
      <c r="AN1002" s="80">
        <v>2</v>
      </c>
      <c r="AO1002" s="80">
        <v>2</v>
      </c>
      <c r="AP1002" s="80">
        <v>5</v>
      </c>
      <c r="AQ1002" s="80">
        <v>4</v>
      </c>
      <c r="AR1002" s="80" t="e">
        <v>#N/A</v>
      </c>
      <c r="AS1002" s="5"/>
      <c r="AT1002" s="5"/>
      <c r="AU1002" s="5"/>
      <c r="AV1002" s="5"/>
      <c r="AW1002" s="5"/>
      <c r="AX1002" s="5"/>
      <c r="AY1002" s="5" t="s">
        <v>904</v>
      </c>
    </row>
    <row r="1003" spans="1:51" ht="27.95" customHeight="1">
      <c r="A1003">
        <v>11514920720</v>
      </c>
      <c r="B1003" s="5" t="s">
        <v>646</v>
      </c>
      <c r="C1003" s="13" t="s">
        <v>72</v>
      </c>
      <c r="D1003" s="1" t="s">
        <v>472</v>
      </c>
      <c r="E1003" s="5" t="s">
        <v>14</v>
      </c>
      <c r="F1003" s="80" t="s">
        <v>0</v>
      </c>
      <c r="G1003" s="80" t="s">
        <v>0</v>
      </c>
      <c r="H1003" s="80" t="s">
        <v>1</v>
      </c>
      <c r="I1003" s="80" t="s">
        <v>0</v>
      </c>
      <c r="J1003" s="80" t="s">
        <v>0</v>
      </c>
      <c r="K1003" s="80" t="s">
        <v>0</v>
      </c>
      <c r="L1003" s="80" t="s">
        <v>0</v>
      </c>
      <c r="M1003" s="5" t="s">
        <v>10</v>
      </c>
      <c r="N1003" s="5" t="e">
        <v>#N/A</v>
      </c>
      <c r="O1003" s="5" t="e">
        <v>#N/A</v>
      </c>
      <c r="P1003" s="5" t="e">
        <v>#N/A</v>
      </c>
      <c r="Q1003" s="5" t="s">
        <v>76</v>
      </c>
      <c r="R1003" s="61" t="s">
        <v>28</v>
      </c>
      <c r="S1003" s="62" t="e">
        <v>#N/A</v>
      </c>
      <c r="T1003" s="5" t="s">
        <v>834</v>
      </c>
      <c r="U1003" s="5" t="s">
        <v>34</v>
      </c>
      <c r="V1003" s="5" t="s">
        <v>74</v>
      </c>
      <c r="W1003" s="5" t="s">
        <v>907</v>
      </c>
      <c r="X1003" s="5" t="s">
        <v>108</v>
      </c>
      <c r="Y1003" s="5" t="s">
        <v>0</v>
      </c>
      <c r="Z1003" s="5" t="s">
        <v>67</v>
      </c>
      <c r="AA1003" s="5"/>
      <c r="AB1003" s="5"/>
      <c r="AC1003" s="5"/>
      <c r="AD1003" s="5"/>
      <c r="AE1003" s="5"/>
      <c r="AF1003" s="5"/>
      <c r="AG1003" s="5"/>
      <c r="AH1003" s="5"/>
      <c r="AI1003" s="5" t="s">
        <v>905</v>
      </c>
      <c r="AJ1003" s="80">
        <v>5</v>
      </c>
      <c r="AK1003" s="80">
        <v>4</v>
      </c>
      <c r="AL1003" s="80">
        <v>4</v>
      </c>
      <c r="AM1003" s="80" t="e">
        <v>#N/A</v>
      </c>
      <c r="AN1003" s="80">
        <v>5</v>
      </c>
      <c r="AO1003" s="80">
        <v>5</v>
      </c>
      <c r="AP1003" s="80">
        <v>2</v>
      </c>
      <c r="AQ1003" s="80">
        <v>4</v>
      </c>
      <c r="AR1003" s="80">
        <v>4</v>
      </c>
      <c r="AS1003" s="5"/>
      <c r="AT1003" s="5"/>
      <c r="AU1003" s="5"/>
      <c r="AV1003" s="5"/>
      <c r="AW1003" s="5"/>
      <c r="AX1003" s="5"/>
      <c r="AY1003" s="5" t="s">
        <v>903</v>
      </c>
    </row>
    <row r="1004" spans="1:51" ht="27.95" customHeight="1">
      <c r="A1004">
        <v>11514920478</v>
      </c>
      <c r="B1004" s="1" t="s">
        <v>0</v>
      </c>
      <c r="C1004" s="13" t="e">
        <v>#VALUE!</v>
      </c>
      <c r="D1004" s="1" t="e">
        <v>#VALUE!</v>
      </c>
      <c r="E1004" s="5" t="e">
        <v>#N/A</v>
      </c>
      <c r="F1004" s="80" t="s">
        <v>0</v>
      </c>
      <c r="G1004" s="80" t="s">
        <v>0</v>
      </c>
      <c r="H1004" s="80" t="s">
        <v>0</v>
      </c>
      <c r="I1004" s="80" t="s">
        <v>0</v>
      </c>
      <c r="J1004" s="80" t="s">
        <v>0</v>
      </c>
      <c r="K1004" s="80" t="s">
        <v>0</v>
      </c>
      <c r="L1004" s="80" t="s">
        <v>0</v>
      </c>
      <c r="M1004" s="5" t="e">
        <v>#N/A</v>
      </c>
      <c r="N1004" s="5" t="e">
        <v>#N/A</v>
      </c>
      <c r="O1004" s="5" t="e">
        <v>#N/A</v>
      </c>
      <c r="P1004" s="5" t="e">
        <v>#N/A</v>
      </c>
      <c r="Q1004" s="5" t="e">
        <v>#VALUE!</v>
      </c>
      <c r="R1004" s="61" t="e">
        <v>#VALUE!</v>
      </c>
      <c r="S1004" s="62" t="e">
        <v>#N/A</v>
      </c>
      <c r="T1004" s="5" t="e">
        <v>#N/A</v>
      </c>
      <c r="U1004" s="5" t="e">
        <v>#N/A</v>
      </c>
      <c r="V1004" s="5" t="e">
        <v>#N/A</v>
      </c>
      <c r="W1004" s="5" t="e">
        <v>#N/A</v>
      </c>
      <c r="X1004" s="5" t="e">
        <v>#N/A</v>
      </c>
      <c r="Y1004" s="5" t="s">
        <v>0</v>
      </c>
      <c r="Z1004" s="5" t="e">
        <v>#N/A</v>
      </c>
      <c r="AA1004" s="5"/>
      <c r="AB1004" s="5"/>
      <c r="AC1004" s="5"/>
      <c r="AD1004" s="5"/>
      <c r="AE1004" s="5"/>
      <c r="AF1004" s="5"/>
      <c r="AG1004" s="5"/>
      <c r="AH1004" s="5"/>
      <c r="AI1004" s="5" t="s">
        <v>905</v>
      </c>
      <c r="AJ1004" s="80" t="e">
        <v>#VALUE!</v>
      </c>
      <c r="AK1004" s="80" t="e">
        <v>#VALUE!</v>
      </c>
      <c r="AL1004" s="80" t="e">
        <v>#VALUE!</v>
      </c>
      <c r="AM1004" s="80" t="e">
        <v>#N/A</v>
      </c>
      <c r="AN1004" s="80" t="e">
        <v>#N/A</v>
      </c>
      <c r="AO1004" s="80" t="e">
        <v>#N/A</v>
      </c>
      <c r="AP1004" s="80" t="e">
        <v>#N/A</v>
      </c>
      <c r="AQ1004" s="80" t="e">
        <v>#N/A</v>
      </c>
      <c r="AR1004" s="80" t="e">
        <v>#N/A</v>
      </c>
      <c r="AS1004" s="5"/>
      <c r="AT1004" s="5"/>
      <c r="AU1004" s="5"/>
      <c r="AV1004" s="5"/>
      <c r="AW1004" s="5"/>
      <c r="AX1004" s="5"/>
      <c r="AY1004" s="5" t="s">
        <v>20</v>
      </c>
    </row>
    <row r="1005" spans="1:51" ht="27.95" customHeight="1">
      <c r="A1005">
        <v>11514918927</v>
      </c>
      <c r="B1005" s="5" t="s">
        <v>646</v>
      </c>
      <c r="C1005" s="13" t="s">
        <v>72</v>
      </c>
      <c r="D1005" s="1" t="s">
        <v>465</v>
      </c>
      <c r="E1005" s="5" t="s">
        <v>14</v>
      </c>
      <c r="F1005" s="80" t="s">
        <v>0</v>
      </c>
      <c r="G1005" s="80" t="s">
        <v>0</v>
      </c>
      <c r="H1005" s="80" t="s">
        <v>1</v>
      </c>
      <c r="I1005" s="80" t="s">
        <v>0</v>
      </c>
      <c r="J1005" s="80" t="s">
        <v>0</v>
      </c>
      <c r="K1005" s="80" t="s">
        <v>0</v>
      </c>
      <c r="L1005" s="80" t="s">
        <v>0</v>
      </c>
      <c r="M1005" s="5" t="e">
        <v>#N/A</v>
      </c>
      <c r="N1005" s="5" t="s">
        <v>649</v>
      </c>
      <c r="O1005" s="5" t="e">
        <v>#N/A</v>
      </c>
      <c r="P1005" s="5" t="e">
        <v>#N/A</v>
      </c>
      <c r="Q1005" s="5" t="s">
        <v>76</v>
      </c>
      <c r="R1005" s="61" t="s">
        <v>90</v>
      </c>
      <c r="S1005" s="62" t="e">
        <v>#N/A</v>
      </c>
      <c r="T1005" s="5" t="s">
        <v>834</v>
      </c>
      <c r="U1005" s="5" t="s">
        <v>34</v>
      </c>
      <c r="V1005" s="5" t="s">
        <v>26</v>
      </c>
      <c r="W1005" s="5" t="s">
        <v>907</v>
      </c>
      <c r="X1005" s="5" t="s">
        <v>81</v>
      </c>
      <c r="Y1005" s="5" t="s">
        <v>0</v>
      </c>
      <c r="Z1005" s="5" t="s">
        <v>126</v>
      </c>
      <c r="AA1005" s="67" t="s">
        <v>517</v>
      </c>
      <c r="AB1005" s="68"/>
      <c r="AC1005" s="68"/>
      <c r="AD1005" s="68"/>
      <c r="AE1005" s="68"/>
      <c r="AF1005" s="68"/>
      <c r="AG1005" s="68"/>
      <c r="AH1005" s="68"/>
      <c r="AI1005" s="69" t="s">
        <v>905</v>
      </c>
      <c r="AJ1005" s="80">
        <v>5</v>
      </c>
      <c r="AK1005" s="80">
        <v>4</v>
      </c>
      <c r="AL1005" s="80">
        <v>5</v>
      </c>
      <c r="AM1005" s="80" t="e">
        <v>#N/A</v>
      </c>
      <c r="AN1005" s="80">
        <v>5</v>
      </c>
      <c r="AO1005" s="80">
        <v>5</v>
      </c>
      <c r="AP1005" s="80">
        <v>4</v>
      </c>
      <c r="AQ1005" s="80">
        <v>4</v>
      </c>
      <c r="AR1005" s="80">
        <v>3</v>
      </c>
      <c r="AS1005" s="5"/>
      <c r="AT1005" s="5" t="s">
        <v>837</v>
      </c>
      <c r="AU1005" s="5"/>
      <c r="AV1005" s="5"/>
      <c r="AW1005" s="5" t="s">
        <v>39</v>
      </c>
      <c r="AX1005" s="5"/>
      <c r="AY1005" s="5" t="s">
        <v>903</v>
      </c>
    </row>
    <row r="1006" spans="1:51" ht="27.95" customHeight="1">
      <c r="A1006">
        <v>11514902512</v>
      </c>
      <c r="B1006" s="1" t="s">
        <v>15</v>
      </c>
      <c r="C1006" s="13" t="s">
        <v>61</v>
      </c>
      <c r="D1006" s="1" t="s">
        <v>468</v>
      </c>
      <c r="E1006" s="5" t="s">
        <v>14</v>
      </c>
      <c r="F1006" s="80" t="s">
        <v>0</v>
      </c>
      <c r="G1006" s="80" t="s">
        <v>0</v>
      </c>
      <c r="H1006" s="80" t="s">
        <v>1</v>
      </c>
      <c r="I1006" s="80" t="s">
        <v>0</v>
      </c>
      <c r="J1006" s="80" t="s">
        <v>0</v>
      </c>
      <c r="K1006" s="80" t="s">
        <v>0</v>
      </c>
      <c r="L1006" s="80" t="s">
        <v>0</v>
      </c>
      <c r="M1006" s="5" t="e">
        <v>#N/A</v>
      </c>
      <c r="N1006" s="5" t="e">
        <v>#N/A</v>
      </c>
      <c r="O1006" s="5" t="e">
        <v>#N/A</v>
      </c>
      <c r="P1006" s="5" t="e">
        <v>#N/A</v>
      </c>
      <c r="Q1006" s="5" t="e">
        <v>#VALUE!</v>
      </c>
      <c r="R1006" s="61" t="s">
        <v>75</v>
      </c>
      <c r="S1006" s="62" t="s">
        <v>43</v>
      </c>
      <c r="T1006" s="5" t="s">
        <v>36</v>
      </c>
      <c r="U1006" s="5" t="s">
        <v>41</v>
      </c>
      <c r="V1006" s="5" t="s">
        <v>89</v>
      </c>
      <c r="W1006" s="5" t="s">
        <v>908</v>
      </c>
      <c r="X1006" s="5" t="e">
        <v>#N/A</v>
      </c>
      <c r="Y1006" s="5" t="s">
        <v>0</v>
      </c>
      <c r="Z1006" s="5" t="s">
        <v>98</v>
      </c>
      <c r="AA1006" s="5"/>
      <c r="AB1006" s="5"/>
      <c r="AC1006" s="5"/>
      <c r="AD1006" s="5"/>
      <c r="AE1006" s="5"/>
      <c r="AF1006" s="5"/>
      <c r="AG1006" s="5"/>
      <c r="AH1006" s="5"/>
      <c r="AI1006" s="5" t="s">
        <v>905</v>
      </c>
      <c r="AJ1006" s="80">
        <v>3</v>
      </c>
      <c r="AK1006" s="80" t="e">
        <v>#VALUE!</v>
      </c>
      <c r="AL1006" s="80">
        <v>3</v>
      </c>
      <c r="AM1006" s="80">
        <v>4</v>
      </c>
      <c r="AN1006" s="80">
        <v>4</v>
      </c>
      <c r="AO1006" s="80">
        <v>4</v>
      </c>
      <c r="AP1006" s="80">
        <v>3</v>
      </c>
      <c r="AQ1006" s="80">
        <v>3</v>
      </c>
      <c r="AR1006" s="80" t="e">
        <v>#N/A</v>
      </c>
      <c r="AS1006" s="5"/>
      <c r="AT1006" s="5" t="s">
        <v>787</v>
      </c>
      <c r="AU1006" s="5"/>
      <c r="AV1006" s="5"/>
      <c r="AW1006" s="5"/>
      <c r="AX1006" s="5"/>
      <c r="AY1006" s="5" t="s">
        <v>904</v>
      </c>
    </row>
    <row r="1007" spans="1:51" ht="27.95" customHeight="1">
      <c r="B1007" s="1"/>
      <c r="C1007" s="13"/>
      <c r="D1007" s="1"/>
      <c r="E1007" s="5"/>
      <c r="M1007" s="5"/>
      <c r="N1007" s="5"/>
      <c r="O1007" s="5"/>
      <c r="P1007" s="5"/>
      <c r="Q1007" s="5"/>
      <c r="R1007" s="61"/>
      <c r="S1007" s="62"/>
      <c r="T1007" s="5"/>
      <c r="U1007" s="5"/>
      <c r="V1007" s="5"/>
      <c r="W1007" s="5"/>
      <c r="X1007" s="5"/>
      <c r="Y1007" s="5"/>
      <c r="Z1007" s="5"/>
      <c r="AA1007" s="5"/>
      <c r="AB1007" s="5"/>
      <c r="AC1007" s="5"/>
      <c r="AD1007" s="5"/>
      <c r="AE1007" s="5"/>
      <c r="AF1007" s="5"/>
      <c r="AG1007" s="5"/>
      <c r="AH1007" s="5"/>
      <c r="AI1007" s="5"/>
      <c r="AJ1007" s="80"/>
      <c r="AK1007" s="80"/>
      <c r="AL1007" s="80"/>
      <c r="AM1007" s="80"/>
      <c r="AN1007" s="80"/>
      <c r="AO1007" s="80"/>
      <c r="AP1007" s="80"/>
      <c r="AQ1007" s="80"/>
      <c r="AR1007" s="80"/>
      <c r="AS1007" s="5"/>
      <c r="AT1007" s="5"/>
      <c r="AU1007" s="5"/>
      <c r="AV1007" s="5"/>
      <c r="AW1007" s="5"/>
      <c r="AX1007" s="5"/>
      <c r="AY1007" s="5"/>
    </row>
    <row r="1008" spans="1:51" ht="27.95" customHeight="1">
      <c r="A1008">
        <v>11514896786</v>
      </c>
      <c r="B1008" s="5" t="s">
        <v>646</v>
      </c>
      <c r="C1008" s="13" t="s">
        <v>72</v>
      </c>
      <c r="D1008" s="1" t="s">
        <v>465</v>
      </c>
      <c r="E1008" s="5" t="s">
        <v>14</v>
      </c>
      <c r="F1008" s="80" t="s">
        <v>0</v>
      </c>
      <c r="G1008" s="80" t="s">
        <v>0</v>
      </c>
      <c r="H1008" s="80" t="s">
        <v>1</v>
      </c>
      <c r="I1008" s="80" t="s">
        <v>0</v>
      </c>
      <c r="J1008" s="80" t="s">
        <v>0</v>
      </c>
      <c r="K1008" s="80" t="s">
        <v>0</v>
      </c>
      <c r="L1008" s="80" t="s">
        <v>0</v>
      </c>
      <c r="M1008" s="5" t="s">
        <v>10</v>
      </c>
      <c r="N1008" s="5" t="s">
        <v>649</v>
      </c>
      <c r="O1008" s="5" t="e">
        <v>#N/A</v>
      </c>
      <c r="P1008" s="5" t="e">
        <v>#N/A</v>
      </c>
      <c r="Q1008" s="5" t="s">
        <v>29</v>
      </c>
      <c r="R1008" s="61" t="s">
        <v>90</v>
      </c>
      <c r="S1008" s="62" t="e">
        <v>#N/A</v>
      </c>
      <c r="T1008" s="5" t="s">
        <v>834</v>
      </c>
      <c r="U1008" s="5" t="s">
        <v>34</v>
      </c>
      <c r="V1008" s="5" t="s">
        <v>74</v>
      </c>
      <c r="W1008" s="5" t="s">
        <v>979</v>
      </c>
      <c r="X1008" s="5" t="s">
        <v>66</v>
      </c>
      <c r="Y1008" s="5" t="s">
        <v>335</v>
      </c>
      <c r="Z1008" s="5" t="s">
        <v>98</v>
      </c>
      <c r="AA1008" s="5" t="s">
        <v>533</v>
      </c>
      <c r="AB1008" s="5"/>
      <c r="AC1008" s="5"/>
      <c r="AD1008" s="5"/>
      <c r="AE1008" s="5"/>
      <c r="AF1008" s="5"/>
      <c r="AG1008" s="5"/>
      <c r="AH1008" s="5" t="s">
        <v>1047</v>
      </c>
      <c r="AI1008" s="5" t="s">
        <v>905</v>
      </c>
      <c r="AJ1008" s="80">
        <v>5</v>
      </c>
      <c r="AK1008" s="80">
        <v>3</v>
      </c>
      <c r="AL1008" s="80">
        <v>5</v>
      </c>
      <c r="AM1008" s="80" t="e">
        <v>#N/A</v>
      </c>
      <c r="AN1008" s="80">
        <v>5</v>
      </c>
      <c r="AO1008" s="80">
        <v>5</v>
      </c>
      <c r="AP1008" s="80">
        <v>2</v>
      </c>
      <c r="AQ1008" s="80">
        <v>2</v>
      </c>
      <c r="AR1008" s="80">
        <v>5</v>
      </c>
      <c r="AS1008" s="122" t="s">
        <v>1060</v>
      </c>
      <c r="AT1008" s="5" t="s">
        <v>847</v>
      </c>
      <c r="AU1008" s="5"/>
      <c r="AV1008" s="5"/>
      <c r="AW1008" s="5"/>
      <c r="AX1008" s="5"/>
      <c r="AY1008" s="5" t="s">
        <v>903</v>
      </c>
    </row>
    <row r="1009" spans="1:51" ht="56.1" customHeight="1">
      <c r="A1009">
        <v>11514892552</v>
      </c>
      <c r="B1009" s="5" t="s">
        <v>646</v>
      </c>
      <c r="C1009" s="13" t="s">
        <v>72</v>
      </c>
      <c r="D1009" s="1" t="e">
        <v>#VALUE!</v>
      </c>
      <c r="E1009" s="5" t="s">
        <v>14</v>
      </c>
      <c r="F1009" s="80" t="s">
        <v>0</v>
      </c>
      <c r="G1009" s="80" t="s">
        <v>0</v>
      </c>
      <c r="H1009" s="80" t="s">
        <v>1</v>
      </c>
      <c r="I1009" s="80" t="s">
        <v>0</v>
      </c>
      <c r="J1009" s="80" t="s">
        <v>0</v>
      </c>
      <c r="K1009" s="80" t="s">
        <v>0</v>
      </c>
      <c r="L1009" s="80" t="s">
        <v>0</v>
      </c>
      <c r="M1009" s="5" t="e">
        <v>#N/A</v>
      </c>
      <c r="N1009" s="5" t="s">
        <v>649</v>
      </c>
      <c r="O1009" s="5" t="e">
        <v>#N/A</v>
      </c>
      <c r="P1009" s="5" t="e">
        <v>#N/A</v>
      </c>
      <c r="Q1009" s="5" t="s">
        <v>91</v>
      </c>
      <c r="R1009" s="61" t="s">
        <v>90</v>
      </c>
      <c r="S1009" s="62" t="e">
        <v>#N/A</v>
      </c>
      <c r="T1009" s="5" t="s">
        <v>834</v>
      </c>
      <c r="U1009" s="5" t="s">
        <v>41</v>
      </c>
      <c r="V1009" s="5" t="s">
        <v>54</v>
      </c>
      <c r="W1009" s="5" t="s">
        <v>379</v>
      </c>
      <c r="X1009" s="5" t="s">
        <v>81</v>
      </c>
      <c r="Y1009" s="5" t="s">
        <v>336</v>
      </c>
      <c r="Z1009" s="5" t="s">
        <v>119</v>
      </c>
      <c r="AA1009" s="5"/>
      <c r="AB1009" s="5"/>
      <c r="AC1009" s="5"/>
      <c r="AD1009" s="5"/>
      <c r="AE1009" s="5"/>
      <c r="AF1009" s="5"/>
      <c r="AG1009" s="5"/>
      <c r="AH1009" s="5"/>
      <c r="AI1009" s="5" t="s">
        <v>905</v>
      </c>
      <c r="AJ1009" s="80">
        <v>5</v>
      </c>
      <c r="AK1009" s="80">
        <v>5</v>
      </c>
      <c r="AL1009" s="80">
        <v>5</v>
      </c>
      <c r="AM1009" s="80" t="e">
        <v>#N/A</v>
      </c>
      <c r="AN1009" s="80">
        <v>5</v>
      </c>
      <c r="AO1009" s="80">
        <v>4</v>
      </c>
      <c r="AP1009" s="80">
        <v>0</v>
      </c>
      <c r="AQ1009" s="80">
        <v>5</v>
      </c>
      <c r="AR1009" s="80">
        <v>3</v>
      </c>
      <c r="AS1009" s="5" t="s">
        <v>1059</v>
      </c>
      <c r="AT1009" s="5" t="s">
        <v>797</v>
      </c>
      <c r="AU1009" s="5"/>
      <c r="AV1009" s="5"/>
      <c r="AW1009" s="5"/>
      <c r="AX1009" s="5"/>
      <c r="AY1009" s="5" t="s">
        <v>903</v>
      </c>
    </row>
    <row r="1010" spans="1:51" ht="27.95" customHeight="1">
      <c r="A1010">
        <v>11514891428</v>
      </c>
      <c r="B1010" s="5" t="s">
        <v>646</v>
      </c>
      <c r="C1010" s="13" t="s">
        <v>72</v>
      </c>
      <c r="D1010" s="1" t="s">
        <v>469</v>
      </c>
      <c r="E1010" s="5" t="s">
        <v>14</v>
      </c>
      <c r="F1010" s="80" t="s">
        <v>0</v>
      </c>
      <c r="G1010" s="80" t="s">
        <v>0</v>
      </c>
      <c r="H1010" s="80" t="s">
        <v>1</v>
      </c>
      <c r="I1010" s="80" t="s">
        <v>0</v>
      </c>
      <c r="J1010" s="80" t="s">
        <v>0</v>
      </c>
      <c r="K1010" s="80" t="s">
        <v>0</v>
      </c>
      <c r="L1010" s="80" t="s">
        <v>0</v>
      </c>
      <c r="M1010" s="5" t="e">
        <v>#N/A</v>
      </c>
      <c r="N1010" s="5" t="s">
        <v>649</v>
      </c>
      <c r="O1010" s="5" t="e">
        <v>#N/A</v>
      </c>
      <c r="P1010" s="5" t="e">
        <v>#N/A</v>
      </c>
      <c r="Q1010" s="5" t="s">
        <v>76</v>
      </c>
      <c r="R1010" s="61" t="s">
        <v>28</v>
      </c>
      <c r="S1010" s="62" t="e">
        <v>#N/A</v>
      </c>
      <c r="T1010" s="5" t="s">
        <v>834</v>
      </c>
      <c r="U1010" s="5" t="s">
        <v>34</v>
      </c>
      <c r="V1010" s="5" t="s">
        <v>89</v>
      </c>
      <c r="W1010" s="5" t="s">
        <v>907</v>
      </c>
      <c r="X1010" s="5" t="s">
        <v>66</v>
      </c>
      <c r="Y1010" s="5" t="s">
        <v>0</v>
      </c>
      <c r="Z1010" s="5" t="s">
        <v>21</v>
      </c>
      <c r="AA1010" s="5"/>
      <c r="AB1010" s="5"/>
      <c r="AC1010" s="5"/>
      <c r="AD1010" s="5"/>
      <c r="AE1010" s="5"/>
      <c r="AF1010" s="5"/>
      <c r="AG1010" s="5"/>
      <c r="AH1010" s="5"/>
      <c r="AI1010" s="5" t="s">
        <v>905</v>
      </c>
      <c r="AJ1010" s="80">
        <v>5</v>
      </c>
      <c r="AK1010" s="80">
        <v>4</v>
      </c>
      <c r="AL1010" s="80">
        <v>4</v>
      </c>
      <c r="AM1010" s="80" t="e">
        <v>#N/A</v>
      </c>
      <c r="AN1010" s="80">
        <v>5</v>
      </c>
      <c r="AO1010" s="80">
        <v>5</v>
      </c>
      <c r="AP1010" s="80">
        <v>3</v>
      </c>
      <c r="AQ1010" s="80">
        <v>4</v>
      </c>
      <c r="AR1010" s="80">
        <v>5</v>
      </c>
      <c r="AS1010" s="5"/>
      <c r="AT1010" s="5"/>
      <c r="AU1010" s="67" t="s">
        <v>869</v>
      </c>
      <c r="AV1010" s="5"/>
      <c r="AW1010" s="5"/>
      <c r="AX1010" s="5"/>
      <c r="AY1010" s="5" t="s">
        <v>903</v>
      </c>
    </row>
    <row r="1011" spans="1:51" ht="27.95" customHeight="1">
      <c r="A1011">
        <v>11514888690</v>
      </c>
      <c r="B1011" s="1" t="s">
        <v>15</v>
      </c>
      <c r="C1011" s="13" t="s">
        <v>80</v>
      </c>
      <c r="D1011" s="1" t="s">
        <v>465</v>
      </c>
      <c r="E1011" s="5" t="s">
        <v>33</v>
      </c>
      <c r="F1011" s="80" t="s">
        <v>0</v>
      </c>
      <c r="G1011" s="80" t="s">
        <v>0</v>
      </c>
      <c r="H1011" s="80" t="s">
        <v>1</v>
      </c>
      <c r="I1011" s="80" t="s">
        <v>0</v>
      </c>
      <c r="J1011" s="80" t="s">
        <v>0</v>
      </c>
      <c r="K1011" s="80" t="s">
        <v>0</v>
      </c>
      <c r="L1011" s="80" t="s">
        <v>0</v>
      </c>
      <c r="M1011" s="5" t="e">
        <v>#N/A</v>
      </c>
      <c r="N1011" s="5" t="e">
        <v>#N/A</v>
      </c>
      <c r="O1011" s="5" t="e">
        <v>#N/A</v>
      </c>
      <c r="P1011" s="5" t="e">
        <v>#N/A</v>
      </c>
      <c r="Q1011" s="5" t="e">
        <v>#VALUE!</v>
      </c>
      <c r="R1011" s="61" t="s">
        <v>28</v>
      </c>
      <c r="S1011" s="62" t="s">
        <v>43</v>
      </c>
      <c r="T1011" s="5" t="s">
        <v>36</v>
      </c>
      <c r="U1011" s="5" t="s">
        <v>41</v>
      </c>
      <c r="V1011" s="5" t="s">
        <v>74</v>
      </c>
      <c r="W1011" s="5" t="s">
        <v>379</v>
      </c>
      <c r="X1011" s="5" t="e">
        <v>#N/A</v>
      </c>
      <c r="Y1011" s="5" t="s">
        <v>0</v>
      </c>
      <c r="Z1011" s="5" t="s">
        <v>35</v>
      </c>
      <c r="AA1011" s="5"/>
      <c r="AB1011" s="5"/>
      <c r="AC1011" s="5"/>
      <c r="AD1011" s="5"/>
      <c r="AE1011" s="5"/>
      <c r="AF1011" s="5"/>
      <c r="AG1011" s="5"/>
      <c r="AH1011" s="5"/>
      <c r="AI1011" s="5" t="s">
        <v>905</v>
      </c>
      <c r="AJ1011" s="5">
        <v>4</v>
      </c>
      <c r="AK1011" s="5" t="e">
        <v>#VALUE!</v>
      </c>
      <c r="AL1011" s="97">
        <v>4</v>
      </c>
      <c r="AM1011" s="97">
        <v>4</v>
      </c>
      <c r="AN1011" s="5">
        <v>4</v>
      </c>
      <c r="AO1011" s="5">
        <v>4</v>
      </c>
      <c r="AP1011" s="5">
        <v>2</v>
      </c>
      <c r="AQ1011" s="5">
        <v>5</v>
      </c>
      <c r="AR1011" s="5" t="e">
        <v>#N/A</v>
      </c>
      <c r="AS1011" s="5" t="s">
        <v>1056</v>
      </c>
      <c r="AT1011" s="5" t="s">
        <v>797</v>
      </c>
      <c r="AU1011" s="5"/>
      <c r="AV1011" s="5"/>
      <c r="AW1011" s="5"/>
      <c r="AX1011" s="5"/>
      <c r="AY1011" s="5" t="s">
        <v>904</v>
      </c>
    </row>
    <row r="1012" spans="1:51" ht="27.95" customHeight="1">
      <c r="A1012">
        <v>11514885721</v>
      </c>
      <c r="B1012" s="1" t="s">
        <v>15</v>
      </c>
      <c r="C1012" s="13" t="s">
        <v>80</v>
      </c>
      <c r="D1012" s="1" t="s">
        <v>469</v>
      </c>
      <c r="E1012" s="5" t="s">
        <v>14</v>
      </c>
      <c r="F1012" s="80" t="s">
        <v>0</v>
      </c>
      <c r="G1012" s="80" t="s">
        <v>0</v>
      </c>
      <c r="H1012" s="80" t="s">
        <v>1</v>
      </c>
      <c r="I1012" s="80" t="s">
        <v>0</v>
      </c>
      <c r="J1012" s="80" t="s">
        <v>0</v>
      </c>
      <c r="K1012" s="80" t="s">
        <v>0</v>
      </c>
      <c r="L1012" s="80" t="s">
        <v>0</v>
      </c>
      <c r="M1012" s="5" t="e">
        <v>#N/A</v>
      </c>
      <c r="N1012" s="5" t="e">
        <v>#N/A</v>
      </c>
      <c r="O1012" s="5" t="e">
        <v>#N/A</v>
      </c>
      <c r="P1012" s="5" t="e">
        <v>#N/A</v>
      </c>
      <c r="Q1012" s="5" t="e">
        <v>#VALUE!</v>
      </c>
      <c r="R1012" s="61" t="s">
        <v>28</v>
      </c>
      <c r="S1012" s="62" t="s">
        <v>43</v>
      </c>
      <c r="T1012" s="5" t="s">
        <v>36</v>
      </c>
      <c r="U1012" s="5" t="s">
        <v>41</v>
      </c>
      <c r="V1012" s="5" t="s">
        <v>89</v>
      </c>
      <c r="W1012" s="5" t="s">
        <v>907</v>
      </c>
      <c r="X1012" s="5" t="e">
        <v>#N/A</v>
      </c>
      <c r="Y1012" s="5" t="s">
        <v>0</v>
      </c>
      <c r="Z1012" s="5" t="s">
        <v>49</v>
      </c>
      <c r="AA1012" s="3" t="s">
        <v>526</v>
      </c>
      <c r="AB1012" s="5"/>
      <c r="AC1012" s="5"/>
      <c r="AD1012" s="5"/>
      <c r="AE1012" s="5"/>
      <c r="AF1012" s="5"/>
      <c r="AG1012" s="5"/>
      <c r="AH1012" s="5"/>
      <c r="AI1012" s="5" t="s">
        <v>905</v>
      </c>
      <c r="AJ1012" s="80">
        <v>4</v>
      </c>
      <c r="AK1012" s="80" t="e">
        <v>#VALUE!</v>
      </c>
      <c r="AL1012" s="80">
        <v>4</v>
      </c>
      <c r="AM1012" s="80">
        <v>4</v>
      </c>
      <c r="AN1012" s="80">
        <v>4</v>
      </c>
      <c r="AO1012" s="80">
        <v>4</v>
      </c>
      <c r="AP1012" s="80">
        <v>3</v>
      </c>
      <c r="AQ1012" s="80">
        <v>4</v>
      </c>
      <c r="AR1012" s="80" t="e">
        <v>#N/A</v>
      </c>
      <c r="AS1012" s="5" t="s">
        <v>1063</v>
      </c>
      <c r="AT1012" s="5" t="s">
        <v>788</v>
      </c>
      <c r="AU1012" s="66" t="s">
        <v>854</v>
      </c>
      <c r="AV1012" s="5"/>
      <c r="AW1012" s="5"/>
      <c r="AX1012" s="5"/>
      <c r="AY1012" s="5" t="s">
        <v>904</v>
      </c>
    </row>
    <row r="1013" spans="1:51" ht="27.95" customHeight="1">
      <c r="A1013">
        <v>11514878471</v>
      </c>
      <c r="B1013" s="5" t="s">
        <v>646</v>
      </c>
      <c r="C1013" s="13" t="s">
        <v>61</v>
      </c>
      <c r="D1013" s="1" t="s">
        <v>468</v>
      </c>
      <c r="E1013" s="5" t="s">
        <v>14</v>
      </c>
      <c r="F1013" s="80" t="s">
        <v>0</v>
      </c>
      <c r="G1013" s="80" t="s">
        <v>0</v>
      </c>
      <c r="H1013" s="80" t="s">
        <v>1</v>
      </c>
      <c r="I1013" s="80" t="s">
        <v>0</v>
      </c>
      <c r="J1013" s="80" t="s">
        <v>0</v>
      </c>
      <c r="K1013" s="80" t="s">
        <v>0</v>
      </c>
      <c r="L1013" s="80" t="s">
        <v>0</v>
      </c>
      <c r="M1013" s="5" t="s">
        <v>10</v>
      </c>
      <c r="N1013" s="5" t="e">
        <v>#N/A</v>
      </c>
      <c r="O1013" s="5" t="e">
        <v>#N/A</v>
      </c>
      <c r="P1013" s="5" t="e">
        <v>#N/A</v>
      </c>
      <c r="Q1013" s="5" t="e">
        <v>#VALUE!</v>
      </c>
      <c r="R1013" s="61" t="e">
        <v>#VALUE!</v>
      </c>
      <c r="S1013" s="62" t="e">
        <v>#N/A</v>
      </c>
      <c r="T1013" s="5" t="s">
        <v>36</v>
      </c>
      <c r="U1013" s="5" t="s">
        <v>41</v>
      </c>
      <c r="V1013" s="5" t="s">
        <v>89</v>
      </c>
      <c r="W1013" s="5" t="s">
        <v>908</v>
      </c>
      <c r="X1013" s="5" t="e">
        <v>#N/A</v>
      </c>
      <c r="Y1013" s="5" t="s">
        <v>0</v>
      </c>
      <c r="Z1013" s="5" t="s">
        <v>58</v>
      </c>
      <c r="AA1013" s="5" t="s">
        <v>534</v>
      </c>
      <c r="AB1013" s="5"/>
      <c r="AC1013" s="5"/>
      <c r="AD1013" s="5"/>
      <c r="AE1013" s="5"/>
      <c r="AF1013" s="5"/>
      <c r="AG1013" s="5"/>
      <c r="AH1013" s="5"/>
      <c r="AI1013" s="5" t="s">
        <v>905</v>
      </c>
      <c r="AJ1013" s="80">
        <v>3</v>
      </c>
      <c r="AK1013" s="80" t="e">
        <v>#VALUE!</v>
      </c>
      <c r="AL1013" s="80" t="e">
        <v>#VALUE!</v>
      </c>
      <c r="AM1013" s="80" t="e">
        <v>#N/A</v>
      </c>
      <c r="AN1013" s="80">
        <v>4</v>
      </c>
      <c r="AO1013" s="80">
        <v>4</v>
      </c>
      <c r="AP1013" s="80">
        <v>3</v>
      </c>
      <c r="AQ1013" s="80">
        <v>3</v>
      </c>
      <c r="AR1013" s="80" t="e">
        <v>#N/A</v>
      </c>
      <c r="AS1013" s="5"/>
      <c r="AT1013" s="5"/>
      <c r="AU1013" s="5"/>
      <c r="AV1013" s="5"/>
      <c r="AW1013" s="5"/>
      <c r="AX1013" s="5"/>
      <c r="AY1013" s="5" t="s">
        <v>903</v>
      </c>
    </row>
    <row r="1014" spans="1:51" ht="27.95" customHeight="1">
      <c r="B1014" s="1"/>
      <c r="C1014" s="13"/>
      <c r="D1014" s="1"/>
      <c r="E1014" s="5"/>
      <c r="M1014" s="5"/>
      <c r="N1014" s="5"/>
      <c r="O1014" s="5"/>
      <c r="P1014" s="5"/>
      <c r="Q1014" s="5"/>
      <c r="R1014" s="61"/>
      <c r="S1014" s="62"/>
      <c r="T1014" s="5"/>
      <c r="U1014" s="5"/>
      <c r="V1014" s="5"/>
      <c r="W1014" s="5"/>
      <c r="X1014" s="5"/>
      <c r="Y1014" s="5"/>
      <c r="Z1014" s="5"/>
      <c r="AA1014" s="5"/>
      <c r="AB1014" s="5"/>
      <c r="AC1014" s="5"/>
      <c r="AD1014" s="5"/>
      <c r="AE1014" s="5"/>
      <c r="AF1014" s="5"/>
      <c r="AG1014" s="5"/>
      <c r="AH1014" s="5"/>
      <c r="AI1014" s="5"/>
      <c r="AJ1014" s="80"/>
      <c r="AK1014" s="80"/>
      <c r="AL1014" s="80"/>
      <c r="AM1014" s="80"/>
      <c r="AN1014" s="80"/>
      <c r="AO1014" s="80"/>
      <c r="AP1014" s="80"/>
      <c r="AQ1014" s="80"/>
      <c r="AR1014" s="80"/>
      <c r="AS1014" s="5"/>
      <c r="AT1014" s="5"/>
      <c r="AU1014" s="5"/>
      <c r="AV1014" s="5"/>
      <c r="AW1014" s="5"/>
      <c r="AX1014" s="5"/>
      <c r="AY1014" s="5"/>
    </row>
    <row r="1015" spans="1:51" ht="27.95" customHeight="1">
      <c r="A1015">
        <v>11514854389</v>
      </c>
      <c r="B1015" s="5" t="s">
        <v>646</v>
      </c>
      <c r="C1015" s="13" t="s">
        <v>80</v>
      </c>
      <c r="D1015" s="1" t="s">
        <v>470</v>
      </c>
      <c r="E1015" s="5" t="s">
        <v>14</v>
      </c>
      <c r="F1015" s="80" t="s">
        <v>0</v>
      </c>
      <c r="G1015" s="80" t="s">
        <v>0</v>
      </c>
      <c r="H1015" s="80" t="s">
        <v>1</v>
      </c>
      <c r="I1015" s="80" t="s">
        <v>0</v>
      </c>
      <c r="J1015" s="80" t="s">
        <v>0</v>
      </c>
      <c r="K1015" s="80" t="s">
        <v>0</v>
      </c>
      <c r="L1015" s="80" t="s">
        <v>0</v>
      </c>
      <c r="M1015" s="5" t="s">
        <v>10</v>
      </c>
      <c r="N1015" s="5" t="e">
        <v>#N/A</v>
      </c>
      <c r="O1015" s="5" t="e">
        <v>#N/A</v>
      </c>
      <c r="P1015" s="5" t="e">
        <v>#N/A</v>
      </c>
      <c r="Q1015" s="5" t="e">
        <v>#VALUE!</v>
      </c>
      <c r="R1015" s="61" t="s">
        <v>28</v>
      </c>
      <c r="S1015" s="62" t="e">
        <v>#N/A</v>
      </c>
      <c r="T1015" s="5" t="s">
        <v>37</v>
      </c>
      <c r="U1015" s="5" t="s">
        <v>41</v>
      </c>
      <c r="V1015" s="5" t="s">
        <v>54</v>
      </c>
      <c r="W1015" s="5" t="s">
        <v>379</v>
      </c>
      <c r="X1015" s="5" t="s">
        <v>108</v>
      </c>
      <c r="Y1015" s="5" t="s">
        <v>0</v>
      </c>
      <c r="Z1015" s="5" t="s">
        <v>67</v>
      </c>
      <c r="AA1015" s="67" t="s">
        <v>517</v>
      </c>
      <c r="AB1015" s="68"/>
      <c r="AC1015" s="68"/>
      <c r="AD1015" s="68"/>
      <c r="AE1015" s="68"/>
      <c r="AF1015" s="68"/>
      <c r="AG1015" s="5" t="s">
        <v>634</v>
      </c>
      <c r="AH1015" s="68"/>
      <c r="AI1015" s="69" t="s">
        <v>905</v>
      </c>
      <c r="AJ1015" s="80">
        <v>4</v>
      </c>
      <c r="AK1015" s="80" t="e">
        <v>#VALUE!</v>
      </c>
      <c r="AL1015" s="80">
        <v>4</v>
      </c>
      <c r="AM1015" s="80" t="e">
        <v>#N/A</v>
      </c>
      <c r="AN1015" s="80">
        <v>3</v>
      </c>
      <c r="AO1015" s="80">
        <v>4</v>
      </c>
      <c r="AP1015" s="80">
        <v>0</v>
      </c>
      <c r="AQ1015" s="80">
        <v>5</v>
      </c>
      <c r="AR1015" s="80">
        <v>4</v>
      </c>
      <c r="AS1015" s="5" t="s">
        <v>1059</v>
      </c>
      <c r="AT1015" s="5" t="s">
        <v>797</v>
      </c>
      <c r="AU1015" s="66" t="s">
        <v>567</v>
      </c>
      <c r="AV1015" s="5"/>
      <c r="AW1015" s="5"/>
      <c r="AX1015" s="5"/>
      <c r="AY1015" s="5" t="s">
        <v>903</v>
      </c>
    </row>
    <row r="1016" spans="1:51" ht="75" customHeight="1">
      <c r="A1016">
        <v>11514850228</v>
      </c>
      <c r="B1016" s="1" t="s">
        <v>15</v>
      </c>
      <c r="C1016" s="13" t="s">
        <v>61</v>
      </c>
      <c r="D1016" s="1" t="s">
        <v>467</v>
      </c>
      <c r="E1016" s="5" t="s">
        <v>14</v>
      </c>
      <c r="F1016" s="80" t="s">
        <v>0</v>
      </c>
      <c r="G1016" s="80" t="s">
        <v>0</v>
      </c>
      <c r="H1016" s="80" t="s">
        <v>1</v>
      </c>
      <c r="I1016" s="80" t="s">
        <v>0</v>
      </c>
      <c r="J1016" s="80" t="s">
        <v>0</v>
      </c>
      <c r="K1016" s="80" t="s">
        <v>0</v>
      </c>
      <c r="L1016" s="80" t="s">
        <v>0</v>
      </c>
      <c r="M1016" s="5" t="e">
        <v>#N/A</v>
      </c>
      <c r="N1016" s="5" t="e">
        <v>#N/A</v>
      </c>
      <c r="O1016" s="5" t="e">
        <v>#N/A</v>
      </c>
      <c r="P1016" s="5" t="e">
        <v>#N/A</v>
      </c>
      <c r="Q1016" s="5" t="e">
        <v>#VALUE!</v>
      </c>
      <c r="R1016" s="61" t="s">
        <v>99</v>
      </c>
      <c r="S1016" s="62" t="s">
        <v>92</v>
      </c>
      <c r="T1016" s="5" t="s">
        <v>36</v>
      </c>
      <c r="U1016" s="5" t="s">
        <v>92</v>
      </c>
      <c r="V1016" s="5" t="s">
        <v>64</v>
      </c>
      <c r="W1016" s="5" t="s">
        <v>907</v>
      </c>
      <c r="X1016" s="5" t="e">
        <v>#N/A</v>
      </c>
      <c r="Y1016" s="5" t="s">
        <v>0</v>
      </c>
      <c r="Z1016" s="5" t="s">
        <v>35</v>
      </c>
      <c r="AA1016" s="5"/>
      <c r="AB1016" s="5"/>
      <c r="AC1016" s="5" t="s">
        <v>573</v>
      </c>
      <c r="AD1016" s="5"/>
      <c r="AE1016" s="5"/>
      <c r="AF1016" s="5"/>
      <c r="AG1016" s="5"/>
      <c r="AH1016" s="5"/>
      <c r="AI1016" s="5" t="s">
        <v>905</v>
      </c>
      <c r="AJ1016" s="80">
        <v>3</v>
      </c>
      <c r="AK1016" s="80" t="e">
        <v>#VALUE!</v>
      </c>
      <c r="AL1016" s="80">
        <v>2</v>
      </c>
      <c r="AM1016" s="80">
        <v>2</v>
      </c>
      <c r="AN1016" s="80">
        <v>4</v>
      </c>
      <c r="AO1016" s="80">
        <v>2</v>
      </c>
      <c r="AP1016" s="80">
        <v>5</v>
      </c>
      <c r="AQ1016" s="80">
        <v>4</v>
      </c>
      <c r="AR1016" s="80" t="e">
        <v>#N/A</v>
      </c>
      <c r="AS1016" s="5"/>
      <c r="AT1016" s="5" t="s">
        <v>797</v>
      </c>
      <c r="AU1016" s="5"/>
      <c r="AV1016" s="5" t="s">
        <v>884</v>
      </c>
      <c r="AW1016" s="5"/>
      <c r="AX1016" s="5"/>
      <c r="AY1016" s="5" t="s">
        <v>904</v>
      </c>
    </row>
    <row r="1017" spans="1:51" ht="27.95" customHeight="1">
      <c r="A1017">
        <v>11514849117</v>
      </c>
      <c r="B1017" s="5" t="s">
        <v>646</v>
      </c>
      <c r="C1017" s="13" t="s">
        <v>80</v>
      </c>
      <c r="D1017" s="1" t="s">
        <v>468</v>
      </c>
      <c r="E1017" s="5" t="s">
        <v>14</v>
      </c>
      <c r="F1017" s="80" t="s">
        <v>0</v>
      </c>
      <c r="G1017" s="80" t="s">
        <v>0</v>
      </c>
      <c r="H1017" s="80" t="s">
        <v>1</v>
      </c>
      <c r="I1017" s="80" t="s">
        <v>0</v>
      </c>
      <c r="J1017" s="80" t="s">
        <v>0</v>
      </c>
      <c r="K1017" s="80" t="s">
        <v>0</v>
      </c>
      <c r="L1017" s="80" t="s">
        <v>0</v>
      </c>
      <c r="M1017" s="5" t="s">
        <v>10</v>
      </c>
      <c r="N1017" s="5" t="e">
        <v>#N/A</v>
      </c>
      <c r="O1017" s="5" t="e">
        <v>#N/A</v>
      </c>
      <c r="P1017" s="5" t="e">
        <v>#N/A</v>
      </c>
      <c r="Q1017" s="5" t="s">
        <v>29</v>
      </c>
      <c r="R1017" s="61" t="s">
        <v>75</v>
      </c>
      <c r="S1017" s="62" t="s">
        <v>68</v>
      </c>
      <c r="T1017" s="5" t="s">
        <v>36</v>
      </c>
      <c r="U1017" s="5" t="s">
        <v>34</v>
      </c>
      <c r="V1017" s="5" t="s">
        <v>74</v>
      </c>
      <c r="W1017" s="5" t="s">
        <v>908</v>
      </c>
      <c r="X1017" s="5" t="s">
        <v>108</v>
      </c>
      <c r="Y1017" s="5" t="s">
        <v>337</v>
      </c>
      <c r="Z1017" s="5" t="s">
        <v>49</v>
      </c>
      <c r="AA1017" s="5" t="s">
        <v>480</v>
      </c>
      <c r="AB1017" s="5"/>
      <c r="AC1017" s="5"/>
      <c r="AD1017" s="5"/>
      <c r="AE1017" s="5"/>
      <c r="AF1017" s="5"/>
      <c r="AG1017" s="5"/>
      <c r="AH1017" s="5"/>
      <c r="AI1017" s="5" t="s">
        <v>905</v>
      </c>
      <c r="AJ1017" s="80">
        <v>4</v>
      </c>
      <c r="AK1017" s="80">
        <v>3</v>
      </c>
      <c r="AL1017" s="80">
        <v>3</v>
      </c>
      <c r="AM1017" s="80">
        <v>3</v>
      </c>
      <c r="AN1017" s="80">
        <v>4</v>
      </c>
      <c r="AO1017" s="80">
        <v>5</v>
      </c>
      <c r="AP1017" s="80">
        <v>2</v>
      </c>
      <c r="AQ1017" s="80">
        <v>3</v>
      </c>
      <c r="AR1017" s="80">
        <v>4</v>
      </c>
      <c r="AS1017" s="5"/>
      <c r="AT1017" s="5"/>
      <c r="AU1017" s="5"/>
      <c r="AV1017" s="5"/>
      <c r="AW1017" s="5"/>
      <c r="AX1017" s="5"/>
      <c r="AY1017" s="5" t="s">
        <v>903</v>
      </c>
    </row>
    <row r="1018" spans="1:51" ht="27.95" customHeight="1">
      <c r="A1018">
        <v>11514848263</v>
      </c>
      <c r="B1018" s="5" t="s">
        <v>646</v>
      </c>
      <c r="C1018" s="13" t="s">
        <v>139</v>
      </c>
      <c r="D1018" s="1" t="s">
        <v>467</v>
      </c>
      <c r="E1018" s="5" t="s">
        <v>14</v>
      </c>
      <c r="F1018" s="80" t="s">
        <v>0</v>
      </c>
      <c r="G1018" s="80" t="s">
        <v>0</v>
      </c>
      <c r="H1018" s="80" t="s">
        <v>1</v>
      </c>
      <c r="I1018" s="80" t="s">
        <v>0</v>
      </c>
      <c r="J1018" s="80" t="s">
        <v>0</v>
      </c>
      <c r="K1018" s="80" t="s">
        <v>0</v>
      </c>
      <c r="L1018" s="80" t="s">
        <v>0</v>
      </c>
      <c r="M1018" s="5" t="s">
        <v>10</v>
      </c>
      <c r="N1018" s="5" t="e">
        <v>#N/A</v>
      </c>
      <c r="O1018" s="5" t="e">
        <v>#N/A</v>
      </c>
      <c r="P1018" s="5" t="e">
        <v>#N/A</v>
      </c>
      <c r="Q1018" s="5" t="s">
        <v>76</v>
      </c>
      <c r="R1018" s="61" t="s">
        <v>99</v>
      </c>
      <c r="S1018" s="62" t="s">
        <v>43</v>
      </c>
      <c r="T1018" s="5" t="s">
        <v>36</v>
      </c>
      <c r="U1018" s="5" t="s">
        <v>41</v>
      </c>
      <c r="V1018" s="5" t="s">
        <v>54</v>
      </c>
      <c r="W1018" s="5" t="s">
        <v>907</v>
      </c>
      <c r="X1018" s="5" t="s">
        <v>30</v>
      </c>
      <c r="Y1018" s="5" t="s">
        <v>338</v>
      </c>
      <c r="Z1018" s="5" t="s">
        <v>67</v>
      </c>
      <c r="AA1018" s="67" t="s">
        <v>517</v>
      </c>
      <c r="AB1018" s="68"/>
      <c r="AC1018" s="68" t="s">
        <v>575</v>
      </c>
      <c r="AD1018" s="68"/>
      <c r="AE1018" s="68"/>
      <c r="AF1018" s="68"/>
      <c r="AG1018" s="68"/>
      <c r="AH1018" s="68" t="s">
        <v>715</v>
      </c>
      <c r="AI1018" s="69" t="s">
        <v>905</v>
      </c>
      <c r="AJ1018" s="80">
        <v>1</v>
      </c>
      <c r="AK1018" s="80">
        <v>4</v>
      </c>
      <c r="AL1018" s="80">
        <v>2</v>
      </c>
      <c r="AM1018" s="80">
        <v>4</v>
      </c>
      <c r="AN1018" s="80">
        <v>4</v>
      </c>
      <c r="AO1018" s="80">
        <v>4</v>
      </c>
      <c r="AP1018" s="80">
        <v>0</v>
      </c>
      <c r="AQ1018" s="80">
        <v>4</v>
      </c>
      <c r="AR1018" s="80">
        <v>2</v>
      </c>
      <c r="AS1018" s="5"/>
      <c r="AT1018" s="5" t="s">
        <v>797</v>
      </c>
      <c r="AU1018" s="5"/>
      <c r="AV1018" s="5"/>
      <c r="AW1018" s="5"/>
      <c r="AX1018" s="5"/>
      <c r="AY1018" s="5" t="s">
        <v>903</v>
      </c>
    </row>
    <row r="1019" spans="1:51" ht="27.95" customHeight="1">
      <c r="B1019" s="1"/>
      <c r="C1019" s="13"/>
      <c r="D1019" s="1"/>
      <c r="E1019" s="5"/>
      <c r="M1019" s="5"/>
      <c r="N1019" s="5"/>
      <c r="O1019" s="5"/>
      <c r="P1019" s="5"/>
      <c r="Q1019" s="5"/>
      <c r="R1019" s="61"/>
      <c r="S1019" s="62"/>
      <c r="T1019" s="5"/>
      <c r="U1019" s="5"/>
      <c r="V1019" s="5"/>
      <c r="W1019" s="5"/>
      <c r="X1019" s="5"/>
      <c r="Y1019" s="5"/>
      <c r="Z1019" s="5"/>
      <c r="AA1019" s="5"/>
      <c r="AB1019" s="5"/>
      <c r="AC1019" s="5"/>
      <c r="AD1019" s="5"/>
      <c r="AE1019" s="5"/>
      <c r="AF1019" s="5"/>
      <c r="AG1019" s="5"/>
      <c r="AH1019" s="5"/>
      <c r="AI1019" s="5"/>
      <c r="AJ1019" s="80"/>
      <c r="AK1019" s="80"/>
      <c r="AL1019" s="80"/>
      <c r="AM1019" s="80"/>
      <c r="AN1019" s="80"/>
      <c r="AO1019" s="80"/>
      <c r="AP1019" s="80"/>
      <c r="AQ1019" s="80"/>
      <c r="AR1019" s="80"/>
      <c r="AS1019" s="5"/>
      <c r="AT1019" s="5"/>
      <c r="AU1019" s="5"/>
      <c r="AV1019" s="5"/>
      <c r="AW1019" s="5"/>
      <c r="AX1019" s="5"/>
      <c r="AY1019" s="5"/>
    </row>
    <row r="1020" spans="1:51" ht="27.95" customHeight="1">
      <c r="A1020">
        <v>11514840230</v>
      </c>
      <c r="B1020" s="5" t="s">
        <v>646</v>
      </c>
      <c r="C1020" s="13" t="e">
        <v>#VALUE!</v>
      </c>
      <c r="D1020" s="1" t="e">
        <v>#VALUE!</v>
      </c>
      <c r="E1020" s="5" t="e">
        <v>#N/A</v>
      </c>
      <c r="F1020" s="80" t="s">
        <v>0</v>
      </c>
      <c r="G1020" s="80" t="s">
        <v>0</v>
      </c>
      <c r="H1020" s="80" t="s">
        <v>0</v>
      </c>
      <c r="I1020" s="80" t="s">
        <v>0</v>
      </c>
      <c r="J1020" s="80" t="s">
        <v>0</v>
      </c>
      <c r="K1020" s="80" t="s">
        <v>0</v>
      </c>
      <c r="L1020" s="80" t="s">
        <v>0</v>
      </c>
      <c r="M1020" s="5" t="e">
        <v>#N/A</v>
      </c>
      <c r="N1020" s="5" t="e">
        <v>#N/A</v>
      </c>
      <c r="O1020" s="5" t="e">
        <v>#N/A</v>
      </c>
      <c r="P1020" s="5" t="e">
        <v>#N/A</v>
      </c>
      <c r="Q1020" s="5" t="e">
        <v>#VALUE!</v>
      </c>
      <c r="R1020" s="61" t="e">
        <v>#VALUE!</v>
      </c>
      <c r="S1020" s="62" t="e">
        <v>#N/A</v>
      </c>
      <c r="T1020" s="5" t="e">
        <v>#N/A</v>
      </c>
      <c r="U1020" s="5" t="e">
        <v>#N/A</v>
      </c>
      <c r="V1020" s="5" t="e">
        <v>#N/A</v>
      </c>
      <c r="W1020" s="5" t="e">
        <v>#N/A</v>
      </c>
      <c r="X1020" s="5" t="e">
        <v>#N/A</v>
      </c>
      <c r="Y1020" s="5" t="s">
        <v>0</v>
      </c>
      <c r="Z1020" s="5" t="e">
        <v>#N/A</v>
      </c>
      <c r="AA1020" s="5"/>
      <c r="AB1020" s="5"/>
      <c r="AC1020" s="5"/>
      <c r="AD1020" s="5"/>
      <c r="AE1020" s="5"/>
      <c r="AF1020" s="5"/>
      <c r="AG1020" s="5"/>
      <c r="AH1020" s="5"/>
      <c r="AI1020" s="5" t="s">
        <v>905</v>
      </c>
      <c r="AJ1020" s="80" t="e">
        <v>#VALUE!</v>
      </c>
      <c r="AK1020" s="80" t="e">
        <v>#VALUE!</v>
      </c>
      <c r="AL1020" s="80" t="e">
        <v>#VALUE!</v>
      </c>
      <c r="AM1020" s="80" t="e">
        <v>#N/A</v>
      </c>
      <c r="AN1020" s="80" t="e">
        <v>#N/A</v>
      </c>
      <c r="AO1020" s="80" t="e">
        <v>#N/A</v>
      </c>
      <c r="AP1020" s="80" t="e">
        <v>#N/A</v>
      </c>
      <c r="AQ1020" s="80" t="e">
        <v>#N/A</v>
      </c>
      <c r="AR1020" s="80" t="e">
        <v>#N/A</v>
      </c>
      <c r="AS1020" s="5"/>
      <c r="AT1020" s="5"/>
      <c r="AU1020" s="5"/>
      <c r="AV1020" s="5"/>
      <c r="AW1020" s="5"/>
      <c r="AX1020" s="5"/>
      <c r="AY1020" s="5" t="s">
        <v>903</v>
      </c>
    </row>
    <row r="1021" spans="1:51" ht="27.95" customHeight="1">
      <c r="B1021" s="1"/>
      <c r="C1021" s="13"/>
      <c r="D1021" s="1"/>
      <c r="E1021" s="5"/>
      <c r="M1021" s="5"/>
      <c r="N1021" s="5"/>
      <c r="O1021" s="5"/>
      <c r="P1021" s="5"/>
      <c r="Q1021" s="5"/>
      <c r="R1021" s="61"/>
      <c r="S1021" s="62"/>
      <c r="T1021" s="5"/>
      <c r="U1021" s="5"/>
      <c r="V1021" s="5"/>
      <c r="W1021" s="5"/>
      <c r="X1021" s="5"/>
      <c r="Y1021" s="5"/>
      <c r="Z1021" s="5"/>
      <c r="AA1021" s="5"/>
      <c r="AB1021" s="5"/>
      <c r="AC1021" s="5"/>
      <c r="AD1021" s="5"/>
      <c r="AE1021" s="5"/>
      <c r="AF1021" s="5"/>
      <c r="AG1021" s="5"/>
      <c r="AH1021" s="5"/>
      <c r="AI1021" s="5"/>
      <c r="AJ1021" s="80"/>
      <c r="AK1021" s="80"/>
      <c r="AL1021" s="80"/>
      <c r="AM1021" s="80"/>
      <c r="AN1021" s="80"/>
      <c r="AO1021" s="80"/>
      <c r="AP1021" s="80"/>
      <c r="AQ1021" s="80"/>
      <c r="AR1021" s="80"/>
      <c r="AS1021" s="5"/>
      <c r="AT1021" s="5"/>
      <c r="AU1021" s="5"/>
      <c r="AV1021" s="5"/>
      <c r="AW1021" s="5"/>
      <c r="AX1021" s="5"/>
      <c r="AY1021" s="5"/>
    </row>
    <row r="1022" spans="1:51" ht="57.95" customHeight="1">
      <c r="A1022">
        <v>11514831990</v>
      </c>
      <c r="B1022" s="1" t="s">
        <v>0</v>
      </c>
      <c r="C1022" s="13" t="s">
        <v>72</v>
      </c>
      <c r="D1022" s="1" t="s">
        <v>472</v>
      </c>
      <c r="E1022" s="5" t="s">
        <v>33</v>
      </c>
      <c r="F1022" s="80" t="s">
        <v>0</v>
      </c>
      <c r="G1022" s="80" t="s">
        <v>2</v>
      </c>
      <c r="H1022" s="80" t="s">
        <v>1</v>
      </c>
      <c r="I1022" s="80" t="s">
        <v>0</v>
      </c>
      <c r="J1022" s="80" t="s">
        <v>0</v>
      </c>
      <c r="K1022" s="80" t="s">
        <v>0</v>
      </c>
      <c r="L1022" s="80" t="s">
        <v>0</v>
      </c>
      <c r="M1022" s="5" t="s">
        <v>10</v>
      </c>
      <c r="N1022" s="5" t="e">
        <v>#N/A</v>
      </c>
      <c r="O1022" s="5" t="e">
        <v>#N/A</v>
      </c>
      <c r="P1022" s="5" t="e">
        <v>#N/A</v>
      </c>
      <c r="Q1022" s="5" t="s">
        <v>91</v>
      </c>
      <c r="R1022" s="61" t="s">
        <v>28</v>
      </c>
      <c r="S1022" s="62" t="e">
        <v>#N/A</v>
      </c>
      <c r="T1022" s="5" t="s">
        <v>62</v>
      </c>
      <c r="U1022" s="5" t="s">
        <v>92</v>
      </c>
      <c r="V1022" s="5" t="s">
        <v>74</v>
      </c>
      <c r="W1022" s="5" t="s">
        <v>908</v>
      </c>
      <c r="X1022" s="5" t="s">
        <v>108</v>
      </c>
      <c r="Y1022" s="5" t="s">
        <v>339</v>
      </c>
      <c r="Z1022" s="5" t="s">
        <v>67</v>
      </c>
      <c r="AA1022" s="5" t="s">
        <v>480</v>
      </c>
      <c r="AB1022" s="5"/>
      <c r="AC1022" s="5" t="s">
        <v>568</v>
      </c>
      <c r="AD1022" s="5"/>
      <c r="AE1022" s="5"/>
      <c r="AF1022" s="5"/>
      <c r="AG1022" s="5"/>
      <c r="AH1022" s="5"/>
      <c r="AI1022" s="5" t="s">
        <v>905</v>
      </c>
      <c r="AJ1022" s="5">
        <v>5</v>
      </c>
      <c r="AK1022" s="5">
        <v>5</v>
      </c>
      <c r="AL1022" s="97">
        <v>4</v>
      </c>
      <c r="AM1022" s="97" t="e">
        <v>#N/A</v>
      </c>
      <c r="AN1022" s="5">
        <v>5</v>
      </c>
      <c r="AO1022" s="5">
        <v>2</v>
      </c>
      <c r="AP1022" s="5">
        <v>2</v>
      </c>
      <c r="AQ1022" s="5">
        <v>3</v>
      </c>
      <c r="AR1022" s="5">
        <v>4</v>
      </c>
      <c r="AS1022" s="5"/>
      <c r="AT1022" s="5" t="s">
        <v>844</v>
      </c>
      <c r="AU1022" s="67" t="s">
        <v>869</v>
      </c>
      <c r="AV1022" s="5"/>
      <c r="AW1022" s="5"/>
      <c r="AX1022" s="5"/>
      <c r="AY1022" s="5" t="s">
        <v>20</v>
      </c>
    </row>
    <row r="1023" spans="1:51" ht="27.95" customHeight="1">
      <c r="A1023">
        <v>11514825221</v>
      </c>
      <c r="B1023" s="5" t="s">
        <v>646</v>
      </c>
      <c r="C1023" s="13" t="e">
        <v>#VALUE!</v>
      </c>
      <c r="D1023" s="1" t="e">
        <v>#VALUE!</v>
      </c>
      <c r="E1023" s="5" t="e">
        <v>#N/A</v>
      </c>
      <c r="F1023" s="80" t="s">
        <v>0</v>
      </c>
      <c r="G1023" s="80" t="s">
        <v>0</v>
      </c>
      <c r="H1023" s="80" t="s">
        <v>0</v>
      </c>
      <c r="I1023" s="80" t="s">
        <v>0</v>
      </c>
      <c r="J1023" s="80" t="s">
        <v>0</v>
      </c>
      <c r="K1023" s="80" t="s">
        <v>0</v>
      </c>
      <c r="L1023" s="80" t="s">
        <v>0</v>
      </c>
      <c r="M1023" s="5" t="e">
        <v>#N/A</v>
      </c>
      <c r="N1023" s="5" t="s">
        <v>649</v>
      </c>
      <c r="O1023" s="5" t="e">
        <v>#N/A</v>
      </c>
      <c r="P1023" s="5" t="s">
        <v>12</v>
      </c>
      <c r="Q1023" s="5" t="e">
        <v>#VALUE!</v>
      </c>
      <c r="R1023" s="61" t="e">
        <v>#VALUE!</v>
      </c>
      <c r="S1023" s="62" t="e">
        <v>#N/A</v>
      </c>
      <c r="T1023" s="5" t="e">
        <v>#N/A</v>
      </c>
      <c r="U1023" s="5" t="e">
        <v>#N/A</v>
      </c>
      <c r="V1023" s="5" t="e">
        <v>#N/A</v>
      </c>
      <c r="W1023" s="5" t="e">
        <v>#N/A</v>
      </c>
      <c r="X1023" s="5" t="e">
        <v>#N/A</v>
      </c>
      <c r="Y1023" s="5" t="s">
        <v>0</v>
      </c>
      <c r="Z1023" s="5" t="e">
        <v>#N/A</v>
      </c>
      <c r="AA1023" s="5"/>
      <c r="AB1023" s="5"/>
      <c r="AC1023" s="5"/>
      <c r="AD1023" s="5"/>
      <c r="AE1023" s="5"/>
      <c r="AF1023" s="5"/>
      <c r="AG1023" s="5"/>
      <c r="AH1023" s="5"/>
      <c r="AI1023" s="5" t="s">
        <v>905</v>
      </c>
      <c r="AJ1023" s="80" t="e">
        <v>#VALUE!</v>
      </c>
      <c r="AK1023" s="80" t="e">
        <v>#VALUE!</v>
      </c>
      <c r="AL1023" s="80" t="e">
        <v>#VALUE!</v>
      </c>
      <c r="AM1023" s="80" t="e">
        <v>#N/A</v>
      </c>
      <c r="AN1023" s="80" t="e">
        <v>#N/A</v>
      </c>
      <c r="AO1023" s="80" t="e">
        <v>#N/A</v>
      </c>
      <c r="AP1023" s="80" t="e">
        <v>#N/A</v>
      </c>
      <c r="AQ1023" s="80" t="e">
        <v>#N/A</v>
      </c>
      <c r="AR1023" s="80" t="e">
        <v>#N/A</v>
      </c>
      <c r="AS1023" s="5"/>
      <c r="AT1023" s="5"/>
      <c r="AU1023" s="5"/>
      <c r="AV1023" s="5"/>
      <c r="AW1023" s="5"/>
      <c r="AX1023" s="5"/>
      <c r="AY1023" s="5" t="s">
        <v>903</v>
      </c>
    </row>
    <row r="1024" spans="1:51" ht="27.95" customHeight="1">
      <c r="A1024">
        <v>11514821552</v>
      </c>
      <c r="B1024" s="5" t="s">
        <v>646</v>
      </c>
      <c r="C1024" s="13" t="s">
        <v>72</v>
      </c>
      <c r="D1024" s="1" t="s">
        <v>466</v>
      </c>
      <c r="E1024" s="5" t="s">
        <v>14</v>
      </c>
      <c r="F1024" s="80" t="s">
        <v>0</v>
      </c>
      <c r="G1024" s="80" t="s">
        <v>0</v>
      </c>
      <c r="H1024" s="80" t="s">
        <v>0</v>
      </c>
      <c r="I1024" s="80" t="s">
        <v>0</v>
      </c>
      <c r="J1024" s="80" t="s">
        <v>0</v>
      </c>
      <c r="K1024" s="80" t="s">
        <v>0</v>
      </c>
      <c r="L1024" s="80" t="s">
        <v>159</v>
      </c>
      <c r="M1024" s="5" t="s">
        <v>10</v>
      </c>
      <c r="N1024" s="5" t="e">
        <v>#N/A</v>
      </c>
      <c r="O1024" s="5" t="e">
        <v>#N/A</v>
      </c>
      <c r="P1024" s="5" t="e">
        <v>#N/A</v>
      </c>
      <c r="Q1024" s="5" t="e">
        <v>#VALUE!</v>
      </c>
      <c r="R1024" s="61" t="s">
        <v>28</v>
      </c>
      <c r="S1024" s="62" t="e">
        <v>#N/A</v>
      </c>
      <c r="T1024" s="5" t="s">
        <v>834</v>
      </c>
      <c r="U1024" s="5" t="s">
        <v>34</v>
      </c>
      <c r="V1024" s="5" t="s">
        <v>26</v>
      </c>
      <c r="W1024" s="5" t="s">
        <v>379</v>
      </c>
      <c r="X1024" s="5" t="s">
        <v>66</v>
      </c>
      <c r="Y1024" s="5" t="s">
        <v>340</v>
      </c>
      <c r="Z1024" s="5" t="s">
        <v>67</v>
      </c>
      <c r="AA1024" s="66" t="s">
        <v>512</v>
      </c>
      <c r="AB1024" s="62"/>
      <c r="AC1024" s="62"/>
      <c r="AD1024" s="62"/>
      <c r="AE1024" s="62"/>
      <c r="AF1024" s="62"/>
      <c r="AG1024" s="62"/>
      <c r="AH1024" s="62" t="s">
        <v>811</v>
      </c>
      <c r="AI1024" s="70" t="s">
        <v>905</v>
      </c>
      <c r="AJ1024" s="80">
        <v>5</v>
      </c>
      <c r="AK1024" s="80" t="e">
        <v>#VALUE!</v>
      </c>
      <c r="AL1024" s="80">
        <v>4</v>
      </c>
      <c r="AM1024" s="80" t="e">
        <v>#N/A</v>
      </c>
      <c r="AN1024" s="80">
        <v>5</v>
      </c>
      <c r="AO1024" s="80">
        <v>5</v>
      </c>
      <c r="AP1024" s="80">
        <v>4</v>
      </c>
      <c r="AQ1024" s="80">
        <v>5</v>
      </c>
      <c r="AR1024" s="80">
        <v>5</v>
      </c>
      <c r="AS1024" s="122" t="s">
        <v>1054</v>
      </c>
      <c r="AT1024" s="5" t="s">
        <v>842</v>
      </c>
      <c r="AU1024" s="5"/>
      <c r="AV1024" s="5" t="s">
        <v>898</v>
      </c>
      <c r="AW1024" s="5"/>
      <c r="AX1024" s="5"/>
      <c r="AY1024" s="5" t="s">
        <v>903</v>
      </c>
    </row>
    <row r="1025" spans="1:51" ht="27.95" customHeight="1">
      <c r="A1025">
        <v>11514816535</v>
      </c>
      <c r="B1025" s="5" t="s">
        <v>646</v>
      </c>
      <c r="C1025" s="13" t="s">
        <v>61</v>
      </c>
      <c r="D1025" s="1" t="s">
        <v>467</v>
      </c>
      <c r="E1025" s="5" t="s">
        <v>33</v>
      </c>
      <c r="F1025" s="80" t="s">
        <v>0</v>
      </c>
      <c r="G1025" s="80" t="s">
        <v>0</v>
      </c>
      <c r="H1025" s="80" t="s">
        <v>1</v>
      </c>
      <c r="I1025" s="80" t="s">
        <v>0</v>
      </c>
      <c r="J1025" s="80" t="s">
        <v>0</v>
      </c>
      <c r="K1025" s="80" t="s">
        <v>0</v>
      </c>
      <c r="L1025" s="80" t="s">
        <v>0</v>
      </c>
      <c r="M1025" s="5" t="s">
        <v>10</v>
      </c>
      <c r="N1025" s="5" t="e">
        <v>#N/A</v>
      </c>
      <c r="O1025" s="5" t="e">
        <v>#N/A</v>
      </c>
      <c r="P1025" s="5" t="e">
        <v>#N/A</v>
      </c>
      <c r="Q1025" s="5" t="s">
        <v>29</v>
      </c>
      <c r="R1025" s="61" t="s">
        <v>75</v>
      </c>
      <c r="S1025" s="62" t="e">
        <v>#N/A</v>
      </c>
      <c r="T1025" s="5" t="s">
        <v>36</v>
      </c>
      <c r="U1025" s="5" t="s">
        <v>34</v>
      </c>
      <c r="V1025" s="5" t="s">
        <v>64</v>
      </c>
      <c r="W1025" s="5" t="s">
        <v>907</v>
      </c>
      <c r="X1025" s="5" t="s">
        <v>108</v>
      </c>
      <c r="Y1025" s="5" t="s">
        <v>0</v>
      </c>
      <c r="Z1025" s="5" t="s">
        <v>21</v>
      </c>
      <c r="AA1025" s="5" t="s">
        <v>529</v>
      </c>
      <c r="AB1025" s="5"/>
      <c r="AC1025" s="5"/>
      <c r="AD1025" s="5"/>
      <c r="AE1025" s="5"/>
      <c r="AF1025" s="5"/>
      <c r="AG1025" s="5"/>
      <c r="AH1025" s="5"/>
      <c r="AI1025" s="5" t="s">
        <v>905</v>
      </c>
      <c r="AJ1025" s="80">
        <v>3</v>
      </c>
      <c r="AK1025" s="80">
        <v>3</v>
      </c>
      <c r="AL1025" s="80">
        <v>3</v>
      </c>
      <c r="AM1025" s="80" t="e">
        <v>#N/A</v>
      </c>
      <c r="AN1025" s="80">
        <v>4</v>
      </c>
      <c r="AO1025" s="80">
        <v>5</v>
      </c>
      <c r="AP1025" s="80">
        <v>5</v>
      </c>
      <c r="AQ1025" s="80">
        <v>4</v>
      </c>
      <c r="AR1025" s="80">
        <v>4</v>
      </c>
      <c r="AS1025" s="5" t="s">
        <v>1059</v>
      </c>
      <c r="AT1025" s="5"/>
      <c r="AU1025" s="5"/>
      <c r="AV1025" s="5"/>
      <c r="AW1025" s="5" t="s">
        <v>39</v>
      </c>
      <c r="AX1025" s="5"/>
      <c r="AY1025" s="5" t="s">
        <v>903</v>
      </c>
    </row>
    <row r="1026" spans="1:51" ht="27.95" customHeight="1">
      <c r="A1026">
        <v>11514812852</v>
      </c>
      <c r="B1026" s="1" t="s">
        <v>0</v>
      </c>
      <c r="C1026" s="13" t="e">
        <v>#VALUE!</v>
      </c>
      <c r="D1026" s="1" t="e">
        <v>#VALUE!</v>
      </c>
      <c r="E1026" s="5" t="e">
        <v>#N/A</v>
      </c>
      <c r="F1026" s="80" t="s">
        <v>0</v>
      </c>
      <c r="G1026" s="80" t="s">
        <v>0</v>
      </c>
      <c r="H1026" s="80" t="s">
        <v>0</v>
      </c>
      <c r="I1026" s="80" t="s">
        <v>0</v>
      </c>
      <c r="J1026" s="80" t="s">
        <v>0</v>
      </c>
      <c r="K1026" s="80" t="s">
        <v>0</v>
      </c>
      <c r="L1026" s="80" t="s">
        <v>0</v>
      </c>
      <c r="M1026" s="5" t="e">
        <v>#N/A</v>
      </c>
      <c r="N1026" s="5" t="e">
        <v>#N/A</v>
      </c>
      <c r="O1026" s="5" t="e">
        <v>#N/A</v>
      </c>
      <c r="P1026" s="5" t="e">
        <v>#N/A</v>
      </c>
      <c r="Q1026" s="5" t="e">
        <v>#VALUE!</v>
      </c>
      <c r="R1026" s="61" t="e">
        <v>#VALUE!</v>
      </c>
      <c r="S1026" s="62" t="e">
        <v>#N/A</v>
      </c>
      <c r="T1026" s="5" t="e">
        <v>#N/A</v>
      </c>
      <c r="U1026" s="5" t="e">
        <v>#N/A</v>
      </c>
      <c r="V1026" s="5" t="e">
        <v>#N/A</v>
      </c>
      <c r="W1026" s="5" t="e">
        <v>#N/A</v>
      </c>
      <c r="X1026" s="5" t="e">
        <v>#N/A</v>
      </c>
      <c r="Y1026" s="5" t="s">
        <v>0</v>
      </c>
      <c r="Z1026" s="5" t="e">
        <v>#N/A</v>
      </c>
      <c r="AA1026" s="5"/>
      <c r="AB1026" s="5"/>
      <c r="AC1026" s="5"/>
      <c r="AD1026" s="5"/>
      <c r="AE1026" s="5"/>
      <c r="AF1026" s="5"/>
      <c r="AG1026" s="5"/>
      <c r="AH1026" s="5"/>
      <c r="AI1026" s="5" t="s">
        <v>905</v>
      </c>
      <c r="AJ1026" s="80" t="e">
        <v>#VALUE!</v>
      </c>
      <c r="AK1026" s="80" t="e">
        <v>#VALUE!</v>
      </c>
      <c r="AL1026" s="80" t="e">
        <v>#VALUE!</v>
      </c>
      <c r="AM1026" s="80" t="e">
        <v>#N/A</v>
      </c>
      <c r="AN1026" s="80" t="e">
        <v>#N/A</v>
      </c>
      <c r="AO1026" s="80" t="e">
        <v>#N/A</v>
      </c>
      <c r="AP1026" s="80" t="e">
        <v>#N/A</v>
      </c>
      <c r="AQ1026" s="80" t="e">
        <v>#N/A</v>
      </c>
      <c r="AR1026" s="80" t="e">
        <v>#N/A</v>
      </c>
      <c r="AS1026" s="5"/>
      <c r="AT1026" s="5"/>
      <c r="AU1026" s="5"/>
      <c r="AV1026" s="5"/>
      <c r="AW1026" s="5"/>
      <c r="AX1026" s="5"/>
      <c r="AY1026" s="5" t="s">
        <v>20</v>
      </c>
    </row>
    <row r="1027" spans="1:51" ht="27.95" customHeight="1">
      <c r="A1027">
        <v>11514800783</v>
      </c>
      <c r="B1027" s="5" t="s">
        <v>646</v>
      </c>
      <c r="C1027" s="13" t="s">
        <v>80</v>
      </c>
      <c r="D1027" s="1" t="s">
        <v>465</v>
      </c>
      <c r="E1027" s="5" t="s">
        <v>14</v>
      </c>
      <c r="F1027" s="80" t="s">
        <v>0</v>
      </c>
      <c r="G1027" s="80" t="s">
        <v>0</v>
      </c>
      <c r="H1027" s="80" t="s">
        <v>1</v>
      </c>
      <c r="I1027" s="80" t="s">
        <v>0</v>
      </c>
      <c r="J1027" s="80" t="s">
        <v>0</v>
      </c>
      <c r="K1027" s="80" t="s">
        <v>0</v>
      </c>
      <c r="L1027" s="80" t="s">
        <v>0</v>
      </c>
      <c r="M1027" s="5" t="s">
        <v>10</v>
      </c>
      <c r="N1027" s="5" t="e">
        <v>#N/A</v>
      </c>
      <c r="O1027" s="5" t="e">
        <v>#N/A</v>
      </c>
      <c r="P1027" s="5" t="e">
        <v>#N/A</v>
      </c>
      <c r="Q1027" s="5" t="s">
        <v>29</v>
      </c>
      <c r="R1027" s="61" t="s">
        <v>75</v>
      </c>
      <c r="S1027" s="62" t="e">
        <v>#N/A</v>
      </c>
      <c r="T1027" s="5" t="s">
        <v>834</v>
      </c>
      <c r="U1027" s="5" t="s">
        <v>34</v>
      </c>
      <c r="V1027" s="5" t="s">
        <v>54</v>
      </c>
      <c r="W1027" s="5" t="s">
        <v>908</v>
      </c>
      <c r="X1027" s="5" t="s">
        <v>81</v>
      </c>
      <c r="Y1027" s="5" t="s">
        <v>341</v>
      </c>
      <c r="Z1027" s="5" t="s">
        <v>67</v>
      </c>
      <c r="AA1027" s="5" t="s">
        <v>986</v>
      </c>
      <c r="AB1027" s="5"/>
      <c r="AC1027" s="5"/>
      <c r="AD1027" s="5"/>
      <c r="AE1027" s="5"/>
      <c r="AF1027" s="5"/>
      <c r="AG1027" s="5"/>
      <c r="AH1027" s="5"/>
      <c r="AI1027" s="5" t="s">
        <v>905</v>
      </c>
      <c r="AJ1027" s="80">
        <v>4</v>
      </c>
      <c r="AK1027" s="80">
        <v>3</v>
      </c>
      <c r="AL1027" s="80">
        <v>3</v>
      </c>
      <c r="AM1027" s="80" t="e">
        <v>#N/A</v>
      </c>
      <c r="AN1027" s="80">
        <v>5</v>
      </c>
      <c r="AO1027" s="80">
        <v>5</v>
      </c>
      <c r="AP1027" s="80">
        <v>0</v>
      </c>
      <c r="AQ1027" s="80">
        <v>3</v>
      </c>
      <c r="AR1027" s="80">
        <v>3</v>
      </c>
      <c r="AS1027" s="5"/>
      <c r="AT1027" s="5" t="s">
        <v>797</v>
      </c>
      <c r="AU1027" s="5" t="s">
        <v>567</v>
      </c>
      <c r="AV1027" s="123" t="s">
        <v>873</v>
      </c>
      <c r="AW1027" s="142"/>
      <c r="AX1027" s="142"/>
      <c r="AY1027" s="5" t="s">
        <v>903</v>
      </c>
    </row>
    <row r="1028" spans="1:51" ht="27.95" customHeight="1">
      <c r="A1028">
        <v>11514798732</v>
      </c>
      <c r="B1028" s="5" t="s">
        <v>646</v>
      </c>
      <c r="C1028" s="13" t="s">
        <v>23</v>
      </c>
      <c r="D1028" s="1" t="s">
        <v>467</v>
      </c>
      <c r="E1028" s="5" t="s">
        <v>33</v>
      </c>
      <c r="F1028" s="80" t="s">
        <v>648</v>
      </c>
      <c r="G1028" s="80" t="s">
        <v>0</v>
      </c>
      <c r="H1028" s="80" t="s">
        <v>1</v>
      </c>
      <c r="I1028" s="80" t="s">
        <v>0</v>
      </c>
      <c r="J1028" s="80" t="s">
        <v>0</v>
      </c>
      <c r="K1028" s="80" t="s">
        <v>0</v>
      </c>
      <c r="L1028" s="80" t="s">
        <v>0</v>
      </c>
      <c r="M1028" s="5" t="s">
        <v>10</v>
      </c>
      <c r="N1028" s="5" t="e">
        <v>#N/A</v>
      </c>
      <c r="O1028" s="5" t="s">
        <v>11</v>
      </c>
      <c r="P1028" s="5" t="s">
        <v>12</v>
      </c>
      <c r="Q1028" s="5" t="s">
        <v>29</v>
      </c>
      <c r="R1028" s="61" t="s">
        <v>28</v>
      </c>
      <c r="S1028" s="62" t="e">
        <v>#N/A</v>
      </c>
      <c r="T1028" s="5" t="s">
        <v>36</v>
      </c>
      <c r="U1028" s="5" t="s">
        <v>41</v>
      </c>
      <c r="V1028" s="5" t="s">
        <v>95</v>
      </c>
      <c r="W1028" s="5" t="s">
        <v>909</v>
      </c>
      <c r="X1028" s="5" t="s">
        <v>81</v>
      </c>
      <c r="Y1028" s="5" t="s">
        <v>0</v>
      </c>
      <c r="Z1028" s="5" t="s">
        <v>45</v>
      </c>
      <c r="AA1028" s="5"/>
      <c r="AB1028" s="5"/>
      <c r="AC1028" s="5"/>
      <c r="AD1028" s="5"/>
      <c r="AE1028" s="5"/>
      <c r="AF1028" s="5"/>
      <c r="AG1028" s="5" t="s">
        <v>104</v>
      </c>
      <c r="AH1028" s="5"/>
      <c r="AI1028" s="5" t="s">
        <v>905</v>
      </c>
      <c r="AJ1028" s="80">
        <v>2</v>
      </c>
      <c r="AK1028" s="80">
        <v>3</v>
      </c>
      <c r="AL1028" s="80">
        <v>4</v>
      </c>
      <c r="AM1028" s="80" t="e">
        <v>#N/A</v>
      </c>
      <c r="AN1028" s="80">
        <v>4</v>
      </c>
      <c r="AO1028" s="80">
        <v>4</v>
      </c>
      <c r="AP1028" s="80">
        <v>1</v>
      </c>
      <c r="AQ1028" s="80">
        <v>1</v>
      </c>
      <c r="AR1028" s="80">
        <v>3</v>
      </c>
      <c r="AS1028" s="5"/>
      <c r="AT1028" s="5" t="s">
        <v>788</v>
      </c>
      <c r="AU1028" s="5"/>
      <c r="AV1028" s="5"/>
      <c r="AW1028" s="5"/>
      <c r="AX1028" s="5"/>
      <c r="AY1028" s="5" t="s">
        <v>903</v>
      </c>
    </row>
    <row r="1029" spans="1:51" ht="27.95" customHeight="1">
      <c r="A1029">
        <v>11514797710</v>
      </c>
      <c r="B1029" s="5" t="s">
        <v>646</v>
      </c>
      <c r="C1029" s="13" t="e">
        <v>#VALUE!</v>
      </c>
      <c r="D1029" s="1" t="s">
        <v>469</v>
      </c>
      <c r="E1029" s="5" t="s">
        <v>14</v>
      </c>
      <c r="F1029" s="80" t="s">
        <v>0</v>
      </c>
      <c r="G1029" s="80" t="s">
        <v>0</v>
      </c>
      <c r="H1029" s="80" t="s">
        <v>1</v>
      </c>
      <c r="I1029" s="80" t="s">
        <v>0</v>
      </c>
      <c r="J1029" s="80" t="s">
        <v>0</v>
      </c>
      <c r="K1029" s="80" t="s">
        <v>0</v>
      </c>
      <c r="L1029" s="80" t="s">
        <v>0</v>
      </c>
      <c r="M1029" s="5" t="s">
        <v>10</v>
      </c>
      <c r="N1029" s="5" t="e">
        <v>#N/A</v>
      </c>
      <c r="O1029" s="5" t="e">
        <v>#N/A</v>
      </c>
      <c r="P1029" s="5" t="e">
        <v>#N/A</v>
      </c>
      <c r="Q1029" s="5" t="e">
        <v>#VALUE!</v>
      </c>
      <c r="R1029" s="61" t="e">
        <v>#VALUE!</v>
      </c>
      <c r="S1029" s="62" t="e">
        <v>#N/A</v>
      </c>
      <c r="T1029" s="5" t="e">
        <v>#N/A</v>
      </c>
      <c r="U1029" s="5" t="e">
        <v>#N/A</v>
      </c>
      <c r="V1029" s="5" t="e">
        <v>#N/A</v>
      </c>
      <c r="W1029" s="5" t="e">
        <v>#N/A</v>
      </c>
      <c r="X1029" s="5" t="e">
        <v>#N/A</v>
      </c>
      <c r="Y1029" s="5" t="s">
        <v>0</v>
      </c>
      <c r="Z1029" s="5" t="s">
        <v>45</v>
      </c>
      <c r="AA1029" s="5"/>
      <c r="AB1029" s="5"/>
      <c r="AC1029" s="5"/>
      <c r="AD1029" s="5"/>
      <c r="AE1029" s="5"/>
      <c r="AF1029" s="5"/>
      <c r="AG1029" s="5"/>
      <c r="AH1029" s="5"/>
      <c r="AI1029" s="5" t="s">
        <v>905</v>
      </c>
      <c r="AJ1029" s="80" t="e">
        <v>#VALUE!</v>
      </c>
      <c r="AK1029" s="80" t="e">
        <v>#VALUE!</v>
      </c>
      <c r="AL1029" s="80" t="e">
        <v>#VALUE!</v>
      </c>
      <c r="AM1029" s="80" t="e">
        <v>#N/A</v>
      </c>
      <c r="AN1029" s="80" t="e">
        <v>#N/A</v>
      </c>
      <c r="AO1029" s="80" t="e">
        <v>#N/A</v>
      </c>
      <c r="AP1029" s="80" t="e">
        <v>#N/A</v>
      </c>
      <c r="AQ1029" s="80" t="e">
        <v>#N/A</v>
      </c>
      <c r="AR1029" s="80" t="e">
        <v>#N/A</v>
      </c>
      <c r="AS1029" s="5"/>
      <c r="AT1029" s="5"/>
      <c r="AU1029" s="5"/>
      <c r="AV1029" s="5"/>
      <c r="AW1029" s="5"/>
      <c r="AX1029" s="5"/>
      <c r="AY1029" s="5" t="s">
        <v>903</v>
      </c>
    </row>
    <row r="1030" spans="1:51" ht="27.95" customHeight="1">
      <c r="A1030">
        <v>11514792292</v>
      </c>
      <c r="B1030" s="5" t="s">
        <v>646</v>
      </c>
      <c r="C1030" s="13" t="e">
        <v>#VALUE!</v>
      </c>
      <c r="D1030" s="1" t="s">
        <v>465</v>
      </c>
      <c r="E1030" s="5" t="s">
        <v>14</v>
      </c>
      <c r="F1030" s="80" t="s">
        <v>0</v>
      </c>
      <c r="G1030" s="80" t="s">
        <v>0</v>
      </c>
      <c r="H1030" s="80" t="s">
        <v>1</v>
      </c>
      <c r="I1030" s="80" t="s">
        <v>0</v>
      </c>
      <c r="J1030" s="80" t="s">
        <v>0</v>
      </c>
      <c r="K1030" s="80" t="s">
        <v>0</v>
      </c>
      <c r="L1030" s="80" t="s">
        <v>0</v>
      </c>
      <c r="M1030" s="5" t="s">
        <v>10</v>
      </c>
      <c r="N1030" s="5" t="e">
        <v>#N/A</v>
      </c>
      <c r="O1030" s="5" t="e">
        <v>#N/A</v>
      </c>
      <c r="P1030" s="5" t="e">
        <v>#N/A</v>
      </c>
      <c r="Q1030" s="5" t="e">
        <v>#VALUE!</v>
      </c>
      <c r="R1030" s="61" t="e">
        <v>#VALUE!</v>
      </c>
      <c r="S1030" s="62" t="e">
        <v>#N/A</v>
      </c>
      <c r="T1030" s="5" t="e">
        <v>#N/A</v>
      </c>
      <c r="U1030" s="5" t="e">
        <v>#N/A</v>
      </c>
      <c r="V1030" s="5" t="e">
        <v>#N/A</v>
      </c>
      <c r="W1030" s="5" t="e">
        <v>#N/A</v>
      </c>
      <c r="X1030" s="5" t="e">
        <v>#N/A</v>
      </c>
      <c r="Y1030" s="5" t="s">
        <v>0</v>
      </c>
      <c r="Z1030" s="5" t="s">
        <v>21</v>
      </c>
      <c r="AA1030" s="5"/>
      <c r="AB1030" s="5"/>
      <c r="AC1030" s="5"/>
      <c r="AD1030" s="5"/>
      <c r="AE1030" s="5"/>
      <c r="AF1030" s="5"/>
      <c r="AG1030" s="5"/>
      <c r="AH1030" s="5"/>
      <c r="AI1030" s="5" t="s">
        <v>905</v>
      </c>
      <c r="AJ1030" s="80" t="e">
        <v>#VALUE!</v>
      </c>
      <c r="AK1030" s="80" t="e">
        <v>#VALUE!</v>
      </c>
      <c r="AL1030" s="80" t="e">
        <v>#VALUE!</v>
      </c>
      <c r="AM1030" s="80" t="e">
        <v>#N/A</v>
      </c>
      <c r="AN1030" s="80" t="e">
        <v>#N/A</v>
      </c>
      <c r="AO1030" s="80" t="e">
        <v>#N/A</v>
      </c>
      <c r="AP1030" s="80" t="e">
        <v>#N/A</v>
      </c>
      <c r="AQ1030" s="80" t="e">
        <v>#N/A</v>
      </c>
      <c r="AR1030" s="80" t="e">
        <v>#N/A</v>
      </c>
      <c r="AS1030" s="5"/>
      <c r="AT1030" s="5"/>
      <c r="AU1030" s="5"/>
      <c r="AV1030" s="5"/>
      <c r="AW1030" s="5"/>
      <c r="AX1030" s="5"/>
      <c r="AY1030" s="5" t="s">
        <v>903</v>
      </c>
    </row>
    <row r="1031" spans="1:51" ht="177" customHeight="1">
      <c r="A1031">
        <v>11514771985</v>
      </c>
      <c r="B1031" s="5" t="s">
        <v>646</v>
      </c>
      <c r="C1031" s="13" t="s">
        <v>23</v>
      </c>
      <c r="D1031" s="1" t="s">
        <v>468</v>
      </c>
      <c r="E1031" s="5" t="s">
        <v>14</v>
      </c>
      <c r="F1031" s="80" t="s">
        <v>0</v>
      </c>
      <c r="G1031" s="80" t="s">
        <v>0</v>
      </c>
      <c r="H1031" s="80" t="s">
        <v>1</v>
      </c>
      <c r="I1031" s="80" t="s">
        <v>0</v>
      </c>
      <c r="J1031" s="80" t="s">
        <v>0</v>
      </c>
      <c r="K1031" s="80" t="s">
        <v>0</v>
      </c>
      <c r="L1031" s="80" t="s">
        <v>0</v>
      </c>
      <c r="M1031" s="5" t="e">
        <v>#N/A</v>
      </c>
      <c r="N1031" s="5" t="s">
        <v>649</v>
      </c>
      <c r="O1031" s="5" t="e">
        <v>#N/A</v>
      </c>
      <c r="P1031" s="5" t="e">
        <v>#N/A</v>
      </c>
      <c r="Q1031" s="5" t="s">
        <v>97</v>
      </c>
      <c r="R1031" s="61" t="s">
        <v>99</v>
      </c>
      <c r="S1031" s="62" t="s">
        <v>68</v>
      </c>
      <c r="T1031" s="5" t="s">
        <v>36</v>
      </c>
      <c r="U1031" s="5" t="s">
        <v>34</v>
      </c>
      <c r="V1031" s="5" t="s">
        <v>95</v>
      </c>
      <c r="W1031" s="5" t="s">
        <v>909</v>
      </c>
      <c r="X1031" s="5" t="s">
        <v>66</v>
      </c>
      <c r="Y1031" s="5" t="s">
        <v>0</v>
      </c>
      <c r="Z1031" s="5" t="s">
        <v>13</v>
      </c>
      <c r="AA1031" s="5" t="s">
        <v>462</v>
      </c>
      <c r="AB1031" s="5" t="s">
        <v>556</v>
      </c>
      <c r="AC1031" s="5" t="s">
        <v>832</v>
      </c>
      <c r="AD1031" s="5"/>
      <c r="AE1031" s="5"/>
      <c r="AF1031" s="5"/>
      <c r="AG1031" s="5" t="s">
        <v>104</v>
      </c>
      <c r="AH1031" s="5"/>
      <c r="AI1031" s="5" t="s">
        <v>905</v>
      </c>
      <c r="AJ1031" s="80">
        <v>2</v>
      </c>
      <c r="AK1031" s="80">
        <v>2</v>
      </c>
      <c r="AL1031" s="80">
        <v>2</v>
      </c>
      <c r="AM1031" s="80">
        <v>3</v>
      </c>
      <c r="AN1031" s="80">
        <v>4</v>
      </c>
      <c r="AO1031" s="80">
        <v>5</v>
      </c>
      <c r="AP1031" s="80">
        <v>1</v>
      </c>
      <c r="AQ1031" s="80">
        <v>1</v>
      </c>
      <c r="AR1031" s="80">
        <v>5</v>
      </c>
      <c r="AS1031" s="5"/>
      <c r="AT1031" s="5" t="s">
        <v>788</v>
      </c>
      <c r="AU1031" s="5"/>
      <c r="AV1031" s="5" t="s">
        <v>898</v>
      </c>
      <c r="AW1031" s="5"/>
      <c r="AX1031" s="5"/>
      <c r="AY1031" s="5" t="s">
        <v>903</v>
      </c>
    </row>
    <row r="1032" spans="1:51" ht="27.95" customHeight="1">
      <c r="A1032">
        <v>11514771936</v>
      </c>
      <c r="B1032" s="5" t="s">
        <v>646</v>
      </c>
      <c r="C1032" s="13" t="e">
        <v>#VALUE!</v>
      </c>
      <c r="D1032" s="1" t="e">
        <v>#VALUE!</v>
      </c>
      <c r="E1032" s="5" t="e">
        <v>#N/A</v>
      </c>
      <c r="F1032" s="80" t="s">
        <v>0</v>
      </c>
      <c r="G1032" s="80" t="s">
        <v>0</v>
      </c>
      <c r="H1032" s="80" t="s">
        <v>0</v>
      </c>
      <c r="I1032" s="80" t="s">
        <v>0</v>
      </c>
      <c r="J1032" s="80" t="s">
        <v>0</v>
      </c>
      <c r="K1032" s="80" t="s">
        <v>0</v>
      </c>
      <c r="L1032" s="80" t="s">
        <v>0</v>
      </c>
      <c r="M1032" s="5" t="e">
        <v>#N/A</v>
      </c>
      <c r="N1032" s="5" t="e">
        <v>#N/A</v>
      </c>
      <c r="O1032" s="5" t="e">
        <v>#N/A</v>
      </c>
      <c r="P1032" s="5" t="e">
        <v>#N/A</v>
      </c>
      <c r="Q1032" s="5" t="e">
        <v>#VALUE!</v>
      </c>
      <c r="R1032" s="61" t="e">
        <v>#VALUE!</v>
      </c>
      <c r="S1032" s="62" t="e">
        <v>#N/A</v>
      </c>
      <c r="T1032" s="5" t="e">
        <v>#N/A</v>
      </c>
      <c r="U1032" s="5" t="e">
        <v>#N/A</v>
      </c>
      <c r="V1032" s="5" t="e">
        <v>#N/A</v>
      </c>
      <c r="W1032" s="5" t="e">
        <v>#N/A</v>
      </c>
      <c r="X1032" s="5" t="e">
        <v>#N/A</v>
      </c>
      <c r="Y1032" s="5" t="s">
        <v>0</v>
      </c>
      <c r="Z1032" s="5" t="e">
        <v>#N/A</v>
      </c>
      <c r="AA1032" s="5"/>
      <c r="AB1032" s="5"/>
      <c r="AC1032" s="5"/>
      <c r="AD1032" s="5"/>
      <c r="AE1032" s="5"/>
      <c r="AF1032" s="5"/>
      <c r="AG1032" s="5"/>
      <c r="AH1032" s="5"/>
      <c r="AI1032" s="5" t="s">
        <v>905</v>
      </c>
      <c r="AJ1032" s="80" t="e">
        <v>#VALUE!</v>
      </c>
      <c r="AK1032" s="80" t="e">
        <v>#VALUE!</v>
      </c>
      <c r="AL1032" s="80" t="e">
        <v>#VALUE!</v>
      </c>
      <c r="AM1032" s="80" t="e">
        <v>#N/A</v>
      </c>
      <c r="AN1032" s="80" t="e">
        <v>#N/A</v>
      </c>
      <c r="AO1032" s="80" t="e">
        <v>#N/A</v>
      </c>
      <c r="AP1032" s="80" t="e">
        <v>#N/A</v>
      </c>
      <c r="AQ1032" s="80" t="e">
        <v>#N/A</v>
      </c>
      <c r="AR1032" s="80" t="e">
        <v>#N/A</v>
      </c>
      <c r="AS1032" s="5"/>
      <c r="AT1032" s="5"/>
      <c r="AU1032" s="5"/>
      <c r="AV1032" s="5"/>
      <c r="AW1032" s="5"/>
      <c r="AX1032" s="5"/>
      <c r="AY1032" s="5" t="s">
        <v>903</v>
      </c>
    </row>
    <row r="1033" spans="1:51" ht="156.94999999999999" customHeight="1">
      <c r="A1033">
        <v>11514765235</v>
      </c>
      <c r="B1033" s="5" t="s">
        <v>646</v>
      </c>
      <c r="C1033" s="13" t="s">
        <v>80</v>
      </c>
      <c r="D1033" s="1" t="s">
        <v>469</v>
      </c>
      <c r="E1033" s="5" t="s">
        <v>14</v>
      </c>
      <c r="F1033" s="80" t="s">
        <v>0</v>
      </c>
      <c r="G1033" s="80" t="s">
        <v>0</v>
      </c>
      <c r="H1033" s="80" t="s">
        <v>1</v>
      </c>
      <c r="I1033" s="80" t="s">
        <v>0</v>
      </c>
      <c r="J1033" s="80" t="s">
        <v>0</v>
      </c>
      <c r="K1033" s="80" t="s">
        <v>0</v>
      </c>
      <c r="L1033" s="80" t="s">
        <v>0</v>
      </c>
      <c r="M1033" s="5" t="s">
        <v>10</v>
      </c>
      <c r="N1033" s="5" t="e">
        <v>#N/A</v>
      </c>
      <c r="O1033" s="5" t="e">
        <v>#N/A</v>
      </c>
      <c r="P1033" s="5" t="e">
        <v>#N/A</v>
      </c>
      <c r="Q1033" s="5" t="s">
        <v>29</v>
      </c>
      <c r="R1033" s="61" t="s">
        <v>99</v>
      </c>
      <c r="S1033" s="62" t="e">
        <v>#N/A</v>
      </c>
      <c r="T1033" s="5" t="s">
        <v>834</v>
      </c>
      <c r="U1033" s="5" t="s">
        <v>34</v>
      </c>
      <c r="V1033" s="5" t="s">
        <v>74</v>
      </c>
      <c r="W1033" s="5" t="s">
        <v>908</v>
      </c>
      <c r="X1033" s="5" t="s">
        <v>81</v>
      </c>
      <c r="Y1033" s="5" t="s">
        <v>342</v>
      </c>
      <c r="Z1033" s="5" t="s">
        <v>13</v>
      </c>
      <c r="AA1033" s="5" t="s">
        <v>462</v>
      </c>
      <c r="AB1033" s="5"/>
      <c r="AC1033" s="5" t="s">
        <v>572</v>
      </c>
      <c r="AD1033" s="5"/>
      <c r="AE1033" s="5"/>
      <c r="AF1033" s="5"/>
      <c r="AG1033" s="5"/>
      <c r="AH1033" s="5"/>
      <c r="AI1033" s="5" t="s">
        <v>905</v>
      </c>
      <c r="AJ1033" s="80">
        <v>4</v>
      </c>
      <c r="AK1033" s="80">
        <v>3</v>
      </c>
      <c r="AL1033" s="80">
        <v>2</v>
      </c>
      <c r="AM1033" s="80" t="e">
        <v>#N/A</v>
      </c>
      <c r="AN1033" s="80">
        <v>5</v>
      </c>
      <c r="AO1033" s="80">
        <v>5</v>
      </c>
      <c r="AP1033" s="80">
        <v>2</v>
      </c>
      <c r="AQ1033" s="80">
        <v>3</v>
      </c>
      <c r="AR1033" s="80">
        <v>3</v>
      </c>
      <c r="AS1033" s="5"/>
      <c r="AT1033" s="5" t="s">
        <v>849</v>
      </c>
      <c r="AU1033" s="5"/>
      <c r="AV1033" s="5"/>
      <c r="AW1033" s="5" t="s">
        <v>39</v>
      </c>
      <c r="AX1033" s="5"/>
      <c r="AY1033" s="5" t="s">
        <v>903</v>
      </c>
    </row>
    <row r="1034" spans="1:51" ht="27.95" customHeight="1">
      <c r="A1034">
        <v>11514760716</v>
      </c>
      <c r="B1034" s="1" t="s">
        <v>0</v>
      </c>
      <c r="C1034" s="13" t="s">
        <v>72</v>
      </c>
      <c r="D1034" s="1" t="s">
        <v>469</v>
      </c>
      <c r="E1034" s="5" t="s">
        <v>14</v>
      </c>
      <c r="F1034" s="80" t="s">
        <v>0</v>
      </c>
      <c r="G1034" s="80" t="s">
        <v>0</v>
      </c>
      <c r="H1034" s="80" t="s">
        <v>1</v>
      </c>
      <c r="I1034" s="80" t="s">
        <v>0</v>
      </c>
      <c r="J1034" s="80" t="s">
        <v>0</v>
      </c>
      <c r="K1034" s="80" t="s">
        <v>0</v>
      </c>
      <c r="L1034" s="80" t="s">
        <v>0</v>
      </c>
      <c r="M1034" s="5" t="s">
        <v>10</v>
      </c>
      <c r="N1034" s="5" t="e">
        <v>#N/A</v>
      </c>
      <c r="O1034" s="5" t="e">
        <v>#N/A</v>
      </c>
      <c r="P1034" s="5" t="e">
        <v>#N/A</v>
      </c>
      <c r="Q1034" s="5" t="e">
        <v>#VALUE!</v>
      </c>
      <c r="R1034" s="61" t="e">
        <v>#VALUE!</v>
      </c>
      <c r="S1034" s="62" t="e">
        <v>#N/A</v>
      </c>
      <c r="T1034" s="5" t="s">
        <v>62</v>
      </c>
      <c r="U1034" s="5" t="s">
        <v>34</v>
      </c>
      <c r="V1034" s="5" t="s">
        <v>95</v>
      </c>
      <c r="W1034" s="5" t="e">
        <v>#N/A</v>
      </c>
      <c r="X1034" s="5" t="e">
        <v>#N/A</v>
      </c>
      <c r="Y1034" s="5" t="s">
        <v>0</v>
      </c>
      <c r="Z1034" s="5" t="s">
        <v>45</v>
      </c>
      <c r="AA1034" s="5" t="s">
        <v>512</v>
      </c>
      <c r="AB1034" s="5"/>
      <c r="AC1034" s="5"/>
      <c r="AD1034" s="5"/>
      <c r="AE1034" s="5"/>
      <c r="AF1034" s="5" t="s">
        <v>628</v>
      </c>
      <c r="AG1034" s="5"/>
      <c r="AH1034" s="5"/>
      <c r="AI1034" s="5" t="s">
        <v>905</v>
      </c>
      <c r="AJ1034" s="80">
        <v>5</v>
      </c>
      <c r="AK1034" s="80" t="e">
        <v>#VALUE!</v>
      </c>
      <c r="AL1034" s="80" t="e">
        <v>#VALUE!</v>
      </c>
      <c r="AM1034" s="80" t="e">
        <v>#N/A</v>
      </c>
      <c r="AN1034" s="80">
        <v>5</v>
      </c>
      <c r="AO1034" s="80">
        <v>5</v>
      </c>
      <c r="AP1034" s="80">
        <v>1</v>
      </c>
      <c r="AQ1034" s="80" t="e">
        <v>#N/A</v>
      </c>
      <c r="AR1034" s="80" t="e">
        <v>#N/A</v>
      </c>
      <c r="AS1034" s="5"/>
      <c r="AT1034" s="5"/>
      <c r="AU1034" s="5"/>
      <c r="AV1034" s="5"/>
      <c r="AW1034" s="5"/>
      <c r="AX1034" s="5"/>
      <c r="AY1034" s="5" t="s">
        <v>20</v>
      </c>
    </row>
    <row r="1035" spans="1:51" ht="3.95" customHeight="1">
      <c r="A1035">
        <v>11514758470</v>
      </c>
      <c r="B1035" s="5" t="s">
        <v>646</v>
      </c>
      <c r="C1035" s="13" t="s">
        <v>80</v>
      </c>
      <c r="D1035" s="1" t="s">
        <v>468</v>
      </c>
      <c r="E1035" s="5" t="s">
        <v>14</v>
      </c>
      <c r="F1035" s="80" t="s">
        <v>0</v>
      </c>
      <c r="G1035" s="80" t="s">
        <v>0</v>
      </c>
      <c r="H1035" s="80" t="s">
        <v>1</v>
      </c>
      <c r="I1035" s="80" t="s">
        <v>0</v>
      </c>
      <c r="J1035" s="80" t="s">
        <v>0</v>
      </c>
      <c r="K1035" s="80" t="s">
        <v>0</v>
      </c>
      <c r="L1035" s="80" t="s">
        <v>0</v>
      </c>
      <c r="M1035" s="5" t="e">
        <v>#N/A</v>
      </c>
      <c r="N1035" s="5" t="s">
        <v>649</v>
      </c>
      <c r="O1035" s="5" t="e">
        <v>#N/A</v>
      </c>
      <c r="P1035" s="5" t="e">
        <v>#N/A</v>
      </c>
      <c r="Q1035" s="5" t="s">
        <v>131</v>
      </c>
      <c r="R1035" s="61" t="s">
        <v>226</v>
      </c>
      <c r="S1035" s="62" t="e">
        <v>#N/A</v>
      </c>
      <c r="T1035" s="5" t="e">
        <v>#N/A</v>
      </c>
      <c r="U1035" s="5" t="s">
        <v>41</v>
      </c>
      <c r="V1035" s="5" t="s">
        <v>95</v>
      </c>
      <c r="W1035" s="5" t="s">
        <v>907</v>
      </c>
      <c r="X1035" s="5" t="s">
        <v>30</v>
      </c>
      <c r="Y1035" s="5" t="s">
        <v>343</v>
      </c>
      <c r="Z1035" s="5" t="s">
        <v>45</v>
      </c>
      <c r="AA1035" s="5"/>
      <c r="AB1035" s="5"/>
      <c r="AC1035" s="5"/>
      <c r="AD1035" s="5" t="s">
        <v>601</v>
      </c>
      <c r="AE1035" s="5"/>
      <c r="AF1035" s="5"/>
      <c r="AG1035" s="5"/>
      <c r="AH1035" s="5"/>
      <c r="AI1035" s="5" t="s">
        <v>905</v>
      </c>
      <c r="AJ1035" s="80">
        <v>4</v>
      </c>
      <c r="AK1035" s="80">
        <v>1</v>
      </c>
      <c r="AL1035" s="80">
        <v>1</v>
      </c>
      <c r="AM1035" s="80" t="e">
        <v>#N/A</v>
      </c>
      <c r="AN1035" s="80" t="e">
        <v>#N/A</v>
      </c>
      <c r="AO1035" s="80">
        <v>4</v>
      </c>
      <c r="AP1035" s="80">
        <v>1</v>
      </c>
      <c r="AQ1035" s="80">
        <v>4</v>
      </c>
      <c r="AR1035" s="80">
        <v>2</v>
      </c>
      <c r="AS1035" s="5"/>
      <c r="AT1035" s="5"/>
      <c r="AU1035" s="5"/>
      <c r="AV1035" s="5"/>
      <c r="AW1035" s="5"/>
      <c r="AX1035" s="5"/>
      <c r="AY1035" s="5" t="s">
        <v>903</v>
      </c>
    </row>
    <row r="1036" spans="1:51" ht="27.95" customHeight="1">
      <c r="A1036">
        <v>11514742605</v>
      </c>
      <c r="B1036" s="5" t="s">
        <v>646</v>
      </c>
      <c r="C1036" s="13" t="s">
        <v>72</v>
      </c>
      <c r="D1036" s="1" t="s">
        <v>468</v>
      </c>
      <c r="E1036" s="5" t="s">
        <v>14</v>
      </c>
      <c r="F1036" s="80" t="s">
        <v>0</v>
      </c>
      <c r="G1036" s="80" t="s">
        <v>0</v>
      </c>
      <c r="H1036" s="80" t="s">
        <v>1</v>
      </c>
      <c r="I1036" s="80" t="s">
        <v>0</v>
      </c>
      <c r="J1036" s="80" t="s">
        <v>0</v>
      </c>
      <c r="K1036" s="80" t="s">
        <v>0</v>
      </c>
      <c r="L1036" s="80" t="s">
        <v>0</v>
      </c>
      <c r="M1036" s="5" t="e">
        <v>#N/A</v>
      </c>
      <c r="N1036" s="5" t="s">
        <v>649</v>
      </c>
      <c r="O1036" s="5" t="e">
        <v>#N/A</v>
      </c>
      <c r="P1036" s="5" t="e">
        <v>#N/A</v>
      </c>
      <c r="Q1036" s="5" t="s">
        <v>76</v>
      </c>
      <c r="R1036" s="61" t="s">
        <v>28</v>
      </c>
      <c r="S1036" s="62" t="s">
        <v>43</v>
      </c>
      <c r="T1036" s="5" t="s">
        <v>834</v>
      </c>
      <c r="U1036" s="5" t="s">
        <v>34</v>
      </c>
      <c r="V1036" s="5" t="s">
        <v>26</v>
      </c>
      <c r="W1036" s="5" t="s">
        <v>907</v>
      </c>
      <c r="X1036" s="5" t="s">
        <v>81</v>
      </c>
      <c r="Y1036" s="5" t="s">
        <v>0</v>
      </c>
      <c r="Z1036" s="5" t="s">
        <v>13</v>
      </c>
      <c r="AA1036" s="5" t="s">
        <v>462</v>
      </c>
      <c r="AB1036" s="5"/>
      <c r="AC1036" s="5"/>
      <c r="AD1036" s="5"/>
      <c r="AE1036" s="5"/>
      <c r="AF1036" s="5"/>
      <c r="AG1036" s="5"/>
      <c r="AH1036" s="5"/>
      <c r="AI1036" s="5" t="s">
        <v>905</v>
      </c>
      <c r="AJ1036" s="80">
        <v>5</v>
      </c>
      <c r="AK1036" s="80">
        <v>4</v>
      </c>
      <c r="AL1036" s="80">
        <v>4</v>
      </c>
      <c r="AM1036" s="80">
        <v>4</v>
      </c>
      <c r="AN1036" s="80">
        <v>5</v>
      </c>
      <c r="AO1036" s="80">
        <v>5</v>
      </c>
      <c r="AP1036" s="80">
        <v>4</v>
      </c>
      <c r="AQ1036" s="80">
        <v>4</v>
      </c>
      <c r="AR1036" s="80">
        <v>3</v>
      </c>
      <c r="AS1036" s="5" t="s">
        <v>1065</v>
      </c>
      <c r="AT1036" s="5" t="s">
        <v>788</v>
      </c>
      <c r="AU1036" s="5"/>
      <c r="AV1036" s="5" t="s">
        <v>898</v>
      </c>
      <c r="AW1036" s="5"/>
      <c r="AX1036" s="5"/>
      <c r="AY1036" s="5" t="s">
        <v>903</v>
      </c>
    </row>
    <row r="1037" spans="1:51" ht="27.95" customHeight="1">
      <c r="B1037" s="1"/>
      <c r="C1037" s="13"/>
      <c r="D1037" s="1"/>
      <c r="E1037" s="5"/>
      <c r="M1037" s="5"/>
      <c r="N1037" s="5"/>
      <c r="O1037" s="5"/>
      <c r="P1037" s="5"/>
      <c r="Q1037" s="5"/>
      <c r="R1037" s="61"/>
      <c r="S1037" s="62"/>
      <c r="T1037" s="5"/>
      <c r="U1037" s="5"/>
      <c r="V1037" s="5"/>
      <c r="W1037" s="5"/>
      <c r="X1037" s="5"/>
      <c r="Y1037" s="5"/>
      <c r="Z1037" s="5"/>
      <c r="AA1037" s="5"/>
      <c r="AB1037" s="5"/>
      <c r="AC1037" s="5"/>
      <c r="AD1037" s="5"/>
      <c r="AE1037" s="5"/>
      <c r="AF1037" s="5"/>
      <c r="AG1037" s="5"/>
      <c r="AH1037" s="5"/>
      <c r="AI1037" s="5"/>
      <c r="AJ1037" s="80"/>
      <c r="AK1037" s="80"/>
      <c r="AL1037" s="80"/>
      <c r="AM1037" s="80"/>
      <c r="AN1037" s="80"/>
      <c r="AO1037" s="80"/>
      <c r="AP1037" s="80"/>
      <c r="AQ1037" s="80"/>
      <c r="AR1037" s="80"/>
      <c r="AS1037" s="5"/>
      <c r="AT1037" s="5"/>
      <c r="AU1037" s="5"/>
      <c r="AV1037" s="5"/>
      <c r="AW1037" s="5"/>
      <c r="AX1037" s="5"/>
      <c r="AY1037" s="5"/>
    </row>
    <row r="1038" spans="1:51" ht="27.95" customHeight="1">
      <c r="A1038">
        <v>11514736828</v>
      </c>
      <c r="B1038" s="5" t="s">
        <v>646</v>
      </c>
      <c r="C1038" s="13" t="s">
        <v>72</v>
      </c>
      <c r="D1038" s="1" t="s">
        <v>469</v>
      </c>
      <c r="E1038" s="5" t="s">
        <v>14</v>
      </c>
      <c r="F1038" s="80" t="s">
        <v>0</v>
      </c>
      <c r="G1038" s="80" t="s">
        <v>0</v>
      </c>
      <c r="H1038" s="80" t="s">
        <v>1</v>
      </c>
      <c r="I1038" s="80" t="s">
        <v>0</v>
      </c>
      <c r="J1038" s="80" t="s">
        <v>0</v>
      </c>
      <c r="K1038" s="80" t="s">
        <v>0</v>
      </c>
      <c r="L1038" s="80" t="s">
        <v>0</v>
      </c>
      <c r="M1038" s="5" t="s">
        <v>10</v>
      </c>
      <c r="N1038" s="5" t="e">
        <v>#N/A</v>
      </c>
      <c r="O1038" s="5" t="e">
        <v>#N/A</v>
      </c>
      <c r="P1038" s="5" t="e">
        <v>#N/A</v>
      </c>
      <c r="Q1038" s="5" t="s">
        <v>76</v>
      </c>
      <c r="R1038" s="61" t="s">
        <v>28</v>
      </c>
      <c r="S1038" s="62" t="e">
        <v>#N/A</v>
      </c>
      <c r="T1038" s="5" t="s">
        <v>36</v>
      </c>
      <c r="U1038" s="5" t="s">
        <v>37</v>
      </c>
      <c r="V1038" s="5" t="s">
        <v>89</v>
      </c>
      <c r="W1038" s="5" t="s">
        <v>907</v>
      </c>
      <c r="X1038" s="5" t="s">
        <v>81</v>
      </c>
      <c r="Y1038" s="5" t="s">
        <v>0</v>
      </c>
      <c r="Z1038" s="5" t="s">
        <v>13</v>
      </c>
      <c r="AA1038" s="5"/>
      <c r="AB1038" s="5"/>
      <c r="AC1038" s="5"/>
      <c r="AD1038" s="5"/>
      <c r="AE1038" s="5"/>
      <c r="AF1038" s="5"/>
      <c r="AG1038" s="5"/>
      <c r="AH1038" s="5"/>
      <c r="AI1038" s="5" t="s">
        <v>905</v>
      </c>
      <c r="AJ1038" s="80">
        <v>5</v>
      </c>
      <c r="AK1038" s="80">
        <v>4</v>
      </c>
      <c r="AL1038" s="80">
        <v>4</v>
      </c>
      <c r="AM1038" s="80" t="e">
        <v>#N/A</v>
      </c>
      <c r="AN1038" s="80">
        <v>4</v>
      </c>
      <c r="AO1038" s="80">
        <v>3</v>
      </c>
      <c r="AP1038" s="80">
        <v>3</v>
      </c>
      <c r="AQ1038" s="80">
        <v>4</v>
      </c>
      <c r="AR1038" s="80">
        <v>3</v>
      </c>
      <c r="AS1038" s="5"/>
      <c r="AT1038" s="5" t="s">
        <v>797</v>
      </c>
      <c r="AU1038" s="67" t="s">
        <v>567</v>
      </c>
      <c r="AV1038" s="5"/>
      <c r="AW1038" s="5" t="s">
        <v>39</v>
      </c>
      <c r="AX1038" s="5"/>
      <c r="AY1038" s="5" t="s">
        <v>903</v>
      </c>
    </row>
    <row r="1039" spans="1:51" ht="93" customHeight="1">
      <c r="A1039">
        <v>11514734076</v>
      </c>
      <c r="B1039" s="5" t="s">
        <v>646</v>
      </c>
      <c r="C1039" s="13" t="s">
        <v>72</v>
      </c>
      <c r="D1039" s="1" t="s">
        <v>469</v>
      </c>
      <c r="E1039" s="5" t="s">
        <v>33</v>
      </c>
      <c r="F1039" s="80" t="s">
        <v>0</v>
      </c>
      <c r="G1039" s="80" t="s">
        <v>0</v>
      </c>
      <c r="H1039" s="80" t="s">
        <v>1</v>
      </c>
      <c r="I1039" s="80" t="s">
        <v>0</v>
      </c>
      <c r="J1039" s="80" t="s">
        <v>0</v>
      </c>
      <c r="K1039" s="80" t="s">
        <v>0</v>
      </c>
      <c r="L1039" s="80" t="s">
        <v>0</v>
      </c>
      <c r="M1039" s="5" t="e">
        <v>#N/A</v>
      </c>
      <c r="N1039" s="5" t="s">
        <v>649</v>
      </c>
      <c r="O1039" s="5" t="e">
        <v>#N/A</v>
      </c>
      <c r="P1039" s="5" t="e">
        <v>#N/A</v>
      </c>
      <c r="Q1039" s="5" t="s">
        <v>76</v>
      </c>
      <c r="R1039" s="61" t="s">
        <v>99</v>
      </c>
      <c r="S1039" s="62" t="e">
        <v>#N/A</v>
      </c>
      <c r="T1039" s="5" t="s">
        <v>834</v>
      </c>
      <c r="U1039" s="5" t="s">
        <v>41</v>
      </c>
      <c r="V1039" s="5" t="s">
        <v>26</v>
      </c>
      <c r="W1039" s="5" t="s">
        <v>979</v>
      </c>
      <c r="X1039" s="5" t="s">
        <v>108</v>
      </c>
      <c r="Y1039" s="5" t="s">
        <v>344</v>
      </c>
      <c r="Z1039" s="5" t="s">
        <v>49</v>
      </c>
      <c r="AA1039" s="5" t="s">
        <v>512</v>
      </c>
      <c r="AB1039" s="5"/>
      <c r="AC1039" s="5" t="s">
        <v>513</v>
      </c>
      <c r="AD1039" s="5"/>
      <c r="AE1039" s="5"/>
      <c r="AF1039" s="5"/>
      <c r="AG1039" s="5"/>
      <c r="AH1039" s="5"/>
      <c r="AI1039" s="5" t="s">
        <v>905</v>
      </c>
      <c r="AJ1039" s="80">
        <v>5</v>
      </c>
      <c r="AK1039" s="80">
        <v>4</v>
      </c>
      <c r="AL1039" s="80">
        <v>2</v>
      </c>
      <c r="AM1039" s="80" t="e">
        <v>#N/A</v>
      </c>
      <c r="AN1039" s="80">
        <v>5</v>
      </c>
      <c r="AO1039" s="80">
        <v>4</v>
      </c>
      <c r="AP1039" s="80">
        <v>4</v>
      </c>
      <c r="AQ1039" s="80">
        <v>2</v>
      </c>
      <c r="AR1039" s="80">
        <v>4</v>
      </c>
      <c r="AS1039" s="5"/>
      <c r="AT1039" s="67" t="s">
        <v>797</v>
      </c>
      <c r="AU1039" s="5"/>
      <c r="AV1039" s="5"/>
      <c r="AW1039" s="5"/>
      <c r="AX1039" s="5"/>
      <c r="AY1039" s="5" t="s">
        <v>903</v>
      </c>
    </row>
    <row r="1040" spans="1:51" ht="27.95" customHeight="1">
      <c r="A1040">
        <v>11514730961</v>
      </c>
      <c r="B1040" s="5" t="s">
        <v>646</v>
      </c>
      <c r="C1040" s="13" t="s">
        <v>72</v>
      </c>
      <c r="D1040" s="1" t="s">
        <v>478</v>
      </c>
      <c r="E1040" s="5" t="s">
        <v>14</v>
      </c>
      <c r="F1040" s="80" t="s">
        <v>0</v>
      </c>
      <c r="G1040" s="80" t="s">
        <v>0</v>
      </c>
      <c r="H1040" s="80" t="s">
        <v>1</v>
      </c>
      <c r="I1040" s="80" t="s">
        <v>0</v>
      </c>
      <c r="J1040" s="80" t="s">
        <v>0</v>
      </c>
      <c r="K1040" s="80" t="s">
        <v>0</v>
      </c>
      <c r="L1040" s="80" t="s">
        <v>0</v>
      </c>
      <c r="M1040" s="5" t="s">
        <v>10</v>
      </c>
      <c r="N1040" s="5" t="e">
        <v>#N/A</v>
      </c>
      <c r="O1040" s="5" t="e">
        <v>#N/A</v>
      </c>
      <c r="P1040" s="5" t="e">
        <v>#N/A</v>
      </c>
      <c r="Q1040" s="5" t="s">
        <v>76</v>
      </c>
      <c r="R1040" s="61" t="s">
        <v>75</v>
      </c>
      <c r="S1040" s="62" t="e">
        <v>#N/A</v>
      </c>
      <c r="T1040" s="5" t="s">
        <v>834</v>
      </c>
      <c r="U1040" s="5" t="s">
        <v>34</v>
      </c>
      <c r="V1040" s="5" t="s">
        <v>26</v>
      </c>
      <c r="W1040" s="5" t="s">
        <v>379</v>
      </c>
      <c r="X1040" s="5" t="s">
        <v>66</v>
      </c>
      <c r="Y1040" s="5" t="s">
        <v>0</v>
      </c>
      <c r="Z1040" s="5" t="s">
        <v>13</v>
      </c>
      <c r="AA1040" s="5"/>
      <c r="AB1040" s="5"/>
      <c r="AC1040" s="5"/>
      <c r="AD1040" s="5"/>
      <c r="AE1040" s="5"/>
      <c r="AF1040" s="5"/>
      <c r="AG1040" s="5"/>
      <c r="AH1040" s="5"/>
      <c r="AI1040" s="5" t="s">
        <v>905</v>
      </c>
      <c r="AJ1040" s="80">
        <v>5</v>
      </c>
      <c r="AK1040" s="80">
        <v>4</v>
      </c>
      <c r="AL1040" s="80">
        <v>3</v>
      </c>
      <c r="AM1040" s="80" t="e">
        <v>#N/A</v>
      </c>
      <c r="AN1040" s="80">
        <v>5</v>
      </c>
      <c r="AO1040" s="80">
        <v>5</v>
      </c>
      <c r="AP1040" s="80">
        <v>4</v>
      </c>
      <c r="AQ1040" s="80">
        <v>5</v>
      </c>
      <c r="AR1040" s="80">
        <v>5</v>
      </c>
      <c r="AS1040" s="5"/>
      <c r="AT1040" s="5"/>
      <c r="AU1040" s="5"/>
      <c r="AV1040" s="5"/>
      <c r="AW1040" s="5" t="s">
        <v>39</v>
      </c>
      <c r="AX1040" s="5"/>
      <c r="AY1040" s="5" t="s">
        <v>903</v>
      </c>
    </row>
    <row r="1041" spans="1:51" ht="27.95" customHeight="1">
      <c r="A1041">
        <v>11514727681</v>
      </c>
      <c r="B1041" s="5" t="s">
        <v>646</v>
      </c>
      <c r="C1041" s="13" t="e">
        <v>#VALUE!</v>
      </c>
      <c r="D1041" s="1" t="s">
        <v>478</v>
      </c>
      <c r="E1041" s="5" t="s">
        <v>14</v>
      </c>
      <c r="F1041" s="80" t="s">
        <v>0</v>
      </c>
      <c r="G1041" s="80" t="s">
        <v>0</v>
      </c>
      <c r="H1041" s="80" t="s">
        <v>1</v>
      </c>
      <c r="I1041" s="80" t="s">
        <v>0</v>
      </c>
      <c r="J1041" s="80" t="s">
        <v>0</v>
      </c>
      <c r="K1041" s="80" t="s">
        <v>0</v>
      </c>
      <c r="L1041" s="80" t="s">
        <v>0</v>
      </c>
      <c r="M1041" s="5" t="s">
        <v>10</v>
      </c>
      <c r="N1041" s="5" t="e">
        <v>#N/A</v>
      </c>
      <c r="O1041" s="5" t="e">
        <v>#N/A</v>
      </c>
      <c r="P1041" s="5" t="e">
        <v>#N/A</v>
      </c>
      <c r="Q1041" s="5" t="e">
        <v>#VALUE!</v>
      </c>
      <c r="R1041" s="61" t="e">
        <v>#VALUE!</v>
      </c>
      <c r="S1041" s="62" t="e">
        <v>#N/A</v>
      </c>
      <c r="T1041" s="5" t="e">
        <v>#N/A</v>
      </c>
      <c r="U1041" s="5" t="e">
        <v>#N/A</v>
      </c>
      <c r="V1041" s="5" t="e">
        <v>#N/A</v>
      </c>
      <c r="W1041" s="5" t="e">
        <v>#N/A</v>
      </c>
      <c r="X1041" s="5" t="e">
        <v>#N/A</v>
      </c>
      <c r="Y1041" s="5" t="s">
        <v>0</v>
      </c>
      <c r="Z1041" s="5" t="s">
        <v>13</v>
      </c>
      <c r="AA1041" s="5"/>
      <c r="AB1041" s="5"/>
      <c r="AC1041" s="5"/>
      <c r="AD1041" s="5"/>
      <c r="AE1041" s="5"/>
      <c r="AF1041" s="5"/>
      <c r="AG1041" s="5"/>
      <c r="AH1041" s="5"/>
      <c r="AI1041" s="5" t="s">
        <v>905</v>
      </c>
      <c r="AJ1041" s="80" t="e">
        <v>#VALUE!</v>
      </c>
      <c r="AK1041" s="80" t="e">
        <v>#VALUE!</v>
      </c>
      <c r="AL1041" s="80" t="e">
        <v>#VALUE!</v>
      </c>
      <c r="AM1041" s="80" t="e">
        <v>#N/A</v>
      </c>
      <c r="AN1041" s="80" t="e">
        <v>#N/A</v>
      </c>
      <c r="AO1041" s="80" t="e">
        <v>#N/A</v>
      </c>
      <c r="AP1041" s="80" t="e">
        <v>#N/A</v>
      </c>
      <c r="AQ1041" s="80" t="e">
        <v>#N/A</v>
      </c>
      <c r="AR1041" s="80" t="e">
        <v>#N/A</v>
      </c>
      <c r="AS1041" s="5"/>
      <c r="AT1041" s="5"/>
      <c r="AU1041" s="5"/>
      <c r="AV1041" s="5"/>
      <c r="AW1041" s="5"/>
      <c r="AX1041" s="5"/>
      <c r="AY1041" s="5" t="s">
        <v>903</v>
      </c>
    </row>
    <row r="1042" spans="1:51" ht="48" customHeight="1">
      <c r="A1042">
        <v>11514701707</v>
      </c>
      <c r="B1042" s="5" t="s">
        <v>646</v>
      </c>
      <c r="C1042" s="13" t="s">
        <v>72</v>
      </c>
      <c r="D1042" s="1" t="s">
        <v>470</v>
      </c>
      <c r="E1042" s="5" t="s">
        <v>14</v>
      </c>
      <c r="F1042" s="80" t="s">
        <v>648</v>
      </c>
      <c r="G1042" s="80" t="s">
        <v>0</v>
      </c>
      <c r="H1042" s="80" t="s">
        <v>1</v>
      </c>
      <c r="I1042" s="80" t="s">
        <v>0</v>
      </c>
      <c r="J1042" s="80" t="s">
        <v>0</v>
      </c>
      <c r="K1042" s="80" t="s">
        <v>0</v>
      </c>
      <c r="L1042" s="80" t="s">
        <v>0</v>
      </c>
      <c r="M1042" s="5" t="s">
        <v>10</v>
      </c>
      <c r="N1042" s="5" t="e">
        <v>#N/A</v>
      </c>
      <c r="O1042" s="5" t="s">
        <v>11</v>
      </c>
      <c r="P1042" s="5" t="e">
        <v>#N/A</v>
      </c>
      <c r="Q1042" s="5" t="s">
        <v>76</v>
      </c>
      <c r="R1042" s="61" t="s">
        <v>99</v>
      </c>
      <c r="S1042" s="62" t="e">
        <v>#N/A</v>
      </c>
      <c r="T1042" s="5" t="s">
        <v>834</v>
      </c>
      <c r="U1042" s="5" t="s">
        <v>41</v>
      </c>
      <c r="V1042" s="5" t="s">
        <v>95</v>
      </c>
      <c r="W1042" s="5" t="s">
        <v>909</v>
      </c>
      <c r="X1042" s="5" t="s">
        <v>108</v>
      </c>
      <c r="Y1042" s="5" t="s">
        <v>0</v>
      </c>
      <c r="Z1042" s="5" t="s">
        <v>13</v>
      </c>
      <c r="AA1042" s="5"/>
      <c r="AB1042" s="5"/>
      <c r="AC1042" s="5" t="s">
        <v>830</v>
      </c>
      <c r="AD1042" s="5"/>
      <c r="AE1042" s="5"/>
      <c r="AF1042" s="5"/>
      <c r="AG1042" s="5" t="s">
        <v>637</v>
      </c>
      <c r="AH1042" s="5"/>
      <c r="AI1042" s="5" t="s">
        <v>905</v>
      </c>
      <c r="AJ1042" s="80">
        <v>5</v>
      </c>
      <c r="AK1042" s="80">
        <v>4</v>
      </c>
      <c r="AL1042" s="80">
        <v>2</v>
      </c>
      <c r="AM1042" s="80" t="e">
        <v>#N/A</v>
      </c>
      <c r="AN1042" s="80">
        <v>5</v>
      </c>
      <c r="AO1042" s="80">
        <v>4</v>
      </c>
      <c r="AP1042" s="80">
        <v>1</v>
      </c>
      <c r="AQ1042" s="80">
        <v>1</v>
      </c>
      <c r="AR1042" s="80">
        <v>4</v>
      </c>
      <c r="AS1042" s="5"/>
      <c r="AT1042" s="5" t="s">
        <v>788</v>
      </c>
      <c r="AU1042" s="5"/>
      <c r="AV1042" s="5" t="s">
        <v>898</v>
      </c>
      <c r="AW1042" s="5"/>
      <c r="AX1042" s="5"/>
      <c r="AY1042" s="5" t="s">
        <v>903</v>
      </c>
    </row>
    <row r="1043" spans="1:51" ht="27.95" customHeight="1">
      <c r="A1043">
        <v>11514691989</v>
      </c>
      <c r="B1043" s="5" t="s">
        <v>646</v>
      </c>
      <c r="C1043" s="13" t="s">
        <v>72</v>
      </c>
      <c r="D1043" s="1" t="s">
        <v>470</v>
      </c>
      <c r="E1043" s="5" t="s">
        <v>33</v>
      </c>
      <c r="F1043" s="80" t="s">
        <v>0</v>
      </c>
      <c r="G1043" s="80" t="s">
        <v>0</v>
      </c>
      <c r="H1043" s="80" t="s">
        <v>1</v>
      </c>
      <c r="I1043" s="80" t="s">
        <v>0</v>
      </c>
      <c r="J1043" s="80" t="s">
        <v>0</v>
      </c>
      <c r="K1043" s="80" t="s">
        <v>0</v>
      </c>
      <c r="L1043" s="80" t="s">
        <v>0</v>
      </c>
      <c r="M1043" s="5" t="s">
        <v>10</v>
      </c>
      <c r="N1043" s="5" t="e">
        <v>#N/A</v>
      </c>
      <c r="O1043" s="5" t="e">
        <v>#N/A</v>
      </c>
      <c r="P1043" s="5" t="e">
        <v>#N/A</v>
      </c>
      <c r="Q1043" s="5" t="s">
        <v>97</v>
      </c>
      <c r="R1043" s="61" t="s">
        <v>99</v>
      </c>
      <c r="S1043" s="62" t="e">
        <v>#N/A</v>
      </c>
      <c r="T1043" s="5" t="s">
        <v>37</v>
      </c>
      <c r="U1043" s="5" t="s">
        <v>34</v>
      </c>
      <c r="V1043" s="5" t="s">
        <v>89</v>
      </c>
      <c r="W1043" s="5" t="s">
        <v>979</v>
      </c>
      <c r="X1043" s="5" t="s">
        <v>81</v>
      </c>
      <c r="Y1043" s="5" t="s">
        <v>0</v>
      </c>
      <c r="Z1043" s="5" t="s">
        <v>67</v>
      </c>
      <c r="AA1043" s="5"/>
      <c r="AB1043" s="5"/>
      <c r="AC1043" s="5"/>
      <c r="AD1043" s="5"/>
      <c r="AE1043" s="5"/>
      <c r="AF1043" s="5"/>
      <c r="AG1043" s="5"/>
      <c r="AH1043" s="5"/>
      <c r="AI1043" s="5" t="s">
        <v>905</v>
      </c>
      <c r="AJ1043" s="80">
        <v>5</v>
      </c>
      <c r="AK1043" s="80">
        <v>2</v>
      </c>
      <c r="AL1043" s="80">
        <v>2</v>
      </c>
      <c r="AM1043" s="80" t="e">
        <v>#N/A</v>
      </c>
      <c r="AN1043" s="80">
        <v>3</v>
      </c>
      <c r="AO1043" s="80">
        <v>5</v>
      </c>
      <c r="AP1043" s="80">
        <v>3</v>
      </c>
      <c r="AQ1043" s="80">
        <v>2</v>
      </c>
      <c r="AR1043" s="80">
        <v>3</v>
      </c>
      <c r="AS1043" s="5"/>
      <c r="AT1043" s="5" t="s">
        <v>797</v>
      </c>
      <c r="AU1043" s="5"/>
      <c r="AV1043" s="5"/>
      <c r="AW1043" s="5"/>
      <c r="AX1043" s="5"/>
      <c r="AY1043" s="5" t="s">
        <v>903</v>
      </c>
    </row>
    <row r="1044" spans="1:51" ht="27.95" customHeight="1">
      <c r="B1044" s="1"/>
      <c r="C1044" s="13"/>
      <c r="D1044" s="1"/>
      <c r="E1044" s="5"/>
      <c r="M1044" s="5"/>
      <c r="N1044" s="5"/>
      <c r="O1044" s="5"/>
      <c r="P1044" s="5"/>
      <c r="Q1044" s="5"/>
      <c r="R1044" s="61"/>
      <c r="S1044" s="62"/>
      <c r="T1044" s="5"/>
      <c r="U1044" s="5"/>
      <c r="V1044" s="5"/>
      <c r="W1044" s="5"/>
      <c r="X1044" s="5"/>
      <c r="Y1044" s="5"/>
      <c r="Z1044" s="5"/>
      <c r="AA1044" s="5"/>
      <c r="AB1044" s="5"/>
      <c r="AC1044" s="5"/>
      <c r="AD1044" s="5"/>
      <c r="AE1044" s="5"/>
      <c r="AF1044" s="5"/>
      <c r="AG1044" s="5"/>
      <c r="AH1044" s="5"/>
      <c r="AI1044" s="5"/>
      <c r="AJ1044" s="80"/>
      <c r="AK1044" s="80"/>
      <c r="AL1044" s="80"/>
      <c r="AM1044" s="80"/>
      <c r="AN1044" s="80"/>
      <c r="AO1044" s="80"/>
      <c r="AP1044" s="80"/>
      <c r="AQ1044" s="80"/>
      <c r="AR1044" s="80"/>
      <c r="AS1044" s="5"/>
      <c r="AT1044" s="5"/>
      <c r="AU1044" s="5"/>
      <c r="AV1044" s="5"/>
      <c r="AW1044" s="5"/>
      <c r="AX1044" s="5"/>
      <c r="AY1044" s="5"/>
    </row>
    <row r="1045" spans="1:51" ht="27.95" customHeight="1">
      <c r="A1045">
        <v>11514674585</v>
      </c>
      <c r="B1045" s="5" t="s">
        <v>646</v>
      </c>
      <c r="C1045" s="13" t="e">
        <v>#VALUE!</v>
      </c>
      <c r="D1045" s="1" t="e">
        <v>#VALUE!</v>
      </c>
      <c r="E1045" s="5" t="e">
        <v>#N/A</v>
      </c>
      <c r="F1045" s="80" t="s">
        <v>0</v>
      </c>
      <c r="G1045" s="80" t="s">
        <v>0</v>
      </c>
      <c r="H1045" s="80" t="s">
        <v>0</v>
      </c>
      <c r="I1045" s="80" t="s">
        <v>0</v>
      </c>
      <c r="J1045" s="80" t="s">
        <v>0</v>
      </c>
      <c r="K1045" s="80" t="s">
        <v>0</v>
      </c>
      <c r="L1045" s="80" t="s">
        <v>0</v>
      </c>
      <c r="M1045" s="5" t="e">
        <v>#N/A</v>
      </c>
      <c r="N1045" s="5" t="e">
        <v>#N/A</v>
      </c>
      <c r="O1045" s="5" t="e">
        <v>#N/A</v>
      </c>
      <c r="P1045" s="5" t="e">
        <v>#N/A</v>
      </c>
      <c r="Q1045" s="5" t="e">
        <v>#VALUE!</v>
      </c>
      <c r="R1045" s="61" t="e">
        <v>#VALUE!</v>
      </c>
      <c r="S1045" s="62" t="e">
        <v>#N/A</v>
      </c>
      <c r="T1045" s="5" t="e">
        <v>#N/A</v>
      </c>
      <c r="U1045" s="5" t="e">
        <v>#N/A</v>
      </c>
      <c r="V1045" s="5" t="e">
        <v>#N/A</v>
      </c>
      <c r="W1045" s="5" t="e">
        <v>#N/A</v>
      </c>
      <c r="X1045" s="5" t="e">
        <v>#N/A</v>
      </c>
      <c r="Y1045" s="5" t="s">
        <v>0</v>
      </c>
      <c r="Z1045" s="5" t="e">
        <v>#N/A</v>
      </c>
      <c r="AA1045" s="5"/>
      <c r="AB1045" s="5"/>
      <c r="AC1045" s="5"/>
      <c r="AD1045" s="5"/>
      <c r="AE1045" s="5"/>
      <c r="AF1045" s="5"/>
      <c r="AG1045" s="5"/>
      <c r="AH1045" s="5"/>
      <c r="AI1045" s="5" t="s">
        <v>905</v>
      </c>
      <c r="AJ1045" s="80" t="e">
        <v>#VALUE!</v>
      </c>
      <c r="AK1045" s="80" t="e">
        <v>#VALUE!</v>
      </c>
      <c r="AL1045" s="80" t="e">
        <v>#VALUE!</v>
      </c>
      <c r="AM1045" s="80" t="e">
        <v>#N/A</v>
      </c>
      <c r="AN1045" s="80" t="e">
        <v>#N/A</v>
      </c>
      <c r="AO1045" s="80" t="e">
        <v>#N/A</v>
      </c>
      <c r="AP1045" s="80" t="e">
        <v>#N/A</v>
      </c>
      <c r="AQ1045" s="80" t="e">
        <v>#N/A</v>
      </c>
      <c r="AR1045" s="80" t="e">
        <v>#N/A</v>
      </c>
      <c r="AS1045" s="5"/>
      <c r="AT1045" s="5"/>
      <c r="AU1045" s="5"/>
      <c r="AV1045" s="5"/>
      <c r="AW1045" s="5"/>
      <c r="AX1045" s="5"/>
      <c r="AY1045" s="5" t="s">
        <v>903</v>
      </c>
    </row>
    <row r="1046" spans="1:51" ht="27.95" customHeight="1">
      <c r="A1046">
        <v>11514673996</v>
      </c>
      <c r="B1046" s="5" t="s">
        <v>646</v>
      </c>
      <c r="C1046" s="13" t="s">
        <v>72</v>
      </c>
      <c r="D1046" s="1" t="s">
        <v>465</v>
      </c>
      <c r="E1046" s="5" t="s">
        <v>33</v>
      </c>
      <c r="F1046" s="80" t="s">
        <v>0</v>
      </c>
      <c r="G1046" s="80" t="s">
        <v>0</v>
      </c>
      <c r="H1046" s="80" t="s">
        <v>1</v>
      </c>
      <c r="I1046" s="80" t="s">
        <v>0</v>
      </c>
      <c r="J1046" s="80" t="s">
        <v>0</v>
      </c>
      <c r="K1046" s="80" t="s">
        <v>0</v>
      </c>
      <c r="L1046" s="80" t="s">
        <v>0</v>
      </c>
      <c r="M1046" s="5" t="e">
        <v>#N/A</v>
      </c>
      <c r="N1046" s="5" t="e">
        <v>#N/A</v>
      </c>
      <c r="O1046" s="5" t="e">
        <v>#N/A</v>
      </c>
      <c r="P1046" s="5" t="e">
        <v>#N/A</v>
      </c>
      <c r="Q1046" s="5" t="s">
        <v>76</v>
      </c>
      <c r="R1046" s="61" t="s">
        <v>28</v>
      </c>
      <c r="S1046" s="62" t="e">
        <v>#N/A</v>
      </c>
      <c r="T1046" s="5" t="s">
        <v>834</v>
      </c>
      <c r="U1046" s="5" t="s">
        <v>41</v>
      </c>
      <c r="V1046" s="5" t="s">
        <v>74</v>
      </c>
      <c r="W1046" s="5" t="s">
        <v>907</v>
      </c>
      <c r="X1046" s="5" t="s">
        <v>108</v>
      </c>
      <c r="Y1046" s="5" t="s">
        <v>0</v>
      </c>
      <c r="Z1046" s="5" t="s">
        <v>67</v>
      </c>
      <c r="AA1046" s="5"/>
      <c r="AB1046" s="5"/>
      <c r="AC1046" s="5"/>
      <c r="AD1046" s="5"/>
      <c r="AE1046" s="5"/>
      <c r="AF1046" s="5"/>
      <c r="AG1046" s="5"/>
      <c r="AH1046" s="5"/>
      <c r="AI1046" s="5" t="s">
        <v>905</v>
      </c>
      <c r="AJ1046" s="80">
        <v>5</v>
      </c>
      <c r="AK1046" s="80">
        <v>4</v>
      </c>
      <c r="AL1046" s="80">
        <v>4</v>
      </c>
      <c r="AM1046" s="80" t="e">
        <v>#N/A</v>
      </c>
      <c r="AN1046" s="80">
        <v>5</v>
      </c>
      <c r="AO1046" s="80">
        <v>4</v>
      </c>
      <c r="AP1046" s="80">
        <v>2</v>
      </c>
      <c r="AQ1046" s="80">
        <v>4</v>
      </c>
      <c r="AR1046" s="80">
        <v>4</v>
      </c>
      <c r="AS1046" s="5"/>
      <c r="AT1046" s="5"/>
      <c r="AU1046" s="5"/>
      <c r="AV1046" s="5"/>
      <c r="AW1046" s="5"/>
      <c r="AX1046" s="5"/>
      <c r="AY1046" s="5" t="s">
        <v>903</v>
      </c>
    </row>
    <row r="1047" spans="1:51" ht="27.95" customHeight="1">
      <c r="A1047">
        <v>11514661624</v>
      </c>
      <c r="B1047" s="5" t="s">
        <v>646</v>
      </c>
      <c r="C1047" s="13" t="e">
        <v>#VALUE!</v>
      </c>
      <c r="D1047" s="1" t="s">
        <v>468</v>
      </c>
      <c r="E1047" s="5" t="s">
        <v>14</v>
      </c>
      <c r="F1047" s="80" t="s">
        <v>0</v>
      </c>
      <c r="G1047" s="80" t="s">
        <v>0</v>
      </c>
      <c r="H1047" s="80" t="s">
        <v>1</v>
      </c>
      <c r="I1047" s="80" t="s">
        <v>0</v>
      </c>
      <c r="J1047" s="80" t="s">
        <v>0</v>
      </c>
      <c r="K1047" s="80" t="s">
        <v>0</v>
      </c>
      <c r="L1047" s="80" t="s">
        <v>0</v>
      </c>
      <c r="M1047" s="5" t="s">
        <v>10</v>
      </c>
      <c r="N1047" s="5" t="s">
        <v>649</v>
      </c>
      <c r="O1047" s="5" t="e">
        <v>#N/A</v>
      </c>
      <c r="P1047" s="5" t="e">
        <v>#N/A</v>
      </c>
      <c r="Q1047" s="5" t="e">
        <v>#VALUE!</v>
      </c>
      <c r="R1047" s="61" t="e">
        <v>#VALUE!</v>
      </c>
      <c r="S1047" s="62" t="e">
        <v>#N/A</v>
      </c>
      <c r="T1047" s="5" t="e">
        <v>#N/A</v>
      </c>
      <c r="U1047" s="5" t="e">
        <v>#N/A</v>
      </c>
      <c r="V1047" s="5" t="e">
        <v>#N/A</v>
      </c>
      <c r="W1047" s="5" t="e">
        <v>#N/A</v>
      </c>
      <c r="X1047" s="5" t="e">
        <v>#N/A</v>
      </c>
      <c r="Y1047" s="5" t="s">
        <v>0</v>
      </c>
      <c r="Z1047" s="5" t="s">
        <v>13</v>
      </c>
      <c r="AA1047" s="5"/>
      <c r="AB1047" s="5"/>
      <c r="AC1047" s="5"/>
      <c r="AD1047" s="5"/>
      <c r="AE1047" s="5"/>
      <c r="AF1047" s="5"/>
      <c r="AG1047" s="5"/>
      <c r="AH1047" s="5"/>
      <c r="AI1047" s="5" t="s">
        <v>905</v>
      </c>
      <c r="AJ1047" s="80" t="e">
        <v>#VALUE!</v>
      </c>
      <c r="AK1047" s="80" t="e">
        <v>#VALUE!</v>
      </c>
      <c r="AL1047" s="80" t="e">
        <v>#VALUE!</v>
      </c>
      <c r="AM1047" s="80" t="e">
        <v>#N/A</v>
      </c>
      <c r="AN1047" s="80" t="e">
        <v>#N/A</v>
      </c>
      <c r="AO1047" s="80" t="e">
        <v>#N/A</v>
      </c>
      <c r="AP1047" s="80" t="e">
        <v>#N/A</v>
      </c>
      <c r="AQ1047" s="80" t="e">
        <v>#N/A</v>
      </c>
      <c r="AR1047" s="80" t="e">
        <v>#N/A</v>
      </c>
      <c r="AS1047" s="5"/>
      <c r="AT1047" s="5"/>
      <c r="AU1047" s="5"/>
      <c r="AV1047" s="5"/>
      <c r="AW1047" s="5"/>
      <c r="AX1047" s="5"/>
      <c r="AY1047" s="5" t="s">
        <v>903</v>
      </c>
    </row>
    <row r="1048" spans="1:51" ht="27.95" customHeight="1">
      <c r="A1048">
        <v>11514642122</v>
      </c>
      <c r="B1048" s="5" t="s">
        <v>646</v>
      </c>
      <c r="C1048" s="13" t="s">
        <v>72</v>
      </c>
      <c r="D1048" s="1" t="s">
        <v>472</v>
      </c>
      <c r="E1048" s="5" t="s">
        <v>14</v>
      </c>
      <c r="F1048" s="80" t="s">
        <v>0</v>
      </c>
      <c r="G1048" s="80" t="s">
        <v>0</v>
      </c>
      <c r="H1048" s="80" t="s">
        <v>1</v>
      </c>
      <c r="I1048" s="80" t="s">
        <v>0</v>
      </c>
      <c r="J1048" s="80" t="s">
        <v>0</v>
      </c>
      <c r="K1048" s="80" t="s">
        <v>0</v>
      </c>
      <c r="L1048" s="80" t="s">
        <v>0</v>
      </c>
      <c r="M1048" s="5" t="s">
        <v>10</v>
      </c>
      <c r="N1048" s="5" t="e">
        <v>#N/A</v>
      </c>
      <c r="O1048" s="5" t="e">
        <v>#N/A</v>
      </c>
      <c r="P1048" s="5" t="e">
        <v>#N/A</v>
      </c>
      <c r="Q1048" s="5" t="s">
        <v>76</v>
      </c>
      <c r="R1048" s="61" t="s">
        <v>75</v>
      </c>
      <c r="S1048" s="62" t="e">
        <v>#N/A</v>
      </c>
      <c r="T1048" s="5" t="s">
        <v>834</v>
      </c>
      <c r="U1048" s="5" t="s">
        <v>41</v>
      </c>
      <c r="V1048" s="5" t="s">
        <v>95</v>
      </c>
      <c r="W1048" s="5" t="s">
        <v>908</v>
      </c>
      <c r="X1048" s="5" t="s">
        <v>30</v>
      </c>
      <c r="Y1048" s="5" t="s">
        <v>0</v>
      </c>
      <c r="Z1048" s="5" t="s">
        <v>67</v>
      </c>
      <c r="AA1048" s="5"/>
      <c r="AB1048" s="5"/>
      <c r="AC1048" s="5"/>
      <c r="AD1048" s="5"/>
      <c r="AE1048" s="5"/>
      <c r="AF1048" s="5"/>
      <c r="AG1048" s="5"/>
      <c r="AH1048" s="5"/>
      <c r="AI1048" s="5" t="s">
        <v>905</v>
      </c>
      <c r="AJ1048" s="80">
        <v>5</v>
      </c>
      <c r="AK1048" s="80">
        <v>4</v>
      </c>
      <c r="AL1048" s="80">
        <v>3</v>
      </c>
      <c r="AM1048" s="80" t="e">
        <v>#N/A</v>
      </c>
      <c r="AN1048" s="80">
        <v>5</v>
      </c>
      <c r="AO1048" s="80">
        <v>4</v>
      </c>
      <c r="AP1048" s="80">
        <v>1</v>
      </c>
      <c r="AQ1048" s="80">
        <v>3</v>
      </c>
      <c r="AR1048" s="80">
        <v>2</v>
      </c>
      <c r="AS1048" s="5"/>
      <c r="AT1048" s="5" t="s">
        <v>847</v>
      </c>
      <c r="AU1048" s="5"/>
      <c r="AV1048" s="5"/>
      <c r="AW1048" s="5"/>
      <c r="AX1048" s="5"/>
      <c r="AY1048" s="5" t="s">
        <v>903</v>
      </c>
    </row>
    <row r="1049" spans="1:51" ht="27.95" customHeight="1">
      <c r="A1049">
        <v>11514634517</v>
      </c>
      <c r="B1049" s="1" t="s">
        <v>0</v>
      </c>
      <c r="C1049" s="13" t="e">
        <v>#VALUE!</v>
      </c>
      <c r="D1049" s="1" t="e">
        <v>#VALUE!</v>
      </c>
      <c r="E1049" s="5" t="e">
        <v>#N/A</v>
      </c>
      <c r="F1049" s="80" t="s">
        <v>0</v>
      </c>
      <c r="G1049" s="80" t="s">
        <v>0</v>
      </c>
      <c r="H1049" s="80" t="s">
        <v>0</v>
      </c>
      <c r="I1049" s="80" t="s">
        <v>0</v>
      </c>
      <c r="J1049" s="80" t="s">
        <v>0</v>
      </c>
      <c r="K1049" s="80" t="s">
        <v>0</v>
      </c>
      <c r="L1049" s="80" t="s">
        <v>0</v>
      </c>
      <c r="M1049" s="5" t="e">
        <v>#N/A</v>
      </c>
      <c r="N1049" s="5" t="e">
        <v>#N/A</v>
      </c>
      <c r="O1049" s="5" t="e">
        <v>#N/A</v>
      </c>
      <c r="P1049" s="5" t="e">
        <v>#N/A</v>
      </c>
      <c r="Q1049" s="5" t="e">
        <v>#VALUE!</v>
      </c>
      <c r="R1049" s="61" t="e">
        <v>#VALUE!</v>
      </c>
      <c r="S1049" s="62" t="e">
        <v>#N/A</v>
      </c>
      <c r="T1049" s="5" t="e">
        <v>#N/A</v>
      </c>
      <c r="U1049" s="5" t="e">
        <v>#N/A</v>
      </c>
      <c r="V1049" s="5" t="e">
        <v>#N/A</v>
      </c>
      <c r="W1049" s="5" t="e">
        <v>#N/A</v>
      </c>
      <c r="X1049" s="5" t="e">
        <v>#N/A</v>
      </c>
      <c r="Y1049" s="5" t="s">
        <v>0</v>
      </c>
      <c r="Z1049" s="5" t="e">
        <v>#N/A</v>
      </c>
      <c r="AA1049" s="5"/>
      <c r="AB1049" s="5"/>
      <c r="AC1049" s="5"/>
      <c r="AD1049" s="5"/>
      <c r="AE1049" s="5"/>
      <c r="AF1049" s="5"/>
      <c r="AG1049" s="5"/>
      <c r="AH1049" s="5"/>
      <c r="AI1049" s="5" t="s">
        <v>905</v>
      </c>
      <c r="AJ1049" s="80" t="e">
        <v>#VALUE!</v>
      </c>
      <c r="AK1049" s="80" t="e">
        <v>#VALUE!</v>
      </c>
      <c r="AL1049" s="80" t="e">
        <v>#VALUE!</v>
      </c>
      <c r="AM1049" s="80" t="e">
        <v>#N/A</v>
      </c>
      <c r="AN1049" s="80" t="e">
        <v>#N/A</v>
      </c>
      <c r="AO1049" s="80" t="e">
        <v>#N/A</v>
      </c>
      <c r="AP1049" s="80" t="e">
        <v>#N/A</v>
      </c>
      <c r="AQ1049" s="80" t="e">
        <v>#N/A</v>
      </c>
      <c r="AR1049" s="80" t="e">
        <v>#N/A</v>
      </c>
      <c r="AS1049" s="5"/>
      <c r="AT1049" s="5"/>
      <c r="AU1049" s="5"/>
      <c r="AV1049" s="5"/>
      <c r="AW1049" s="5"/>
      <c r="AX1049" s="5"/>
      <c r="AY1049" s="5" t="s">
        <v>20</v>
      </c>
    </row>
    <row r="1050" spans="1:51" ht="27.95" customHeight="1">
      <c r="A1050">
        <v>11514633701</v>
      </c>
      <c r="B1050" s="5" t="s">
        <v>646</v>
      </c>
      <c r="C1050" s="13" t="s">
        <v>61</v>
      </c>
      <c r="D1050" s="1" t="s">
        <v>469</v>
      </c>
      <c r="E1050" s="5" t="s">
        <v>14</v>
      </c>
      <c r="F1050" s="80" t="s">
        <v>0</v>
      </c>
      <c r="G1050" s="80" t="s">
        <v>0</v>
      </c>
      <c r="H1050" s="80" t="s">
        <v>0</v>
      </c>
      <c r="I1050" s="80" t="s">
        <v>0</v>
      </c>
      <c r="J1050" s="80" t="s">
        <v>0</v>
      </c>
      <c r="K1050" s="80" t="s">
        <v>0</v>
      </c>
      <c r="L1050" s="80" t="s">
        <v>346</v>
      </c>
      <c r="M1050" s="5" t="s">
        <v>10</v>
      </c>
      <c r="N1050" s="5" t="e">
        <v>#N/A</v>
      </c>
      <c r="O1050" s="5" t="e">
        <v>#N/A</v>
      </c>
      <c r="P1050" s="5" t="e">
        <v>#N/A</v>
      </c>
      <c r="Q1050" s="5" t="s">
        <v>76</v>
      </c>
      <c r="R1050" s="61" t="s">
        <v>75</v>
      </c>
      <c r="S1050" s="62" t="e">
        <v>#N/A</v>
      </c>
      <c r="T1050" s="5" t="s">
        <v>36</v>
      </c>
      <c r="U1050" s="5" t="s">
        <v>37</v>
      </c>
      <c r="V1050" s="5" t="s">
        <v>95</v>
      </c>
      <c r="W1050" s="5" t="s">
        <v>909</v>
      </c>
      <c r="X1050" s="5" t="s">
        <v>113</v>
      </c>
      <c r="Y1050" s="5" t="s">
        <v>0</v>
      </c>
      <c r="Z1050" s="5" t="s">
        <v>21</v>
      </c>
      <c r="AA1050" s="5"/>
      <c r="AB1050" s="5"/>
      <c r="AC1050" s="5"/>
      <c r="AD1050" s="5"/>
      <c r="AE1050" s="5"/>
      <c r="AF1050" s="5"/>
      <c r="AG1050" s="5"/>
      <c r="AH1050" s="5"/>
      <c r="AI1050" s="5" t="s">
        <v>905</v>
      </c>
      <c r="AJ1050" s="80">
        <v>3</v>
      </c>
      <c r="AK1050" s="80">
        <v>4</v>
      </c>
      <c r="AL1050" s="80">
        <v>3</v>
      </c>
      <c r="AM1050" s="80" t="e">
        <v>#N/A</v>
      </c>
      <c r="AN1050" s="80">
        <v>4</v>
      </c>
      <c r="AO1050" s="80">
        <v>3</v>
      </c>
      <c r="AP1050" s="80">
        <v>1</v>
      </c>
      <c r="AQ1050" s="80">
        <v>1</v>
      </c>
      <c r="AR1050" s="80">
        <v>1</v>
      </c>
      <c r="AS1050" s="122" t="s">
        <v>1060</v>
      </c>
      <c r="AT1050" s="122" t="s">
        <v>848</v>
      </c>
      <c r="AU1050" s="5"/>
      <c r="AV1050" s="5"/>
      <c r="AW1050" s="5"/>
      <c r="AX1050" s="5"/>
      <c r="AY1050" s="5" t="s">
        <v>903</v>
      </c>
    </row>
    <row r="1051" spans="1:51" ht="27.95" customHeight="1">
      <c r="A1051">
        <v>11514627866</v>
      </c>
      <c r="B1051" s="5" t="s">
        <v>646</v>
      </c>
      <c r="C1051" s="13" t="s">
        <v>72</v>
      </c>
      <c r="D1051" s="1" t="s">
        <v>464</v>
      </c>
      <c r="E1051" s="5" t="s">
        <v>33</v>
      </c>
      <c r="F1051" s="80" t="s">
        <v>0</v>
      </c>
      <c r="G1051" s="80" t="s">
        <v>0</v>
      </c>
      <c r="H1051" s="80" t="s">
        <v>1</v>
      </c>
      <c r="I1051" s="80" t="s">
        <v>3</v>
      </c>
      <c r="J1051" s="80" t="s">
        <v>0</v>
      </c>
      <c r="K1051" s="80" t="s">
        <v>0</v>
      </c>
      <c r="L1051" s="80" t="s">
        <v>0</v>
      </c>
      <c r="M1051" s="5" t="s">
        <v>10</v>
      </c>
      <c r="N1051" s="5" t="e">
        <v>#N/A</v>
      </c>
      <c r="O1051" s="5" t="e">
        <v>#N/A</v>
      </c>
      <c r="P1051" s="5" t="e">
        <v>#N/A</v>
      </c>
      <c r="Q1051" s="5" t="s">
        <v>76</v>
      </c>
      <c r="R1051" s="61" t="s">
        <v>28</v>
      </c>
      <c r="S1051" s="62" t="e">
        <v>#N/A</v>
      </c>
      <c r="T1051" s="5" t="s">
        <v>36</v>
      </c>
      <c r="U1051" s="5" t="s">
        <v>41</v>
      </c>
      <c r="V1051" s="5" t="s">
        <v>26</v>
      </c>
      <c r="W1051" s="5" t="s">
        <v>379</v>
      </c>
      <c r="X1051" s="5" t="s">
        <v>81</v>
      </c>
      <c r="Y1051" s="5" t="s">
        <v>0</v>
      </c>
      <c r="Z1051" s="5" t="s">
        <v>67</v>
      </c>
      <c r="AA1051" s="5"/>
      <c r="AB1051" s="5"/>
      <c r="AC1051" s="5"/>
      <c r="AD1051" s="5"/>
      <c r="AE1051" s="5"/>
      <c r="AF1051" s="5"/>
      <c r="AG1051" s="5"/>
      <c r="AH1051" s="5"/>
      <c r="AI1051" s="5" t="s">
        <v>905</v>
      </c>
      <c r="AJ1051" s="80">
        <v>5</v>
      </c>
      <c r="AK1051" s="80">
        <v>4</v>
      </c>
      <c r="AL1051" s="80">
        <v>4</v>
      </c>
      <c r="AM1051" s="80" t="e">
        <v>#N/A</v>
      </c>
      <c r="AN1051" s="80">
        <v>4</v>
      </c>
      <c r="AO1051" s="80">
        <v>4</v>
      </c>
      <c r="AP1051" s="80">
        <v>4</v>
      </c>
      <c r="AQ1051" s="80">
        <v>5</v>
      </c>
      <c r="AR1051" s="80">
        <v>3</v>
      </c>
      <c r="AS1051" s="5"/>
      <c r="AT1051" s="5"/>
      <c r="AU1051" s="5"/>
      <c r="AV1051" s="5"/>
      <c r="AW1051" s="5"/>
      <c r="AX1051" s="5"/>
      <c r="AY1051" s="5" t="s">
        <v>903</v>
      </c>
    </row>
    <row r="1052" spans="1:51" ht="27.95" customHeight="1">
      <c r="A1052">
        <v>11514626557</v>
      </c>
      <c r="B1052" s="5" t="s">
        <v>646</v>
      </c>
      <c r="C1052" s="13" t="s">
        <v>80</v>
      </c>
      <c r="D1052" s="1" t="s">
        <v>468</v>
      </c>
      <c r="E1052" s="5" t="s">
        <v>33</v>
      </c>
      <c r="F1052" s="80" t="s">
        <v>0</v>
      </c>
      <c r="G1052" s="80" t="s">
        <v>0</v>
      </c>
      <c r="H1052" s="80" t="s">
        <v>1</v>
      </c>
      <c r="I1052" s="80" t="s">
        <v>0</v>
      </c>
      <c r="J1052" s="80" t="s">
        <v>0</v>
      </c>
      <c r="K1052" s="80" t="s">
        <v>0</v>
      </c>
      <c r="L1052" s="80" t="s">
        <v>0</v>
      </c>
      <c r="M1052" s="5" t="s">
        <v>10</v>
      </c>
      <c r="N1052" s="5" t="e">
        <v>#N/A</v>
      </c>
      <c r="O1052" s="5" t="e">
        <v>#N/A</v>
      </c>
      <c r="P1052" s="5" t="e">
        <v>#N/A</v>
      </c>
      <c r="Q1052" s="5" t="s">
        <v>29</v>
      </c>
      <c r="R1052" s="61" t="s">
        <v>75</v>
      </c>
      <c r="S1052" s="62" t="e">
        <v>#N/A</v>
      </c>
      <c r="T1052" s="5" t="s">
        <v>36</v>
      </c>
      <c r="U1052" s="5" t="s">
        <v>37</v>
      </c>
      <c r="V1052" s="5" t="s">
        <v>95</v>
      </c>
      <c r="W1052" s="5" t="s">
        <v>907</v>
      </c>
      <c r="X1052" s="5" t="s">
        <v>108</v>
      </c>
      <c r="Y1052" s="5" t="s">
        <v>0</v>
      </c>
      <c r="Z1052" s="5" t="s">
        <v>67</v>
      </c>
      <c r="AA1052" s="5"/>
      <c r="AB1052" s="5"/>
      <c r="AC1052" s="5"/>
      <c r="AD1052" s="5"/>
      <c r="AE1052" s="5"/>
      <c r="AF1052" s="5"/>
      <c r="AG1052" s="5"/>
      <c r="AH1052" s="5"/>
      <c r="AI1052" s="5" t="s">
        <v>905</v>
      </c>
      <c r="AJ1052" s="80">
        <v>4</v>
      </c>
      <c r="AK1052" s="80">
        <v>3</v>
      </c>
      <c r="AL1052" s="80">
        <v>3</v>
      </c>
      <c r="AM1052" s="80" t="e">
        <v>#N/A</v>
      </c>
      <c r="AN1052" s="80">
        <v>4</v>
      </c>
      <c r="AO1052" s="80">
        <v>3</v>
      </c>
      <c r="AP1052" s="80">
        <v>1</v>
      </c>
      <c r="AQ1052" s="80">
        <v>4</v>
      </c>
      <c r="AR1052" s="80">
        <v>4</v>
      </c>
      <c r="AS1052" s="5"/>
      <c r="AT1052" s="5"/>
      <c r="AU1052" s="5"/>
      <c r="AV1052" s="5"/>
      <c r="AW1052" s="5"/>
      <c r="AX1052" s="5"/>
      <c r="AY1052" s="5" t="s">
        <v>903</v>
      </c>
    </row>
    <row r="1053" spans="1:51" ht="27.95" customHeight="1">
      <c r="A1053">
        <v>11514625893</v>
      </c>
      <c r="B1053" s="5" t="s">
        <v>646</v>
      </c>
      <c r="C1053" s="13" t="s">
        <v>72</v>
      </c>
      <c r="D1053" s="1" t="s">
        <v>470</v>
      </c>
      <c r="E1053" s="5" t="s">
        <v>14</v>
      </c>
      <c r="F1053" s="80" t="s">
        <v>0</v>
      </c>
      <c r="G1053" s="80" t="s">
        <v>0</v>
      </c>
      <c r="H1053" s="80" t="s">
        <v>0</v>
      </c>
      <c r="I1053" s="80" t="s">
        <v>3</v>
      </c>
      <c r="J1053" s="80" t="s">
        <v>0</v>
      </c>
      <c r="K1053" s="80" t="s">
        <v>0</v>
      </c>
      <c r="L1053" s="80" t="s">
        <v>0</v>
      </c>
      <c r="M1053" s="5" t="s">
        <v>10</v>
      </c>
      <c r="N1053" s="5" t="e">
        <v>#N/A</v>
      </c>
      <c r="O1053" s="5" t="e">
        <v>#N/A</v>
      </c>
      <c r="P1053" s="5" t="e">
        <v>#N/A</v>
      </c>
      <c r="Q1053" s="5" t="s">
        <v>76</v>
      </c>
      <c r="R1053" s="61" t="s">
        <v>226</v>
      </c>
      <c r="S1053" s="62" t="e">
        <v>#N/A</v>
      </c>
      <c r="T1053" s="5" t="s">
        <v>37</v>
      </c>
      <c r="U1053" s="5" t="s">
        <v>37</v>
      </c>
      <c r="V1053" s="5" t="s">
        <v>74</v>
      </c>
      <c r="W1053" s="5" t="s">
        <v>979</v>
      </c>
      <c r="X1053" s="5" t="s">
        <v>81</v>
      </c>
      <c r="Y1053" s="5" t="s">
        <v>0</v>
      </c>
      <c r="Z1053" s="5" t="s">
        <v>49</v>
      </c>
      <c r="AA1053" s="5"/>
      <c r="AB1053" s="5"/>
      <c r="AC1053" s="5"/>
      <c r="AD1053" s="5"/>
      <c r="AE1053" s="5"/>
      <c r="AF1053" s="5"/>
      <c r="AG1053" s="5"/>
      <c r="AH1053" s="5"/>
      <c r="AI1053" s="5" t="s">
        <v>905</v>
      </c>
      <c r="AJ1053" s="80">
        <v>5</v>
      </c>
      <c r="AK1053" s="80">
        <v>4</v>
      </c>
      <c r="AL1053" s="80">
        <v>1</v>
      </c>
      <c r="AM1053" s="80" t="e">
        <v>#N/A</v>
      </c>
      <c r="AN1053" s="80">
        <v>3</v>
      </c>
      <c r="AO1053" s="80">
        <v>3</v>
      </c>
      <c r="AP1053" s="80">
        <v>2</v>
      </c>
      <c r="AQ1053" s="80">
        <v>2</v>
      </c>
      <c r="AR1053" s="80">
        <v>3</v>
      </c>
      <c r="AS1053" s="5"/>
      <c r="AT1053" s="5"/>
      <c r="AU1053" s="5"/>
      <c r="AV1053" s="5"/>
      <c r="AW1053" s="5" t="s">
        <v>39</v>
      </c>
      <c r="AX1053" s="5"/>
      <c r="AY1053" s="5" t="s">
        <v>903</v>
      </c>
    </row>
    <row r="1054" spans="1:51" ht="27.95" customHeight="1">
      <c r="B1054" s="1"/>
      <c r="C1054" s="13"/>
      <c r="D1054" s="1"/>
      <c r="E1054" s="5"/>
      <c r="M1054" s="5"/>
      <c r="N1054" s="5"/>
      <c r="O1054" s="5"/>
      <c r="P1054" s="5"/>
      <c r="Q1054" s="5"/>
      <c r="R1054" s="61"/>
      <c r="S1054" s="62"/>
      <c r="T1054" s="5"/>
      <c r="U1054" s="5"/>
      <c r="V1054" s="5"/>
      <c r="W1054" s="5"/>
      <c r="X1054" s="5"/>
      <c r="Y1054" s="5"/>
      <c r="Z1054" s="5"/>
      <c r="AA1054" s="5"/>
      <c r="AB1054" s="5"/>
      <c r="AC1054" s="5"/>
      <c r="AD1054" s="5"/>
      <c r="AE1054" s="5"/>
      <c r="AF1054" s="5"/>
      <c r="AG1054" s="5"/>
      <c r="AH1054" s="5"/>
      <c r="AI1054" s="5"/>
      <c r="AJ1054" s="80"/>
      <c r="AK1054" s="80"/>
      <c r="AL1054" s="80"/>
      <c r="AM1054" s="80"/>
      <c r="AN1054" s="80"/>
      <c r="AO1054" s="80"/>
      <c r="AP1054" s="80"/>
      <c r="AQ1054" s="80"/>
      <c r="AR1054" s="80"/>
      <c r="AS1054" s="5"/>
      <c r="AT1054" s="5"/>
      <c r="AU1054" s="5"/>
      <c r="AV1054" s="5"/>
      <c r="AW1054" s="5"/>
      <c r="AX1054" s="5"/>
      <c r="AY1054" s="5"/>
    </row>
    <row r="1055" spans="1:51" ht="27.95" customHeight="1">
      <c r="B1055" s="1"/>
      <c r="C1055" s="13"/>
      <c r="D1055" s="1"/>
      <c r="E1055" s="5"/>
      <c r="M1055" s="5"/>
      <c r="N1055" s="5"/>
      <c r="O1055" s="5"/>
      <c r="P1055" s="5"/>
      <c r="Q1055" s="5"/>
      <c r="R1055" s="61"/>
      <c r="S1055" s="62"/>
      <c r="T1055" s="5"/>
      <c r="U1055" s="5"/>
      <c r="V1055" s="5"/>
      <c r="W1055" s="5"/>
      <c r="X1055" s="5"/>
      <c r="Y1055" s="5"/>
      <c r="Z1055" s="5"/>
      <c r="AA1055" s="5"/>
      <c r="AB1055" s="5"/>
      <c r="AC1055" s="5"/>
      <c r="AD1055" s="5"/>
      <c r="AE1055" s="5"/>
      <c r="AF1055" s="5"/>
      <c r="AG1055" s="5"/>
      <c r="AH1055" s="5"/>
      <c r="AI1055" s="5"/>
      <c r="AJ1055" s="80"/>
      <c r="AK1055" s="80"/>
      <c r="AL1055" s="80"/>
      <c r="AM1055" s="80"/>
      <c r="AN1055" s="80"/>
      <c r="AO1055" s="80"/>
      <c r="AP1055" s="80"/>
      <c r="AQ1055" s="80"/>
      <c r="AR1055" s="80"/>
      <c r="AS1055" s="5"/>
      <c r="AT1055" s="5"/>
      <c r="AU1055" s="5"/>
      <c r="AV1055" s="5"/>
      <c r="AW1055" s="5"/>
      <c r="AX1055" s="5"/>
      <c r="AY1055" s="5"/>
    </row>
    <row r="1056" spans="1:51" ht="27.95" customHeight="1">
      <c r="A1056">
        <v>11514612611</v>
      </c>
      <c r="B1056" s="5" t="s">
        <v>646</v>
      </c>
      <c r="C1056" s="13" t="s">
        <v>80</v>
      </c>
      <c r="D1056" s="1" t="s">
        <v>467</v>
      </c>
      <c r="E1056" s="5" t="s">
        <v>14</v>
      </c>
      <c r="F1056" s="80" t="s">
        <v>0</v>
      </c>
      <c r="G1056" s="80" t="s">
        <v>0</v>
      </c>
      <c r="H1056" s="80" t="s">
        <v>0</v>
      </c>
      <c r="I1056" s="80" t="s">
        <v>0</v>
      </c>
      <c r="J1056" s="80" t="s">
        <v>0</v>
      </c>
      <c r="K1056" s="80" t="s">
        <v>0</v>
      </c>
      <c r="L1056" s="80" t="s">
        <v>166</v>
      </c>
      <c r="M1056" s="5" t="s">
        <v>10</v>
      </c>
      <c r="N1056" s="5" t="e">
        <v>#N/A</v>
      </c>
      <c r="O1056" s="5" t="e">
        <v>#N/A</v>
      </c>
      <c r="P1056" s="5" t="e">
        <v>#N/A</v>
      </c>
      <c r="Q1056" s="5" t="e">
        <v>#VALUE!</v>
      </c>
      <c r="R1056" s="61" t="s">
        <v>99</v>
      </c>
      <c r="S1056" s="62" t="e">
        <v>#N/A</v>
      </c>
      <c r="T1056" s="5" t="s">
        <v>37</v>
      </c>
      <c r="U1056" s="5" t="s">
        <v>34</v>
      </c>
      <c r="V1056" s="5" t="s">
        <v>54</v>
      </c>
      <c r="W1056" s="5" t="s">
        <v>907</v>
      </c>
      <c r="X1056" s="5" t="s">
        <v>30</v>
      </c>
      <c r="Y1056" s="5" t="s">
        <v>0</v>
      </c>
      <c r="Z1056" s="5" t="s">
        <v>67</v>
      </c>
      <c r="AA1056" s="5"/>
      <c r="AB1056" s="5"/>
      <c r="AC1056" s="5" t="s">
        <v>52</v>
      </c>
      <c r="AD1056" s="5"/>
      <c r="AE1056" s="5"/>
      <c r="AF1056" s="5"/>
      <c r="AG1056" s="5"/>
      <c r="AH1056" s="5"/>
      <c r="AI1056" s="5" t="s">
        <v>905</v>
      </c>
      <c r="AJ1056" s="80">
        <v>4</v>
      </c>
      <c r="AK1056" s="80" t="e">
        <v>#VALUE!</v>
      </c>
      <c r="AL1056" s="80">
        <v>2</v>
      </c>
      <c r="AM1056" s="80" t="e">
        <v>#N/A</v>
      </c>
      <c r="AN1056" s="80">
        <v>3</v>
      </c>
      <c r="AO1056" s="80">
        <v>5</v>
      </c>
      <c r="AP1056" s="80">
        <v>0</v>
      </c>
      <c r="AQ1056" s="80">
        <v>4</v>
      </c>
      <c r="AR1056" s="80">
        <v>2</v>
      </c>
      <c r="AS1056" s="122" t="s">
        <v>1060</v>
      </c>
      <c r="AT1056" s="5"/>
      <c r="AU1056" s="5"/>
      <c r="AV1056" s="5"/>
      <c r="AW1056" s="5"/>
      <c r="AX1056" s="5"/>
      <c r="AY1056" s="5" t="s">
        <v>903</v>
      </c>
    </row>
    <row r="1057" spans="1:51" ht="27.95" customHeight="1">
      <c r="A1057">
        <v>11514612252</v>
      </c>
      <c r="B1057" s="5" t="s">
        <v>646</v>
      </c>
      <c r="C1057" s="13" t="s">
        <v>72</v>
      </c>
      <c r="D1057" s="1" t="s">
        <v>473</v>
      </c>
      <c r="E1057" s="5" t="s">
        <v>14</v>
      </c>
      <c r="F1057" s="80" t="s">
        <v>0</v>
      </c>
      <c r="G1057" s="80" t="s">
        <v>0</v>
      </c>
      <c r="H1057" s="80" t="s">
        <v>1</v>
      </c>
      <c r="I1057" s="80" t="s">
        <v>0</v>
      </c>
      <c r="J1057" s="80" t="s">
        <v>0</v>
      </c>
      <c r="K1057" s="80" t="s">
        <v>0</v>
      </c>
      <c r="L1057" s="80" t="s">
        <v>0</v>
      </c>
      <c r="M1057" s="5" t="s">
        <v>10</v>
      </c>
      <c r="N1057" s="5" t="e">
        <v>#N/A</v>
      </c>
      <c r="O1057" s="5" t="e">
        <v>#N/A</v>
      </c>
      <c r="P1057" s="5" t="e">
        <v>#N/A</v>
      </c>
      <c r="Q1057" s="5" t="s">
        <v>76</v>
      </c>
      <c r="R1057" s="61" t="s">
        <v>99</v>
      </c>
      <c r="S1057" s="62" t="e">
        <v>#N/A</v>
      </c>
      <c r="T1057" s="5" t="s">
        <v>37</v>
      </c>
      <c r="U1057" s="5" t="s">
        <v>41</v>
      </c>
      <c r="V1057" s="5" t="s">
        <v>89</v>
      </c>
      <c r="W1057" s="5" t="s">
        <v>907</v>
      </c>
      <c r="X1057" s="5" t="s">
        <v>81</v>
      </c>
      <c r="Y1057" s="5" t="s">
        <v>0</v>
      </c>
      <c r="Z1057" s="5" t="s">
        <v>21</v>
      </c>
      <c r="AA1057" s="5"/>
      <c r="AB1057" s="5"/>
      <c r="AC1057" s="5" t="s">
        <v>832</v>
      </c>
      <c r="AD1057" s="5"/>
      <c r="AE1057" s="5"/>
      <c r="AF1057" s="5"/>
      <c r="AG1057" s="5"/>
      <c r="AH1057" s="5"/>
      <c r="AI1057" s="5" t="s">
        <v>905</v>
      </c>
      <c r="AJ1057" s="80">
        <v>5</v>
      </c>
      <c r="AK1057" s="80">
        <v>4</v>
      </c>
      <c r="AL1057" s="80">
        <v>2</v>
      </c>
      <c r="AM1057" s="80" t="e">
        <v>#N/A</v>
      </c>
      <c r="AN1057" s="80">
        <v>3</v>
      </c>
      <c r="AO1057" s="80">
        <v>4</v>
      </c>
      <c r="AP1057" s="80">
        <v>3</v>
      </c>
      <c r="AQ1057" s="80">
        <v>4</v>
      </c>
      <c r="AR1057" s="80">
        <v>3</v>
      </c>
      <c r="AS1057" s="5" t="s">
        <v>1059</v>
      </c>
      <c r="AT1057" s="5" t="s">
        <v>848</v>
      </c>
      <c r="AU1057" s="5"/>
      <c r="AV1057" s="5"/>
      <c r="AW1057" s="5"/>
      <c r="AX1057" s="5"/>
      <c r="AY1057" s="5" t="s">
        <v>903</v>
      </c>
    </row>
    <row r="1058" spans="1:51" ht="27.95" customHeight="1">
      <c r="B1058" s="1"/>
      <c r="C1058" s="13"/>
      <c r="D1058" s="1"/>
      <c r="E1058" s="5"/>
      <c r="M1058" s="5"/>
      <c r="N1058" s="5"/>
      <c r="O1058" s="5"/>
      <c r="P1058" s="5"/>
      <c r="Q1058" s="5"/>
      <c r="R1058" s="61"/>
      <c r="S1058" s="62"/>
      <c r="T1058" s="5"/>
      <c r="U1058" s="5"/>
      <c r="V1058" s="5"/>
      <c r="W1058" s="5"/>
      <c r="X1058" s="5"/>
      <c r="Y1058" s="5"/>
      <c r="Z1058" s="5"/>
      <c r="AA1058" s="5"/>
      <c r="AB1058" s="5"/>
      <c r="AC1058" s="5"/>
      <c r="AD1058" s="5"/>
      <c r="AE1058" s="5"/>
      <c r="AF1058" s="5"/>
      <c r="AG1058" s="5"/>
      <c r="AH1058" s="5"/>
      <c r="AI1058" s="5"/>
      <c r="AJ1058" s="80"/>
      <c r="AK1058" s="80"/>
      <c r="AL1058" s="80"/>
      <c r="AM1058" s="80"/>
      <c r="AN1058" s="80"/>
      <c r="AO1058" s="80"/>
      <c r="AP1058" s="80"/>
      <c r="AQ1058" s="80"/>
      <c r="AR1058" s="80"/>
      <c r="AS1058" s="5"/>
      <c r="AT1058" s="5"/>
      <c r="AU1058" s="5"/>
      <c r="AV1058" s="5"/>
      <c r="AW1058" s="5"/>
      <c r="AX1058" s="5"/>
      <c r="AY1058" s="5"/>
    </row>
    <row r="1059" spans="1:51" ht="27.95" customHeight="1">
      <c r="A1059">
        <v>11514607971</v>
      </c>
      <c r="B1059" s="5" t="s">
        <v>646</v>
      </c>
      <c r="C1059" s="13" t="s">
        <v>72</v>
      </c>
      <c r="D1059" s="1" t="s">
        <v>473</v>
      </c>
      <c r="E1059" s="5" t="s">
        <v>14</v>
      </c>
      <c r="F1059" s="80" t="s">
        <v>0</v>
      </c>
      <c r="G1059" s="80" t="s">
        <v>0</v>
      </c>
      <c r="H1059" s="80" t="s">
        <v>1</v>
      </c>
      <c r="I1059" s="80" t="s">
        <v>0</v>
      </c>
      <c r="J1059" s="80" t="s">
        <v>0</v>
      </c>
      <c r="K1059" s="80" t="s">
        <v>0</v>
      </c>
      <c r="L1059" s="80" t="s">
        <v>0</v>
      </c>
      <c r="M1059" s="5" t="s">
        <v>10</v>
      </c>
      <c r="N1059" s="5" t="e">
        <v>#N/A</v>
      </c>
      <c r="O1059" s="5" t="e">
        <v>#N/A</v>
      </c>
      <c r="P1059" s="5" t="e">
        <v>#N/A</v>
      </c>
      <c r="Q1059" s="5" t="s">
        <v>76</v>
      </c>
      <c r="R1059" s="61" t="s">
        <v>28</v>
      </c>
      <c r="S1059" s="62" t="e">
        <v>#N/A</v>
      </c>
      <c r="T1059" s="5" t="s">
        <v>834</v>
      </c>
      <c r="U1059" s="5" t="s">
        <v>34</v>
      </c>
      <c r="V1059" s="5" t="s">
        <v>89</v>
      </c>
      <c r="W1059" s="5" t="s">
        <v>379</v>
      </c>
      <c r="X1059" s="5" t="s">
        <v>81</v>
      </c>
      <c r="Y1059" s="5" t="s">
        <v>0</v>
      </c>
      <c r="Z1059" s="5" t="s">
        <v>67</v>
      </c>
      <c r="AA1059" s="5" t="s">
        <v>480</v>
      </c>
      <c r="AB1059" s="5"/>
      <c r="AC1059" s="5"/>
      <c r="AD1059" s="5"/>
      <c r="AE1059" s="5"/>
      <c r="AF1059" s="5"/>
      <c r="AG1059" s="5"/>
      <c r="AH1059" s="5"/>
      <c r="AI1059" s="5" t="s">
        <v>905</v>
      </c>
      <c r="AJ1059" s="80">
        <v>5</v>
      </c>
      <c r="AK1059" s="80">
        <v>4</v>
      </c>
      <c r="AL1059" s="80">
        <v>4</v>
      </c>
      <c r="AM1059" s="80" t="e">
        <v>#N/A</v>
      </c>
      <c r="AN1059" s="80">
        <v>5</v>
      </c>
      <c r="AO1059" s="80">
        <v>5</v>
      </c>
      <c r="AP1059" s="80">
        <v>3</v>
      </c>
      <c r="AQ1059" s="80">
        <v>5</v>
      </c>
      <c r="AR1059" s="80">
        <v>3</v>
      </c>
      <c r="AS1059" s="5" t="s">
        <v>1065</v>
      </c>
      <c r="AT1059" s="5" t="s">
        <v>788</v>
      </c>
      <c r="AU1059" s="67" t="s">
        <v>869</v>
      </c>
      <c r="AV1059" s="5" t="s">
        <v>898</v>
      </c>
      <c r="AW1059" s="5"/>
      <c r="AX1059" s="5"/>
      <c r="AY1059" s="5" t="s">
        <v>903</v>
      </c>
    </row>
    <row r="1060" spans="1:51" ht="27.95" customHeight="1">
      <c r="A1060">
        <v>11514590318</v>
      </c>
      <c r="B1060" s="1" t="s">
        <v>0</v>
      </c>
      <c r="C1060" s="13" t="e">
        <v>#VALUE!</v>
      </c>
      <c r="D1060" s="1" t="e">
        <v>#VALUE!</v>
      </c>
      <c r="E1060" s="5" t="e">
        <v>#N/A</v>
      </c>
      <c r="F1060" s="80" t="s">
        <v>0</v>
      </c>
      <c r="G1060" s="80" t="s">
        <v>0</v>
      </c>
      <c r="H1060" s="80" t="s">
        <v>0</v>
      </c>
      <c r="I1060" s="80" t="s">
        <v>0</v>
      </c>
      <c r="J1060" s="80" t="s">
        <v>0</v>
      </c>
      <c r="K1060" s="80" t="s">
        <v>0</v>
      </c>
      <c r="L1060" s="80" t="s">
        <v>0</v>
      </c>
      <c r="M1060" s="5" t="e">
        <v>#N/A</v>
      </c>
      <c r="N1060" s="5" t="e">
        <v>#N/A</v>
      </c>
      <c r="O1060" s="5" t="e">
        <v>#N/A</v>
      </c>
      <c r="P1060" s="5" t="e">
        <v>#N/A</v>
      </c>
      <c r="Q1060" s="5" t="e">
        <v>#VALUE!</v>
      </c>
      <c r="R1060" s="61" t="e">
        <v>#VALUE!</v>
      </c>
      <c r="S1060" s="62" t="e">
        <v>#N/A</v>
      </c>
      <c r="T1060" s="5" t="e">
        <v>#N/A</v>
      </c>
      <c r="U1060" s="5" t="e">
        <v>#N/A</v>
      </c>
      <c r="V1060" s="5" t="e">
        <v>#N/A</v>
      </c>
      <c r="W1060" s="5" t="e">
        <v>#N/A</v>
      </c>
      <c r="X1060" s="5" t="e">
        <v>#N/A</v>
      </c>
      <c r="Y1060" s="5" t="s">
        <v>0</v>
      </c>
      <c r="Z1060" s="5" t="e">
        <v>#N/A</v>
      </c>
      <c r="AA1060" s="5"/>
      <c r="AB1060" s="5"/>
      <c r="AC1060" s="5"/>
      <c r="AD1060" s="5"/>
      <c r="AE1060" s="5"/>
      <c r="AF1060" s="5"/>
      <c r="AG1060" s="5"/>
      <c r="AH1060" s="5"/>
      <c r="AI1060" s="5" t="s">
        <v>905</v>
      </c>
      <c r="AJ1060" s="80" t="e">
        <v>#VALUE!</v>
      </c>
      <c r="AK1060" s="80" t="e">
        <v>#VALUE!</v>
      </c>
      <c r="AL1060" s="80" t="e">
        <v>#VALUE!</v>
      </c>
      <c r="AM1060" s="80" t="e">
        <v>#N/A</v>
      </c>
      <c r="AN1060" s="80" t="e">
        <v>#N/A</v>
      </c>
      <c r="AO1060" s="80" t="e">
        <v>#N/A</v>
      </c>
      <c r="AP1060" s="80" t="e">
        <v>#N/A</v>
      </c>
      <c r="AQ1060" s="80" t="e">
        <v>#N/A</v>
      </c>
      <c r="AR1060" s="80" t="e">
        <v>#N/A</v>
      </c>
      <c r="AS1060" s="5"/>
      <c r="AT1060" s="5"/>
      <c r="AU1060" s="5"/>
      <c r="AV1060" s="5"/>
      <c r="AW1060" s="5"/>
      <c r="AX1060" s="5"/>
      <c r="AY1060" s="5" t="s">
        <v>20</v>
      </c>
    </row>
    <row r="1061" spans="1:51" ht="95.1" customHeight="1">
      <c r="A1061">
        <v>11514587935</v>
      </c>
      <c r="B1061" s="5" t="s">
        <v>646</v>
      </c>
      <c r="C1061" s="13" t="s">
        <v>80</v>
      </c>
      <c r="D1061" s="1" t="s">
        <v>467</v>
      </c>
      <c r="E1061" s="5" t="s">
        <v>14</v>
      </c>
      <c r="F1061" s="80" t="s">
        <v>0</v>
      </c>
      <c r="G1061" s="80" t="s">
        <v>0</v>
      </c>
      <c r="H1061" s="80" t="s">
        <v>0</v>
      </c>
      <c r="I1061" s="80" t="s">
        <v>0</v>
      </c>
      <c r="J1061" s="80" t="s">
        <v>0</v>
      </c>
      <c r="K1061" s="80" t="s">
        <v>0</v>
      </c>
      <c r="L1061" s="80" t="s">
        <v>347</v>
      </c>
      <c r="M1061" s="5" t="s">
        <v>10</v>
      </c>
      <c r="N1061" s="5" t="s">
        <v>649</v>
      </c>
      <c r="O1061" s="5" t="s">
        <v>11</v>
      </c>
      <c r="P1061" s="5" t="s">
        <v>12</v>
      </c>
      <c r="Q1061" s="5" t="s">
        <v>131</v>
      </c>
      <c r="R1061" s="61" t="s">
        <v>75</v>
      </c>
      <c r="S1061" s="62" t="s">
        <v>43</v>
      </c>
      <c r="T1061" s="5" t="s">
        <v>834</v>
      </c>
      <c r="U1061" s="5" t="s">
        <v>41</v>
      </c>
      <c r="V1061" s="5" t="s">
        <v>74</v>
      </c>
      <c r="W1061" s="5" t="s">
        <v>979</v>
      </c>
      <c r="X1061" s="5" t="s">
        <v>30</v>
      </c>
      <c r="Y1061" s="5" t="s">
        <v>348</v>
      </c>
      <c r="Z1061" s="5" t="s">
        <v>49</v>
      </c>
      <c r="AA1061" s="5" t="s">
        <v>518</v>
      </c>
      <c r="AB1061" s="3" t="s">
        <v>550</v>
      </c>
      <c r="AC1061" s="5"/>
      <c r="AD1061" s="5"/>
      <c r="AE1061" s="5"/>
      <c r="AF1061" s="5"/>
      <c r="AG1061" s="5"/>
      <c r="AH1061" s="5" t="s">
        <v>1049</v>
      </c>
      <c r="AI1061" s="5" t="s">
        <v>905</v>
      </c>
      <c r="AJ1061" s="80">
        <v>4</v>
      </c>
      <c r="AK1061" s="80">
        <v>1</v>
      </c>
      <c r="AL1061" s="80">
        <v>3</v>
      </c>
      <c r="AM1061" s="80">
        <v>4</v>
      </c>
      <c r="AN1061" s="80">
        <v>5</v>
      </c>
      <c r="AO1061" s="80">
        <v>4</v>
      </c>
      <c r="AP1061" s="80">
        <v>2</v>
      </c>
      <c r="AQ1061" s="80">
        <v>2</v>
      </c>
      <c r="AR1061" s="80">
        <v>2</v>
      </c>
      <c r="AS1061" s="5"/>
      <c r="AT1061" s="5" t="s">
        <v>788</v>
      </c>
      <c r="AU1061" s="5"/>
      <c r="AV1061" s="5"/>
      <c r="AW1061" s="5"/>
      <c r="AX1061" s="5"/>
      <c r="AY1061" s="5" t="s">
        <v>903</v>
      </c>
    </row>
    <row r="1062" spans="1:51" ht="27.95" customHeight="1">
      <c r="B1062" s="1"/>
      <c r="C1062" s="13"/>
      <c r="D1062" s="1"/>
      <c r="E1062" s="5"/>
      <c r="M1062" s="5"/>
      <c r="N1062" s="5"/>
      <c r="O1062" s="5"/>
      <c r="P1062" s="5"/>
      <c r="Q1062" s="5"/>
      <c r="R1062" s="61"/>
      <c r="S1062" s="62"/>
      <c r="T1062" s="5"/>
      <c r="U1062" s="5"/>
      <c r="V1062" s="5"/>
      <c r="W1062" s="5"/>
      <c r="X1062" s="5"/>
      <c r="Y1062" s="5"/>
      <c r="Z1062" s="5"/>
      <c r="AA1062" s="5"/>
      <c r="AB1062" s="5"/>
      <c r="AC1062" s="5"/>
      <c r="AD1062" s="5"/>
      <c r="AE1062" s="5"/>
      <c r="AF1062" s="5"/>
      <c r="AG1062" s="5"/>
      <c r="AH1062" s="5"/>
      <c r="AI1062" s="5"/>
      <c r="AJ1062" s="80"/>
      <c r="AK1062" s="80"/>
      <c r="AL1062" s="80"/>
      <c r="AM1062" s="80"/>
      <c r="AN1062" s="80"/>
      <c r="AO1062" s="80"/>
      <c r="AP1062" s="80"/>
      <c r="AQ1062" s="80"/>
      <c r="AR1062" s="80"/>
      <c r="AS1062" s="5"/>
      <c r="AT1062" s="5"/>
      <c r="AU1062" s="5"/>
      <c r="AV1062" s="5"/>
      <c r="AW1062" s="5"/>
      <c r="AX1062" s="5"/>
      <c r="AY1062" s="5"/>
    </row>
    <row r="1063" spans="1:51" ht="27.95" customHeight="1">
      <c r="A1063">
        <v>11514585365</v>
      </c>
      <c r="B1063" s="1" t="s">
        <v>0</v>
      </c>
      <c r="C1063" s="13" t="e">
        <v>#VALUE!</v>
      </c>
      <c r="D1063" s="1" t="e">
        <v>#VALUE!</v>
      </c>
      <c r="E1063" s="5" t="e">
        <v>#N/A</v>
      </c>
      <c r="F1063" s="80" t="s">
        <v>0</v>
      </c>
      <c r="G1063" s="80" t="s">
        <v>0</v>
      </c>
      <c r="H1063" s="80" t="s">
        <v>0</v>
      </c>
      <c r="I1063" s="80" t="s">
        <v>0</v>
      </c>
      <c r="J1063" s="80" t="s">
        <v>0</v>
      </c>
      <c r="K1063" s="80" t="s">
        <v>0</v>
      </c>
      <c r="L1063" s="80" t="s">
        <v>0</v>
      </c>
      <c r="M1063" s="5" t="e">
        <v>#N/A</v>
      </c>
      <c r="N1063" s="5" t="e">
        <v>#N/A</v>
      </c>
      <c r="O1063" s="5" t="e">
        <v>#N/A</v>
      </c>
      <c r="P1063" s="5" t="e">
        <v>#N/A</v>
      </c>
      <c r="Q1063" s="5" t="e">
        <v>#VALUE!</v>
      </c>
      <c r="R1063" s="61" t="e">
        <v>#VALUE!</v>
      </c>
      <c r="S1063" s="62" t="e">
        <v>#N/A</v>
      </c>
      <c r="T1063" s="5" t="e">
        <v>#N/A</v>
      </c>
      <c r="U1063" s="5" t="e">
        <v>#N/A</v>
      </c>
      <c r="V1063" s="5" t="e">
        <v>#N/A</v>
      </c>
      <c r="W1063" s="5" t="e">
        <v>#N/A</v>
      </c>
      <c r="X1063" s="5" t="e">
        <v>#N/A</v>
      </c>
      <c r="Y1063" s="5" t="s">
        <v>0</v>
      </c>
      <c r="Z1063" s="5" t="e">
        <v>#N/A</v>
      </c>
      <c r="AA1063" s="5"/>
      <c r="AB1063" s="5"/>
      <c r="AC1063" s="5"/>
      <c r="AD1063" s="5"/>
      <c r="AE1063" s="5"/>
      <c r="AF1063" s="5"/>
      <c r="AG1063" s="5"/>
      <c r="AH1063" s="5"/>
      <c r="AI1063" s="5" t="s">
        <v>905</v>
      </c>
      <c r="AJ1063" s="80" t="e">
        <v>#VALUE!</v>
      </c>
      <c r="AK1063" s="80" t="e">
        <v>#VALUE!</v>
      </c>
      <c r="AL1063" s="80" t="e">
        <v>#VALUE!</v>
      </c>
      <c r="AM1063" s="80" t="e">
        <v>#N/A</v>
      </c>
      <c r="AN1063" s="80" t="e">
        <v>#N/A</v>
      </c>
      <c r="AO1063" s="80" t="e">
        <v>#N/A</v>
      </c>
      <c r="AP1063" s="80" t="e">
        <v>#N/A</v>
      </c>
      <c r="AQ1063" s="80" t="e">
        <v>#N/A</v>
      </c>
      <c r="AR1063" s="80" t="e">
        <v>#N/A</v>
      </c>
      <c r="AS1063" s="5"/>
      <c r="AT1063" s="5"/>
      <c r="AU1063" s="5"/>
      <c r="AV1063" s="5"/>
      <c r="AW1063" s="5"/>
      <c r="AX1063" s="5"/>
      <c r="AY1063" s="5" t="s">
        <v>20</v>
      </c>
    </row>
    <row r="1064" spans="1:51" ht="27.95" customHeight="1">
      <c r="A1064">
        <v>11514578006</v>
      </c>
      <c r="B1064" s="5" t="s">
        <v>646</v>
      </c>
      <c r="C1064" s="13" t="s">
        <v>72</v>
      </c>
      <c r="D1064" s="1" t="s">
        <v>478</v>
      </c>
      <c r="E1064" s="5" t="s">
        <v>14</v>
      </c>
      <c r="F1064" s="80" t="s">
        <v>0</v>
      </c>
      <c r="G1064" s="80" t="s">
        <v>0</v>
      </c>
      <c r="H1064" s="80" t="s">
        <v>1</v>
      </c>
      <c r="I1064" s="80" t="s">
        <v>0</v>
      </c>
      <c r="J1064" s="80" t="s">
        <v>0</v>
      </c>
      <c r="K1064" s="80" t="s">
        <v>0</v>
      </c>
      <c r="L1064" s="80" t="s">
        <v>0</v>
      </c>
      <c r="M1064" s="5" t="e">
        <v>#N/A</v>
      </c>
      <c r="N1064" s="5" t="s">
        <v>649</v>
      </c>
      <c r="O1064" s="5" t="e">
        <v>#N/A</v>
      </c>
      <c r="P1064" s="5" t="e">
        <v>#N/A</v>
      </c>
      <c r="Q1064" s="5" t="e">
        <v>#VALUE!</v>
      </c>
      <c r="R1064" s="61" t="e">
        <v>#VALUE!</v>
      </c>
      <c r="S1064" s="62" t="e">
        <v>#N/A</v>
      </c>
      <c r="T1064" s="5" t="s">
        <v>834</v>
      </c>
      <c r="U1064" s="5" t="s">
        <v>34</v>
      </c>
      <c r="V1064" s="5" t="s">
        <v>89</v>
      </c>
      <c r="W1064" s="5" t="s">
        <v>379</v>
      </c>
      <c r="X1064" s="5" t="e">
        <v>#N/A</v>
      </c>
      <c r="Y1064" s="5" t="s">
        <v>0</v>
      </c>
      <c r="Z1064" s="5" t="s">
        <v>67</v>
      </c>
      <c r="AA1064" s="5"/>
      <c r="AB1064" s="5"/>
      <c r="AC1064" s="5"/>
      <c r="AD1064" s="5"/>
      <c r="AE1064" s="5"/>
      <c r="AF1064" s="5"/>
      <c r="AG1064" s="5"/>
      <c r="AH1064" s="5"/>
      <c r="AI1064" s="5" t="s">
        <v>905</v>
      </c>
      <c r="AJ1064" s="80">
        <v>5</v>
      </c>
      <c r="AK1064" s="80" t="e">
        <v>#VALUE!</v>
      </c>
      <c r="AL1064" s="80" t="e">
        <v>#VALUE!</v>
      </c>
      <c r="AM1064" s="80" t="e">
        <v>#N/A</v>
      </c>
      <c r="AN1064" s="80">
        <v>5</v>
      </c>
      <c r="AO1064" s="80">
        <v>5</v>
      </c>
      <c r="AP1064" s="80">
        <v>3</v>
      </c>
      <c r="AQ1064" s="80">
        <v>5</v>
      </c>
      <c r="AR1064" s="80" t="e">
        <v>#N/A</v>
      </c>
      <c r="AS1064" s="5"/>
      <c r="AT1064" s="5"/>
      <c r="AU1064" s="5"/>
      <c r="AV1064" s="5"/>
      <c r="AW1064" s="5"/>
      <c r="AX1064" s="5"/>
      <c r="AY1064" s="5" t="s">
        <v>903</v>
      </c>
    </row>
    <row r="1065" spans="1:51" ht="27.95" customHeight="1">
      <c r="B1065" s="1"/>
      <c r="C1065" s="13"/>
      <c r="D1065" s="1"/>
      <c r="E1065" s="5"/>
      <c r="M1065" s="5"/>
      <c r="N1065" s="5"/>
      <c r="O1065" s="5"/>
      <c r="P1065" s="5"/>
      <c r="Q1065" s="5"/>
      <c r="R1065" s="61"/>
      <c r="S1065" s="62"/>
      <c r="T1065" s="5"/>
      <c r="U1065" s="5"/>
      <c r="V1065" s="5"/>
      <c r="W1065" s="5"/>
      <c r="X1065" s="5"/>
      <c r="Y1065" s="5"/>
      <c r="Z1065" s="5"/>
      <c r="AA1065" s="5"/>
      <c r="AB1065" s="5"/>
      <c r="AC1065" s="5"/>
      <c r="AD1065" s="5"/>
      <c r="AE1065" s="5"/>
      <c r="AF1065" s="5"/>
      <c r="AG1065" s="5"/>
      <c r="AH1065" s="5"/>
      <c r="AI1065" s="5"/>
      <c r="AJ1065" s="80"/>
      <c r="AK1065" s="80"/>
      <c r="AL1065" s="80"/>
      <c r="AM1065" s="80"/>
      <c r="AN1065" s="80"/>
      <c r="AO1065" s="80"/>
      <c r="AP1065" s="80"/>
      <c r="AQ1065" s="80"/>
      <c r="AR1065" s="80"/>
      <c r="AS1065" s="5"/>
      <c r="AT1065" s="5"/>
      <c r="AU1065" s="5"/>
      <c r="AV1065" s="5"/>
      <c r="AW1065" s="5"/>
      <c r="AX1065" s="5"/>
      <c r="AY1065" s="5"/>
    </row>
    <row r="1066" spans="1:51" ht="27.95" customHeight="1">
      <c r="A1066">
        <v>11514572239</v>
      </c>
      <c r="B1066" s="5" t="s">
        <v>646</v>
      </c>
      <c r="C1066" s="13" t="s">
        <v>80</v>
      </c>
      <c r="D1066" s="1" t="s">
        <v>473</v>
      </c>
      <c r="E1066" s="5" t="s">
        <v>14</v>
      </c>
      <c r="F1066" s="80" t="s">
        <v>648</v>
      </c>
      <c r="G1066" s="80" t="s">
        <v>0</v>
      </c>
      <c r="H1066" s="80" t="s">
        <v>0</v>
      </c>
      <c r="I1066" s="80" t="s">
        <v>0</v>
      </c>
      <c r="J1066" s="80" t="s">
        <v>0</v>
      </c>
      <c r="K1066" s="80" t="s">
        <v>0</v>
      </c>
      <c r="L1066" s="80" t="s">
        <v>0</v>
      </c>
      <c r="M1066" s="5" t="s">
        <v>10</v>
      </c>
      <c r="N1066" s="5" t="e">
        <v>#N/A</v>
      </c>
      <c r="O1066" s="5" t="e">
        <v>#N/A</v>
      </c>
      <c r="P1066" s="5" t="e">
        <v>#N/A</v>
      </c>
      <c r="Q1066" s="5" t="s">
        <v>76</v>
      </c>
      <c r="R1066" s="61" t="s">
        <v>99</v>
      </c>
      <c r="S1066" s="62" t="e">
        <v>#N/A</v>
      </c>
      <c r="T1066" s="5" t="s">
        <v>834</v>
      </c>
      <c r="U1066" s="5" t="s">
        <v>34</v>
      </c>
      <c r="V1066" s="5" t="s">
        <v>64</v>
      </c>
      <c r="W1066" s="5" t="s">
        <v>979</v>
      </c>
      <c r="X1066" s="5" t="s">
        <v>108</v>
      </c>
      <c r="Y1066" s="5" t="s">
        <v>349</v>
      </c>
      <c r="Z1066" s="5" t="s">
        <v>49</v>
      </c>
      <c r="AA1066" s="66" t="s">
        <v>512</v>
      </c>
      <c r="AB1066" s="62"/>
      <c r="AC1066" s="62" t="s">
        <v>78</v>
      </c>
      <c r="AD1066" s="62"/>
      <c r="AE1066" s="62"/>
      <c r="AF1066" s="62"/>
      <c r="AG1066" s="62"/>
      <c r="AH1066" s="62"/>
      <c r="AI1066" s="70" t="s">
        <v>905</v>
      </c>
      <c r="AJ1066" s="80">
        <v>4</v>
      </c>
      <c r="AK1066" s="80">
        <v>4</v>
      </c>
      <c r="AL1066" s="80">
        <v>2</v>
      </c>
      <c r="AM1066" s="80" t="e">
        <v>#N/A</v>
      </c>
      <c r="AN1066" s="80">
        <v>5</v>
      </c>
      <c r="AO1066" s="80">
        <v>5</v>
      </c>
      <c r="AP1066" s="80">
        <v>5</v>
      </c>
      <c r="AQ1066" s="80">
        <v>2</v>
      </c>
      <c r="AR1066" s="80">
        <v>4</v>
      </c>
      <c r="AS1066" s="5" t="s">
        <v>1054</v>
      </c>
      <c r="AT1066" s="5" t="s">
        <v>788</v>
      </c>
      <c r="AU1066" s="5"/>
      <c r="AV1066" s="5" t="s">
        <v>898</v>
      </c>
      <c r="AW1066" s="5"/>
      <c r="AX1066" s="5"/>
      <c r="AY1066" s="5" t="s">
        <v>903</v>
      </c>
    </row>
    <row r="1067" spans="1:51" ht="27.95" customHeight="1">
      <c r="A1067">
        <v>11514571573</v>
      </c>
      <c r="B1067" s="1" t="s">
        <v>0</v>
      </c>
      <c r="C1067" s="13" t="e">
        <v>#VALUE!</v>
      </c>
      <c r="D1067" s="1" t="e">
        <v>#VALUE!</v>
      </c>
      <c r="E1067" s="5" t="e">
        <v>#N/A</v>
      </c>
      <c r="F1067" s="80" t="s">
        <v>0</v>
      </c>
      <c r="G1067" s="80" t="s">
        <v>0</v>
      </c>
      <c r="H1067" s="80" t="s">
        <v>0</v>
      </c>
      <c r="I1067" s="80" t="s">
        <v>0</v>
      </c>
      <c r="J1067" s="80" t="s">
        <v>0</v>
      </c>
      <c r="K1067" s="80" t="s">
        <v>0</v>
      </c>
      <c r="L1067" s="80" t="s">
        <v>0</v>
      </c>
      <c r="M1067" s="5" t="e">
        <v>#N/A</v>
      </c>
      <c r="N1067" s="5" t="e">
        <v>#N/A</v>
      </c>
      <c r="O1067" s="5" t="e">
        <v>#N/A</v>
      </c>
      <c r="P1067" s="5" t="e">
        <v>#N/A</v>
      </c>
      <c r="Q1067" s="5" t="e">
        <v>#VALUE!</v>
      </c>
      <c r="R1067" s="61" t="e">
        <v>#VALUE!</v>
      </c>
      <c r="S1067" s="62" t="e">
        <v>#N/A</v>
      </c>
      <c r="T1067" s="5" t="e">
        <v>#N/A</v>
      </c>
      <c r="U1067" s="5" t="e">
        <v>#N/A</v>
      </c>
      <c r="V1067" s="5" t="e">
        <v>#N/A</v>
      </c>
      <c r="W1067" s="5" t="e">
        <v>#N/A</v>
      </c>
      <c r="X1067" s="5" t="e">
        <v>#N/A</v>
      </c>
      <c r="Y1067" s="5" t="s">
        <v>0</v>
      </c>
      <c r="Z1067" s="5" t="e">
        <v>#N/A</v>
      </c>
      <c r="AA1067" s="5"/>
      <c r="AB1067" s="5"/>
      <c r="AC1067" s="5"/>
      <c r="AD1067" s="5"/>
      <c r="AE1067" s="5"/>
      <c r="AF1067" s="5"/>
      <c r="AG1067" s="5"/>
      <c r="AH1067" s="5"/>
      <c r="AI1067" s="5" t="s">
        <v>905</v>
      </c>
      <c r="AJ1067" s="80" t="e">
        <v>#VALUE!</v>
      </c>
      <c r="AK1067" s="80" t="e">
        <v>#VALUE!</v>
      </c>
      <c r="AL1067" s="80" t="e">
        <v>#VALUE!</v>
      </c>
      <c r="AM1067" s="80" t="e">
        <v>#N/A</v>
      </c>
      <c r="AN1067" s="80" t="e">
        <v>#N/A</v>
      </c>
      <c r="AO1067" s="80" t="e">
        <v>#N/A</v>
      </c>
      <c r="AP1067" s="80" t="e">
        <v>#N/A</v>
      </c>
      <c r="AQ1067" s="80" t="e">
        <v>#N/A</v>
      </c>
      <c r="AR1067" s="80" t="e">
        <v>#N/A</v>
      </c>
      <c r="AS1067" s="5"/>
      <c r="AT1067" s="5"/>
      <c r="AU1067" s="5"/>
      <c r="AV1067" s="5"/>
      <c r="AW1067" s="5"/>
      <c r="AX1067" s="5"/>
      <c r="AY1067" s="5" t="s">
        <v>20</v>
      </c>
    </row>
    <row r="1068" spans="1:51" ht="27.95" customHeight="1">
      <c r="B1068" s="1"/>
      <c r="C1068" s="13"/>
      <c r="D1068" s="1"/>
      <c r="E1068" s="5"/>
      <c r="M1068" s="5"/>
      <c r="N1068" s="5"/>
      <c r="O1068" s="5"/>
      <c r="P1068" s="5"/>
      <c r="Q1068" s="5"/>
      <c r="R1068" s="61"/>
      <c r="S1068" s="62"/>
      <c r="T1068" s="5"/>
      <c r="U1068" s="5"/>
      <c r="V1068" s="5"/>
      <c r="W1068" s="5"/>
      <c r="X1068" s="5"/>
      <c r="Y1068" s="5"/>
      <c r="Z1068" s="5"/>
      <c r="AA1068" s="5"/>
      <c r="AB1068" s="5"/>
      <c r="AC1068" s="5"/>
      <c r="AD1068" s="5"/>
      <c r="AE1068" s="5"/>
      <c r="AF1068" s="5"/>
      <c r="AG1068" s="5"/>
      <c r="AH1068" s="5"/>
      <c r="AI1068" s="5"/>
      <c r="AJ1068" s="80"/>
      <c r="AK1068" s="80"/>
      <c r="AL1068" s="80"/>
      <c r="AM1068" s="80"/>
      <c r="AN1068" s="80"/>
      <c r="AO1068" s="80"/>
      <c r="AP1068" s="80"/>
      <c r="AQ1068" s="80"/>
      <c r="AR1068" s="80"/>
      <c r="AS1068" s="5"/>
      <c r="AT1068" s="5"/>
      <c r="AU1068" s="5"/>
      <c r="AV1068" s="5"/>
      <c r="AW1068" s="5"/>
      <c r="AX1068" s="5"/>
      <c r="AY1068" s="5"/>
    </row>
    <row r="1069" spans="1:51" ht="27.95" customHeight="1">
      <c r="A1069">
        <v>11514559097</v>
      </c>
      <c r="B1069" s="5" t="s">
        <v>646</v>
      </c>
      <c r="C1069" s="13" t="s">
        <v>80</v>
      </c>
      <c r="D1069" s="1" t="s">
        <v>472</v>
      </c>
      <c r="E1069" s="5" t="s">
        <v>14</v>
      </c>
      <c r="F1069" s="80" t="s">
        <v>0</v>
      </c>
      <c r="G1069" s="80" t="s">
        <v>0</v>
      </c>
      <c r="H1069" s="80" t="s">
        <v>1</v>
      </c>
      <c r="I1069" s="80" t="s">
        <v>0</v>
      </c>
      <c r="J1069" s="80" t="s">
        <v>0</v>
      </c>
      <c r="K1069" s="80" t="s">
        <v>0</v>
      </c>
      <c r="L1069" s="80" t="s">
        <v>0</v>
      </c>
      <c r="M1069" s="5" t="s">
        <v>10</v>
      </c>
      <c r="N1069" s="5" t="e">
        <v>#N/A</v>
      </c>
      <c r="O1069" s="5" t="s">
        <v>11</v>
      </c>
      <c r="P1069" s="5" t="s">
        <v>12</v>
      </c>
      <c r="Q1069" s="5" t="s">
        <v>76</v>
      </c>
      <c r="R1069" s="61" t="s">
        <v>28</v>
      </c>
      <c r="S1069" s="62" t="e">
        <v>#N/A</v>
      </c>
      <c r="T1069" s="5" t="s">
        <v>37</v>
      </c>
      <c r="U1069" s="5" t="s">
        <v>41</v>
      </c>
      <c r="V1069" s="5" t="s">
        <v>26</v>
      </c>
      <c r="W1069" s="5" t="s">
        <v>907</v>
      </c>
      <c r="X1069" s="5" t="s">
        <v>108</v>
      </c>
      <c r="Y1069" s="5" t="s">
        <v>0</v>
      </c>
      <c r="Z1069" s="5" t="s">
        <v>67</v>
      </c>
      <c r="AA1069" s="5"/>
      <c r="AB1069" s="5"/>
      <c r="AC1069" s="5"/>
      <c r="AD1069" s="5"/>
      <c r="AE1069" s="5"/>
      <c r="AF1069" s="5"/>
      <c r="AG1069" s="5"/>
      <c r="AH1069" s="5"/>
      <c r="AI1069" s="5" t="s">
        <v>905</v>
      </c>
      <c r="AJ1069" s="80">
        <v>4</v>
      </c>
      <c r="AK1069" s="80">
        <v>4</v>
      </c>
      <c r="AL1069" s="80">
        <v>4</v>
      </c>
      <c r="AM1069" s="80" t="e">
        <v>#N/A</v>
      </c>
      <c r="AN1069" s="80">
        <v>3</v>
      </c>
      <c r="AO1069" s="80">
        <v>4</v>
      </c>
      <c r="AP1069" s="80">
        <v>4</v>
      </c>
      <c r="AQ1069" s="80">
        <v>4</v>
      </c>
      <c r="AR1069" s="80">
        <v>4</v>
      </c>
      <c r="AS1069" s="5" t="s">
        <v>1065</v>
      </c>
      <c r="AT1069" s="5"/>
      <c r="AU1069" s="5"/>
      <c r="AV1069" s="5"/>
      <c r="AW1069" s="5"/>
      <c r="AX1069" s="5"/>
      <c r="AY1069" s="5" t="s">
        <v>903</v>
      </c>
    </row>
    <row r="1070" spans="1:51" ht="27.95" customHeight="1">
      <c r="A1070">
        <v>11514551525</v>
      </c>
      <c r="B1070" s="5" t="s">
        <v>646</v>
      </c>
      <c r="C1070" s="13" t="s">
        <v>80</v>
      </c>
      <c r="D1070" s="1" t="s">
        <v>466</v>
      </c>
      <c r="E1070" s="5" t="s">
        <v>14</v>
      </c>
      <c r="F1070" s="80" t="s">
        <v>0</v>
      </c>
      <c r="G1070" s="80" t="s">
        <v>0</v>
      </c>
      <c r="H1070" s="80" t="s">
        <v>1</v>
      </c>
      <c r="I1070" s="80" t="s">
        <v>0</v>
      </c>
      <c r="J1070" s="80" t="s">
        <v>0</v>
      </c>
      <c r="K1070" s="80" t="s">
        <v>0</v>
      </c>
      <c r="L1070" s="80" t="s">
        <v>0</v>
      </c>
      <c r="M1070" s="5" t="s">
        <v>10</v>
      </c>
      <c r="N1070" s="5" t="e">
        <v>#N/A</v>
      </c>
      <c r="O1070" s="5" t="e">
        <v>#N/A</v>
      </c>
      <c r="P1070" s="5" t="e">
        <v>#N/A</v>
      </c>
      <c r="Q1070" s="5" t="s">
        <v>76</v>
      </c>
      <c r="R1070" s="61" t="s">
        <v>28</v>
      </c>
      <c r="S1070" s="62" t="s">
        <v>34</v>
      </c>
      <c r="T1070" s="5" t="s">
        <v>36</v>
      </c>
      <c r="U1070" s="5" t="s">
        <v>41</v>
      </c>
      <c r="V1070" s="5" t="s">
        <v>74</v>
      </c>
      <c r="W1070" s="5" t="s">
        <v>907</v>
      </c>
      <c r="X1070" s="5" t="s">
        <v>108</v>
      </c>
      <c r="Y1070" s="5" t="s">
        <v>0</v>
      </c>
      <c r="Z1070" s="5" t="s">
        <v>13</v>
      </c>
      <c r="AA1070" s="5" t="s">
        <v>518</v>
      </c>
      <c r="AB1070" s="5"/>
      <c r="AC1070" s="5"/>
      <c r="AD1070" s="5"/>
      <c r="AE1070" s="5"/>
      <c r="AF1070" s="5"/>
      <c r="AG1070" s="5"/>
      <c r="AH1070" s="5"/>
      <c r="AI1070" s="5" t="s">
        <v>905</v>
      </c>
      <c r="AJ1070" s="80">
        <v>4</v>
      </c>
      <c r="AK1070" s="80">
        <v>4</v>
      </c>
      <c r="AL1070" s="80">
        <v>4</v>
      </c>
      <c r="AM1070" s="80">
        <v>5</v>
      </c>
      <c r="AN1070" s="80">
        <v>4</v>
      </c>
      <c r="AO1070" s="80">
        <v>4</v>
      </c>
      <c r="AP1070" s="80">
        <v>2</v>
      </c>
      <c r="AQ1070" s="80">
        <v>4</v>
      </c>
      <c r="AR1070" s="80">
        <v>4</v>
      </c>
      <c r="AS1070" s="5" t="s">
        <v>149</v>
      </c>
      <c r="AT1070" s="5"/>
      <c r="AU1070" s="5"/>
      <c r="AV1070" s="5"/>
      <c r="AW1070" s="5"/>
      <c r="AX1070" s="5"/>
      <c r="AY1070" s="5" t="s">
        <v>903</v>
      </c>
    </row>
    <row r="1071" spans="1:51" ht="27.95" customHeight="1">
      <c r="A1071">
        <v>11514533678</v>
      </c>
      <c r="B1071" s="5" t="s">
        <v>646</v>
      </c>
      <c r="C1071" s="13" t="s">
        <v>23</v>
      </c>
      <c r="D1071" s="1" t="s">
        <v>467</v>
      </c>
      <c r="E1071" s="5" t="s">
        <v>14</v>
      </c>
      <c r="F1071" s="80" t="s">
        <v>0</v>
      </c>
      <c r="G1071" s="80" t="s">
        <v>0</v>
      </c>
      <c r="H1071" s="80" t="s">
        <v>0</v>
      </c>
      <c r="I1071" s="80" t="s">
        <v>0</v>
      </c>
      <c r="J1071" s="80" t="s">
        <v>0</v>
      </c>
      <c r="K1071" s="80" t="s">
        <v>0</v>
      </c>
      <c r="L1071" s="80" t="s">
        <v>350</v>
      </c>
      <c r="M1071" s="5" t="e">
        <v>#N/A</v>
      </c>
      <c r="N1071" s="5" t="s">
        <v>649</v>
      </c>
      <c r="O1071" s="5" t="e">
        <v>#N/A</v>
      </c>
      <c r="P1071" s="5" t="e">
        <v>#N/A</v>
      </c>
      <c r="Q1071" s="5" t="s">
        <v>97</v>
      </c>
      <c r="R1071" s="61" t="s">
        <v>99</v>
      </c>
      <c r="S1071" s="62" t="e">
        <v>#N/A</v>
      </c>
      <c r="T1071" s="5" t="s">
        <v>36</v>
      </c>
      <c r="U1071" s="5" t="s">
        <v>41</v>
      </c>
      <c r="V1071" s="5" t="s">
        <v>95</v>
      </c>
      <c r="W1071" s="5" t="s">
        <v>907</v>
      </c>
      <c r="X1071" s="5" t="s">
        <v>108</v>
      </c>
      <c r="Y1071" s="5" t="s">
        <v>0</v>
      </c>
      <c r="Z1071" s="5" t="s">
        <v>13</v>
      </c>
      <c r="AA1071" s="5" t="s">
        <v>526</v>
      </c>
      <c r="AB1071" s="5"/>
      <c r="AC1071" s="5" t="s">
        <v>572</v>
      </c>
      <c r="AD1071" s="5"/>
      <c r="AE1071" s="5"/>
      <c r="AF1071" s="5"/>
      <c r="AG1071" s="5"/>
      <c r="AH1071" s="5"/>
      <c r="AI1071" s="5" t="s">
        <v>905</v>
      </c>
      <c r="AJ1071" s="80">
        <v>2</v>
      </c>
      <c r="AK1071" s="80">
        <v>2</v>
      </c>
      <c r="AL1071" s="80">
        <v>2</v>
      </c>
      <c r="AM1071" s="80" t="e">
        <v>#N/A</v>
      </c>
      <c r="AN1071" s="80">
        <v>4</v>
      </c>
      <c r="AO1071" s="80">
        <v>4</v>
      </c>
      <c r="AP1071" s="80">
        <v>1</v>
      </c>
      <c r="AQ1071" s="80">
        <v>4</v>
      </c>
      <c r="AR1071" s="80">
        <v>4</v>
      </c>
      <c r="AS1071" s="5" t="s">
        <v>149</v>
      </c>
      <c r="AT1071" s="5" t="s">
        <v>797</v>
      </c>
      <c r="AU1071" s="67" t="s">
        <v>567</v>
      </c>
      <c r="AV1071" s="5"/>
      <c r="AW1071" s="5"/>
      <c r="AX1071" s="5"/>
      <c r="AY1071" s="5" t="s">
        <v>903</v>
      </c>
    </row>
    <row r="1072" spans="1:51" ht="135.94999999999999" customHeight="1">
      <c r="A1072">
        <v>11514532851</v>
      </c>
      <c r="B1072" s="5" t="s">
        <v>646</v>
      </c>
      <c r="C1072" s="13" t="s">
        <v>80</v>
      </c>
      <c r="D1072" s="1" t="s">
        <v>472</v>
      </c>
      <c r="E1072" s="5" t="s">
        <v>14</v>
      </c>
      <c r="F1072" s="80" t="s">
        <v>0</v>
      </c>
      <c r="G1072" s="80" t="s">
        <v>0</v>
      </c>
      <c r="H1072" s="80" t="s">
        <v>1</v>
      </c>
      <c r="I1072" s="80" t="s">
        <v>0</v>
      </c>
      <c r="J1072" s="80" t="s">
        <v>0</v>
      </c>
      <c r="K1072" s="80" t="s">
        <v>0</v>
      </c>
      <c r="L1072" s="80" t="s">
        <v>0</v>
      </c>
      <c r="M1072" s="5" t="s">
        <v>10</v>
      </c>
      <c r="N1072" s="5" t="e">
        <v>#N/A</v>
      </c>
      <c r="O1072" s="5" t="e">
        <v>#N/A</v>
      </c>
      <c r="P1072" s="5" t="e">
        <v>#N/A</v>
      </c>
      <c r="Q1072" s="5" t="s">
        <v>29</v>
      </c>
      <c r="R1072" s="61" t="s">
        <v>99</v>
      </c>
      <c r="S1072" s="62" t="e">
        <v>#N/A</v>
      </c>
      <c r="T1072" s="5" t="s">
        <v>834</v>
      </c>
      <c r="U1072" s="5" t="s">
        <v>34</v>
      </c>
      <c r="V1072" s="5" t="s">
        <v>89</v>
      </c>
      <c r="W1072" s="5" t="s">
        <v>979</v>
      </c>
      <c r="X1072" s="5" t="s">
        <v>108</v>
      </c>
      <c r="Y1072" s="5" t="s">
        <v>351</v>
      </c>
      <c r="Z1072" s="5" t="s">
        <v>13</v>
      </c>
      <c r="AA1072" s="5" t="s">
        <v>535</v>
      </c>
      <c r="AB1072" s="5"/>
      <c r="AC1072" s="5" t="s">
        <v>833</v>
      </c>
      <c r="AD1072" s="5"/>
      <c r="AE1072" s="5"/>
      <c r="AF1072" s="5"/>
      <c r="AG1072" s="5"/>
      <c r="AH1072" s="5"/>
      <c r="AI1072" s="5" t="s">
        <v>905</v>
      </c>
      <c r="AJ1072" s="80">
        <v>4</v>
      </c>
      <c r="AK1072" s="80">
        <v>3</v>
      </c>
      <c r="AL1072" s="80">
        <v>2</v>
      </c>
      <c r="AM1072" s="80" t="e">
        <v>#N/A</v>
      </c>
      <c r="AN1072" s="80">
        <v>5</v>
      </c>
      <c r="AO1072" s="80">
        <v>5</v>
      </c>
      <c r="AP1072" s="80">
        <v>3</v>
      </c>
      <c r="AQ1072" s="80">
        <v>2</v>
      </c>
      <c r="AR1072" s="80">
        <v>4</v>
      </c>
      <c r="AS1072" s="122" t="s">
        <v>1065</v>
      </c>
      <c r="AT1072" s="66" t="s">
        <v>797</v>
      </c>
      <c r="AU1072" s="5" t="s">
        <v>567</v>
      </c>
      <c r="AV1072" s="123" t="s">
        <v>873</v>
      </c>
      <c r="AW1072" s="144" t="s">
        <v>39</v>
      </c>
      <c r="AX1072" s="142"/>
      <c r="AY1072" s="5" t="s">
        <v>903</v>
      </c>
    </row>
    <row r="1073" spans="1:51" ht="27.95" customHeight="1">
      <c r="A1073">
        <v>11514513721</v>
      </c>
      <c r="B1073" s="5" t="s">
        <v>646</v>
      </c>
      <c r="C1073" s="13" t="s">
        <v>72</v>
      </c>
      <c r="D1073" s="1" t="s">
        <v>471</v>
      </c>
      <c r="E1073" s="5" t="s">
        <v>14</v>
      </c>
      <c r="F1073" s="80" t="s">
        <v>0</v>
      </c>
      <c r="G1073" s="80" t="s">
        <v>0</v>
      </c>
      <c r="H1073" s="80" t="s">
        <v>1</v>
      </c>
      <c r="I1073" s="80" t="s">
        <v>0</v>
      </c>
      <c r="J1073" s="80" t="s">
        <v>0</v>
      </c>
      <c r="K1073" s="80" t="s">
        <v>0</v>
      </c>
      <c r="L1073" s="80" t="s">
        <v>0</v>
      </c>
      <c r="M1073" s="5" t="s">
        <v>10</v>
      </c>
      <c r="N1073" s="5" t="e">
        <v>#N/A</v>
      </c>
      <c r="O1073" s="5" t="e">
        <v>#N/A</v>
      </c>
      <c r="P1073" s="5" t="e">
        <v>#N/A</v>
      </c>
      <c r="Q1073" s="5" t="s">
        <v>76</v>
      </c>
      <c r="R1073" s="61" t="s">
        <v>75</v>
      </c>
      <c r="S1073" s="62" t="e">
        <v>#N/A</v>
      </c>
      <c r="T1073" s="5" t="s">
        <v>834</v>
      </c>
      <c r="U1073" s="5" t="s">
        <v>34</v>
      </c>
      <c r="V1073" s="5" t="s">
        <v>74</v>
      </c>
      <c r="W1073" s="5" t="s">
        <v>907</v>
      </c>
      <c r="X1073" s="5" t="s">
        <v>81</v>
      </c>
      <c r="Y1073" s="5" t="s">
        <v>352</v>
      </c>
      <c r="Z1073" s="5" t="s">
        <v>67</v>
      </c>
      <c r="AA1073" s="66" t="s">
        <v>512</v>
      </c>
      <c r="AB1073" s="62"/>
      <c r="AC1073" s="62"/>
      <c r="AD1073" s="62"/>
      <c r="AE1073" s="62"/>
      <c r="AF1073" s="62"/>
      <c r="AG1073" s="62"/>
      <c r="AH1073" s="62"/>
      <c r="AI1073" s="70" t="s">
        <v>905</v>
      </c>
      <c r="AJ1073" s="80">
        <v>5</v>
      </c>
      <c r="AK1073" s="80">
        <v>4</v>
      </c>
      <c r="AL1073" s="80">
        <v>3</v>
      </c>
      <c r="AM1073" s="80" t="e">
        <v>#N/A</v>
      </c>
      <c r="AN1073" s="80">
        <v>5</v>
      </c>
      <c r="AO1073" s="80">
        <v>5</v>
      </c>
      <c r="AP1073" s="80">
        <v>2</v>
      </c>
      <c r="AQ1073" s="80">
        <v>4</v>
      </c>
      <c r="AR1073" s="80">
        <v>3</v>
      </c>
      <c r="AS1073" s="5"/>
      <c r="AT1073" s="5"/>
      <c r="AU1073" s="5"/>
      <c r="AV1073" s="5"/>
      <c r="AW1073" s="5"/>
      <c r="AX1073" s="5"/>
      <c r="AY1073" s="5" t="s">
        <v>903</v>
      </c>
    </row>
    <row r="1074" spans="1:51" ht="17.100000000000001" customHeight="1">
      <c r="B1074" s="1"/>
      <c r="C1074" s="13"/>
      <c r="D1074" s="1"/>
      <c r="E1074" s="5"/>
      <c r="M1074" s="5"/>
      <c r="N1074" s="5"/>
      <c r="O1074" s="5"/>
      <c r="P1074" s="5"/>
      <c r="Q1074" s="5"/>
      <c r="R1074" s="61"/>
      <c r="S1074" s="62"/>
      <c r="T1074" s="5"/>
      <c r="U1074" s="5"/>
      <c r="V1074" s="5"/>
      <c r="W1074" s="5"/>
      <c r="X1074" s="5"/>
      <c r="Y1074" s="5"/>
      <c r="Z1074" s="5"/>
      <c r="AA1074" s="5"/>
      <c r="AB1074" s="5"/>
      <c r="AC1074" s="5"/>
      <c r="AD1074" s="5"/>
      <c r="AE1074" s="5"/>
      <c r="AF1074" s="5"/>
      <c r="AG1074" s="5"/>
      <c r="AH1074" s="5"/>
      <c r="AI1074" s="5"/>
      <c r="AJ1074" s="80"/>
      <c r="AK1074" s="80"/>
      <c r="AL1074" s="80"/>
      <c r="AM1074" s="80"/>
      <c r="AN1074" s="80"/>
      <c r="AO1074" s="80"/>
      <c r="AP1074" s="80"/>
      <c r="AQ1074" s="80"/>
      <c r="AR1074" s="80"/>
      <c r="AS1074" s="5"/>
      <c r="AT1074" s="5"/>
      <c r="AU1074" s="5"/>
      <c r="AV1074" s="5"/>
      <c r="AW1074" s="5"/>
      <c r="AX1074" s="5"/>
      <c r="AY1074" s="5"/>
    </row>
    <row r="1075" spans="1:51" ht="27.95" customHeight="1">
      <c r="A1075">
        <v>11514495631</v>
      </c>
      <c r="B1075" s="1" t="s">
        <v>0</v>
      </c>
      <c r="C1075" s="13" t="s">
        <v>80</v>
      </c>
      <c r="D1075" s="1" t="s">
        <v>467</v>
      </c>
      <c r="E1075" s="5" t="s">
        <v>14</v>
      </c>
      <c r="F1075" s="80" t="s">
        <v>0</v>
      </c>
      <c r="G1075" s="80" t="s">
        <v>0</v>
      </c>
      <c r="H1075" s="80" t="s">
        <v>1</v>
      </c>
      <c r="I1075" s="80" t="s">
        <v>0</v>
      </c>
      <c r="J1075" s="80" t="s">
        <v>0</v>
      </c>
      <c r="K1075" s="80" t="s">
        <v>0</v>
      </c>
      <c r="L1075" s="80" t="s">
        <v>0</v>
      </c>
      <c r="M1075" s="5" t="s">
        <v>10</v>
      </c>
      <c r="N1075" s="5" t="e">
        <v>#N/A</v>
      </c>
      <c r="O1075" s="5" t="e">
        <v>#N/A</v>
      </c>
      <c r="P1075" s="5" t="e">
        <v>#N/A</v>
      </c>
      <c r="Q1075" s="5" t="s">
        <v>97</v>
      </c>
      <c r="R1075" s="61" t="s">
        <v>75</v>
      </c>
      <c r="S1075" s="62" t="s">
        <v>68</v>
      </c>
      <c r="T1075" s="5" t="s">
        <v>62</v>
      </c>
      <c r="U1075" s="5" t="s">
        <v>34</v>
      </c>
      <c r="V1075" s="5" t="s">
        <v>95</v>
      </c>
      <c r="W1075" s="5" t="s">
        <v>908</v>
      </c>
      <c r="X1075" s="5" t="s">
        <v>108</v>
      </c>
      <c r="Y1075" s="5" t="s">
        <v>353</v>
      </c>
      <c r="Z1075" s="5" t="s">
        <v>98</v>
      </c>
      <c r="AA1075" s="5"/>
      <c r="AB1075" s="5" t="s">
        <v>198</v>
      </c>
      <c r="AC1075" s="5" t="s">
        <v>571</v>
      </c>
      <c r="AD1075" s="5"/>
      <c r="AE1075" s="5"/>
      <c r="AF1075" s="5"/>
      <c r="AG1075" s="5"/>
      <c r="AH1075" s="5"/>
      <c r="AI1075" s="5" t="s">
        <v>905</v>
      </c>
      <c r="AJ1075" s="80">
        <v>4</v>
      </c>
      <c r="AK1075" s="80">
        <v>2</v>
      </c>
      <c r="AL1075" s="80">
        <v>3</v>
      </c>
      <c r="AM1075" s="80">
        <v>3</v>
      </c>
      <c r="AN1075" s="80">
        <v>5</v>
      </c>
      <c r="AO1075" s="80">
        <v>5</v>
      </c>
      <c r="AP1075" s="80">
        <v>1</v>
      </c>
      <c r="AQ1075" s="80">
        <v>3</v>
      </c>
      <c r="AR1075" s="80">
        <v>4</v>
      </c>
      <c r="AS1075" s="5" t="s">
        <v>1056</v>
      </c>
      <c r="AT1075" s="122" t="s">
        <v>848</v>
      </c>
      <c r="AU1075" s="5"/>
      <c r="AV1075" s="5"/>
      <c r="AW1075" s="5" t="s">
        <v>39</v>
      </c>
      <c r="AX1075" s="5"/>
      <c r="AY1075" s="5" t="s">
        <v>20</v>
      </c>
    </row>
    <row r="1076" spans="1:51" ht="27.95" customHeight="1">
      <c r="B1076" s="1"/>
      <c r="C1076" s="13"/>
      <c r="D1076" s="1"/>
      <c r="E1076" s="5"/>
      <c r="M1076" s="5"/>
      <c r="N1076" s="5"/>
      <c r="O1076" s="5"/>
      <c r="P1076" s="5"/>
      <c r="Q1076" s="5"/>
      <c r="R1076" s="61"/>
      <c r="S1076" s="62"/>
      <c r="T1076" s="5"/>
      <c r="U1076" s="5"/>
      <c r="V1076" s="5"/>
      <c r="W1076" s="5"/>
      <c r="X1076" s="5"/>
      <c r="Y1076" s="5"/>
      <c r="Z1076" s="5"/>
      <c r="AA1076" s="5"/>
      <c r="AB1076" s="5"/>
      <c r="AC1076" s="5"/>
      <c r="AD1076" s="5"/>
      <c r="AE1076" s="5"/>
      <c r="AF1076" s="5"/>
      <c r="AG1076" s="5"/>
      <c r="AH1076" s="5"/>
      <c r="AI1076" s="5"/>
      <c r="AJ1076" s="80"/>
      <c r="AK1076" s="80"/>
      <c r="AL1076" s="80"/>
      <c r="AM1076" s="80"/>
      <c r="AN1076" s="80"/>
      <c r="AO1076" s="80"/>
      <c r="AP1076" s="80"/>
      <c r="AQ1076" s="80"/>
      <c r="AR1076" s="80"/>
      <c r="AS1076" s="5"/>
      <c r="AT1076" s="5"/>
      <c r="AU1076" s="5"/>
      <c r="AV1076" s="5"/>
      <c r="AW1076" s="5"/>
      <c r="AX1076" s="5"/>
      <c r="AY1076" s="5"/>
    </row>
    <row r="1077" spans="1:51" ht="27.95" customHeight="1">
      <c r="A1077">
        <v>11514494558</v>
      </c>
      <c r="B1077" s="1" t="s">
        <v>15</v>
      </c>
      <c r="C1077" s="13" t="s">
        <v>61</v>
      </c>
      <c r="D1077" s="1" t="s">
        <v>478</v>
      </c>
      <c r="E1077" s="5" t="s">
        <v>14</v>
      </c>
      <c r="F1077" s="80" t="s">
        <v>0</v>
      </c>
      <c r="G1077" s="80" t="s">
        <v>0</v>
      </c>
      <c r="H1077" s="80" t="s">
        <v>1</v>
      </c>
      <c r="I1077" s="80" t="s">
        <v>0</v>
      </c>
      <c r="J1077" s="80" t="s">
        <v>0</v>
      </c>
      <c r="K1077" s="80" t="s">
        <v>0</v>
      </c>
      <c r="L1077" s="80" t="s">
        <v>0</v>
      </c>
      <c r="M1077" s="5" t="e">
        <v>#N/A</v>
      </c>
      <c r="N1077" s="5" t="e">
        <v>#N/A</v>
      </c>
      <c r="O1077" s="5" t="e">
        <v>#N/A</v>
      </c>
      <c r="P1077" s="5" t="e">
        <v>#N/A</v>
      </c>
      <c r="Q1077" s="5" t="e">
        <v>#VALUE!</v>
      </c>
      <c r="R1077" s="61" t="s">
        <v>90</v>
      </c>
      <c r="S1077" s="62" t="s">
        <v>68</v>
      </c>
      <c r="T1077" s="5" t="s">
        <v>36</v>
      </c>
      <c r="U1077" s="5" t="s">
        <v>41</v>
      </c>
      <c r="V1077" s="5" t="s">
        <v>89</v>
      </c>
      <c r="W1077" s="5" t="s">
        <v>908</v>
      </c>
      <c r="X1077" s="5" t="e">
        <v>#N/A</v>
      </c>
      <c r="Y1077" s="5" t="s">
        <v>0</v>
      </c>
      <c r="Z1077" s="5" t="s">
        <v>86</v>
      </c>
      <c r="AA1077" s="5"/>
      <c r="AB1077" s="5"/>
      <c r="AC1077" s="5"/>
      <c r="AD1077" s="5"/>
      <c r="AE1077" s="5"/>
      <c r="AF1077" s="5"/>
      <c r="AG1077" s="5"/>
      <c r="AH1077" s="5"/>
      <c r="AI1077" s="5" t="s">
        <v>905</v>
      </c>
      <c r="AJ1077" s="80">
        <v>3</v>
      </c>
      <c r="AK1077" s="80" t="e">
        <v>#VALUE!</v>
      </c>
      <c r="AL1077" s="80">
        <v>5</v>
      </c>
      <c r="AM1077" s="80">
        <v>3</v>
      </c>
      <c r="AN1077" s="80">
        <v>4</v>
      </c>
      <c r="AO1077" s="80">
        <v>4</v>
      </c>
      <c r="AP1077" s="80">
        <v>3</v>
      </c>
      <c r="AQ1077" s="80">
        <v>3</v>
      </c>
      <c r="AR1077" s="80" t="e">
        <v>#N/A</v>
      </c>
      <c r="AS1077" s="5"/>
      <c r="AT1077" s="122" t="s">
        <v>848</v>
      </c>
      <c r="AU1077" s="5" t="s">
        <v>866</v>
      </c>
      <c r="AV1077" s="5"/>
      <c r="AW1077" s="5" t="s">
        <v>39</v>
      </c>
      <c r="AX1077" s="5"/>
      <c r="AY1077" s="5" t="s">
        <v>904</v>
      </c>
    </row>
    <row r="1078" spans="1:51" ht="27.95" customHeight="1">
      <c r="A1078">
        <v>11514486927</v>
      </c>
      <c r="B1078" s="1" t="s">
        <v>0</v>
      </c>
      <c r="C1078" s="13" t="e">
        <v>#VALUE!</v>
      </c>
      <c r="D1078" s="1" t="e">
        <v>#VALUE!</v>
      </c>
      <c r="E1078" s="5" t="e">
        <v>#N/A</v>
      </c>
      <c r="F1078" s="80" t="s">
        <v>0</v>
      </c>
      <c r="G1078" s="80" t="s">
        <v>0</v>
      </c>
      <c r="H1078" s="80" t="s">
        <v>0</v>
      </c>
      <c r="I1078" s="80" t="s">
        <v>0</v>
      </c>
      <c r="J1078" s="80" t="s">
        <v>0</v>
      </c>
      <c r="K1078" s="80" t="s">
        <v>0</v>
      </c>
      <c r="L1078" s="80" t="s">
        <v>0</v>
      </c>
      <c r="M1078" s="5" t="e">
        <v>#N/A</v>
      </c>
      <c r="N1078" s="5" t="e">
        <v>#N/A</v>
      </c>
      <c r="O1078" s="5" t="e">
        <v>#N/A</v>
      </c>
      <c r="P1078" s="5" t="e">
        <v>#N/A</v>
      </c>
      <c r="Q1078" s="5" t="e">
        <v>#VALUE!</v>
      </c>
      <c r="R1078" s="61" t="e">
        <v>#VALUE!</v>
      </c>
      <c r="S1078" s="62" t="e">
        <v>#N/A</v>
      </c>
      <c r="T1078" s="5" t="e">
        <v>#N/A</v>
      </c>
      <c r="U1078" s="5" t="e">
        <v>#N/A</v>
      </c>
      <c r="V1078" s="5" t="e">
        <v>#N/A</v>
      </c>
      <c r="W1078" s="5" t="e">
        <v>#N/A</v>
      </c>
      <c r="X1078" s="5" t="e">
        <v>#N/A</v>
      </c>
      <c r="Y1078" s="5" t="s">
        <v>0</v>
      </c>
      <c r="Z1078" s="5" t="e">
        <v>#N/A</v>
      </c>
      <c r="AA1078" s="5"/>
      <c r="AB1078" s="5"/>
      <c r="AC1078" s="5"/>
      <c r="AD1078" s="5"/>
      <c r="AE1078" s="5"/>
      <c r="AF1078" s="5"/>
      <c r="AG1078" s="5"/>
      <c r="AH1078" s="5"/>
      <c r="AI1078" s="5" t="s">
        <v>905</v>
      </c>
      <c r="AJ1078" s="80" t="e">
        <v>#VALUE!</v>
      </c>
      <c r="AK1078" s="80" t="e">
        <v>#VALUE!</v>
      </c>
      <c r="AL1078" s="80" t="e">
        <v>#VALUE!</v>
      </c>
      <c r="AM1078" s="80" t="e">
        <v>#N/A</v>
      </c>
      <c r="AN1078" s="80" t="e">
        <v>#N/A</v>
      </c>
      <c r="AO1078" s="80" t="e">
        <v>#N/A</v>
      </c>
      <c r="AP1078" s="80" t="e">
        <v>#N/A</v>
      </c>
      <c r="AQ1078" s="80" t="e">
        <v>#N/A</v>
      </c>
      <c r="AR1078" s="80" t="e">
        <v>#N/A</v>
      </c>
      <c r="AS1078" s="5"/>
      <c r="AT1078" s="5"/>
      <c r="AU1078" s="5"/>
      <c r="AV1078" s="5"/>
      <c r="AW1078" s="5"/>
      <c r="AX1078" s="5"/>
      <c r="AY1078" s="5" t="s">
        <v>20</v>
      </c>
    </row>
    <row r="1079" spans="1:51" ht="27.95" customHeight="1">
      <c r="B1079" s="1"/>
      <c r="C1079" s="13"/>
      <c r="D1079" s="1"/>
      <c r="E1079" s="5"/>
      <c r="M1079" s="5"/>
      <c r="N1079" s="5"/>
      <c r="O1079" s="5"/>
      <c r="P1079" s="5"/>
      <c r="Q1079" s="5"/>
      <c r="R1079" s="61"/>
      <c r="S1079" s="62"/>
      <c r="T1079" s="5"/>
      <c r="U1079" s="5"/>
      <c r="V1079" s="5"/>
      <c r="W1079" s="5"/>
      <c r="X1079" s="5"/>
      <c r="Y1079" s="5"/>
      <c r="Z1079" s="5"/>
      <c r="AA1079" s="5"/>
      <c r="AB1079" s="5"/>
      <c r="AC1079" s="5"/>
      <c r="AD1079" s="5"/>
      <c r="AE1079" s="5"/>
      <c r="AF1079" s="5"/>
      <c r="AG1079" s="5"/>
      <c r="AH1079" s="5"/>
      <c r="AI1079" s="5"/>
      <c r="AJ1079" s="80"/>
      <c r="AK1079" s="80"/>
      <c r="AL1079" s="80"/>
      <c r="AM1079" s="80"/>
      <c r="AN1079" s="80"/>
      <c r="AO1079" s="80"/>
      <c r="AP1079" s="80"/>
      <c r="AQ1079" s="80"/>
      <c r="AR1079" s="80"/>
      <c r="AS1079" s="5"/>
      <c r="AT1079" s="5"/>
      <c r="AU1079" s="5"/>
      <c r="AV1079" s="5"/>
      <c r="AW1079" s="5"/>
      <c r="AX1079" s="5"/>
      <c r="AY1079" s="5"/>
    </row>
    <row r="1080" spans="1:51" ht="27.95" customHeight="1">
      <c r="B1080" s="1"/>
      <c r="C1080" s="13"/>
      <c r="D1080" s="1"/>
      <c r="E1080" s="5"/>
      <c r="M1080" s="5"/>
      <c r="N1080" s="5"/>
      <c r="O1080" s="5"/>
      <c r="P1080" s="5"/>
      <c r="Q1080" s="5"/>
      <c r="R1080" s="61"/>
      <c r="S1080" s="62"/>
      <c r="T1080" s="5"/>
      <c r="U1080" s="5"/>
      <c r="V1080" s="5"/>
      <c r="W1080" s="5"/>
      <c r="X1080" s="5"/>
      <c r="Y1080" s="5"/>
      <c r="Z1080" s="5"/>
      <c r="AA1080" s="5"/>
      <c r="AB1080" s="5"/>
      <c r="AC1080" s="5"/>
      <c r="AD1080" s="5"/>
      <c r="AE1080" s="5"/>
      <c r="AF1080" s="5"/>
      <c r="AG1080" s="5"/>
      <c r="AH1080" s="5"/>
      <c r="AI1080" s="5"/>
      <c r="AJ1080" s="80"/>
      <c r="AK1080" s="80"/>
      <c r="AL1080" s="80"/>
      <c r="AM1080" s="80"/>
      <c r="AN1080" s="80"/>
      <c r="AO1080" s="80"/>
      <c r="AP1080" s="80"/>
      <c r="AQ1080" s="80"/>
      <c r="AR1080" s="80"/>
      <c r="AS1080" s="5"/>
      <c r="AT1080" s="5"/>
      <c r="AU1080" s="5"/>
      <c r="AV1080" s="5"/>
      <c r="AW1080" s="5"/>
      <c r="AX1080" s="5"/>
      <c r="AY1080" s="5"/>
    </row>
    <row r="1081" spans="1:51" ht="27.95" customHeight="1">
      <c r="A1081">
        <v>11514466708</v>
      </c>
      <c r="B1081" s="5" t="s">
        <v>646</v>
      </c>
      <c r="C1081" s="13" t="s">
        <v>80</v>
      </c>
      <c r="D1081" s="1" t="e">
        <v>#N/A</v>
      </c>
      <c r="E1081" s="5" t="s">
        <v>14</v>
      </c>
      <c r="F1081" s="80" t="s">
        <v>0</v>
      </c>
      <c r="G1081" s="80" t="s">
        <v>0</v>
      </c>
      <c r="H1081" s="80" t="s">
        <v>1</v>
      </c>
      <c r="I1081" s="80" t="s">
        <v>0</v>
      </c>
      <c r="J1081" s="80" t="s">
        <v>0</v>
      </c>
      <c r="K1081" s="80" t="s">
        <v>0</v>
      </c>
      <c r="L1081" s="80" t="s">
        <v>0</v>
      </c>
      <c r="M1081" s="5" t="s">
        <v>10</v>
      </c>
      <c r="N1081" s="5" t="e">
        <v>#N/A</v>
      </c>
      <c r="O1081" s="5" t="e">
        <v>#N/A</v>
      </c>
      <c r="P1081" s="5" t="e">
        <v>#N/A</v>
      </c>
      <c r="Q1081" s="5" t="s">
        <v>76</v>
      </c>
      <c r="R1081" s="61" t="s">
        <v>28</v>
      </c>
      <c r="S1081" s="62" t="s">
        <v>34</v>
      </c>
      <c r="T1081" s="5" t="s">
        <v>834</v>
      </c>
      <c r="U1081" s="5" t="s">
        <v>34</v>
      </c>
      <c r="V1081" s="5" t="s">
        <v>54</v>
      </c>
      <c r="W1081" s="5" t="s">
        <v>908</v>
      </c>
      <c r="X1081" s="5" t="s">
        <v>108</v>
      </c>
      <c r="Y1081" s="5" t="s">
        <v>0</v>
      </c>
      <c r="Z1081" s="5" t="s">
        <v>21</v>
      </c>
      <c r="AA1081" s="5" t="s">
        <v>529</v>
      </c>
      <c r="AB1081" s="5"/>
      <c r="AC1081" s="5"/>
      <c r="AD1081" s="5"/>
      <c r="AE1081" s="5"/>
      <c r="AF1081" s="5"/>
      <c r="AG1081" s="5"/>
      <c r="AH1081" s="5"/>
      <c r="AI1081" s="5" t="s">
        <v>905</v>
      </c>
      <c r="AJ1081" s="80">
        <v>4</v>
      </c>
      <c r="AK1081" s="80">
        <v>4</v>
      </c>
      <c r="AL1081" s="80">
        <v>4</v>
      </c>
      <c r="AM1081" s="80">
        <v>5</v>
      </c>
      <c r="AN1081" s="80">
        <v>5</v>
      </c>
      <c r="AO1081" s="80">
        <v>5</v>
      </c>
      <c r="AP1081" s="80">
        <v>0</v>
      </c>
      <c r="AQ1081" s="80">
        <v>3</v>
      </c>
      <c r="AR1081" s="80">
        <v>4</v>
      </c>
      <c r="AS1081" s="5"/>
      <c r="AT1081" s="5" t="s">
        <v>797</v>
      </c>
      <c r="AU1081" s="5" t="s">
        <v>567</v>
      </c>
      <c r="AV1081" s="5"/>
      <c r="AW1081" s="5"/>
      <c r="AX1081" s="5"/>
      <c r="AY1081" s="5" t="s">
        <v>903</v>
      </c>
    </row>
    <row r="1082" spans="1:51" ht="27.95" customHeight="1">
      <c r="A1082">
        <v>11514462557</v>
      </c>
      <c r="B1082" s="1" t="s">
        <v>0</v>
      </c>
      <c r="C1082" s="13" t="e">
        <v>#VALUE!</v>
      </c>
      <c r="D1082" s="1" t="s">
        <v>465</v>
      </c>
      <c r="E1082" s="5" t="s">
        <v>33</v>
      </c>
      <c r="F1082" s="80" t="s">
        <v>0</v>
      </c>
      <c r="G1082" s="80" t="s">
        <v>0</v>
      </c>
      <c r="H1082" s="80" t="s">
        <v>1</v>
      </c>
      <c r="I1082" s="80" t="s">
        <v>0</v>
      </c>
      <c r="J1082" s="80" t="s">
        <v>0</v>
      </c>
      <c r="K1082" s="80" t="s">
        <v>0</v>
      </c>
      <c r="L1082" s="80" t="s">
        <v>0</v>
      </c>
      <c r="M1082" s="5" t="s">
        <v>10</v>
      </c>
      <c r="N1082" s="5" t="e">
        <v>#N/A</v>
      </c>
      <c r="O1082" s="5" t="e">
        <v>#N/A</v>
      </c>
      <c r="P1082" s="5" t="e">
        <v>#N/A</v>
      </c>
      <c r="Q1082" s="5" t="e">
        <v>#VALUE!</v>
      </c>
      <c r="R1082" s="61" t="e">
        <v>#VALUE!</v>
      </c>
      <c r="S1082" s="62" t="e">
        <v>#N/A</v>
      </c>
      <c r="T1082" s="5" t="e">
        <v>#N/A</v>
      </c>
      <c r="U1082" s="5" t="e">
        <v>#N/A</v>
      </c>
      <c r="V1082" s="5" t="e">
        <v>#N/A</v>
      </c>
      <c r="W1082" s="5" t="e">
        <v>#N/A</v>
      </c>
      <c r="X1082" s="5" t="e">
        <v>#N/A</v>
      </c>
      <c r="Y1082" s="5" t="s">
        <v>0</v>
      </c>
      <c r="Z1082" s="5" t="s">
        <v>60</v>
      </c>
      <c r="AA1082" s="5"/>
      <c r="AB1082" s="5"/>
      <c r="AC1082" s="5"/>
      <c r="AD1082" s="5"/>
      <c r="AE1082" s="5"/>
      <c r="AF1082" s="5"/>
      <c r="AG1082" s="5"/>
      <c r="AH1082" s="5"/>
      <c r="AI1082" s="5" t="s">
        <v>905</v>
      </c>
      <c r="AJ1082" s="80" t="e">
        <v>#VALUE!</v>
      </c>
      <c r="AK1082" s="80" t="e">
        <v>#VALUE!</v>
      </c>
      <c r="AL1082" s="80" t="e">
        <v>#VALUE!</v>
      </c>
      <c r="AM1082" s="80" t="e">
        <v>#N/A</v>
      </c>
      <c r="AN1082" s="80" t="e">
        <v>#N/A</v>
      </c>
      <c r="AO1082" s="80" t="e">
        <v>#N/A</v>
      </c>
      <c r="AP1082" s="80" t="e">
        <v>#N/A</v>
      </c>
      <c r="AQ1082" s="80" t="e">
        <v>#N/A</v>
      </c>
      <c r="AR1082" s="80" t="e">
        <v>#N/A</v>
      </c>
      <c r="AS1082" s="5"/>
      <c r="AT1082" s="5"/>
      <c r="AU1082" s="5"/>
      <c r="AV1082" s="5"/>
      <c r="AW1082" s="5"/>
      <c r="AX1082" s="5"/>
      <c r="AY1082" s="5" t="s">
        <v>20</v>
      </c>
    </row>
    <row r="1083" spans="1:51" ht="27.95" customHeight="1">
      <c r="A1083">
        <v>11514439965</v>
      </c>
      <c r="B1083" s="5" t="s">
        <v>646</v>
      </c>
      <c r="C1083" s="13" t="s">
        <v>80</v>
      </c>
      <c r="D1083" s="1" t="s">
        <v>478</v>
      </c>
      <c r="E1083" s="5" t="s">
        <v>14</v>
      </c>
      <c r="F1083" s="80" t="s">
        <v>0</v>
      </c>
      <c r="G1083" s="80" t="s">
        <v>0</v>
      </c>
      <c r="H1083" s="80" t="s">
        <v>1</v>
      </c>
      <c r="I1083" s="80" t="s">
        <v>0</v>
      </c>
      <c r="J1083" s="80" t="s">
        <v>0</v>
      </c>
      <c r="K1083" s="80" t="s">
        <v>0</v>
      </c>
      <c r="L1083" s="80" t="s">
        <v>0</v>
      </c>
      <c r="M1083" s="5" t="e">
        <v>#N/A</v>
      </c>
      <c r="N1083" s="5" t="s">
        <v>649</v>
      </c>
      <c r="O1083" s="5" t="e">
        <v>#N/A</v>
      </c>
      <c r="P1083" s="5" t="e">
        <v>#N/A</v>
      </c>
      <c r="Q1083" s="5" t="s">
        <v>29</v>
      </c>
      <c r="R1083" s="61" t="s">
        <v>28</v>
      </c>
      <c r="S1083" s="62" t="e">
        <v>#N/A</v>
      </c>
      <c r="T1083" s="5" t="s">
        <v>37</v>
      </c>
      <c r="U1083" s="5" t="s">
        <v>41</v>
      </c>
      <c r="V1083" s="5" t="s">
        <v>26</v>
      </c>
      <c r="W1083" s="5" t="s">
        <v>908</v>
      </c>
      <c r="X1083" s="5" t="s">
        <v>66</v>
      </c>
      <c r="Y1083" s="5" t="s">
        <v>0</v>
      </c>
      <c r="Z1083" s="5" t="s">
        <v>67</v>
      </c>
      <c r="AA1083" s="5"/>
      <c r="AB1083" s="5"/>
      <c r="AC1083" s="5"/>
      <c r="AD1083" s="5"/>
      <c r="AE1083" s="5"/>
      <c r="AF1083" s="5"/>
      <c r="AG1083" s="5"/>
      <c r="AH1083" s="5"/>
      <c r="AI1083" s="5" t="s">
        <v>905</v>
      </c>
      <c r="AJ1083" s="80">
        <v>4</v>
      </c>
      <c r="AK1083" s="80">
        <v>3</v>
      </c>
      <c r="AL1083" s="80">
        <v>4</v>
      </c>
      <c r="AM1083" s="80" t="e">
        <v>#N/A</v>
      </c>
      <c r="AN1083" s="80">
        <v>3</v>
      </c>
      <c r="AO1083" s="80">
        <v>4</v>
      </c>
      <c r="AP1083" s="80">
        <v>4</v>
      </c>
      <c r="AQ1083" s="80">
        <v>3</v>
      </c>
      <c r="AR1083" s="80">
        <v>5</v>
      </c>
      <c r="AS1083" s="5"/>
      <c r="AT1083" s="5"/>
      <c r="AU1083" s="5"/>
      <c r="AV1083" s="5"/>
      <c r="AW1083" s="5"/>
      <c r="AX1083" s="5"/>
      <c r="AY1083" s="5" t="s">
        <v>903</v>
      </c>
    </row>
    <row r="1084" spans="1:51" ht="27.95" customHeight="1">
      <c r="A1084">
        <v>11514437797</v>
      </c>
      <c r="B1084" s="5" t="s">
        <v>646</v>
      </c>
      <c r="C1084" s="13" t="e">
        <v>#VALUE!</v>
      </c>
      <c r="D1084" s="1" t="e">
        <v>#VALUE!</v>
      </c>
      <c r="E1084" s="5" t="e">
        <v>#N/A</v>
      </c>
      <c r="F1084" s="80" t="s">
        <v>0</v>
      </c>
      <c r="G1084" s="80" t="s">
        <v>0</v>
      </c>
      <c r="H1084" s="80" t="s">
        <v>0</v>
      </c>
      <c r="I1084" s="80" t="s">
        <v>0</v>
      </c>
      <c r="J1084" s="80" t="s">
        <v>0</v>
      </c>
      <c r="K1084" s="80" t="s">
        <v>0</v>
      </c>
      <c r="L1084" s="80" t="s">
        <v>0</v>
      </c>
      <c r="M1084" s="5" t="e">
        <v>#N/A</v>
      </c>
      <c r="N1084" s="5" t="e">
        <v>#N/A</v>
      </c>
      <c r="O1084" s="5" t="e">
        <v>#N/A</v>
      </c>
      <c r="P1084" s="5" t="e">
        <v>#N/A</v>
      </c>
      <c r="Q1084" s="5" t="e">
        <v>#VALUE!</v>
      </c>
      <c r="R1084" s="61" t="e">
        <v>#VALUE!</v>
      </c>
      <c r="S1084" s="62" t="e">
        <v>#N/A</v>
      </c>
      <c r="T1084" s="5" t="e">
        <v>#N/A</v>
      </c>
      <c r="U1084" s="5" t="e">
        <v>#N/A</v>
      </c>
      <c r="V1084" s="5" t="e">
        <v>#N/A</v>
      </c>
      <c r="W1084" s="5" t="e">
        <v>#N/A</v>
      </c>
      <c r="X1084" s="5" t="e">
        <v>#N/A</v>
      </c>
      <c r="Y1084" s="5" t="s">
        <v>0</v>
      </c>
      <c r="Z1084" s="5" t="e">
        <v>#N/A</v>
      </c>
      <c r="AA1084" s="5"/>
      <c r="AB1084" s="5"/>
      <c r="AC1084" s="5"/>
      <c r="AD1084" s="5"/>
      <c r="AE1084" s="5"/>
      <c r="AF1084" s="5"/>
      <c r="AG1084" s="5"/>
      <c r="AH1084" s="5"/>
      <c r="AI1084" s="5" t="s">
        <v>905</v>
      </c>
      <c r="AJ1084" s="80" t="e">
        <v>#VALUE!</v>
      </c>
      <c r="AK1084" s="80" t="e">
        <v>#VALUE!</v>
      </c>
      <c r="AL1084" s="80" t="e">
        <v>#VALUE!</v>
      </c>
      <c r="AM1084" s="80" t="e">
        <v>#N/A</v>
      </c>
      <c r="AN1084" s="80" t="e">
        <v>#N/A</v>
      </c>
      <c r="AO1084" s="80" t="e">
        <v>#N/A</v>
      </c>
      <c r="AP1084" s="80" t="e">
        <v>#N/A</v>
      </c>
      <c r="AQ1084" s="80" t="e">
        <v>#N/A</v>
      </c>
      <c r="AR1084" s="80" t="e">
        <v>#N/A</v>
      </c>
      <c r="AS1084" s="5"/>
      <c r="AT1084" s="5"/>
      <c r="AU1084" s="5"/>
      <c r="AV1084" s="5"/>
      <c r="AW1084" s="5"/>
      <c r="AX1084" s="5"/>
      <c r="AY1084" s="5" t="s">
        <v>903</v>
      </c>
    </row>
    <row r="1085" spans="1:51" ht="27.95" customHeight="1">
      <c r="B1085" s="1"/>
      <c r="C1085" s="13"/>
      <c r="D1085" s="1"/>
      <c r="E1085" s="5"/>
      <c r="M1085" s="5"/>
      <c r="N1085" s="5"/>
      <c r="O1085" s="5"/>
      <c r="P1085" s="5"/>
      <c r="Q1085" s="5"/>
      <c r="R1085" s="61"/>
      <c r="S1085" s="62"/>
      <c r="T1085" s="5"/>
      <c r="U1085" s="5"/>
      <c r="V1085" s="5"/>
      <c r="W1085" s="5"/>
      <c r="X1085" s="5"/>
      <c r="Y1085" s="5"/>
      <c r="Z1085" s="5"/>
      <c r="AA1085" s="5"/>
      <c r="AB1085" s="5"/>
      <c r="AC1085" s="5"/>
      <c r="AD1085" s="5"/>
      <c r="AE1085" s="5"/>
      <c r="AF1085" s="5"/>
      <c r="AG1085" s="5"/>
      <c r="AH1085" s="5"/>
      <c r="AI1085" s="5"/>
      <c r="AJ1085" s="80"/>
      <c r="AK1085" s="80"/>
      <c r="AL1085" s="80"/>
      <c r="AM1085" s="80"/>
      <c r="AN1085" s="80"/>
      <c r="AO1085" s="80"/>
      <c r="AP1085" s="80"/>
      <c r="AQ1085" s="80"/>
      <c r="AR1085" s="80"/>
      <c r="AS1085" s="5"/>
      <c r="AT1085" s="5"/>
      <c r="AU1085" s="5"/>
      <c r="AV1085" s="5"/>
      <c r="AW1085" s="5"/>
      <c r="AX1085" s="5"/>
      <c r="AY1085" s="5"/>
    </row>
    <row r="1086" spans="1:51" ht="27.95" customHeight="1">
      <c r="A1086">
        <v>11514428315</v>
      </c>
      <c r="B1086" s="5" t="s">
        <v>646</v>
      </c>
      <c r="C1086" s="13" t="s">
        <v>72</v>
      </c>
      <c r="D1086" s="1" t="s">
        <v>467</v>
      </c>
      <c r="E1086" s="5" t="s">
        <v>14</v>
      </c>
      <c r="F1086" s="80" t="s">
        <v>0</v>
      </c>
      <c r="G1086" s="80" t="s">
        <v>0</v>
      </c>
      <c r="H1086" s="80" t="s">
        <v>1</v>
      </c>
      <c r="I1086" s="80" t="s">
        <v>0</v>
      </c>
      <c r="J1086" s="80" t="s">
        <v>0</v>
      </c>
      <c r="K1086" s="80" t="s">
        <v>0</v>
      </c>
      <c r="L1086" s="80" t="s">
        <v>0</v>
      </c>
      <c r="M1086" s="5" t="e">
        <v>#N/A</v>
      </c>
      <c r="N1086" s="5" t="s">
        <v>649</v>
      </c>
      <c r="O1086" s="5" t="e">
        <v>#N/A</v>
      </c>
      <c r="P1086" s="5" t="e">
        <v>#N/A</v>
      </c>
      <c r="Q1086" s="5" t="s">
        <v>29</v>
      </c>
      <c r="R1086" s="61" t="s">
        <v>75</v>
      </c>
      <c r="S1086" s="62" t="e">
        <v>#N/A</v>
      </c>
      <c r="T1086" s="5" t="s">
        <v>834</v>
      </c>
      <c r="U1086" s="5" t="s">
        <v>34</v>
      </c>
      <c r="V1086" s="5" t="s">
        <v>95</v>
      </c>
      <c r="W1086" s="5" t="s">
        <v>909</v>
      </c>
      <c r="X1086" s="5" t="s">
        <v>108</v>
      </c>
      <c r="Y1086" s="5" t="s">
        <v>0</v>
      </c>
      <c r="Z1086" s="5" t="s">
        <v>98</v>
      </c>
      <c r="AA1086" s="5" t="s">
        <v>512</v>
      </c>
      <c r="AB1086" s="5"/>
      <c r="AC1086" s="5"/>
      <c r="AD1086" s="5"/>
      <c r="AE1086" s="5"/>
      <c r="AF1086" s="5"/>
      <c r="AG1086" s="5"/>
      <c r="AH1086" s="5"/>
      <c r="AI1086" s="5" t="s">
        <v>905</v>
      </c>
      <c r="AJ1086" s="80">
        <v>5</v>
      </c>
      <c r="AK1086" s="80">
        <v>3</v>
      </c>
      <c r="AL1086" s="80">
        <v>3</v>
      </c>
      <c r="AM1086" s="80" t="e">
        <v>#N/A</v>
      </c>
      <c r="AN1086" s="80">
        <v>5</v>
      </c>
      <c r="AO1086" s="80">
        <v>5</v>
      </c>
      <c r="AP1086" s="80">
        <v>1</v>
      </c>
      <c r="AQ1086" s="80">
        <v>1</v>
      </c>
      <c r="AR1086" s="80">
        <v>4</v>
      </c>
      <c r="AS1086" s="5"/>
      <c r="AT1086" s="5"/>
      <c r="AU1086" s="5"/>
      <c r="AV1086" s="5"/>
      <c r="AW1086" s="5"/>
      <c r="AX1086" s="5"/>
      <c r="AY1086" s="5" t="s">
        <v>903</v>
      </c>
    </row>
    <row r="1087" spans="1:51" ht="27.95" customHeight="1">
      <c r="A1087">
        <v>11514424652</v>
      </c>
      <c r="B1087" s="5" t="s">
        <v>646</v>
      </c>
      <c r="C1087" s="13" t="s">
        <v>72</v>
      </c>
      <c r="D1087" s="1" t="s">
        <v>478</v>
      </c>
      <c r="E1087" s="5" t="s">
        <v>14</v>
      </c>
      <c r="F1087" s="80" t="s">
        <v>648</v>
      </c>
      <c r="G1087" s="80" t="s">
        <v>0</v>
      </c>
      <c r="H1087" s="80" t="s">
        <v>1</v>
      </c>
      <c r="I1087" s="80" t="s">
        <v>0</v>
      </c>
      <c r="J1087" s="80" t="s">
        <v>0</v>
      </c>
      <c r="K1087" s="80" t="s">
        <v>0</v>
      </c>
      <c r="L1087" s="80" t="s">
        <v>0</v>
      </c>
      <c r="M1087" s="5" t="e">
        <v>#N/A</v>
      </c>
      <c r="N1087" s="5" t="s">
        <v>649</v>
      </c>
      <c r="O1087" s="5" t="e">
        <v>#N/A</v>
      </c>
      <c r="P1087" s="5" t="e">
        <v>#N/A</v>
      </c>
      <c r="Q1087" s="5" t="s">
        <v>29</v>
      </c>
      <c r="R1087" s="61" t="s">
        <v>75</v>
      </c>
      <c r="S1087" s="62" t="e">
        <v>#N/A</v>
      </c>
      <c r="T1087" s="5" t="s">
        <v>37</v>
      </c>
      <c r="U1087" s="5" t="s">
        <v>41</v>
      </c>
      <c r="V1087" s="5" t="s">
        <v>95</v>
      </c>
      <c r="W1087" s="5" t="s">
        <v>907</v>
      </c>
      <c r="X1087" s="5" t="s">
        <v>81</v>
      </c>
      <c r="Y1087" s="5" t="s">
        <v>0</v>
      </c>
      <c r="Z1087" s="5" t="s">
        <v>49</v>
      </c>
      <c r="AA1087" s="5"/>
      <c r="AB1087" s="5"/>
      <c r="AC1087" s="5"/>
      <c r="AD1087" s="5"/>
      <c r="AE1087" s="5"/>
      <c r="AF1087" s="5"/>
      <c r="AG1087" s="5"/>
      <c r="AH1087" s="5"/>
      <c r="AI1087" s="5" t="s">
        <v>905</v>
      </c>
      <c r="AJ1087" s="80">
        <v>5</v>
      </c>
      <c r="AK1087" s="80">
        <v>3</v>
      </c>
      <c r="AL1087" s="80">
        <v>3</v>
      </c>
      <c r="AM1087" s="80" t="e">
        <v>#N/A</v>
      </c>
      <c r="AN1087" s="80">
        <v>3</v>
      </c>
      <c r="AO1087" s="80">
        <v>4</v>
      </c>
      <c r="AP1087" s="80">
        <v>1</v>
      </c>
      <c r="AQ1087" s="80">
        <v>4</v>
      </c>
      <c r="AR1087" s="80">
        <v>3</v>
      </c>
      <c r="AS1087" s="122" t="s">
        <v>1060</v>
      </c>
      <c r="AT1087" s="5" t="s">
        <v>798</v>
      </c>
      <c r="AU1087" s="5"/>
      <c r="AV1087" s="5" t="s">
        <v>888</v>
      </c>
      <c r="AW1087" s="5"/>
      <c r="AX1087" s="5"/>
      <c r="AY1087" s="5" t="s">
        <v>903</v>
      </c>
    </row>
    <row r="1088" spans="1:51" ht="27.95" customHeight="1">
      <c r="A1088">
        <v>11514409451</v>
      </c>
      <c r="B1088" s="5" t="s">
        <v>646</v>
      </c>
      <c r="C1088" s="13" t="s">
        <v>80</v>
      </c>
      <c r="D1088" s="1" t="s">
        <v>467</v>
      </c>
      <c r="E1088" s="5" t="s">
        <v>14</v>
      </c>
      <c r="F1088" s="80" t="s">
        <v>648</v>
      </c>
      <c r="G1088" s="80" t="s">
        <v>0</v>
      </c>
      <c r="H1088" s="80" t="s">
        <v>1</v>
      </c>
      <c r="I1088" s="80" t="s">
        <v>0</v>
      </c>
      <c r="J1088" s="80" t="s">
        <v>0</v>
      </c>
      <c r="K1088" s="80" t="s">
        <v>0</v>
      </c>
      <c r="L1088" s="80" t="s">
        <v>0</v>
      </c>
      <c r="M1088" s="5" t="s">
        <v>10</v>
      </c>
      <c r="N1088" s="5" t="e">
        <v>#N/A</v>
      </c>
      <c r="O1088" s="5" t="e">
        <v>#N/A</v>
      </c>
      <c r="P1088" s="5" t="e">
        <v>#N/A</v>
      </c>
      <c r="Q1088" s="5" t="s">
        <v>29</v>
      </c>
      <c r="R1088" s="61" t="s">
        <v>226</v>
      </c>
      <c r="S1088" s="62" t="e">
        <v>#N/A</v>
      </c>
      <c r="T1088" s="5" t="s">
        <v>36</v>
      </c>
      <c r="U1088" s="5" t="s">
        <v>34</v>
      </c>
      <c r="V1088" s="5" t="s">
        <v>74</v>
      </c>
      <c r="W1088" s="5" t="s">
        <v>907</v>
      </c>
      <c r="X1088" s="5" t="s">
        <v>108</v>
      </c>
      <c r="Y1088" s="5" t="s">
        <v>354</v>
      </c>
      <c r="Z1088" s="5" t="s">
        <v>35</v>
      </c>
      <c r="AA1088" s="5" t="s">
        <v>512</v>
      </c>
      <c r="AB1088" s="5"/>
      <c r="AC1088" s="5" t="s">
        <v>575</v>
      </c>
      <c r="AD1088" s="5"/>
      <c r="AE1088" s="5"/>
      <c r="AF1088" s="5"/>
      <c r="AG1088" s="5"/>
      <c r="AH1088" s="5"/>
      <c r="AI1088" s="5" t="s">
        <v>905</v>
      </c>
      <c r="AJ1088" s="80">
        <v>4</v>
      </c>
      <c r="AK1088" s="80">
        <v>3</v>
      </c>
      <c r="AL1088" s="80">
        <v>1</v>
      </c>
      <c r="AM1088" s="80" t="e">
        <v>#N/A</v>
      </c>
      <c r="AN1088" s="80">
        <v>4</v>
      </c>
      <c r="AO1088" s="80">
        <v>5</v>
      </c>
      <c r="AP1088" s="80">
        <v>2</v>
      </c>
      <c r="AQ1088" s="80">
        <v>4</v>
      </c>
      <c r="AR1088" s="80">
        <v>4</v>
      </c>
      <c r="AS1088" s="5"/>
      <c r="AT1088" s="5" t="s">
        <v>788</v>
      </c>
      <c r="AU1088" s="5"/>
      <c r="AV1088" s="5"/>
      <c r="AW1088" s="5" t="s">
        <v>39</v>
      </c>
      <c r="AX1088" s="5"/>
      <c r="AY1088" s="5" t="s">
        <v>903</v>
      </c>
    </row>
    <row r="1089" spans="1:51" ht="27.95" customHeight="1">
      <c r="A1089">
        <v>11514396262</v>
      </c>
      <c r="B1089" s="1" t="s">
        <v>0</v>
      </c>
      <c r="C1089" s="13" t="s">
        <v>72</v>
      </c>
      <c r="D1089" s="1" t="s">
        <v>468</v>
      </c>
      <c r="E1089" s="5" t="s">
        <v>14</v>
      </c>
      <c r="F1089" s="80" t="s">
        <v>0</v>
      </c>
      <c r="G1089" s="80" t="s">
        <v>0</v>
      </c>
      <c r="H1089" s="80" t="s">
        <v>1</v>
      </c>
      <c r="I1089" s="80" t="s">
        <v>0</v>
      </c>
      <c r="J1089" s="80" t="s">
        <v>0</v>
      </c>
      <c r="K1089" s="80" t="s">
        <v>0</v>
      </c>
      <c r="L1089" s="80" t="s">
        <v>0</v>
      </c>
      <c r="M1089" s="5" t="s">
        <v>10</v>
      </c>
      <c r="N1089" s="5" t="e">
        <v>#N/A</v>
      </c>
      <c r="O1089" s="5" t="e">
        <v>#N/A</v>
      </c>
      <c r="P1089" s="5" t="e">
        <v>#N/A</v>
      </c>
      <c r="Q1089" s="5" t="s">
        <v>76</v>
      </c>
      <c r="R1089" s="61" t="s">
        <v>28</v>
      </c>
      <c r="S1089" s="62" t="e">
        <v>#N/A</v>
      </c>
      <c r="T1089" s="5" t="s">
        <v>24</v>
      </c>
      <c r="U1089" s="5" t="s">
        <v>41</v>
      </c>
      <c r="V1089" s="5" t="s">
        <v>74</v>
      </c>
      <c r="W1089" s="5" t="s">
        <v>908</v>
      </c>
      <c r="X1089" s="5" t="s">
        <v>108</v>
      </c>
      <c r="Y1089" s="5" t="s">
        <v>355</v>
      </c>
      <c r="Z1089" s="5" t="s">
        <v>119</v>
      </c>
      <c r="AA1089" s="5"/>
      <c r="AB1089" s="5"/>
      <c r="AC1089" s="5"/>
      <c r="AD1089" s="5" t="s">
        <v>607</v>
      </c>
      <c r="AE1089" s="5"/>
      <c r="AF1089" s="5"/>
      <c r="AG1089" s="5"/>
      <c r="AH1089" s="5" t="s">
        <v>1046</v>
      </c>
      <c r="AI1089" s="5" t="s">
        <v>905</v>
      </c>
      <c r="AJ1089" s="5">
        <v>5</v>
      </c>
      <c r="AK1089" s="5">
        <v>4</v>
      </c>
      <c r="AL1089" s="97">
        <v>4</v>
      </c>
      <c r="AM1089" s="97" t="e">
        <v>#N/A</v>
      </c>
      <c r="AN1089" s="5">
        <v>2</v>
      </c>
      <c r="AO1089" s="5">
        <v>4</v>
      </c>
      <c r="AP1089" s="5">
        <v>2</v>
      </c>
      <c r="AQ1089" s="5">
        <v>3</v>
      </c>
      <c r="AR1089" s="5">
        <v>4</v>
      </c>
      <c r="AS1089" s="122" t="s">
        <v>1060</v>
      </c>
      <c r="AT1089" s="5" t="s">
        <v>838</v>
      </c>
      <c r="AU1089" s="66" t="s">
        <v>567</v>
      </c>
      <c r="AV1089" s="5"/>
      <c r="AW1089" s="5"/>
      <c r="AX1089" s="5"/>
      <c r="AY1089" s="5" t="s">
        <v>20</v>
      </c>
    </row>
    <row r="1090" spans="1:51" ht="27.95" customHeight="1">
      <c r="A1090">
        <v>11514395957</v>
      </c>
      <c r="B1090" s="5" t="s">
        <v>646</v>
      </c>
      <c r="C1090" s="13" t="s">
        <v>80</v>
      </c>
      <c r="D1090" s="1" t="s">
        <v>478</v>
      </c>
      <c r="E1090" s="5" t="s">
        <v>14</v>
      </c>
      <c r="F1090" s="80" t="s">
        <v>0</v>
      </c>
      <c r="G1090" s="80" t="s">
        <v>0</v>
      </c>
      <c r="H1090" s="80" t="s">
        <v>1</v>
      </c>
      <c r="I1090" s="80" t="s">
        <v>0</v>
      </c>
      <c r="J1090" s="80" t="s">
        <v>0</v>
      </c>
      <c r="K1090" s="80" t="s">
        <v>0</v>
      </c>
      <c r="L1090" s="80" t="s">
        <v>0</v>
      </c>
      <c r="M1090" s="5" t="s">
        <v>10</v>
      </c>
      <c r="N1090" s="5" t="s">
        <v>649</v>
      </c>
      <c r="O1090" s="5" t="s">
        <v>11</v>
      </c>
      <c r="P1090" s="5" t="e">
        <v>#N/A</v>
      </c>
      <c r="Q1090" s="5" t="s">
        <v>76</v>
      </c>
      <c r="R1090" s="61" t="s">
        <v>28</v>
      </c>
      <c r="S1090" s="62" t="e">
        <v>#N/A</v>
      </c>
      <c r="T1090" s="5" t="s">
        <v>834</v>
      </c>
      <c r="U1090" s="5" t="s">
        <v>41</v>
      </c>
      <c r="V1090" s="5" t="s">
        <v>54</v>
      </c>
      <c r="W1090" s="5" t="s">
        <v>379</v>
      </c>
      <c r="X1090" s="5" t="s">
        <v>81</v>
      </c>
      <c r="Y1090" s="5" t="s">
        <v>0</v>
      </c>
      <c r="Z1090" s="5" t="s">
        <v>67</v>
      </c>
      <c r="AA1090" s="5"/>
      <c r="AB1090" s="5"/>
      <c r="AC1090" s="5"/>
      <c r="AD1090" s="5"/>
      <c r="AE1090" s="5"/>
      <c r="AF1090" s="5"/>
      <c r="AG1090" s="5"/>
      <c r="AH1090" s="5"/>
      <c r="AI1090" s="5" t="s">
        <v>905</v>
      </c>
      <c r="AJ1090" s="80">
        <v>4</v>
      </c>
      <c r="AK1090" s="80">
        <v>4</v>
      </c>
      <c r="AL1090" s="80">
        <v>4</v>
      </c>
      <c r="AM1090" s="80" t="e">
        <v>#N/A</v>
      </c>
      <c r="AN1090" s="80">
        <v>5</v>
      </c>
      <c r="AO1090" s="80">
        <v>4</v>
      </c>
      <c r="AP1090" s="80">
        <v>0</v>
      </c>
      <c r="AQ1090" s="80">
        <v>5</v>
      </c>
      <c r="AR1090" s="80">
        <v>3</v>
      </c>
      <c r="AS1090" s="5"/>
      <c r="AT1090" s="5"/>
      <c r="AU1090" s="5"/>
      <c r="AV1090" s="5"/>
      <c r="AW1090" s="5"/>
      <c r="AX1090" s="5"/>
      <c r="AY1090" s="5" t="s">
        <v>903</v>
      </c>
    </row>
    <row r="1091" spans="1:51" ht="27.95" customHeight="1">
      <c r="A1091">
        <v>11514390511</v>
      </c>
      <c r="B1091" s="1" t="s">
        <v>15</v>
      </c>
      <c r="C1091" s="13" t="s">
        <v>72</v>
      </c>
      <c r="D1091" s="1" t="s">
        <v>471</v>
      </c>
      <c r="E1091" s="5" t="s">
        <v>14</v>
      </c>
      <c r="F1091" s="80" t="s">
        <v>0</v>
      </c>
      <c r="G1091" s="80" t="s">
        <v>0</v>
      </c>
      <c r="H1091" s="80" t="s">
        <v>0</v>
      </c>
      <c r="I1091" s="80" t="s">
        <v>0</v>
      </c>
      <c r="J1091" s="80" t="s">
        <v>0</v>
      </c>
      <c r="K1091" s="80" t="s">
        <v>0</v>
      </c>
      <c r="L1091" s="80" t="s">
        <v>84</v>
      </c>
      <c r="M1091" s="5" t="e">
        <v>#N/A</v>
      </c>
      <c r="N1091" s="5" t="e">
        <v>#N/A</v>
      </c>
      <c r="O1091" s="5" t="e">
        <v>#N/A</v>
      </c>
      <c r="P1091" s="5" t="e">
        <v>#N/A</v>
      </c>
      <c r="Q1091" s="5" t="e">
        <v>#VALUE!</v>
      </c>
      <c r="R1091" s="61" t="e">
        <v>#VALUE!</v>
      </c>
      <c r="S1091" s="62" t="e">
        <v>#N/A</v>
      </c>
      <c r="T1091" s="5" t="s">
        <v>37</v>
      </c>
      <c r="U1091" s="5" t="s">
        <v>87</v>
      </c>
      <c r="V1091" s="5" t="s">
        <v>54</v>
      </c>
      <c r="W1091" s="5" t="s">
        <v>907</v>
      </c>
      <c r="X1091" s="5" t="e">
        <v>#N/A</v>
      </c>
      <c r="Y1091" s="5" t="s">
        <v>0</v>
      </c>
      <c r="Z1091" s="5" t="s">
        <v>35</v>
      </c>
      <c r="AA1091" s="5"/>
      <c r="AB1091" s="5"/>
      <c r="AC1091" s="5"/>
      <c r="AD1091" s="5"/>
      <c r="AE1091" s="5"/>
      <c r="AF1091" s="5"/>
      <c r="AG1091" s="5"/>
      <c r="AH1091" s="5"/>
      <c r="AI1091" s="5" t="s">
        <v>905</v>
      </c>
      <c r="AJ1091" s="80">
        <v>5</v>
      </c>
      <c r="AK1091" s="80" t="e">
        <v>#VALUE!</v>
      </c>
      <c r="AL1091" s="80" t="e">
        <v>#VALUE!</v>
      </c>
      <c r="AM1091" s="80" t="e">
        <v>#N/A</v>
      </c>
      <c r="AN1091" s="80">
        <v>3</v>
      </c>
      <c r="AO1091" s="80">
        <v>1</v>
      </c>
      <c r="AP1091" s="80">
        <v>0</v>
      </c>
      <c r="AQ1091" s="80">
        <v>4</v>
      </c>
      <c r="AR1091" s="80" t="e">
        <v>#N/A</v>
      </c>
      <c r="AS1091" s="5"/>
      <c r="AT1091" s="5"/>
      <c r="AU1091" s="5"/>
      <c r="AV1091" s="5"/>
      <c r="AW1091" s="5"/>
      <c r="AX1091" s="5"/>
      <c r="AY1091" s="5" t="s">
        <v>904</v>
      </c>
    </row>
    <row r="1092" spans="1:51" ht="27.95" customHeight="1">
      <c r="A1092">
        <v>11514362415</v>
      </c>
      <c r="B1092" s="1" t="s">
        <v>0</v>
      </c>
      <c r="C1092" s="13" t="e">
        <v>#VALUE!</v>
      </c>
      <c r="D1092" s="1" t="e">
        <v>#VALUE!</v>
      </c>
      <c r="E1092" s="5" t="e">
        <v>#N/A</v>
      </c>
      <c r="F1092" s="80" t="s">
        <v>0</v>
      </c>
      <c r="G1092" s="80" t="s">
        <v>0</v>
      </c>
      <c r="H1092" s="80" t="s">
        <v>0</v>
      </c>
      <c r="I1092" s="80" t="s">
        <v>0</v>
      </c>
      <c r="J1092" s="80" t="s">
        <v>0</v>
      </c>
      <c r="K1092" s="80" t="s">
        <v>0</v>
      </c>
      <c r="L1092" s="80" t="s">
        <v>0</v>
      </c>
      <c r="M1092" s="5" t="e">
        <v>#N/A</v>
      </c>
      <c r="N1092" s="5" t="e">
        <v>#N/A</v>
      </c>
      <c r="O1092" s="5" t="e">
        <v>#N/A</v>
      </c>
      <c r="P1092" s="5" t="e">
        <v>#N/A</v>
      </c>
      <c r="Q1092" s="5" t="e">
        <v>#VALUE!</v>
      </c>
      <c r="R1092" s="61" t="e">
        <v>#VALUE!</v>
      </c>
      <c r="S1092" s="62" t="e">
        <v>#N/A</v>
      </c>
      <c r="T1092" s="5" t="e">
        <v>#N/A</v>
      </c>
      <c r="U1092" s="5" t="e">
        <v>#N/A</v>
      </c>
      <c r="V1092" s="5" t="e">
        <v>#N/A</v>
      </c>
      <c r="W1092" s="5" t="e">
        <v>#N/A</v>
      </c>
      <c r="X1092" s="5" t="e">
        <v>#N/A</v>
      </c>
      <c r="Y1092" s="5" t="s">
        <v>0</v>
      </c>
      <c r="Z1092" s="5" t="e">
        <v>#N/A</v>
      </c>
      <c r="AA1092" s="5"/>
      <c r="AB1092" s="5"/>
      <c r="AC1092" s="5"/>
      <c r="AD1092" s="5"/>
      <c r="AE1092" s="5"/>
      <c r="AF1092" s="5"/>
      <c r="AG1092" s="5"/>
      <c r="AH1092" s="5"/>
      <c r="AI1092" s="5" t="s">
        <v>905</v>
      </c>
      <c r="AJ1092" s="80" t="e">
        <v>#VALUE!</v>
      </c>
      <c r="AK1092" s="80" t="e">
        <v>#VALUE!</v>
      </c>
      <c r="AL1092" s="80" t="e">
        <v>#VALUE!</v>
      </c>
      <c r="AM1092" s="80" t="e">
        <v>#N/A</v>
      </c>
      <c r="AN1092" s="80" t="e">
        <v>#N/A</v>
      </c>
      <c r="AO1092" s="80" t="e">
        <v>#N/A</v>
      </c>
      <c r="AP1092" s="80" t="e">
        <v>#N/A</v>
      </c>
      <c r="AQ1092" s="80" t="e">
        <v>#N/A</v>
      </c>
      <c r="AR1092" s="80" t="e">
        <v>#N/A</v>
      </c>
      <c r="AS1092" s="5"/>
      <c r="AT1092" s="5"/>
      <c r="AU1092" s="5"/>
      <c r="AV1092" s="5"/>
      <c r="AW1092" s="5"/>
      <c r="AX1092" s="5"/>
      <c r="AY1092" s="5" t="s">
        <v>20</v>
      </c>
    </row>
    <row r="1093" spans="1:51" ht="27.95" customHeight="1">
      <c r="B1093" s="1"/>
      <c r="C1093" s="13"/>
      <c r="D1093" s="1"/>
      <c r="E1093" s="5"/>
      <c r="M1093" s="5"/>
      <c r="N1093" s="5"/>
      <c r="O1093" s="5"/>
      <c r="P1093" s="5"/>
      <c r="Q1093" s="5"/>
      <c r="R1093" s="61"/>
      <c r="S1093" s="62"/>
      <c r="T1093" s="5"/>
      <c r="U1093" s="5"/>
      <c r="V1093" s="5"/>
      <c r="W1093" s="5"/>
      <c r="X1093" s="5"/>
      <c r="Y1093" s="5"/>
      <c r="Z1093" s="5"/>
      <c r="AA1093" s="5"/>
      <c r="AB1093" s="5"/>
      <c r="AC1093" s="5"/>
      <c r="AD1093" s="5"/>
      <c r="AE1093" s="5"/>
      <c r="AF1093" s="5"/>
      <c r="AG1093" s="5"/>
      <c r="AH1093" s="5"/>
      <c r="AI1093" s="5"/>
      <c r="AJ1093" s="80"/>
      <c r="AK1093" s="80"/>
      <c r="AL1093" s="80"/>
      <c r="AM1093" s="80"/>
      <c r="AN1093" s="80"/>
      <c r="AO1093" s="80"/>
      <c r="AP1093" s="80"/>
      <c r="AQ1093" s="80"/>
      <c r="AR1093" s="80"/>
      <c r="AS1093" s="5"/>
      <c r="AT1093" s="5"/>
      <c r="AU1093" s="5"/>
      <c r="AV1093" s="5"/>
      <c r="AW1093" s="5"/>
      <c r="AX1093" s="5"/>
      <c r="AY1093" s="5"/>
    </row>
    <row r="1094" spans="1:51" ht="27.95" customHeight="1">
      <c r="B1094" s="1"/>
      <c r="C1094" s="13"/>
      <c r="D1094" s="1"/>
      <c r="E1094" s="5"/>
      <c r="M1094" s="5"/>
      <c r="N1094" s="5"/>
      <c r="O1094" s="5"/>
      <c r="P1094" s="5"/>
      <c r="Q1094" s="5"/>
      <c r="R1094" s="61"/>
      <c r="S1094" s="62"/>
      <c r="T1094" s="5"/>
      <c r="U1094" s="5"/>
      <c r="V1094" s="5"/>
      <c r="W1094" s="5"/>
      <c r="X1094" s="5"/>
      <c r="Y1094" s="5"/>
      <c r="Z1094" s="5"/>
      <c r="AA1094" s="5"/>
      <c r="AB1094" s="5"/>
      <c r="AC1094" s="5"/>
      <c r="AD1094" s="5"/>
      <c r="AE1094" s="5"/>
      <c r="AF1094" s="5"/>
      <c r="AG1094" s="5"/>
      <c r="AH1094" s="5"/>
      <c r="AI1094" s="5"/>
      <c r="AJ1094" s="80"/>
      <c r="AK1094" s="80"/>
      <c r="AL1094" s="80"/>
      <c r="AM1094" s="80"/>
      <c r="AN1094" s="80"/>
      <c r="AO1094" s="80"/>
      <c r="AP1094" s="80"/>
      <c r="AQ1094" s="80"/>
      <c r="AR1094" s="80"/>
      <c r="AS1094" s="5"/>
      <c r="AT1094" s="5"/>
      <c r="AU1094" s="5"/>
      <c r="AV1094" s="5"/>
      <c r="AW1094" s="5"/>
      <c r="AX1094" s="5"/>
      <c r="AY1094" s="5"/>
    </row>
    <row r="1095" spans="1:51" ht="27.95" customHeight="1">
      <c r="A1095">
        <v>11514333990</v>
      </c>
      <c r="B1095" s="1" t="s">
        <v>0</v>
      </c>
      <c r="C1095" s="13" t="s">
        <v>80</v>
      </c>
      <c r="D1095" s="1" t="s">
        <v>465</v>
      </c>
      <c r="E1095" s="5" t="s">
        <v>14</v>
      </c>
      <c r="F1095" s="80" t="s">
        <v>0</v>
      </c>
      <c r="G1095" s="80" t="s">
        <v>0</v>
      </c>
      <c r="H1095" s="80" t="s">
        <v>0</v>
      </c>
      <c r="I1095" s="80" t="s">
        <v>0</v>
      </c>
      <c r="J1095" s="80" t="s">
        <v>0</v>
      </c>
      <c r="K1095" s="80" t="s">
        <v>0</v>
      </c>
      <c r="L1095" s="80" t="s">
        <v>356</v>
      </c>
      <c r="M1095" s="5" t="e">
        <v>#N/A</v>
      </c>
      <c r="N1095" s="5" t="e">
        <v>#N/A</v>
      </c>
      <c r="O1095" s="5" t="e">
        <v>#N/A</v>
      </c>
      <c r="P1095" s="5" t="e">
        <v>#N/A</v>
      </c>
      <c r="Q1095" s="5" t="s">
        <v>29</v>
      </c>
      <c r="R1095" s="61" t="s">
        <v>75</v>
      </c>
      <c r="S1095" s="62" t="e">
        <v>#N/A</v>
      </c>
      <c r="T1095" s="5" t="s">
        <v>62</v>
      </c>
      <c r="U1095" s="5" t="s">
        <v>37</v>
      </c>
      <c r="V1095" s="5" t="s">
        <v>95</v>
      </c>
      <c r="W1095" s="5" t="s">
        <v>908</v>
      </c>
      <c r="X1095" s="5" t="s">
        <v>108</v>
      </c>
      <c r="Y1095" s="5" t="s">
        <v>0</v>
      </c>
      <c r="Z1095" s="5" t="s">
        <v>35</v>
      </c>
      <c r="AA1095" s="67" t="s">
        <v>480</v>
      </c>
      <c r="AB1095" s="68"/>
      <c r="AC1095" s="68"/>
      <c r="AD1095" s="68"/>
      <c r="AE1095" s="68"/>
      <c r="AF1095" s="68"/>
      <c r="AG1095" s="68"/>
      <c r="AH1095" s="68"/>
      <c r="AI1095" s="69" t="s">
        <v>905</v>
      </c>
      <c r="AJ1095" s="80">
        <v>4</v>
      </c>
      <c r="AK1095" s="80">
        <v>3</v>
      </c>
      <c r="AL1095" s="80">
        <v>3</v>
      </c>
      <c r="AM1095" s="80" t="e">
        <v>#N/A</v>
      </c>
      <c r="AN1095" s="80">
        <v>5</v>
      </c>
      <c r="AO1095" s="80">
        <v>3</v>
      </c>
      <c r="AP1095" s="80">
        <v>1</v>
      </c>
      <c r="AQ1095" s="80">
        <v>3</v>
      </c>
      <c r="AR1095" s="80">
        <v>4</v>
      </c>
      <c r="AS1095" s="5" t="s">
        <v>127</v>
      </c>
      <c r="AT1095" s="5"/>
      <c r="AU1095" s="5"/>
      <c r="AV1095" s="5"/>
      <c r="AW1095" s="5"/>
      <c r="AX1095" s="5"/>
      <c r="AY1095" s="5" t="s">
        <v>20</v>
      </c>
    </row>
    <row r="1096" spans="1:51" ht="27.95" customHeight="1">
      <c r="B1096" s="1"/>
      <c r="C1096" s="13"/>
      <c r="D1096" s="1"/>
      <c r="E1096" s="5"/>
      <c r="M1096" s="5"/>
      <c r="N1096" s="5"/>
      <c r="O1096" s="5"/>
      <c r="P1096" s="5"/>
      <c r="Q1096" s="5"/>
      <c r="R1096" s="61"/>
      <c r="S1096" s="62"/>
      <c r="T1096" s="5"/>
      <c r="U1096" s="5"/>
      <c r="V1096" s="5"/>
      <c r="W1096" s="5"/>
      <c r="X1096" s="5"/>
      <c r="Y1096" s="5"/>
      <c r="Z1096" s="5"/>
      <c r="AA1096" s="5"/>
      <c r="AB1096" s="5"/>
      <c r="AC1096" s="5"/>
      <c r="AD1096" s="5"/>
      <c r="AE1096" s="5"/>
      <c r="AF1096" s="5"/>
      <c r="AG1096" s="5"/>
      <c r="AH1096" s="5"/>
      <c r="AI1096" s="5"/>
      <c r="AJ1096" s="80"/>
      <c r="AK1096" s="80"/>
      <c r="AL1096" s="80"/>
      <c r="AM1096" s="80"/>
      <c r="AN1096" s="80"/>
      <c r="AO1096" s="80"/>
      <c r="AP1096" s="80"/>
      <c r="AQ1096" s="80"/>
      <c r="AR1096" s="80"/>
      <c r="AS1096" s="5"/>
      <c r="AT1096" s="5"/>
      <c r="AU1096" s="5"/>
      <c r="AV1096" s="5"/>
      <c r="AW1096" s="5"/>
      <c r="AX1096" s="5"/>
      <c r="AY1096" s="5"/>
    </row>
    <row r="1097" spans="1:51" ht="27.95" customHeight="1">
      <c r="A1097">
        <v>11514324292</v>
      </c>
      <c r="B1097" s="5" t="s">
        <v>646</v>
      </c>
      <c r="C1097" s="13" t="s">
        <v>72</v>
      </c>
      <c r="D1097" s="1" t="s">
        <v>471</v>
      </c>
      <c r="E1097" s="5" t="s">
        <v>14</v>
      </c>
      <c r="F1097" s="80" t="s">
        <v>0</v>
      </c>
      <c r="G1097" s="80" t="s">
        <v>0</v>
      </c>
      <c r="H1097" s="80" t="s">
        <v>1</v>
      </c>
      <c r="I1097" s="80" t="s">
        <v>0</v>
      </c>
      <c r="J1097" s="80" t="s">
        <v>0</v>
      </c>
      <c r="K1097" s="80" t="s">
        <v>0</v>
      </c>
      <c r="L1097" s="80" t="s">
        <v>0</v>
      </c>
      <c r="M1097" s="5" t="s">
        <v>10</v>
      </c>
      <c r="N1097" s="5" t="e">
        <v>#N/A</v>
      </c>
      <c r="O1097" s="5" t="e">
        <v>#N/A</v>
      </c>
      <c r="P1097" s="5" t="e">
        <v>#N/A</v>
      </c>
      <c r="Q1097" s="5" t="s">
        <v>97</v>
      </c>
      <c r="R1097" s="61" t="s">
        <v>75</v>
      </c>
      <c r="S1097" s="62" t="s">
        <v>68</v>
      </c>
      <c r="T1097" s="5" t="s">
        <v>24</v>
      </c>
      <c r="U1097" s="5" t="s">
        <v>92</v>
      </c>
      <c r="V1097" s="5" t="s">
        <v>95</v>
      </c>
      <c r="W1097" s="5" t="s">
        <v>907</v>
      </c>
      <c r="X1097" s="5" t="s">
        <v>108</v>
      </c>
      <c r="Y1097" s="5" t="s">
        <v>0</v>
      </c>
      <c r="Z1097" s="5" t="s">
        <v>58</v>
      </c>
      <c r="AA1097" s="66" t="s">
        <v>512</v>
      </c>
      <c r="AB1097" s="62" t="s">
        <v>462</v>
      </c>
      <c r="AC1097" s="62"/>
      <c r="AD1097" s="62"/>
      <c r="AE1097" s="62"/>
      <c r="AF1097" s="62"/>
      <c r="AG1097" s="62"/>
      <c r="AH1097" s="62"/>
      <c r="AI1097" s="70" t="s">
        <v>905</v>
      </c>
      <c r="AJ1097" s="80">
        <v>5</v>
      </c>
      <c r="AK1097" s="80">
        <v>2</v>
      </c>
      <c r="AL1097" s="80">
        <v>3</v>
      </c>
      <c r="AM1097" s="80">
        <v>3</v>
      </c>
      <c r="AN1097" s="80">
        <v>2</v>
      </c>
      <c r="AO1097" s="80">
        <v>2</v>
      </c>
      <c r="AP1097" s="80">
        <v>1</v>
      </c>
      <c r="AQ1097" s="80">
        <v>4</v>
      </c>
      <c r="AR1097" s="80">
        <v>4</v>
      </c>
      <c r="AS1097" s="5"/>
      <c r="AT1097" s="5" t="s">
        <v>850</v>
      </c>
      <c r="AU1097" s="67" t="s">
        <v>567</v>
      </c>
      <c r="AV1097" s="5"/>
      <c r="AW1097" s="5"/>
      <c r="AX1097" s="5"/>
      <c r="AY1097" s="5" t="s">
        <v>903</v>
      </c>
    </row>
    <row r="1098" spans="1:51" ht="27.95" customHeight="1">
      <c r="A1098">
        <v>11514323372</v>
      </c>
      <c r="B1098" s="5" t="s">
        <v>646</v>
      </c>
      <c r="C1098" s="13" t="s">
        <v>72</v>
      </c>
      <c r="D1098" s="1" t="s">
        <v>465</v>
      </c>
      <c r="E1098" s="5" t="s">
        <v>14</v>
      </c>
      <c r="F1098" s="80" t="s">
        <v>0</v>
      </c>
      <c r="G1098" s="80" t="s">
        <v>0</v>
      </c>
      <c r="H1098" s="80" t="s">
        <v>0</v>
      </c>
      <c r="I1098" s="80" t="s">
        <v>0</v>
      </c>
      <c r="J1098" s="80" t="s">
        <v>0</v>
      </c>
      <c r="K1098" s="80" t="s">
        <v>0</v>
      </c>
      <c r="L1098" s="80" t="s">
        <v>110</v>
      </c>
      <c r="M1098" s="5" t="s">
        <v>10</v>
      </c>
      <c r="N1098" s="5" t="s">
        <v>649</v>
      </c>
      <c r="O1098" s="5" t="e">
        <v>#N/A</v>
      </c>
      <c r="P1098" s="5" t="s">
        <v>12</v>
      </c>
      <c r="Q1098" s="5" t="s">
        <v>76</v>
      </c>
      <c r="R1098" s="61" t="s">
        <v>28</v>
      </c>
      <c r="S1098" s="62" t="e">
        <v>#N/A</v>
      </c>
      <c r="T1098" s="5" t="s">
        <v>36</v>
      </c>
      <c r="U1098" s="5" t="s">
        <v>34</v>
      </c>
      <c r="V1098" s="5" t="s">
        <v>74</v>
      </c>
      <c r="W1098" s="5" t="s">
        <v>979</v>
      </c>
      <c r="X1098" s="5" t="s">
        <v>81</v>
      </c>
      <c r="Y1098" s="5" t="s">
        <v>357</v>
      </c>
      <c r="Z1098" s="5" t="s">
        <v>21</v>
      </c>
      <c r="AA1098" s="5" t="s">
        <v>512</v>
      </c>
      <c r="AB1098" s="5"/>
      <c r="AC1098" s="5"/>
      <c r="AD1098" s="5"/>
      <c r="AE1098" s="5"/>
      <c r="AF1098" s="5"/>
      <c r="AG1098" s="5"/>
      <c r="AH1098" s="5"/>
      <c r="AI1098" s="5" t="s">
        <v>905</v>
      </c>
      <c r="AJ1098" s="80">
        <v>5</v>
      </c>
      <c r="AK1098" s="80">
        <v>4</v>
      </c>
      <c r="AL1098" s="80">
        <v>4</v>
      </c>
      <c r="AM1098" s="80" t="e">
        <v>#N/A</v>
      </c>
      <c r="AN1098" s="80">
        <v>4</v>
      </c>
      <c r="AO1098" s="80">
        <v>5</v>
      </c>
      <c r="AP1098" s="80">
        <v>2</v>
      </c>
      <c r="AQ1098" s="80">
        <v>2</v>
      </c>
      <c r="AR1098" s="80">
        <v>3</v>
      </c>
      <c r="AS1098" s="5"/>
      <c r="AT1098" s="5" t="s">
        <v>797</v>
      </c>
      <c r="AU1098" s="5" t="s">
        <v>867</v>
      </c>
      <c r="AV1098" s="5" t="s">
        <v>877</v>
      </c>
      <c r="AW1098" s="5"/>
      <c r="AX1098" s="5"/>
      <c r="AY1098" s="5" t="s">
        <v>903</v>
      </c>
    </row>
    <row r="1099" spans="1:51" ht="27.95" customHeight="1">
      <c r="A1099">
        <v>11514284661</v>
      </c>
      <c r="B1099" s="5" t="s">
        <v>646</v>
      </c>
      <c r="C1099" s="13" t="s">
        <v>72</v>
      </c>
      <c r="D1099" s="1" t="s">
        <v>468</v>
      </c>
      <c r="E1099" s="5" t="s">
        <v>33</v>
      </c>
      <c r="F1099" s="80" t="s">
        <v>648</v>
      </c>
      <c r="G1099" s="80" t="s">
        <v>0</v>
      </c>
      <c r="H1099" s="80" t="s">
        <v>1</v>
      </c>
      <c r="I1099" s="80" t="s">
        <v>0</v>
      </c>
      <c r="J1099" s="80" t="s">
        <v>0</v>
      </c>
      <c r="K1099" s="80" t="s">
        <v>0</v>
      </c>
      <c r="L1099" s="80" t="s">
        <v>0</v>
      </c>
      <c r="M1099" s="5" t="s">
        <v>10</v>
      </c>
      <c r="N1099" s="5" t="e">
        <v>#N/A</v>
      </c>
      <c r="O1099" s="5" t="s">
        <v>11</v>
      </c>
      <c r="P1099" s="5" t="s">
        <v>12</v>
      </c>
      <c r="Q1099" s="5" t="s">
        <v>76</v>
      </c>
      <c r="R1099" s="61" t="s">
        <v>28</v>
      </c>
      <c r="S1099" s="62" t="e">
        <v>#N/A</v>
      </c>
      <c r="T1099" s="5" t="s">
        <v>37</v>
      </c>
      <c r="U1099" s="5" t="s">
        <v>41</v>
      </c>
      <c r="V1099" s="5" t="s">
        <v>89</v>
      </c>
      <c r="W1099" s="5" t="s">
        <v>379</v>
      </c>
      <c r="X1099" s="5" t="s">
        <v>81</v>
      </c>
      <c r="Y1099" s="5" t="s">
        <v>358</v>
      </c>
      <c r="Z1099" s="5" t="s">
        <v>13</v>
      </c>
      <c r="AA1099" s="5" t="s">
        <v>512</v>
      </c>
      <c r="AB1099" s="5"/>
      <c r="AC1099" s="5"/>
      <c r="AD1099" s="5"/>
      <c r="AE1099" s="5"/>
      <c r="AF1099" s="5"/>
      <c r="AG1099" s="5"/>
      <c r="AH1099" s="5"/>
      <c r="AI1099" s="5" t="s">
        <v>905</v>
      </c>
      <c r="AJ1099" s="80">
        <v>5</v>
      </c>
      <c r="AK1099" s="80">
        <v>4</v>
      </c>
      <c r="AL1099" s="80">
        <v>4</v>
      </c>
      <c r="AM1099" s="80" t="e">
        <v>#N/A</v>
      </c>
      <c r="AN1099" s="80">
        <v>3</v>
      </c>
      <c r="AO1099" s="80">
        <v>4</v>
      </c>
      <c r="AP1099" s="80">
        <v>3</v>
      </c>
      <c r="AQ1099" s="80">
        <v>5</v>
      </c>
      <c r="AR1099" s="80">
        <v>3</v>
      </c>
      <c r="AS1099" s="5" t="s">
        <v>1061</v>
      </c>
      <c r="AT1099" s="5" t="s">
        <v>788</v>
      </c>
      <c r="AU1099" s="5" t="s">
        <v>567</v>
      </c>
      <c r="AV1099" s="5"/>
      <c r="AW1099" s="5"/>
      <c r="AX1099" s="5"/>
      <c r="AY1099" s="5" t="s">
        <v>903</v>
      </c>
    </row>
    <row r="1100" spans="1:51" ht="27.95" customHeight="1">
      <c r="A1100">
        <v>11514268615</v>
      </c>
      <c r="B1100" s="5" t="s">
        <v>646</v>
      </c>
      <c r="C1100" s="13" t="s">
        <v>80</v>
      </c>
      <c r="D1100" s="1" t="s">
        <v>467</v>
      </c>
      <c r="E1100" s="5" t="s">
        <v>33</v>
      </c>
      <c r="F1100" s="80" t="s">
        <v>0</v>
      </c>
      <c r="G1100" s="80" t="s">
        <v>0</v>
      </c>
      <c r="H1100" s="80" t="s">
        <v>1</v>
      </c>
      <c r="I1100" s="80" t="s">
        <v>0</v>
      </c>
      <c r="J1100" s="80" t="s">
        <v>0</v>
      </c>
      <c r="K1100" s="80" t="s">
        <v>0</v>
      </c>
      <c r="L1100" s="80" t="s">
        <v>0</v>
      </c>
      <c r="M1100" s="5" t="e">
        <v>#N/A</v>
      </c>
      <c r="N1100" s="5" t="s">
        <v>649</v>
      </c>
      <c r="O1100" s="5" t="e">
        <v>#N/A</v>
      </c>
      <c r="P1100" s="5" t="e">
        <v>#N/A</v>
      </c>
      <c r="Q1100" s="5" t="s">
        <v>76</v>
      </c>
      <c r="R1100" s="61" t="s">
        <v>28</v>
      </c>
      <c r="S1100" s="62" t="s">
        <v>68</v>
      </c>
      <c r="T1100" s="5" t="s">
        <v>834</v>
      </c>
      <c r="U1100" s="5" t="s">
        <v>34</v>
      </c>
      <c r="V1100" s="5" t="s">
        <v>74</v>
      </c>
      <c r="W1100" s="5" t="s">
        <v>907</v>
      </c>
      <c r="X1100" s="5" t="s">
        <v>81</v>
      </c>
      <c r="Y1100" s="5" t="s">
        <v>0</v>
      </c>
      <c r="Z1100" s="5" t="s">
        <v>45</v>
      </c>
      <c r="AA1100" s="5"/>
      <c r="AB1100" s="5"/>
      <c r="AC1100" s="5"/>
      <c r="AD1100" s="5"/>
      <c r="AE1100" s="5"/>
      <c r="AF1100" s="5"/>
      <c r="AG1100" s="5"/>
      <c r="AH1100" s="5"/>
      <c r="AI1100" s="5" t="s">
        <v>905</v>
      </c>
      <c r="AJ1100" s="80">
        <v>4</v>
      </c>
      <c r="AK1100" s="80">
        <v>4</v>
      </c>
      <c r="AL1100" s="80">
        <v>4</v>
      </c>
      <c r="AM1100" s="80">
        <v>3</v>
      </c>
      <c r="AN1100" s="80">
        <v>5</v>
      </c>
      <c r="AO1100" s="80">
        <v>5</v>
      </c>
      <c r="AP1100" s="80">
        <v>2</v>
      </c>
      <c r="AQ1100" s="80">
        <v>4</v>
      </c>
      <c r="AR1100" s="80">
        <v>3</v>
      </c>
      <c r="AS1100" s="5"/>
      <c r="AT1100" s="5" t="s">
        <v>844</v>
      </c>
      <c r="AU1100" s="5"/>
      <c r="AV1100" s="5"/>
      <c r="AW1100" s="5"/>
      <c r="AX1100" s="5"/>
      <c r="AY1100" s="5" t="s">
        <v>903</v>
      </c>
    </row>
    <row r="1101" spans="1:51" ht="27.95" customHeight="1">
      <c r="A1101">
        <v>11514226640</v>
      </c>
      <c r="B1101" s="5" t="s">
        <v>646</v>
      </c>
      <c r="C1101" s="13" t="s">
        <v>72</v>
      </c>
      <c r="D1101" s="1" t="s">
        <v>468</v>
      </c>
      <c r="E1101" s="5" t="s">
        <v>14</v>
      </c>
      <c r="F1101" s="80" t="s">
        <v>0</v>
      </c>
      <c r="G1101" s="80" t="s">
        <v>0</v>
      </c>
      <c r="H1101" s="80" t="s">
        <v>0</v>
      </c>
      <c r="I1101" s="80" t="s">
        <v>0</v>
      </c>
      <c r="J1101" s="80" t="s">
        <v>0</v>
      </c>
      <c r="K1101" s="80" t="s">
        <v>0</v>
      </c>
      <c r="L1101" s="80" t="s">
        <v>359</v>
      </c>
      <c r="M1101" s="5" t="e">
        <v>#N/A</v>
      </c>
      <c r="N1101" s="5" t="s">
        <v>649</v>
      </c>
      <c r="O1101" s="5" t="e">
        <v>#N/A</v>
      </c>
      <c r="P1101" s="5" t="e">
        <v>#N/A</v>
      </c>
      <c r="Q1101" s="5" t="e">
        <v>#VALUE!</v>
      </c>
      <c r="R1101" s="61" t="e">
        <v>#VALUE!</v>
      </c>
      <c r="S1101" s="62" t="e">
        <v>#N/A</v>
      </c>
      <c r="T1101" s="5" t="e">
        <v>#N/A</v>
      </c>
      <c r="U1101" s="5" t="e">
        <v>#N/A</v>
      </c>
      <c r="V1101" s="5" t="e">
        <v>#N/A</v>
      </c>
      <c r="W1101" s="5" t="e">
        <v>#N/A</v>
      </c>
      <c r="X1101" s="5" t="e">
        <v>#N/A</v>
      </c>
      <c r="Y1101" s="5" t="s">
        <v>0</v>
      </c>
      <c r="Z1101" s="5" t="s">
        <v>13</v>
      </c>
      <c r="AA1101" s="5" t="s">
        <v>480</v>
      </c>
      <c r="AB1101" s="5"/>
      <c r="AC1101" s="5"/>
      <c r="AD1101" s="5"/>
      <c r="AE1101" s="5"/>
      <c r="AF1101" s="5"/>
      <c r="AG1101" s="5"/>
      <c r="AH1101" s="5"/>
      <c r="AI1101" s="5" t="s">
        <v>905</v>
      </c>
      <c r="AJ1101" s="80">
        <v>5</v>
      </c>
      <c r="AK1101" s="80" t="e">
        <v>#VALUE!</v>
      </c>
      <c r="AL1101" s="80" t="e">
        <v>#VALUE!</v>
      </c>
      <c r="AM1101" s="80" t="e">
        <v>#N/A</v>
      </c>
      <c r="AN1101" s="80" t="e">
        <v>#N/A</v>
      </c>
      <c r="AO1101" s="80" t="e">
        <v>#N/A</v>
      </c>
      <c r="AP1101" s="80" t="e">
        <v>#N/A</v>
      </c>
      <c r="AQ1101" s="80" t="e">
        <v>#N/A</v>
      </c>
      <c r="AR1101" s="80" t="e">
        <v>#N/A</v>
      </c>
      <c r="AS1101" s="5"/>
      <c r="AT1101" s="5"/>
      <c r="AU1101" s="5"/>
      <c r="AV1101" s="5"/>
      <c r="AW1101" s="5"/>
      <c r="AX1101" s="5"/>
      <c r="AY1101" s="5" t="s">
        <v>903</v>
      </c>
    </row>
    <row r="1102" spans="1:51" ht="27.95" customHeight="1">
      <c r="B1102" s="1"/>
      <c r="C1102" s="13"/>
      <c r="D1102" s="1"/>
      <c r="E1102" s="5"/>
      <c r="M1102" s="5"/>
      <c r="N1102" s="5"/>
      <c r="O1102" s="5"/>
      <c r="P1102" s="5"/>
      <c r="Q1102" s="5"/>
      <c r="R1102" s="61"/>
      <c r="S1102" s="62"/>
      <c r="T1102" s="5"/>
      <c r="U1102" s="5"/>
      <c r="V1102" s="5"/>
      <c r="W1102" s="5"/>
      <c r="X1102" s="5"/>
      <c r="Y1102" s="5"/>
      <c r="Z1102" s="5"/>
      <c r="AA1102" s="5"/>
      <c r="AB1102" s="5"/>
      <c r="AC1102" s="5"/>
      <c r="AD1102" s="5"/>
      <c r="AE1102" s="5"/>
      <c r="AF1102" s="5"/>
      <c r="AG1102" s="5"/>
      <c r="AH1102" s="5"/>
      <c r="AI1102" s="5"/>
      <c r="AJ1102" s="80"/>
      <c r="AK1102" s="80"/>
      <c r="AL1102" s="80"/>
      <c r="AM1102" s="80"/>
      <c r="AN1102" s="80"/>
      <c r="AO1102" s="80"/>
      <c r="AP1102" s="80"/>
      <c r="AQ1102" s="80"/>
      <c r="AR1102" s="80"/>
      <c r="AS1102" s="5"/>
      <c r="AT1102" s="5"/>
      <c r="AU1102" s="5"/>
      <c r="AV1102" s="5"/>
      <c r="AW1102" s="5"/>
      <c r="AX1102" s="5"/>
      <c r="AY1102" s="5"/>
    </row>
    <row r="1103" spans="1:51" ht="27.95" customHeight="1">
      <c r="A1103">
        <v>11514148775</v>
      </c>
      <c r="B1103" s="5" t="s">
        <v>646</v>
      </c>
      <c r="C1103" s="13" t="s">
        <v>80</v>
      </c>
      <c r="D1103" s="1" t="s">
        <v>465</v>
      </c>
      <c r="E1103" s="5" t="s">
        <v>14</v>
      </c>
      <c r="F1103" s="80" t="s">
        <v>0</v>
      </c>
      <c r="G1103" s="80" t="s">
        <v>0</v>
      </c>
      <c r="H1103" s="80" t="s">
        <v>1</v>
      </c>
      <c r="I1103" s="80" t="s">
        <v>0</v>
      </c>
      <c r="J1103" s="80" t="s">
        <v>0</v>
      </c>
      <c r="K1103" s="80" t="s">
        <v>0</v>
      </c>
      <c r="L1103" s="80" t="s">
        <v>0</v>
      </c>
      <c r="M1103" s="5" t="s">
        <v>10</v>
      </c>
      <c r="N1103" s="5" t="e">
        <v>#N/A</v>
      </c>
      <c r="O1103" s="5" t="e">
        <v>#N/A</v>
      </c>
      <c r="P1103" s="5" t="e">
        <v>#N/A</v>
      </c>
      <c r="Q1103" s="5" t="s">
        <v>76</v>
      </c>
      <c r="R1103" s="61" t="s">
        <v>28</v>
      </c>
      <c r="S1103" s="62" t="e">
        <v>#N/A</v>
      </c>
      <c r="T1103" s="5" t="s">
        <v>36</v>
      </c>
      <c r="U1103" s="5" t="s">
        <v>41</v>
      </c>
      <c r="V1103" s="5" t="s">
        <v>74</v>
      </c>
      <c r="W1103" s="5" t="s">
        <v>907</v>
      </c>
      <c r="X1103" s="5" t="s">
        <v>81</v>
      </c>
      <c r="Y1103" s="5" t="s">
        <v>0</v>
      </c>
      <c r="Z1103" s="5" t="s">
        <v>21</v>
      </c>
      <c r="AA1103" s="5" t="s">
        <v>480</v>
      </c>
      <c r="AB1103" s="5"/>
      <c r="AC1103" s="5"/>
      <c r="AD1103" s="5"/>
      <c r="AE1103" s="5"/>
      <c r="AF1103" s="5"/>
      <c r="AG1103" s="5"/>
      <c r="AH1103" s="5"/>
      <c r="AI1103" s="5" t="s">
        <v>905</v>
      </c>
      <c r="AJ1103" s="80">
        <v>4</v>
      </c>
      <c r="AK1103" s="80">
        <v>4</v>
      </c>
      <c r="AL1103" s="80">
        <v>4</v>
      </c>
      <c r="AM1103" s="80" t="e">
        <v>#N/A</v>
      </c>
      <c r="AN1103" s="80">
        <v>4</v>
      </c>
      <c r="AO1103" s="80">
        <v>4</v>
      </c>
      <c r="AP1103" s="80">
        <v>2</v>
      </c>
      <c r="AQ1103" s="80">
        <v>4</v>
      </c>
      <c r="AR1103" s="80">
        <v>3</v>
      </c>
      <c r="AS1103" s="5"/>
      <c r="AT1103" s="5"/>
      <c r="AU1103" s="5"/>
      <c r="AV1103" s="5"/>
      <c r="AW1103" s="5" t="s">
        <v>39</v>
      </c>
      <c r="AX1103" s="5"/>
      <c r="AY1103" s="5" t="s">
        <v>903</v>
      </c>
    </row>
    <row r="1104" spans="1:51" ht="27.95" customHeight="1">
      <c r="B1104" s="1"/>
      <c r="C1104" s="13"/>
      <c r="D1104" s="1"/>
      <c r="E1104" s="5"/>
      <c r="M1104" s="5"/>
      <c r="N1104" s="5"/>
      <c r="O1104" s="5"/>
      <c r="P1104" s="5"/>
      <c r="Q1104" s="5"/>
      <c r="R1104" s="61"/>
      <c r="S1104" s="62"/>
      <c r="T1104" s="5"/>
      <c r="U1104" s="5"/>
      <c r="V1104" s="5"/>
      <c r="W1104" s="5"/>
      <c r="X1104" s="5"/>
      <c r="Y1104" s="5"/>
      <c r="Z1104" s="5"/>
      <c r="AA1104" s="5"/>
      <c r="AB1104" s="5"/>
      <c r="AC1104" s="5"/>
      <c r="AD1104" s="5"/>
      <c r="AE1104" s="5"/>
      <c r="AF1104" s="5"/>
      <c r="AG1104" s="5"/>
      <c r="AH1104" s="5"/>
      <c r="AI1104" s="5"/>
      <c r="AJ1104" s="80"/>
      <c r="AK1104" s="80"/>
      <c r="AL1104" s="80"/>
      <c r="AM1104" s="80"/>
      <c r="AN1104" s="80"/>
      <c r="AO1104" s="80"/>
      <c r="AP1104" s="80"/>
      <c r="AQ1104" s="80"/>
      <c r="AR1104" s="80"/>
      <c r="AS1104" s="5"/>
      <c r="AT1104" s="5"/>
      <c r="AU1104" s="5"/>
      <c r="AV1104" s="5"/>
      <c r="AW1104" s="5"/>
      <c r="AX1104" s="5"/>
      <c r="AY1104" s="5"/>
    </row>
    <row r="1105" spans="1:51" ht="27.95" customHeight="1">
      <c r="A1105">
        <v>11514116772</v>
      </c>
      <c r="B1105" s="5" t="s">
        <v>646</v>
      </c>
      <c r="C1105" s="13" t="s">
        <v>72</v>
      </c>
      <c r="D1105" s="1" t="s">
        <v>467</v>
      </c>
      <c r="E1105" s="5" t="s">
        <v>14</v>
      </c>
      <c r="F1105" s="80" t="s">
        <v>0</v>
      </c>
      <c r="G1105" s="80" t="s">
        <v>0</v>
      </c>
      <c r="H1105" s="80" t="s">
        <v>1</v>
      </c>
      <c r="I1105" s="80" t="s">
        <v>0</v>
      </c>
      <c r="J1105" s="80" t="s">
        <v>0</v>
      </c>
      <c r="K1105" s="80" t="s">
        <v>0</v>
      </c>
      <c r="L1105" s="80" t="s">
        <v>0</v>
      </c>
      <c r="M1105" s="5" t="e">
        <v>#N/A</v>
      </c>
      <c r="N1105" s="5" t="s">
        <v>649</v>
      </c>
      <c r="O1105" s="5" t="e">
        <v>#N/A</v>
      </c>
      <c r="P1105" s="5" t="e">
        <v>#N/A</v>
      </c>
      <c r="Q1105" s="5" t="s">
        <v>76</v>
      </c>
      <c r="R1105" s="61" t="s">
        <v>28</v>
      </c>
      <c r="S1105" s="62" t="e">
        <v>#N/A</v>
      </c>
      <c r="T1105" s="5" t="s">
        <v>834</v>
      </c>
      <c r="U1105" s="5" t="s">
        <v>41</v>
      </c>
      <c r="V1105" s="5" t="s">
        <v>26</v>
      </c>
      <c r="W1105" s="5" t="s">
        <v>907</v>
      </c>
      <c r="X1105" s="5" t="s">
        <v>66</v>
      </c>
      <c r="Y1105" s="5" t="s">
        <v>360</v>
      </c>
      <c r="Z1105" s="5" t="s">
        <v>67</v>
      </c>
      <c r="AA1105" s="5" t="s">
        <v>512</v>
      </c>
      <c r="AB1105" s="5"/>
      <c r="AC1105" s="5"/>
      <c r="AD1105" s="5"/>
      <c r="AE1105" s="5"/>
      <c r="AF1105" s="5"/>
      <c r="AG1105" s="5"/>
      <c r="AH1105" s="5" t="s">
        <v>1047</v>
      </c>
      <c r="AI1105" s="5" t="s">
        <v>905</v>
      </c>
      <c r="AJ1105" s="80">
        <v>5</v>
      </c>
      <c r="AK1105" s="80">
        <v>4</v>
      </c>
      <c r="AL1105" s="80">
        <v>4</v>
      </c>
      <c r="AM1105" s="80" t="e">
        <v>#N/A</v>
      </c>
      <c r="AN1105" s="80">
        <v>5</v>
      </c>
      <c r="AO1105" s="80">
        <v>4</v>
      </c>
      <c r="AP1105" s="80">
        <v>4</v>
      </c>
      <c r="AQ1105" s="80">
        <v>4</v>
      </c>
      <c r="AR1105" s="80">
        <v>5</v>
      </c>
      <c r="AS1105" s="5"/>
      <c r="AT1105" s="5" t="s">
        <v>849</v>
      </c>
      <c r="AU1105" s="5"/>
      <c r="AV1105" s="5" t="s">
        <v>881</v>
      </c>
      <c r="AW1105" s="5"/>
      <c r="AX1105" s="5"/>
      <c r="AY1105" s="5" t="s">
        <v>903</v>
      </c>
    </row>
    <row r="1106" spans="1:51" ht="27.95" customHeight="1">
      <c r="A1106">
        <v>11514109363</v>
      </c>
      <c r="B1106" s="1" t="s">
        <v>0</v>
      </c>
      <c r="C1106" s="13" t="e">
        <v>#VALUE!</v>
      </c>
      <c r="D1106" s="1" t="e">
        <v>#VALUE!</v>
      </c>
      <c r="E1106" s="5" t="e">
        <v>#N/A</v>
      </c>
      <c r="F1106" s="80" t="s">
        <v>0</v>
      </c>
      <c r="G1106" s="80" t="s">
        <v>0</v>
      </c>
      <c r="H1106" s="80" t="s">
        <v>0</v>
      </c>
      <c r="I1106" s="80" t="s">
        <v>0</v>
      </c>
      <c r="J1106" s="80" t="s">
        <v>0</v>
      </c>
      <c r="K1106" s="80" t="s">
        <v>0</v>
      </c>
      <c r="L1106" s="80" t="s">
        <v>0</v>
      </c>
      <c r="M1106" s="5" t="e">
        <v>#N/A</v>
      </c>
      <c r="N1106" s="5" t="e">
        <v>#N/A</v>
      </c>
      <c r="O1106" s="5" t="e">
        <v>#N/A</v>
      </c>
      <c r="P1106" s="5" t="e">
        <v>#N/A</v>
      </c>
      <c r="Q1106" s="5" t="e">
        <v>#VALUE!</v>
      </c>
      <c r="R1106" s="61" t="e">
        <v>#VALUE!</v>
      </c>
      <c r="S1106" s="62" t="e">
        <v>#N/A</v>
      </c>
      <c r="T1106" s="5" t="e">
        <v>#N/A</v>
      </c>
      <c r="U1106" s="5" t="e">
        <v>#N/A</v>
      </c>
      <c r="V1106" s="5" t="e">
        <v>#N/A</v>
      </c>
      <c r="W1106" s="5" t="e">
        <v>#N/A</v>
      </c>
      <c r="X1106" s="5" t="e">
        <v>#N/A</v>
      </c>
      <c r="Y1106" s="5" t="s">
        <v>0</v>
      </c>
      <c r="Z1106" s="5" t="e">
        <v>#N/A</v>
      </c>
      <c r="AA1106" s="5"/>
      <c r="AB1106" s="5"/>
      <c r="AC1106" s="5"/>
      <c r="AD1106" s="5"/>
      <c r="AE1106" s="5"/>
      <c r="AF1106" s="5"/>
      <c r="AG1106" s="5"/>
      <c r="AH1106" s="5"/>
      <c r="AI1106" s="5" t="s">
        <v>905</v>
      </c>
      <c r="AJ1106" s="80" t="e">
        <v>#VALUE!</v>
      </c>
      <c r="AK1106" s="80" t="e">
        <v>#VALUE!</v>
      </c>
      <c r="AL1106" s="80" t="e">
        <v>#VALUE!</v>
      </c>
      <c r="AM1106" s="80" t="e">
        <v>#N/A</v>
      </c>
      <c r="AN1106" s="80" t="e">
        <v>#N/A</v>
      </c>
      <c r="AO1106" s="80" t="e">
        <v>#N/A</v>
      </c>
      <c r="AP1106" s="80" t="e">
        <v>#N/A</v>
      </c>
      <c r="AQ1106" s="80" t="e">
        <v>#N/A</v>
      </c>
      <c r="AR1106" s="80" t="e">
        <v>#N/A</v>
      </c>
      <c r="AS1106" s="5"/>
      <c r="AT1106" s="5"/>
      <c r="AU1106" s="5"/>
      <c r="AV1106" s="5"/>
      <c r="AW1106" s="5"/>
      <c r="AX1106" s="5"/>
      <c r="AY1106" s="5" t="s">
        <v>20</v>
      </c>
    </row>
    <row r="1107" spans="1:51" ht="27.95" customHeight="1">
      <c r="A1107">
        <v>11514101688</v>
      </c>
      <c r="B1107" s="5" t="s">
        <v>646</v>
      </c>
      <c r="C1107" s="13" t="s">
        <v>72</v>
      </c>
      <c r="D1107" s="1" t="e">
        <v>#VALUE!</v>
      </c>
      <c r="E1107" s="5" t="s">
        <v>33</v>
      </c>
      <c r="F1107" s="80" t="s">
        <v>0</v>
      </c>
      <c r="G1107" s="80" t="s">
        <v>0</v>
      </c>
      <c r="H1107" s="80" t="s">
        <v>0</v>
      </c>
      <c r="I1107" s="80" t="s">
        <v>0</v>
      </c>
      <c r="J1107" s="80" t="s">
        <v>0</v>
      </c>
      <c r="K1107" s="80" t="s">
        <v>0</v>
      </c>
      <c r="L1107" s="80" t="s">
        <v>361</v>
      </c>
      <c r="M1107" s="5" t="e">
        <v>#N/A</v>
      </c>
      <c r="N1107" s="5" t="s">
        <v>649</v>
      </c>
      <c r="O1107" s="5" t="e">
        <v>#N/A</v>
      </c>
      <c r="P1107" s="5" t="e">
        <v>#N/A</v>
      </c>
      <c r="Q1107" s="5" t="s">
        <v>76</v>
      </c>
      <c r="R1107" s="61" t="s">
        <v>75</v>
      </c>
      <c r="S1107" s="62" t="e">
        <v>#N/A</v>
      </c>
      <c r="T1107" s="5" t="s">
        <v>834</v>
      </c>
      <c r="U1107" s="5" t="s">
        <v>34</v>
      </c>
      <c r="V1107" s="5" t="s">
        <v>26</v>
      </c>
      <c r="W1107" s="5" t="s">
        <v>907</v>
      </c>
      <c r="X1107" s="5" t="s">
        <v>66</v>
      </c>
      <c r="Y1107" s="5" t="s">
        <v>0</v>
      </c>
      <c r="Z1107" s="5" t="s">
        <v>13</v>
      </c>
      <c r="AA1107" s="5" t="s">
        <v>536</v>
      </c>
      <c r="AB1107" s="5"/>
      <c r="AC1107" s="5"/>
      <c r="AD1107" s="5"/>
      <c r="AE1107" s="5"/>
      <c r="AF1107" s="5"/>
      <c r="AG1107" s="5"/>
      <c r="AH1107" s="5"/>
      <c r="AI1107" s="5" t="s">
        <v>905</v>
      </c>
      <c r="AJ1107" s="80">
        <v>5</v>
      </c>
      <c r="AK1107" s="80">
        <v>4</v>
      </c>
      <c r="AL1107" s="80">
        <v>3</v>
      </c>
      <c r="AM1107" s="80" t="e">
        <v>#N/A</v>
      </c>
      <c r="AN1107" s="80">
        <v>5</v>
      </c>
      <c r="AO1107" s="80">
        <v>5</v>
      </c>
      <c r="AP1107" s="80">
        <v>4</v>
      </c>
      <c r="AQ1107" s="80">
        <v>4</v>
      </c>
      <c r="AR1107" s="80">
        <v>5</v>
      </c>
      <c r="AS1107" s="5"/>
      <c r="AT1107" s="5" t="s">
        <v>787</v>
      </c>
      <c r="AU1107" s="5"/>
      <c r="AV1107" s="5" t="s">
        <v>881</v>
      </c>
      <c r="AW1107" s="5"/>
      <c r="AX1107" s="5"/>
      <c r="AY1107" s="5" t="s">
        <v>903</v>
      </c>
    </row>
    <row r="1108" spans="1:51" ht="27.95" customHeight="1">
      <c r="A1108">
        <v>11514059844</v>
      </c>
      <c r="B1108" s="5" t="s">
        <v>646</v>
      </c>
      <c r="C1108" s="13" t="s">
        <v>72</v>
      </c>
      <c r="D1108" s="1" t="s">
        <v>469</v>
      </c>
      <c r="E1108" s="5" t="s">
        <v>14</v>
      </c>
      <c r="F1108" s="80" t="s">
        <v>0</v>
      </c>
      <c r="G1108" s="80" t="s">
        <v>0</v>
      </c>
      <c r="H1108" s="80" t="s">
        <v>1</v>
      </c>
      <c r="I1108" s="80" t="s">
        <v>0</v>
      </c>
      <c r="J1108" s="80" t="s">
        <v>0</v>
      </c>
      <c r="K1108" s="80" t="s">
        <v>0</v>
      </c>
      <c r="L1108" s="80" t="s">
        <v>0</v>
      </c>
      <c r="M1108" s="5" t="e">
        <v>#N/A</v>
      </c>
      <c r="N1108" s="5" t="s">
        <v>649</v>
      </c>
      <c r="O1108" s="5" t="e">
        <v>#N/A</v>
      </c>
      <c r="P1108" s="5" t="e">
        <v>#N/A</v>
      </c>
      <c r="Q1108" s="5" t="s">
        <v>97</v>
      </c>
      <c r="R1108" s="61" t="s">
        <v>99</v>
      </c>
      <c r="S1108" s="62" t="s">
        <v>68</v>
      </c>
      <c r="T1108" s="5" t="s">
        <v>834</v>
      </c>
      <c r="U1108" s="5" t="s">
        <v>41</v>
      </c>
      <c r="V1108" s="5" t="s">
        <v>95</v>
      </c>
      <c r="W1108" s="5" t="s">
        <v>907</v>
      </c>
      <c r="X1108" s="5" t="s">
        <v>108</v>
      </c>
      <c r="Y1108" s="5" t="s">
        <v>362</v>
      </c>
      <c r="Z1108" s="5" t="s">
        <v>98</v>
      </c>
      <c r="AA1108" s="5"/>
      <c r="AB1108" s="5" t="s">
        <v>827</v>
      </c>
      <c r="AC1108" s="5" t="s">
        <v>832</v>
      </c>
      <c r="AD1108" s="5"/>
      <c r="AE1108" s="5"/>
      <c r="AF1108" s="5"/>
      <c r="AG1108" s="5"/>
      <c r="AH1108" s="5"/>
      <c r="AI1108" s="5" t="s">
        <v>905</v>
      </c>
      <c r="AJ1108" s="80">
        <v>5</v>
      </c>
      <c r="AK1108" s="80">
        <v>2</v>
      </c>
      <c r="AL1108" s="80">
        <v>2</v>
      </c>
      <c r="AM1108" s="80">
        <v>3</v>
      </c>
      <c r="AN1108" s="80">
        <v>5</v>
      </c>
      <c r="AO1108" s="80">
        <v>4</v>
      </c>
      <c r="AP1108" s="80">
        <v>1</v>
      </c>
      <c r="AQ1108" s="80">
        <v>4</v>
      </c>
      <c r="AR1108" s="80">
        <v>4</v>
      </c>
      <c r="AS1108" s="5"/>
      <c r="AT1108" s="5" t="s">
        <v>849</v>
      </c>
      <c r="AU1108" s="5"/>
      <c r="AV1108" s="5"/>
      <c r="AW1108" s="5"/>
      <c r="AX1108" s="5"/>
      <c r="AY1108" s="5" t="s">
        <v>903</v>
      </c>
    </row>
    <row r="1109" spans="1:51" ht="27.95" customHeight="1">
      <c r="A1109">
        <v>11514054181</v>
      </c>
      <c r="B1109" s="1" t="s">
        <v>0</v>
      </c>
      <c r="C1109" s="13" t="s">
        <v>72</v>
      </c>
      <c r="D1109" s="1" t="s">
        <v>468</v>
      </c>
      <c r="E1109" s="5" t="s">
        <v>14</v>
      </c>
      <c r="F1109" s="80" t="s">
        <v>0</v>
      </c>
      <c r="G1109" s="80" t="s">
        <v>0</v>
      </c>
      <c r="H1109" s="80" t="s">
        <v>1</v>
      </c>
      <c r="I1109" s="80" t="s">
        <v>0</v>
      </c>
      <c r="J1109" s="80" t="s">
        <v>0</v>
      </c>
      <c r="K1109" s="80" t="s">
        <v>0</v>
      </c>
      <c r="L1109" s="80" t="s">
        <v>0</v>
      </c>
      <c r="M1109" s="5" t="s">
        <v>10</v>
      </c>
      <c r="N1109" s="5" t="e">
        <v>#N/A</v>
      </c>
      <c r="O1109" s="5" t="e">
        <v>#N/A</v>
      </c>
      <c r="P1109" s="5" t="e">
        <v>#N/A</v>
      </c>
      <c r="Q1109" s="5" t="s">
        <v>76</v>
      </c>
      <c r="R1109" s="61" t="s">
        <v>28</v>
      </c>
      <c r="S1109" s="62" t="e">
        <v>#N/A</v>
      </c>
      <c r="T1109" s="5" t="s">
        <v>62</v>
      </c>
      <c r="U1109" s="5" t="s">
        <v>37</v>
      </c>
      <c r="V1109" s="5" t="s">
        <v>95</v>
      </c>
      <c r="W1109" s="5" t="s">
        <v>908</v>
      </c>
      <c r="X1109" s="5" t="s">
        <v>108</v>
      </c>
      <c r="Y1109" s="5" t="s">
        <v>0</v>
      </c>
      <c r="Z1109" s="5" t="s">
        <v>58</v>
      </c>
      <c r="AA1109" s="5" t="s">
        <v>480</v>
      </c>
      <c r="AB1109" s="5"/>
      <c r="AC1109" s="5"/>
      <c r="AD1109" s="5"/>
      <c r="AE1109" s="5"/>
      <c r="AF1109" s="5"/>
      <c r="AG1109" s="5"/>
      <c r="AH1109" s="5"/>
      <c r="AI1109" s="5" t="s">
        <v>905</v>
      </c>
      <c r="AJ1109" s="80">
        <v>5</v>
      </c>
      <c r="AK1109" s="80">
        <v>4</v>
      </c>
      <c r="AL1109" s="80">
        <v>4</v>
      </c>
      <c r="AM1109" s="80" t="e">
        <v>#N/A</v>
      </c>
      <c r="AN1109" s="80">
        <v>5</v>
      </c>
      <c r="AO1109" s="80">
        <v>3</v>
      </c>
      <c r="AP1109" s="80">
        <v>1</v>
      </c>
      <c r="AQ1109" s="80">
        <v>3</v>
      </c>
      <c r="AR1109" s="80">
        <v>4</v>
      </c>
      <c r="AS1109" s="5"/>
      <c r="AT1109" s="5" t="s">
        <v>797</v>
      </c>
      <c r="AU1109" s="5"/>
      <c r="AV1109" s="5" t="s">
        <v>892</v>
      </c>
      <c r="AW1109" s="5"/>
      <c r="AX1109" s="5"/>
      <c r="AY1109" s="5" t="s">
        <v>20</v>
      </c>
    </row>
    <row r="1110" spans="1:51" ht="27.95" customHeight="1">
      <c r="A1110">
        <v>11514033863</v>
      </c>
      <c r="B1110" s="5" t="s">
        <v>646</v>
      </c>
      <c r="C1110" s="13" t="s">
        <v>80</v>
      </c>
      <c r="D1110" s="1" t="s">
        <v>465</v>
      </c>
      <c r="E1110" s="5" t="s">
        <v>14</v>
      </c>
      <c r="F1110" s="80" t="s">
        <v>0</v>
      </c>
      <c r="G1110" s="80" t="s">
        <v>0</v>
      </c>
      <c r="H1110" s="80" t="s">
        <v>1</v>
      </c>
      <c r="I1110" s="80" t="s">
        <v>0</v>
      </c>
      <c r="J1110" s="80" t="s">
        <v>0</v>
      </c>
      <c r="K1110" s="80" t="s">
        <v>0</v>
      </c>
      <c r="L1110" s="80" t="s">
        <v>0</v>
      </c>
      <c r="M1110" s="5" t="e">
        <v>#N/A</v>
      </c>
      <c r="N1110" s="5" t="s">
        <v>649</v>
      </c>
      <c r="O1110" s="5" t="e">
        <v>#N/A</v>
      </c>
      <c r="P1110" s="5" t="s">
        <v>12</v>
      </c>
      <c r="Q1110" s="5" t="s">
        <v>76</v>
      </c>
      <c r="R1110" s="61" t="s">
        <v>28</v>
      </c>
      <c r="S1110" s="62" t="e">
        <v>#N/A</v>
      </c>
      <c r="T1110" s="5" t="s">
        <v>37</v>
      </c>
      <c r="U1110" s="5" t="s">
        <v>41</v>
      </c>
      <c r="V1110" s="5" t="s">
        <v>89</v>
      </c>
      <c r="W1110" s="5" t="s">
        <v>908</v>
      </c>
      <c r="X1110" s="5" t="s">
        <v>81</v>
      </c>
      <c r="Y1110" s="5" t="s">
        <v>0</v>
      </c>
      <c r="Z1110" s="5" t="s">
        <v>98</v>
      </c>
      <c r="AA1110" s="5" t="s">
        <v>484</v>
      </c>
      <c r="AB1110" s="5"/>
      <c r="AC1110" s="5"/>
      <c r="AD1110" s="5"/>
      <c r="AE1110" s="5"/>
      <c r="AF1110" s="5"/>
      <c r="AG1110" s="5"/>
      <c r="AH1110" s="5"/>
      <c r="AI1110" s="5" t="s">
        <v>905</v>
      </c>
      <c r="AJ1110" s="80">
        <v>4</v>
      </c>
      <c r="AK1110" s="80">
        <v>4</v>
      </c>
      <c r="AL1110" s="80">
        <v>4</v>
      </c>
      <c r="AM1110" s="80" t="e">
        <v>#N/A</v>
      </c>
      <c r="AN1110" s="80">
        <v>3</v>
      </c>
      <c r="AO1110" s="80">
        <v>4</v>
      </c>
      <c r="AP1110" s="80">
        <v>3</v>
      </c>
      <c r="AQ1110" s="80">
        <v>3</v>
      </c>
      <c r="AR1110" s="80">
        <v>3</v>
      </c>
      <c r="AS1110" s="5"/>
      <c r="AT1110" s="5"/>
      <c r="AU1110" s="67" t="s">
        <v>567</v>
      </c>
      <c r="AV1110" s="5"/>
      <c r="AW1110" s="5"/>
      <c r="AX1110" s="5"/>
      <c r="AY1110" s="5" t="s">
        <v>903</v>
      </c>
    </row>
    <row r="1111" spans="1:51" ht="27.95" customHeight="1">
      <c r="B1111" s="1"/>
      <c r="C1111" s="13"/>
      <c r="D1111" s="1"/>
      <c r="E1111" s="5"/>
      <c r="M1111" s="5"/>
      <c r="N1111" s="5"/>
      <c r="O1111" s="5"/>
      <c r="P1111" s="5"/>
      <c r="Q1111" s="5"/>
      <c r="R1111" s="61"/>
      <c r="S1111" s="62"/>
      <c r="T1111" s="5"/>
      <c r="U1111" s="5"/>
      <c r="V1111" s="5"/>
      <c r="W1111" s="5"/>
      <c r="X1111" s="5"/>
      <c r="Y1111" s="5"/>
      <c r="Z1111" s="5"/>
      <c r="AA1111" s="5"/>
      <c r="AB1111" s="5"/>
      <c r="AC1111" s="5"/>
      <c r="AD1111" s="5"/>
      <c r="AE1111" s="5"/>
      <c r="AF1111" s="5"/>
      <c r="AG1111" s="5"/>
      <c r="AH1111" s="5"/>
      <c r="AI1111" s="5"/>
      <c r="AJ1111" s="80"/>
      <c r="AK1111" s="80"/>
      <c r="AL1111" s="80"/>
      <c r="AM1111" s="80"/>
      <c r="AN1111" s="80"/>
      <c r="AO1111" s="80"/>
      <c r="AP1111" s="80"/>
      <c r="AQ1111" s="80"/>
      <c r="AR1111" s="80"/>
      <c r="AS1111" s="5"/>
      <c r="AT1111" s="5"/>
      <c r="AU1111" s="5"/>
      <c r="AV1111" s="5"/>
      <c r="AW1111" s="5"/>
      <c r="AX1111" s="5"/>
      <c r="AY1111" s="5"/>
    </row>
    <row r="1112" spans="1:51" ht="27.95" customHeight="1">
      <c r="A1112">
        <v>11514018870</v>
      </c>
      <c r="B1112" s="1" t="s">
        <v>15</v>
      </c>
      <c r="C1112" s="13" t="s">
        <v>23</v>
      </c>
      <c r="D1112" s="1" t="e">
        <v>#VALUE!</v>
      </c>
      <c r="E1112" s="5" t="s">
        <v>14</v>
      </c>
      <c r="F1112" s="80" t="s">
        <v>648</v>
      </c>
      <c r="G1112" s="80" t="s">
        <v>0</v>
      </c>
      <c r="H1112" s="80" t="s">
        <v>0</v>
      </c>
      <c r="I1112" s="80" t="s">
        <v>0</v>
      </c>
      <c r="J1112" s="80" t="s">
        <v>0</v>
      </c>
      <c r="K1112" s="80" t="s">
        <v>0</v>
      </c>
      <c r="L1112" s="80" t="s">
        <v>0</v>
      </c>
      <c r="M1112" s="5" t="e">
        <v>#N/A</v>
      </c>
      <c r="N1112" s="5" t="e">
        <v>#N/A</v>
      </c>
      <c r="O1112" s="5" t="e">
        <v>#N/A</v>
      </c>
      <c r="P1112" s="5" t="e">
        <v>#N/A</v>
      </c>
      <c r="Q1112" s="5" t="e">
        <v>#VALUE!</v>
      </c>
      <c r="R1112" s="61" t="s">
        <v>75</v>
      </c>
      <c r="S1112" s="62" t="s">
        <v>92</v>
      </c>
      <c r="T1112" s="5" t="s">
        <v>36</v>
      </c>
      <c r="U1112" s="5" t="s">
        <v>41</v>
      </c>
      <c r="V1112" s="5" t="s">
        <v>74</v>
      </c>
      <c r="W1112" s="5" t="s">
        <v>907</v>
      </c>
      <c r="X1112" s="5" t="e">
        <v>#N/A</v>
      </c>
      <c r="Y1112" s="5" t="s">
        <v>0</v>
      </c>
      <c r="Z1112" s="5" t="s">
        <v>49</v>
      </c>
      <c r="AA1112" s="5"/>
      <c r="AB1112" s="5"/>
      <c r="AC1112" s="5"/>
      <c r="AD1112" s="5"/>
      <c r="AE1112" s="5"/>
      <c r="AF1112" s="5"/>
      <c r="AG1112" s="5"/>
      <c r="AH1112" s="5"/>
      <c r="AI1112" s="5" t="s">
        <v>905</v>
      </c>
      <c r="AJ1112" s="5">
        <v>2</v>
      </c>
      <c r="AK1112" s="5" t="e">
        <v>#VALUE!</v>
      </c>
      <c r="AL1112" s="97">
        <v>3</v>
      </c>
      <c r="AM1112" s="97">
        <v>2</v>
      </c>
      <c r="AN1112" s="5">
        <v>4</v>
      </c>
      <c r="AO1112" s="5">
        <v>4</v>
      </c>
      <c r="AP1112" s="5">
        <v>2</v>
      </c>
      <c r="AQ1112" s="5">
        <v>4</v>
      </c>
      <c r="AR1112" s="5" t="e">
        <v>#N/A</v>
      </c>
      <c r="AS1112" s="5"/>
      <c r="AT1112" s="5" t="s">
        <v>797</v>
      </c>
      <c r="AU1112" s="5"/>
      <c r="AV1112" s="5"/>
      <c r="AW1112" s="5"/>
      <c r="AX1112" s="5"/>
      <c r="AY1112" s="5" t="s">
        <v>904</v>
      </c>
    </row>
    <row r="1113" spans="1:51" ht="185.25">
      <c r="A1113">
        <v>11513993911</v>
      </c>
      <c r="B1113" s="1" t="s">
        <v>0</v>
      </c>
      <c r="C1113" s="13" t="s">
        <v>23</v>
      </c>
      <c r="D1113" s="1" t="s">
        <v>466</v>
      </c>
      <c r="E1113" s="5" t="s">
        <v>14</v>
      </c>
      <c r="F1113" s="80" t="s">
        <v>0</v>
      </c>
      <c r="G1113" s="80" t="s">
        <v>0</v>
      </c>
      <c r="H1113" s="80" t="s">
        <v>1</v>
      </c>
      <c r="I1113" s="80" t="s">
        <v>0</v>
      </c>
      <c r="J1113" s="80" t="s">
        <v>0</v>
      </c>
      <c r="K1113" s="80" t="s">
        <v>0</v>
      </c>
      <c r="L1113" s="80" t="s">
        <v>0</v>
      </c>
      <c r="M1113" s="5" t="s">
        <v>10</v>
      </c>
      <c r="N1113" s="5" t="e">
        <v>#N/A</v>
      </c>
      <c r="O1113" s="5" t="e">
        <v>#N/A</v>
      </c>
      <c r="P1113" s="5" t="e">
        <v>#N/A</v>
      </c>
      <c r="Q1113" s="5" t="s">
        <v>29</v>
      </c>
      <c r="R1113" s="61" t="s">
        <v>75</v>
      </c>
      <c r="S1113" s="62" t="e">
        <v>#N/A</v>
      </c>
      <c r="T1113" s="5" t="s">
        <v>37</v>
      </c>
      <c r="U1113" s="5" t="s">
        <v>37</v>
      </c>
      <c r="V1113" s="5" t="s">
        <v>95</v>
      </c>
      <c r="W1113" s="5" t="s">
        <v>908</v>
      </c>
      <c r="X1113" s="5" t="s">
        <v>30</v>
      </c>
      <c r="Y1113" s="5" t="s">
        <v>363</v>
      </c>
      <c r="Z1113" s="5" t="s">
        <v>21</v>
      </c>
      <c r="AA1113" s="5" t="s">
        <v>525</v>
      </c>
      <c r="AB1113" s="5"/>
      <c r="AC1113" s="5"/>
      <c r="AD1113" s="5"/>
      <c r="AE1113" s="5"/>
      <c r="AF1113" s="5" t="s">
        <v>619</v>
      </c>
      <c r="AG1113" s="5"/>
      <c r="AH1113" s="5" t="s">
        <v>644</v>
      </c>
      <c r="AI1113" s="5" t="s">
        <v>905</v>
      </c>
      <c r="AJ1113" s="80">
        <v>2</v>
      </c>
      <c r="AK1113" s="80">
        <v>3</v>
      </c>
      <c r="AL1113" s="80">
        <v>3</v>
      </c>
      <c r="AM1113" s="80" t="e">
        <v>#N/A</v>
      </c>
      <c r="AN1113" s="80">
        <v>3</v>
      </c>
      <c r="AO1113" s="80">
        <v>3</v>
      </c>
      <c r="AP1113" s="80">
        <v>1</v>
      </c>
      <c r="AQ1113" s="80">
        <v>3</v>
      </c>
      <c r="AR1113" s="80">
        <v>2</v>
      </c>
      <c r="AS1113" s="5" t="s">
        <v>1065</v>
      </c>
      <c r="AT1113" s="5" t="s">
        <v>797</v>
      </c>
      <c r="AU1113" s="67" t="s">
        <v>567</v>
      </c>
      <c r="AV1113" s="5"/>
      <c r="AW1113" s="5"/>
      <c r="AX1113" s="5"/>
      <c r="AY1113" s="5" t="s">
        <v>20</v>
      </c>
    </row>
    <row r="1114" spans="1:51" ht="27.95" customHeight="1">
      <c r="A1114">
        <v>11513976032</v>
      </c>
      <c r="B1114" s="5" t="s">
        <v>646</v>
      </c>
      <c r="C1114" s="13" t="s">
        <v>72</v>
      </c>
      <c r="D1114" s="1" t="s">
        <v>470</v>
      </c>
      <c r="E1114" s="5" t="s">
        <v>33</v>
      </c>
      <c r="F1114" s="80" t="s">
        <v>648</v>
      </c>
      <c r="G1114" s="80" t="s">
        <v>0</v>
      </c>
      <c r="H1114" s="80" t="s">
        <v>1</v>
      </c>
      <c r="I1114" s="80" t="s">
        <v>0</v>
      </c>
      <c r="J1114" s="80" t="s">
        <v>0</v>
      </c>
      <c r="K1114" s="80" t="s">
        <v>0</v>
      </c>
      <c r="L1114" s="80" t="s">
        <v>0</v>
      </c>
      <c r="M1114" s="5" t="e">
        <v>#N/A</v>
      </c>
      <c r="N1114" s="5" t="s">
        <v>649</v>
      </c>
      <c r="O1114" s="5" t="e">
        <v>#N/A</v>
      </c>
      <c r="P1114" s="5" t="e">
        <v>#N/A</v>
      </c>
      <c r="Q1114" s="5" t="s">
        <v>29</v>
      </c>
      <c r="R1114" s="61" t="s">
        <v>75</v>
      </c>
      <c r="S1114" s="62" t="e">
        <v>#N/A</v>
      </c>
      <c r="T1114" s="5" t="s">
        <v>37</v>
      </c>
      <c r="U1114" s="5" t="s">
        <v>92</v>
      </c>
      <c r="V1114" s="5" t="s">
        <v>54</v>
      </c>
      <c r="W1114" s="5" t="s">
        <v>908</v>
      </c>
      <c r="X1114" s="5" t="s">
        <v>30</v>
      </c>
      <c r="Y1114" s="5" t="s">
        <v>364</v>
      </c>
      <c r="Z1114" s="5" t="s">
        <v>49</v>
      </c>
      <c r="AA1114" s="5" t="s">
        <v>514</v>
      </c>
      <c r="AB1114" s="5"/>
      <c r="AC1114" s="5"/>
      <c r="AD1114" s="5"/>
      <c r="AE1114" s="5"/>
      <c r="AF1114" s="5"/>
      <c r="AG1114" s="5"/>
      <c r="AH1114" s="5"/>
      <c r="AI1114" s="5" t="s">
        <v>905</v>
      </c>
      <c r="AJ1114" s="80">
        <v>5</v>
      </c>
      <c r="AK1114" s="80">
        <v>3</v>
      </c>
      <c r="AL1114" s="80">
        <v>3</v>
      </c>
      <c r="AM1114" s="80" t="e">
        <v>#N/A</v>
      </c>
      <c r="AN1114" s="80">
        <v>3</v>
      </c>
      <c r="AO1114" s="80">
        <v>2</v>
      </c>
      <c r="AP1114" s="80">
        <v>0</v>
      </c>
      <c r="AQ1114" s="80">
        <v>3</v>
      </c>
      <c r="AR1114" s="80">
        <v>2</v>
      </c>
      <c r="AS1114" s="5"/>
      <c r="AT1114" s="5" t="s">
        <v>797</v>
      </c>
      <c r="AU1114" s="5"/>
      <c r="AV1114" s="5" t="s">
        <v>888</v>
      </c>
      <c r="AW1114" s="5" t="s">
        <v>39</v>
      </c>
      <c r="AX1114" s="5"/>
      <c r="AY1114" s="5" t="s">
        <v>903</v>
      </c>
    </row>
    <row r="1115" spans="1:51" ht="27.95" customHeight="1">
      <c r="A1115">
        <v>11513964342</v>
      </c>
      <c r="B1115" s="5" t="s">
        <v>646</v>
      </c>
      <c r="C1115" s="13" t="s">
        <v>61</v>
      </c>
      <c r="D1115" s="1" t="s">
        <v>470</v>
      </c>
      <c r="E1115" s="5" t="s">
        <v>14</v>
      </c>
      <c r="F1115" s="80" t="s">
        <v>0</v>
      </c>
      <c r="G1115" s="80" t="s">
        <v>0</v>
      </c>
      <c r="H1115" s="80" t="s">
        <v>0</v>
      </c>
      <c r="I1115" s="80" t="s">
        <v>0</v>
      </c>
      <c r="J1115" s="80" t="s">
        <v>0</v>
      </c>
      <c r="K1115" s="80" t="s">
        <v>9</v>
      </c>
      <c r="L1115" s="80" t="s">
        <v>0</v>
      </c>
      <c r="M1115" s="5" t="e">
        <v>#N/A</v>
      </c>
      <c r="N1115" s="5" t="s">
        <v>649</v>
      </c>
      <c r="O1115" s="5" t="e">
        <v>#N/A</v>
      </c>
      <c r="P1115" s="5" t="e">
        <v>#N/A</v>
      </c>
      <c r="Q1115" s="5" t="s">
        <v>29</v>
      </c>
      <c r="R1115" s="61" t="s">
        <v>99</v>
      </c>
      <c r="S1115" s="62" t="e">
        <v>#N/A</v>
      </c>
      <c r="T1115" s="5" t="s">
        <v>834</v>
      </c>
      <c r="U1115" s="5" t="s">
        <v>34</v>
      </c>
      <c r="V1115" s="5" t="s">
        <v>74</v>
      </c>
      <c r="W1115" s="5" t="s">
        <v>979</v>
      </c>
      <c r="X1115" s="5" t="s">
        <v>108</v>
      </c>
      <c r="Y1115" s="5" t="s">
        <v>365</v>
      </c>
      <c r="Z1115" s="5" t="s">
        <v>98</v>
      </c>
      <c r="AA1115" s="5" t="s">
        <v>542</v>
      </c>
      <c r="AB1115" s="5"/>
      <c r="AC1115" s="5" t="s">
        <v>462</v>
      </c>
      <c r="AD1115" s="5"/>
      <c r="AE1115" s="5"/>
      <c r="AF1115" s="5"/>
      <c r="AG1115" s="5" t="s">
        <v>637</v>
      </c>
      <c r="AH1115" s="5"/>
      <c r="AI1115" s="5" t="s">
        <v>905</v>
      </c>
      <c r="AJ1115" s="80">
        <v>3</v>
      </c>
      <c r="AK1115" s="80">
        <v>3</v>
      </c>
      <c r="AL1115" s="80">
        <v>2</v>
      </c>
      <c r="AM1115" s="80" t="e">
        <v>#N/A</v>
      </c>
      <c r="AN1115" s="80">
        <v>5</v>
      </c>
      <c r="AO1115" s="80">
        <v>5</v>
      </c>
      <c r="AP1115" s="80">
        <v>2</v>
      </c>
      <c r="AQ1115" s="80">
        <v>2</v>
      </c>
      <c r="AR1115" s="80">
        <v>4</v>
      </c>
      <c r="AS1115" s="5"/>
      <c r="AT1115" s="5"/>
      <c r="AU1115" s="5"/>
      <c r="AV1115" s="5" t="s">
        <v>877</v>
      </c>
      <c r="AW1115" s="5"/>
      <c r="AX1115" s="5"/>
      <c r="AY1115" s="5" t="s">
        <v>903</v>
      </c>
    </row>
    <row r="1116" spans="1:51" ht="27.95" customHeight="1">
      <c r="B1116" s="1"/>
      <c r="C1116" s="13"/>
      <c r="D1116" s="1"/>
      <c r="E1116" s="5"/>
      <c r="M1116" s="5"/>
      <c r="N1116" s="5"/>
      <c r="O1116" s="5"/>
      <c r="P1116" s="5"/>
      <c r="Q1116" s="5"/>
      <c r="R1116" s="61"/>
      <c r="S1116" s="62"/>
      <c r="T1116" s="5"/>
      <c r="U1116" s="5"/>
      <c r="V1116" s="5"/>
      <c r="W1116" s="5"/>
      <c r="X1116" s="5"/>
      <c r="Y1116" s="5"/>
      <c r="Z1116" s="5"/>
      <c r="AA1116" s="5"/>
      <c r="AB1116" s="5"/>
      <c r="AC1116" s="5"/>
      <c r="AD1116" s="5"/>
      <c r="AE1116" s="5"/>
      <c r="AF1116" s="5"/>
      <c r="AG1116" s="5"/>
      <c r="AH1116" s="5"/>
      <c r="AI1116" s="5"/>
      <c r="AJ1116" s="80"/>
      <c r="AK1116" s="80"/>
      <c r="AL1116" s="80"/>
      <c r="AM1116" s="80"/>
      <c r="AN1116" s="80"/>
      <c r="AO1116" s="80"/>
      <c r="AP1116" s="80"/>
      <c r="AQ1116" s="80"/>
      <c r="AR1116" s="80"/>
      <c r="AS1116" s="5"/>
      <c r="AT1116" s="5"/>
      <c r="AU1116" s="5"/>
      <c r="AV1116" s="5"/>
      <c r="AW1116" s="5"/>
      <c r="AX1116" s="5"/>
      <c r="AY1116" s="5"/>
    </row>
    <row r="1117" spans="1:51" ht="27.95" customHeight="1">
      <c r="A1117">
        <v>11513930320</v>
      </c>
      <c r="B1117" s="1" t="s">
        <v>0</v>
      </c>
      <c r="C1117" s="13" t="s">
        <v>80</v>
      </c>
      <c r="D1117" s="1" t="s">
        <v>467</v>
      </c>
      <c r="E1117" s="5" t="s">
        <v>14</v>
      </c>
      <c r="F1117" s="80" t="s">
        <v>648</v>
      </c>
      <c r="G1117" s="80" t="s">
        <v>0</v>
      </c>
      <c r="H1117" s="80" t="s">
        <v>1</v>
      </c>
      <c r="I1117" s="80" t="s">
        <v>0</v>
      </c>
      <c r="J1117" s="80" t="s">
        <v>0</v>
      </c>
      <c r="K1117" s="80" t="s">
        <v>0</v>
      </c>
      <c r="L1117" s="80" t="s">
        <v>0</v>
      </c>
      <c r="M1117" s="5" t="s">
        <v>10</v>
      </c>
      <c r="N1117" s="5" t="e">
        <v>#N/A</v>
      </c>
      <c r="O1117" s="5" t="e">
        <v>#N/A</v>
      </c>
      <c r="P1117" s="5" t="e">
        <v>#N/A</v>
      </c>
      <c r="Q1117" s="5" t="s">
        <v>97</v>
      </c>
      <c r="R1117" s="61" t="s">
        <v>99</v>
      </c>
      <c r="S1117" s="62" t="s">
        <v>92</v>
      </c>
      <c r="T1117" s="5" t="s">
        <v>37</v>
      </c>
      <c r="U1117" s="5" t="s">
        <v>37</v>
      </c>
      <c r="V1117" s="5" t="s">
        <v>95</v>
      </c>
      <c r="W1117" s="5" t="s">
        <v>909</v>
      </c>
      <c r="X1117" s="5" t="s">
        <v>81</v>
      </c>
      <c r="Y1117" s="5" t="s">
        <v>0</v>
      </c>
      <c r="Z1117" s="5" t="s">
        <v>21</v>
      </c>
      <c r="AA1117" s="5"/>
      <c r="AB1117" s="3" t="s">
        <v>561</v>
      </c>
      <c r="AC1117" s="5" t="s">
        <v>573</v>
      </c>
      <c r="AD1117" s="5"/>
      <c r="AE1117" s="5"/>
      <c r="AF1117" s="5"/>
      <c r="AG1117" s="5"/>
      <c r="AH1117" s="5"/>
      <c r="AI1117" s="5" t="s">
        <v>905</v>
      </c>
      <c r="AJ1117" s="80">
        <v>4</v>
      </c>
      <c r="AK1117" s="80">
        <v>2</v>
      </c>
      <c r="AL1117" s="80">
        <v>2</v>
      </c>
      <c r="AM1117" s="80">
        <v>2</v>
      </c>
      <c r="AN1117" s="80">
        <v>3</v>
      </c>
      <c r="AO1117" s="80">
        <v>3</v>
      </c>
      <c r="AP1117" s="80">
        <v>1</v>
      </c>
      <c r="AQ1117" s="80">
        <v>1</v>
      </c>
      <c r="AR1117" s="80">
        <v>3</v>
      </c>
      <c r="AS1117" s="5"/>
      <c r="AT1117" s="5"/>
      <c r="AU1117" s="5"/>
      <c r="AV1117" s="5"/>
      <c r="AW1117" s="5"/>
      <c r="AX1117" s="5"/>
      <c r="AY1117" s="5" t="s">
        <v>20</v>
      </c>
    </row>
    <row r="1118" spans="1:51" ht="27.95" customHeight="1">
      <c r="A1118">
        <v>11513895960</v>
      </c>
      <c r="B1118" s="5" t="s">
        <v>646</v>
      </c>
      <c r="C1118" s="13" t="s">
        <v>72</v>
      </c>
      <c r="D1118" s="1" t="s">
        <v>468</v>
      </c>
      <c r="E1118" s="5" t="s">
        <v>14</v>
      </c>
      <c r="F1118" s="80" t="s">
        <v>0</v>
      </c>
      <c r="G1118" s="80" t="s">
        <v>0</v>
      </c>
      <c r="H1118" s="80" t="s">
        <v>1</v>
      </c>
      <c r="I1118" s="80" t="s">
        <v>0</v>
      </c>
      <c r="J1118" s="80" t="s">
        <v>0</v>
      </c>
      <c r="K1118" s="80" t="s">
        <v>0</v>
      </c>
      <c r="L1118" s="80" t="s">
        <v>0</v>
      </c>
      <c r="M1118" s="5" t="e">
        <v>#N/A</v>
      </c>
      <c r="N1118" s="5" t="s">
        <v>649</v>
      </c>
      <c r="O1118" s="5" t="e">
        <v>#N/A</v>
      </c>
      <c r="P1118" s="5" t="e">
        <v>#N/A</v>
      </c>
      <c r="Q1118" s="5" t="s">
        <v>29</v>
      </c>
      <c r="R1118" s="61" t="s">
        <v>28</v>
      </c>
      <c r="S1118" s="62" t="e">
        <v>#N/A</v>
      </c>
      <c r="T1118" s="5" t="s">
        <v>834</v>
      </c>
      <c r="U1118" s="5" t="s">
        <v>34</v>
      </c>
      <c r="V1118" s="5" t="s">
        <v>64</v>
      </c>
      <c r="W1118" s="5" t="s">
        <v>907</v>
      </c>
      <c r="X1118" s="5" t="s">
        <v>108</v>
      </c>
      <c r="Y1118" s="5" t="s">
        <v>0</v>
      </c>
      <c r="Z1118" s="5" t="s">
        <v>126</v>
      </c>
      <c r="AA1118" s="5"/>
      <c r="AB1118" s="5"/>
      <c r="AC1118" s="5"/>
      <c r="AD1118" s="5"/>
      <c r="AE1118" s="5"/>
      <c r="AF1118" s="5"/>
      <c r="AG1118" s="5"/>
      <c r="AH1118" s="5"/>
      <c r="AI1118" s="5" t="s">
        <v>905</v>
      </c>
      <c r="AJ1118" s="80">
        <v>5</v>
      </c>
      <c r="AK1118" s="80">
        <v>3</v>
      </c>
      <c r="AL1118" s="80">
        <v>4</v>
      </c>
      <c r="AM1118" s="80" t="e">
        <v>#N/A</v>
      </c>
      <c r="AN1118" s="80">
        <v>5</v>
      </c>
      <c r="AO1118" s="80">
        <v>5</v>
      </c>
      <c r="AP1118" s="80">
        <v>5</v>
      </c>
      <c r="AQ1118" s="80">
        <v>4</v>
      </c>
      <c r="AR1118" s="80">
        <v>4</v>
      </c>
      <c r="AS1118" s="5"/>
      <c r="AT1118" s="5"/>
      <c r="AU1118" s="5"/>
      <c r="AV1118" s="5"/>
      <c r="AW1118" s="5"/>
      <c r="AX1118" s="5"/>
      <c r="AY1118" s="5" t="s">
        <v>903</v>
      </c>
    </row>
    <row r="1119" spans="1:51" ht="27.95" customHeight="1">
      <c r="A1119">
        <v>11513848945</v>
      </c>
      <c r="B1119" s="5" t="s">
        <v>646</v>
      </c>
      <c r="C1119" s="13" t="e">
        <v>#VALUE!</v>
      </c>
      <c r="D1119" s="1" t="s">
        <v>469</v>
      </c>
      <c r="E1119" s="5" t="s">
        <v>14</v>
      </c>
      <c r="F1119" s="80" t="s">
        <v>0</v>
      </c>
      <c r="G1119" s="80" t="s">
        <v>0</v>
      </c>
      <c r="H1119" s="80" t="s">
        <v>1</v>
      </c>
      <c r="I1119" s="80" t="s">
        <v>0</v>
      </c>
      <c r="J1119" s="80" t="s">
        <v>0</v>
      </c>
      <c r="K1119" s="80" t="s">
        <v>0</v>
      </c>
      <c r="L1119" s="80" t="s">
        <v>0</v>
      </c>
      <c r="M1119" s="5" t="s">
        <v>10</v>
      </c>
      <c r="N1119" s="5" t="s">
        <v>649</v>
      </c>
      <c r="O1119" s="5" t="s">
        <v>11</v>
      </c>
      <c r="P1119" s="5" t="s">
        <v>12</v>
      </c>
      <c r="Q1119" s="5" t="e">
        <v>#VALUE!</v>
      </c>
      <c r="R1119" s="61" t="e">
        <v>#VALUE!</v>
      </c>
      <c r="S1119" s="62" t="e">
        <v>#N/A</v>
      </c>
      <c r="T1119" s="5" t="e">
        <v>#N/A</v>
      </c>
      <c r="U1119" s="5" t="e">
        <v>#N/A</v>
      </c>
      <c r="V1119" s="5" t="e">
        <v>#N/A</v>
      </c>
      <c r="W1119" s="5" t="e">
        <v>#N/A</v>
      </c>
      <c r="X1119" s="5" t="e">
        <v>#N/A</v>
      </c>
      <c r="Y1119" s="5" t="s">
        <v>0</v>
      </c>
      <c r="Z1119" s="5" t="s">
        <v>49</v>
      </c>
      <c r="AA1119" s="5"/>
      <c r="AB1119" s="5"/>
      <c r="AC1119" s="5"/>
      <c r="AD1119" s="5"/>
      <c r="AE1119" s="5"/>
      <c r="AF1119" s="5"/>
      <c r="AG1119" s="5"/>
      <c r="AH1119" s="5"/>
      <c r="AI1119" s="5" t="s">
        <v>905</v>
      </c>
      <c r="AJ1119" s="80" t="e">
        <v>#VALUE!</v>
      </c>
      <c r="AK1119" s="80" t="e">
        <v>#VALUE!</v>
      </c>
      <c r="AL1119" s="80" t="e">
        <v>#VALUE!</v>
      </c>
      <c r="AM1119" s="80" t="e">
        <v>#N/A</v>
      </c>
      <c r="AN1119" s="80" t="e">
        <v>#N/A</v>
      </c>
      <c r="AO1119" s="80" t="e">
        <v>#N/A</v>
      </c>
      <c r="AP1119" s="80" t="e">
        <v>#N/A</v>
      </c>
      <c r="AQ1119" s="80" t="e">
        <v>#N/A</v>
      </c>
      <c r="AR1119" s="80" t="e">
        <v>#N/A</v>
      </c>
      <c r="AS1119" s="5"/>
      <c r="AT1119" s="5"/>
      <c r="AU1119" s="5"/>
      <c r="AV1119" s="5"/>
      <c r="AW1119" s="5"/>
      <c r="AX1119" s="5"/>
      <c r="AY1119" s="5" t="s">
        <v>903</v>
      </c>
    </row>
    <row r="1120" spans="1:51" ht="27.95" customHeight="1">
      <c r="A1120">
        <v>11513814667</v>
      </c>
      <c r="B1120" s="5" t="s">
        <v>646</v>
      </c>
      <c r="C1120" s="13" t="e">
        <v>#VALUE!</v>
      </c>
      <c r="D1120" s="1" t="s">
        <v>469</v>
      </c>
      <c r="E1120" s="5" t="s">
        <v>14</v>
      </c>
      <c r="F1120" s="80" t="s">
        <v>0</v>
      </c>
      <c r="G1120" s="80" t="s">
        <v>0</v>
      </c>
      <c r="H1120" s="80" t="s">
        <v>1</v>
      </c>
      <c r="I1120" s="80" t="s">
        <v>0</v>
      </c>
      <c r="J1120" s="80" t="s">
        <v>0</v>
      </c>
      <c r="K1120" s="80" t="s">
        <v>0</v>
      </c>
      <c r="L1120" s="80" t="s">
        <v>0</v>
      </c>
      <c r="M1120" s="5" t="s">
        <v>10</v>
      </c>
      <c r="N1120" s="5" t="s">
        <v>649</v>
      </c>
      <c r="O1120" s="5" t="s">
        <v>11</v>
      </c>
      <c r="P1120" s="5" t="s">
        <v>12</v>
      </c>
      <c r="Q1120" s="5" t="e">
        <v>#VALUE!</v>
      </c>
      <c r="R1120" s="61" t="e">
        <v>#VALUE!</v>
      </c>
      <c r="S1120" s="62" t="e">
        <v>#N/A</v>
      </c>
      <c r="T1120" s="5" t="e">
        <v>#N/A</v>
      </c>
      <c r="U1120" s="5" t="e">
        <v>#N/A</v>
      </c>
      <c r="V1120" s="5" t="e">
        <v>#N/A</v>
      </c>
      <c r="W1120" s="5" t="e">
        <v>#N/A</v>
      </c>
      <c r="X1120" s="5" t="e">
        <v>#N/A</v>
      </c>
      <c r="Y1120" s="5" t="s">
        <v>0</v>
      </c>
      <c r="Z1120" s="5" t="s">
        <v>49</v>
      </c>
      <c r="AA1120" s="5"/>
      <c r="AB1120" s="5"/>
      <c r="AC1120" s="5"/>
      <c r="AD1120" s="5"/>
      <c r="AE1120" s="5"/>
      <c r="AF1120" s="5"/>
      <c r="AG1120" s="5"/>
      <c r="AH1120" s="5"/>
      <c r="AI1120" s="5" t="s">
        <v>905</v>
      </c>
      <c r="AJ1120" s="80" t="e">
        <v>#VALUE!</v>
      </c>
      <c r="AK1120" s="80" t="e">
        <v>#VALUE!</v>
      </c>
      <c r="AL1120" s="80" t="e">
        <v>#VALUE!</v>
      </c>
      <c r="AM1120" s="80" t="e">
        <v>#N/A</v>
      </c>
      <c r="AN1120" s="80" t="e">
        <v>#N/A</v>
      </c>
      <c r="AO1120" s="80" t="e">
        <v>#N/A</v>
      </c>
      <c r="AP1120" s="80" t="e">
        <v>#N/A</v>
      </c>
      <c r="AQ1120" s="80" t="e">
        <v>#N/A</v>
      </c>
      <c r="AR1120" s="80" t="e">
        <v>#N/A</v>
      </c>
      <c r="AS1120" s="5"/>
      <c r="AT1120" s="5"/>
      <c r="AU1120" s="5"/>
      <c r="AV1120" s="5"/>
      <c r="AW1120" s="5"/>
      <c r="AX1120" s="5"/>
      <c r="AY1120" s="5" t="s">
        <v>903</v>
      </c>
    </row>
    <row r="1121" spans="1:51" ht="27.95" customHeight="1">
      <c r="A1121">
        <v>11513644490</v>
      </c>
      <c r="B1121" s="5" t="s">
        <v>646</v>
      </c>
      <c r="C1121" s="13" t="e">
        <v>#VALUE!</v>
      </c>
      <c r="D1121" s="1" t="e">
        <v>#VALUE!</v>
      </c>
      <c r="E1121" s="5" t="e">
        <v>#N/A</v>
      </c>
      <c r="F1121" s="80" t="s">
        <v>0</v>
      </c>
      <c r="G1121" s="80" t="s">
        <v>0</v>
      </c>
      <c r="H1121" s="80" t="s">
        <v>0</v>
      </c>
      <c r="I1121" s="80" t="s">
        <v>0</v>
      </c>
      <c r="J1121" s="80" t="s">
        <v>0</v>
      </c>
      <c r="K1121" s="80" t="s">
        <v>0</v>
      </c>
      <c r="L1121" s="80" t="s">
        <v>0</v>
      </c>
      <c r="M1121" s="5" t="e">
        <v>#N/A</v>
      </c>
      <c r="N1121" s="5" t="e">
        <v>#N/A</v>
      </c>
      <c r="O1121" s="5" t="e">
        <v>#N/A</v>
      </c>
      <c r="P1121" s="5" t="e">
        <v>#N/A</v>
      </c>
      <c r="Q1121" s="5" t="e">
        <v>#VALUE!</v>
      </c>
      <c r="R1121" s="61" t="e">
        <v>#VALUE!</v>
      </c>
      <c r="S1121" s="62" t="e">
        <v>#N/A</v>
      </c>
      <c r="T1121" s="5" t="e">
        <v>#N/A</v>
      </c>
      <c r="U1121" s="5" t="e">
        <v>#N/A</v>
      </c>
      <c r="V1121" s="5" t="e">
        <v>#N/A</v>
      </c>
      <c r="W1121" s="5" t="e">
        <v>#N/A</v>
      </c>
      <c r="X1121" s="5" t="e">
        <v>#N/A</v>
      </c>
      <c r="Y1121" s="5" t="s">
        <v>0</v>
      </c>
      <c r="Z1121" s="5" t="e">
        <v>#N/A</v>
      </c>
      <c r="AA1121" s="5"/>
      <c r="AB1121" s="5"/>
      <c r="AC1121" s="5"/>
      <c r="AD1121" s="5"/>
      <c r="AE1121" s="5"/>
      <c r="AF1121" s="5"/>
      <c r="AG1121" s="5"/>
      <c r="AH1121" s="5"/>
      <c r="AI1121" s="5" t="s">
        <v>905</v>
      </c>
      <c r="AJ1121" s="80" t="e">
        <v>#VALUE!</v>
      </c>
      <c r="AK1121" s="80" t="e">
        <v>#VALUE!</v>
      </c>
      <c r="AL1121" s="80" t="e">
        <v>#VALUE!</v>
      </c>
      <c r="AM1121" s="80" t="e">
        <v>#N/A</v>
      </c>
      <c r="AN1121" s="80" t="e">
        <v>#N/A</v>
      </c>
      <c r="AO1121" s="80" t="e">
        <v>#N/A</v>
      </c>
      <c r="AP1121" s="80" t="e">
        <v>#N/A</v>
      </c>
      <c r="AQ1121" s="80" t="e">
        <v>#N/A</v>
      </c>
      <c r="AR1121" s="80" t="e">
        <v>#N/A</v>
      </c>
      <c r="AS1121" s="5"/>
      <c r="AT1121" s="5"/>
      <c r="AU1121" s="5"/>
      <c r="AV1121" s="5"/>
      <c r="AW1121" s="5"/>
      <c r="AX1121" s="5"/>
      <c r="AY1121" s="5" t="s">
        <v>903</v>
      </c>
    </row>
    <row r="1122" spans="1:51" ht="27.95" customHeight="1">
      <c r="B1122" s="1"/>
      <c r="C1122" s="13"/>
      <c r="D1122" s="1"/>
      <c r="E1122" s="5"/>
      <c r="M1122" s="5"/>
      <c r="N1122" s="5"/>
      <c r="O1122" s="5"/>
      <c r="P1122" s="5"/>
      <c r="Q1122" s="5"/>
      <c r="R1122" s="61"/>
      <c r="S1122" s="62"/>
      <c r="T1122" s="5"/>
      <c r="U1122" s="5"/>
      <c r="V1122" s="5"/>
      <c r="W1122" s="5"/>
      <c r="X1122" s="5"/>
      <c r="Y1122" s="5"/>
      <c r="Z1122" s="5"/>
      <c r="AA1122" s="5"/>
      <c r="AB1122" s="5"/>
      <c r="AC1122" s="5"/>
      <c r="AD1122" s="5"/>
      <c r="AE1122" s="5"/>
      <c r="AF1122" s="5"/>
      <c r="AG1122" s="5"/>
      <c r="AH1122" s="5"/>
      <c r="AI1122" s="5"/>
      <c r="AJ1122" s="80"/>
      <c r="AK1122" s="80"/>
      <c r="AL1122" s="80"/>
      <c r="AM1122" s="80"/>
      <c r="AN1122" s="80"/>
      <c r="AO1122" s="80"/>
      <c r="AP1122" s="80"/>
      <c r="AQ1122" s="80"/>
      <c r="AR1122" s="80"/>
      <c r="AS1122" s="5"/>
      <c r="AT1122" s="5"/>
      <c r="AU1122" s="5"/>
      <c r="AV1122" s="5"/>
      <c r="AW1122" s="5"/>
      <c r="AX1122" s="5"/>
      <c r="AY1122" s="5"/>
    </row>
    <row r="1123" spans="1:51" ht="27.95" customHeight="1">
      <c r="A1123">
        <v>11513418386</v>
      </c>
      <c r="B1123" s="1" t="s">
        <v>0</v>
      </c>
      <c r="C1123" s="13" t="e">
        <v>#VALUE!</v>
      </c>
      <c r="D1123" s="1" t="e">
        <v>#VALUE!</v>
      </c>
      <c r="E1123" s="5" t="e">
        <v>#N/A</v>
      </c>
      <c r="F1123" s="80" t="s">
        <v>0</v>
      </c>
      <c r="G1123" s="80" t="s">
        <v>0</v>
      </c>
      <c r="H1123" s="80" t="s">
        <v>0</v>
      </c>
      <c r="I1123" s="80" t="s">
        <v>0</v>
      </c>
      <c r="J1123" s="80" t="s">
        <v>0</v>
      </c>
      <c r="K1123" s="80" t="s">
        <v>0</v>
      </c>
      <c r="L1123" s="80" t="s">
        <v>0</v>
      </c>
      <c r="M1123" s="5" t="e">
        <v>#N/A</v>
      </c>
      <c r="N1123" s="5" t="e">
        <v>#N/A</v>
      </c>
      <c r="O1123" s="5" t="e">
        <v>#N/A</v>
      </c>
      <c r="P1123" s="5" t="e">
        <v>#N/A</v>
      </c>
      <c r="Q1123" s="5" t="e">
        <v>#VALUE!</v>
      </c>
      <c r="R1123" s="61" t="e">
        <v>#VALUE!</v>
      </c>
      <c r="S1123" s="62" t="e">
        <v>#N/A</v>
      </c>
      <c r="T1123" s="5" t="e">
        <v>#N/A</v>
      </c>
      <c r="U1123" s="5" t="e">
        <v>#N/A</v>
      </c>
      <c r="V1123" s="5" t="e">
        <v>#N/A</v>
      </c>
      <c r="W1123" s="5" t="e">
        <v>#N/A</v>
      </c>
      <c r="X1123" s="5" t="e">
        <v>#N/A</v>
      </c>
      <c r="Y1123" s="5" t="s">
        <v>0</v>
      </c>
      <c r="Z1123" s="5" t="e">
        <v>#N/A</v>
      </c>
      <c r="AA1123" s="5"/>
      <c r="AB1123" s="5"/>
      <c r="AC1123" s="5"/>
      <c r="AD1123" s="5"/>
      <c r="AE1123" s="5"/>
      <c r="AF1123" s="5"/>
      <c r="AG1123" s="5"/>
      <c r="AH1123" s="5"/>
      <c r="AI1123" s="5" t="s">
        <v>905</v>
      </c>
      <c r="AJ1123" s="80" t="e">
        <v>#VALUE!</v>
      </c>
      <c r="AK1123" s="80" t="e">
        <v>#VALUE!</v>
      </c>
      <c r="AL1123" s="80" t="e">
        <v>#VALUE!</v>
      </c>
      <c r="AM1123" s="80" t="e">
        <v>#N/A</v>
      </c>
      <c r="AN1123" s="80" t="e">
        <v>#N/A</v>
      </c>
      <c r="AO1123" s="80" t="e">
        <v>#N/A</v>
      </c>
      <c r="AP1123" s="80" t="e">
        <v>#N/A</v>
      </c>
      <c r="AQ1123" s="80" t="e">
        <v>#N/A</v>
      </c>
      <c r="AR1123" s="80" t="e">
        <v>#N/A</v>
      </c>
      <c r="AS1123" s="5"/>
      <c r="AT1123" s="5"/>
      <c r="AU1123" s="5"/>
      <c r="AV1123" s="5"/>
      <c r="AW1123" s="5"/>
      <c r="AX1123" s="5"/>
      <c r="AY1123" s="5" t="s">
        <v>20</v>
      </c>
    </row>
    <row r="1124" spans="1:51" ht="27.95" customHeight="1">
      <c r="B1124" s="1"/>
      <c r="C1124" s="13"/>
      <c r="D1124" s="1"/>
      <c r="E1124" s="5"/>
      <c r="M1124" s="5"/>
      <c r="N1124" s="5"/>
      <c r="O1124" s="5"/>
      <c r="P1124" s="5"/>
      <c r="Q1124" s="5"/>
      <c r="R1124" s="61"/>
      <c r="S1124" s="62"/>
      <c r="T1124" s="5"/>
      <c r="U1124" s="5"/>
      <c r="V1124" s="5"/>
      <c r="W1124" s="5"/>
      <c r="X1124" s="5"/>
      <c r="Y1124" s="5"/>
      <c r="Z1124" s="5"/>
      <c r="AA1124" s="5"/>
      <c r="AB1124" s="5"/>
      <c r="AC1124" s="5"/>
      <c r="AD1124" s="5"/>
      <c r="AE1124" s="5"/>
      <c r="AF1124" s="5"/>
      <c r="AG1124" s="5"/>
      <c r="AH1124" s="5"/>
      <c r="AI1124" s="5"/>
      <c r="AJ1124" s="80"/>
      <c r="AK1124" s="80"/>
      <c r="AL1124" s="80"/>
      <c r="AM1124" s="80"/>
      <c r="AN1124" s="80"/>
      <c r="AO1124" s="80"/>
      <c r="AP1124" s="80"/>
      <c r="AQ1124" s="80"/>
      <c r="AR1124" s="80"/>
      <c r="AS1124" s="5"/>
      <c r="AT1124" s="5"/>
      <c r="AU1124" s="5"/>
      <c r="AV1124" s="5"/>
      <c r="AW1124" s="5"/>
      <c r="AX1124" s="5"/>
      <c r="AY1124" s="5"/>
    </row>
    <row r="1125" spans="1:51" ht="27.95" customHeight="1">
      <c r="A1125">
        <v>11513213390</v>
      </c>
      <c r="B1125" s="5" t="s">
        <v>646</v>
      </c>
      <c r="C1125" s="13" t="s">
        <v>61</v>
      </c>
      <c r="D1125" s="1" t="s">
        <v>469</v>
      </c>
      <c r="E1125" s="5" t="s">
        <v>33</v>
      </c>
      <c r="F1125" s="80" t="s">
        <v>0</v>
      </c>
      <c r="G1125" s="80" t="s">
        <v>0</v>
      </c>
      <c r="H1125" s="80" t="s">
        <v>1</v>
      </c>
      <c r="I1125" s="80" t="s">
        <v>0</v>
      </c>
      <c r="J1125" s="80" t="s">
        <v>0</v>
      </c>
      <c r="K1125" s="80" t="s">
        <v>0</v>
      </c>
      <c r="L1125" s="80" t="s">
        <v>0</v>
      </c>
      <c r="M1125" s="5" t="s">
        <v>10</v>
      </c>
      <c r="N1125" s="5" t="e">
        <v>#N/A</v>
      </c>
      <c r="O1125" s="5" t="e">
        <v>#N/A</v>
      </c>
      <c r="P1125" s="5" t="s">
        <v>12</v>
      </c>
      <c r="Q1125" s="5" t="s">
        <v>29</v>
      </c>
      <c r="R1125" s="61" t="s">
        <v>75</v>
      </c>
      <c r="S1125" s="62" t="e">
        <v>#N/A</v>
      </c>
      <c r="T1125" s="5" t="s">
        <v>834</v>
      </c>
      <c r="U1125" s="5" t="s">
        <v>34</v>
      </c>
      <c r="V1125" s="5" t="s">
        <v>95</v>
      </c>
      <c r="W1125" s="5" t="s">
        <v>979</v>
      </c>
      <c r="X1125" s="5" t="s">
        <v>108</v>
      </c>
      <c r="Y1125" s="5" t="s">
        <v>0</v>
      </c>
      <c r="Z1125" s="5" t="s">
        <v>98</v>
      </c>
      <c r="AA1125" s="5"/>
      <c r="AB1125" s="5"/>
      <c r="AC1125" s="5"/>
      <c r="AD1125" s="5"/>
      <c r="AE1125" s="5"/>
      <c r="AF1125" s="5"/>
      <c r="AG1125" s="5"/>
      <c r="AH1125" s="5"/>
      <c r="AI1125" s="5" t="s">
        <v>905</v>
      </c>
      <c r="AJ1125" s="80">
        <v>3</v>
      </c>
      <c r="AK1125" s="80">
        <v>3</v>
      </c>
      <c r="AL1125" s="80">
        <v>3</v>
      </c>
      <c r="AM1125" s="80" t="e">
        <v>#N/A</v>
      </c>
      <c r="AN1125" s="80">
        <v>5</v>
      </c>
      <c r="AO1125" s="80">
        <v>5</v>
      </c>
      <c r="AP1125" s="80">
        <v>1</v>
      </c>
      <c r="AQ1125" s="80">
        <v>2</v>
      </c>
      <c r="AR1125" s="80">
        <v>4</v>
      </c>
      <c r="AS1125" s="5"/>
      <c r="AT1125" s="5" t="s">
        <v>797</v>
      </c>
      <c r="AU1125" s="5"/>
      <c r="AV1125" s="123" t="s">
        <v>873</v>
      </c>
      <c r="AW1125" s="142"/>
      <c r="AX1125" s="142"/>
      <c r="AY1125" s="5" t="s">
        <v>903</v>
      </c>
    </row>
    <row r="1126" spans="1:51" ht="27.95" customHeight="1">
      <c r="A1126">
        <v>11513138240</v>
      </c>
      <c r="B1126" s="5" t="s">
        <v>646</v>
      </c>
      <c r="C1126" s="13" t="s">
        <v>61</v>
      </c>
      <c r="D1126" s="1" t="s">
        <v>468</v>
      </c>
      <c r="E1126" s="5" t="s">
        <v>14</v>
      </c>
      <c r="F1126" s="80" t="s">
        <v>648</v>
      </c>
      <c r="G1126" s="80" t="s">
        <v>0</v>
      </c>
      <c r="H1126" s="80" t="s">
        <v>0</v>
      </c>
      <c r="I1126" s="80" t="s">
        <v>0</v>
      </c>
      <c r="J1126" s="80" t="s">
        <v>0</v>
      </c>
      <c r="K1126" s="80" t="s">
        <v>0</v>
      </c>
      <c r="L1126" s="80" t="s">
        <v>0</v>
      </c>
      <c r="M1126" s="5" t="s">
        <v>10</v>
      </c>
      <c r="N1126" s="5" t="s">
        <v>649</v>
      </c>
      <c r="O1126" s="5" t="s">
        <v>11</v>
      </c>
      <c r="P1126" s="5" t="s">
        <v>12</v>
      </c>
      <c r="Q1126" s="5" t="e">
        <v>#VALUE!</v>
      </c>
      <c r="R1126" s="61" t="e">
        <v>#VALUE!</v>
      </c>
      <c r="S1126" s="62" t="e">
        <v>#N/A</v>
      </c>
      <c r="T1126" s="5" t="s">
        <v>834</v>
      </c>
      <c r="U1126" s="5" t="s">
        <v>34</v>
      </c>
      <c r="V1126" s="5" t="s">
        <v>54</v>
      </c>
      <c r="W1126" s="5" t="s">
        <v>379</v>
      </c>
      <c r="X1126" s="5" t="e">
        <v>#N/A</v>
      </c>
      <c r="Y1126" s="5" t="s">
        <v>0</v>
      </c>
      <c r="Z1126" s="5" t="s">
        <v>49</v>
      </c>
      <c r="AA1126" s="5"/>
      <c r="AB1126" s="5"/>
      <c r="AC1126" s="5"/>
      <c r="AD1126" s="5"/>
      <c r="AE1126" s="5"/>
      <c r="AF1126" s="5"/>
      <c r="AG1126" s="5"/>
      <c r="AH1126" s="5"/>
      <c r="AI1126" s="5" t="s">
        <v>905</v>
      </c>
      <c r="AJ1126" s="80">
        <v>3</v>
      </c>
      <c r="AK1126" s="80" t="e">
        <v>#VALUE!</v>
      </c>
      <c r="AL1126" s="80" t="e">
        <v>#VALUE!</v>
      </c>
      <c r="AM1126" s="80" t="e">
        <v>#N/A</v>
      </c>
      <c r="AN1126" s="80">
        <v>5</v>
      </c>
      <c r="AO1126" s="80">
        <v>5</v>
      </c>
      <c r="AP1126" s="80">
        <v>0</v>
      </c>
      <c r="AQ1126" s="80">
        <v>5</v>
      </c>
      <c r="AR1126" s="80" t="e">
        <v>#N/A</v>
      </c>
      <c r="AS1126" s="5"/>
      <c r="AT1126" s="5"/>
      <c r="AU1126" s="5"/>
      <c r="AV1126" s="5"/>
      <c r="AW1126" s="5"/>
      <c r="AX1126" s="5"/>
      <c r="AY1126" s="5" t="s">
        <v>903</v>
      </c>
    </row>
    <row r="1127" spans="1:51" ht="27.95" customHeight="1">
      <c r="A1127">
        <v>11513096336</v>
      </c>
      <c r="B1127" s="1" t="s">
        <v>0</v>
      </c>
      <c r="C1127" s="13" t="e">
        <v>#VALUE!</v>
      </c>
      <c r="D1127" s="1" t="e">
        <v>#VALUE!</v>
      </c>
      <c r="E1127" s="5" t="e">
        <v>#N/A</v>
      </c>
      <c r="F1127" s="80" t="s">
        <v>0</v>
      </c>
      <c r="G1127" s="80" t="s">
        <v>0</v>
      </c>
      <c r="H1127" s="80" t="s">
        <v>0</v>
      </c>
      <c r="I1127" s="80" t="s">
        <v>0</v>
      </c>
      <c r="J1127" s="80" t="s">
        <v>0</v>
      </c>
      <c r="K1127" s="80" t="s">
        <v>0</v>
      </c>
      <c r="L1127" s="80" t="s">
        <v>0</v>
      </c>
      <c r="M1127" s="5" t="e">
        <v>#N/A</v>
      </c>
      <c r="N1127" s="5" t="e">
        <v>#N/A</v>
      </c>
      <c r="O1127" s="5" t="e">
        <v>#N/A</v>
      </c>
      <c r="P1127" s="5" t="e">
        <v>#N/A</v>
      </c>
      <c r="Q1127" s="5" t="e">
        <v>#VALUE!</v>
      </c>
      <c r="R1127" s="61" t="e">
        <v>#VALUE!</v>
      </c>
      <c r="S1127" s="62" t="e">
        <v>#N/A</v>
      </c>
      <c r="T1127" s="5" t="e">
        <v>#N/A</v>
      </c>
      <c r="U1127" s="5" t="e">
        <v>#N/A</v>
      </c>
      <c r="V1127" s="5" t="e">
        <v>#N/A</v>
      </c>
      <c r="W1127" s="5" t="e">
        <v>#N/A</v>
      </c>
      <c r="X1127" s="5" t="e">
        <v>#N/A</v>
      </c>
      <c r="Y1127" s="5" t="s">
        <v>0</v>
      </c>
      <c r="Z1127" s="5" t="e">
        <v>#N/A</v>
      </c>
      <c r="AA1127" s="5"/>
      <c r="AB1127" s="5"/>
      <c r="AC1127" s="5"/>
      <c r="AD1127" s="5"/>
      <c r="AE1127" s="5"/>
      <c r="AF1127" s="5"/>
      <c r="AG1127" s="5"/>
      <c r="AH1127" s="5"/>
      <c r="AI1127" s="5" t="s">
        <v>905</v>
      </c>
      <c r="AJ1127" s="80" t="e">
        <v>#VALUE!</v>
      </c>
      <c r="AK1127" s="80" t="e">
        <v>#VALUE!</v>
      </c>
      <c r="AL1127" s="80" t="e">
        <v>#VALUE!</v>
      </c>
      <c r="AM1127" s="80" t="e">
        <v>#N/A</v>
      </c>
      <c r="AN1127" s="80" t="e">
        <v>#N/A</v>
      </c>
      <c r="AO1127" s="80" t="e">
        <v>#N/A</v>
      </c>
      <c r="AP1127" s="80" t="e">
        <v>#N/A</v>
      </c>
      <c r="AQ1127" s="80" t="e">
        <v>#N/A</v>
      </c>
      <c r="AR1127" s="80" t="e">
        <v>#N/A</v>
      </c>
      <c r="AS1127" s="5"/>
      <c r="AT1127" s="5"/>
      <c r="AU1127" s="5"/>
      <c r="AV1127" s="5"/>
      <c r="AW1127" s="5"/>
      <c r="AX1127" s="5"/>
      <c r="AY1127" s="5" t="s">
        <v>20</v>
      </c>
    </row>
    <row r="1128" spans="1:51" ht="27.95" customHeight="1">
      <c r="B1128" s="1"/>
      <c r="C1128" s="13"/>
      <c r="D1128" s="1"/>
      <c r="E1128" s="5"/>
      <c r="M1128" s="5"/>
      <c r="N1128" s="5"/>
      <c r="O1128" s="5"/>
      <c r="P1128" s="5"/>
      <c r="Q1128" s="5"/>
      <c r="R1128" s="61"/>
      <c r="S1128" s="62"/>
      <c r="T1128" s="5"/>
      <c r="U1128" s="5"/>
      <c r="V1128" s="5"/>
      <c r="W1128" s="5"/>
      <c r="X1128" s="5"/>
      <c r="Y1128" s="5"/>
      <c r="Z1128" s="5"/>
      <c r="AA1128" s="5"/>
      <c r="AB1128" s="5"/>
      <c r="AC1128" s="5"/>
      <c r="AD1128" s="5"/>
      <c r="AE1128" s="5"/>
      <c r="AF1128" s="5"/>
      <c r="AG1128" s="5"/>
      <c r="AH1128" s="5"/>
      <c r="AI1128" s="5"/>
      <c r="AJ1128" s="80"/>
      <c r="AK1128" s="80"/>
      <c r="AL1128" s="80"/>
      <c r="AM1128" s="80"/>
      <c r="AN1128" s="80"/>
      <c r="AO1128" s="80"/>
      <c r="AP1128" s="80"/>
      <c r="AQ1128" s="80"/>
      <c r="AR1128" s="80"/>
      <c r="AS1128" s="5"/>
      <c r="AT1128" s="5"/>
      <c r="AU1128" s="5"/>
      <c r="AV1128" s="5"/>
      <c r="AW1128" s="5"/>
      <c r="AX1128" s="5"/>
      <c r="AY1128" s="5"/>
    </row>
    <row r="1129" spans="1:51" ht="27.95" customHeight="1">
      <c r="A1129">
        <v>11512999187</v>
      </c>
      <c r="B1129" s="5" t="s">
        <v>646</v>
      </c>
      <c r="C1129" s="13" t="s">
        <v>80</v>
      </c>
      <c r="D1129" s="1" t="s">
        <v>469</v>
      </c>
      <c r="E1129" s="5" t="s">
        <v>14</v>
      </c>
      <c r="F1129" s="80" t="s">
        <v>0</v>
      </c>
      <c r="G1129" s="80" t="s">
        <v>0</v>
      </c>
      <c r="H1129" s="80" t="s">
        <v>1</v>
      </c>
      <c r="I1129" s="80" t="s">
        <v>0</v>
      </c>
      <c r="J1129" s="80" t="s">
        <v>0</v>
      </c>
      <c r="K1129" s="80" t="s">
        <v>0</v>
      </c>
      <c r="L1129" s="80" t="s">
        <v>0</v>
      </c>
      <c r="M1129" s="5" t="s">
        <v>10</v>
      </c>
      <c r="N1129" s="5" t="s">
        <v>649</v>
      </c>
      <c r="O1129" s="5" t="e">
        <v>#N/A</v>
      </c>
      <c r="P1129" s="5" t="e">
        <v>#N/A</v>
      </c>
      <c r="Q1129" s="5" t="s">
        <v>29</v>
      </c>
      <c r="R1129" s="61" t="s">
        <v>99</v>
      </c>
      <c r="S1129" s="62" t="e">
        <v>#N/A</v>
      </c>
      <c r="T1129" s="5" t="s">
        <v>834</v>
      </c>
      <c r="U1129" s="5" t="s">
        <v>41</v>
      </c>
      <c r="V1129" s="5" t="s">
        <v>26</v>
      </c>
      <c r="W1129" s="5" t="s">
        <v>907</v>
      </c>
      <c r="X1129" s="5" t="s">
        <v>30</v>
      </c>
      <c r="Y1129" s="5" t="s">
        <v>366</v>
      </c>
      <c r="Z1129" s="5" t="s">
        <v>86</v>
      </c>
      <c r="AA1129" s="5" t="s">
        <v>462</v>
      </c>
      <c r="AB1129" s="5"/>
      <c r="AC1129" s="5" t="s">
        <v>567</v>
      </c>
      <c r="AD1129" s="5"/>
      <c r="AE1129" s="5"/>
      <c r="AF1129" s="5"/>
      <c r="AG1129" s="5"/>
      <c r="AH1129" s="5"/>
      <c r="AI1129" s="5" t="s">
        <v>905</v>
      </c>
      <c r="AJ1129" s="80">
        <v>4</v>
      </c>
      <c r="AK1129" s="80">
        <v>3</v>
      </c>
      <c r="AL1129" s="80">
        <v>2</v>
      </c>
      <c r="AM1129" s="80" t="e">
        <v>#N/A</v>
      </c>
      <c r="AN1129" s="80">
        <v>5</v>
      </c>
      <c r="AO1129" s="80">
        <v>4</v>
      </c>
      <c r="AP1129" s="80">
        <v>4</v>
      </c>
      <c r="AQ1129" s="80">
        <v>4</v>
      </c>
      <c r="AR1129" s="80">
        <v>2</v>
      </c>
      <c r="AS1129" s="5"/>
      <c r="AT1129" s="5"/>
      <c r="AU1129" s="5"/>
      <c r="AV1129" s="5"/>
      <c r="AW1129" s="5"/>
      <c r="AX1129" s="5"/>
      <c r="AY1129" s="5" t="s">
        <v>903</v>
      </c>
    </row>
    <row r="1130" spans="1:51" ht="27.95" customHeight="1">
      <c r="A1130">
        <v>11512956625</v>
      </c>
      <c r="B1130" s="5" t="s">
        <v>646</v>
      </c>
      <c r="C1130" s="13" t="s">
        <v>72</v>
      </c>
      <c r="D1130" s="1" t="s">
        <v>468</v>
      </c>
      <c r="E1130" s="5" t="s">
        <v>14</v>
      </c>
      <c r="F1130" s="80" t="s">
        <v>0</v>
      </c>
      <c r="G1130" s="80" t="s">
        <v>0</v>
      </c>
      <c r="H1130" s="80" t="s">
        <v>1</v>
      </c>
      <c r="I1130" s="80" t="s">
        <v>0</v>
      </c>
      <c r="J1130" s="80" t="s">
        <v>0</v>
      </c>
      <c r="K1130" s="80" t="s">
        <v>0</v>
      </c>
      <c r="L1130" s="80" t="s">
        <v>0</v>
      </c>
      <c r="M1130" s="5" t="e">
        <v>#N/A</v>
      </c>
      <c r="N1130" s="5" t="s">
        <v>649</v>
      </c>
      <c r="O1130" s="5" t="e">
        <v>#N/A</v>
      </c>
      <c r="P1130" s="5" t="e">
        <v>#N/A</v>
      </c>
      <c r="Q1130" s="5" t="s">
        <v>91</v>
      </c>
      <c r="R1130" s="61" t="s">
        <v>28</v>
      </c>
      <c r="S1130" s="62" t="e">
        <v>#N/A</v>
      </c>
      <c r="T1130" s="5" t="s">
        <v>834</v>
      </c>
      <c r="U1130" s="5" t="s">
        <v>41</v>
      </c>
      <c r="V1130" s="5" t="s">
        <v>26</v>
      </c>
      <c r="W1130" s="5" t="s">
        <v>907</v>
      </c>
      <c r="X1130" s="5" t="s">
        <v>81</v>
      </c>
      <c r="Y1130" s="5" t="s">
        <v>367</v>
      </c>
      <c r="Z1130" s="5" t="s">
        <v>13</v>
      </c>
      <c r="AA1130" s="5" t="s">
        <v>462</v>
      </c>
      <c r="AB1130" s="5"/>
      <c r="AC1130" s="5"/>
      <c r="AD1130" s="5"/>
      <c r="AE1130" s="5"/>
      <c r="AF1130" s="5"/>
      <c r="AG1130" s="5"/>
      <c r="AH1130" s="5"/>
      <c r="AI1130" s="5" t="s">
        <v>905</v>
      </c>
      <c r="AJ1130" s="80">
        <v>5</v>
      </c>
      <c r="AK1130" s="80">
        <v>5</v>
      </c>
      <c r="AL1130" s="80">
        <v>4</v>
      </c>
      <c r="AM1130" s="80" t="e">
        <v>#N/A</v>
      </c>
      <c r="AN1130" s="80">
        <v>5</v>
      </c>
      <c r="AO1130" s="80">
        <v>4</v>
      </c>
      <c r="AP1130" s="80">
        <v>4</v>
      </c>
      <c r="AQ1130" s="80">
        <v>4</v>
      </c>
      <c r="AR1130" s="80">
        <v>3</v>
      </c>
      <c r="AS1130" s="5"/>
      <c r="AT1130" s="5"/>
      <c r="AU1130" s="5"/>
      <c r="AV1130" s="5"/>
      <c r="AW1130" s="5"/>
      <c r="AX1130" s="5"/>
      <c r="AY1130" s="5" t="s">
        <v>903</v>
      </c>
    </row>
    <row r="1131" spans="1:51" ht="27.95" customHeight="1">
      <c r="A1131">
        <v>11512951635</v>
      </c>
      <c r="B1131" s="5" t="s">
        <v>646</v>
      </c>
      <c r="C1131" s="13" t="e">
        <v>#VALUE!</v>
      </c>
      <c r="D1131" s="1" t="s">
        <v>473</v>
      </c>
      <c r="E1131" s="5" t="s">
        <v>33</v>
      </c>
      <c r="F1131" s="80" t="s">
        <v>0</v>
      </c>
      <c r="G1131" s="80" t="s">
        <v>0</v>
      </c>
      <c r="H1131" s="80" t="s">
        <v>1</v>
      </c>
      <c r="I1131" s="80" t="s">
        <v>0</v>
      </c>
      <c r="J1131" s="80" t="s">
        <v>0</v>
      </c>
      <c r="K1131" s="80" t="s">
        <v>0</v>
      </c>
      <c r="L1131" s="80" t="s">
        <v>0</v>
      </c>
      <c r="M1131" s="5" t="e">
        <v>#N/A</v>
      </c>
      <c r="N1131" s="5" t="e">
        <v>#N/A</v>
      </c>
      <c r="O1131" s="5" t="e">
        <v>#N/A</v>
      </c>
      <c r="P1131" s="5" t="e">
        <v>#N/A</v>
      </c>
      <c r="Q1131" s="5" t="e">
        <v>#VALUE!</v>
      </c>
      <c r="R1131" s="61" t="e">
        <v>#VALUE!</v>
      </c>
      <c r="S1131" s="62" t="e">
        <v>#N/A</v>
      </c>
      <c r="T1131" s="5" t="e">
        <v>#N/A</v>
      </c>
      <c r="U1131" s="5" t="e">
        <v>#N/A</v>
      </c>
      <c r="V1131" s="5" t="e">
        <v>#N/A</v>
      </c>
      <c r="W1131" s="5" t="e">
        <v>#N/A</v>
      </c>
      <c r="X1131" s="5" t="e">
        <v>#N/A</v>
      </c>
      <c r="Y1131" s="5" t="s">
        <v>0</v>
      </c>
      <c r="Z1131" s="5" t="s">
        <v>13</v>
      </c>
      <c r="AA1131" s="5"/>
      <c r="AB1131" s="5"/>
      <c r="AC1131" s="5"/>
      <c r="AD1131" s="5"/>
      <c r="AE1131" s="5"/>
      <c r="AF1131" s="5"/>
      <c r="AG1131" s="5"/>
      <c r="AH1131" s="5"/>
      <c r="AI1131" s="5" t="s">
        <v>905</v>
      </c>
      <c r="AJ1131" s="80" t="e">
        <v>#VALUE!</v>
      </c>
      <c r="AK1131" s="80" t="e">
        <v>#VALUE!</v>
      </c>
      <c r="AL1131" s="80" t="e">
        <v>#VALUE!</v>
      </c>
      <c r="AM1131" s="80" t="e">
        <v>#N/A</v>
      </c>
      <c r="AN1131" s="80" t="e">
        <v>#N/A</v>
      </c>
      <c r="AO1131" s="80" t="e">
        <v>#N/A</v>
      </c>
      <c r="AP1131" s="80" t="e">
        <v>#N/A</v>
      </c>
      <c r="AQ1131" s="80" t="e">
        <v>#N/A</v>
      </c>
      <c r="AR1131" s="80" t="e">
        <v>#N/A</v>
      </c>
      <c r="AS1131" s="5"/>
      <c r="AT1131" s="5"/>
      <c r="AU1131" s="5"/>
      <c r="AV1131" s="5"/>
      <c r="AW1131" s="5"/>
      <c r="AX1131" s="5"/>
      <c r="AY1131" s="5" t="s">
        <v>903</v>
      </c>
    </row>
    <row r="1132" spans="1:51" ht="27.95" customHeight="1">
      <c r="A1132">
        <v>11512947981</v>
      </c>
      <c r="B1132" s="5" t="s">
        <v>646</v>
      </c>
      <c r="C1132" s="13" t="s">
        <v>72</v>
      </c>
      <c r="D1132" s="1" t="s">
        <v>466</v>
      </c>
      <c r="E1132" s="5" t="s">
        <v>14</v>
      </c>
      <c r="F1132" s="80" t="s">
        <v>0</v>
      </c>
      <c r="G1132" s="80" t="s">
        <v>0</v>
      </c>
      <c r="H1132" s="80" t="s">
        <v>1</v>
      </c>
      <c r="I1132" s="80" t="s">
        <v>0</v>
      </c>
      <c r="J1132" s="80" t="s">
        <v>0</v>
      </c>
      <c r="K1132" s="80" t="s">
        <v>0</v>
      </c>
      <c r="L1132" s="80" t="s">
        <v>0</v>
      </c>
      <c r="M1132" s="5" t="s">
        <v>10</v>
      </c>
      <c r="N1132" s="5" t="s">
        <v>649</v>
      </c>
      <c r="O1132" s="5" t="s">
        <v>11</v>
      </c>
      <c r="P1132" s="5" t="e">
        <v>#N/A</v>
      </c>
      <c r="Q1132" s="5" t="s">
        <v>76</v>
      </c>
      <c r="R1132" s="61" t="s">
        <v>99</v>
      </c>
      <c r="S1132" s="62" t="e">
        <v>#N/A</v>
      </c>
      <c r="T1132" s="5" t="s">
        <v>834</v>
      </c>
      <c r="U1132" s="5" t="s">
        <v>34</v>
      </c>
      <c r="V1132" s="5" t="s">
        <v>74</v>
      </c>
      <c r="W1132" s="5" t="s">
        <v>379</v>
      </c>
      <c r="X1132" s="5" t="s">
        <v>30</v>
      </c>
      <c r="Y1132" s="5" t="s">
        <v>0</v>
      </c>
      <c r="Z1132" s="5" t="s">
        <v>67</v>
      </c>
      <c r="AA1132" s="5"/>
      <c r="AB1132" s="5"/>
      <c r="AC1132" s="5"/>
      <c r="AD1132" s="5"/>
      <c r="AE1132" s="5"/>
      <c r="AF1132" s="5"/>
      <c r="AG1132" s="5"/>
      <c r="AH1132" s="5"/>
      <c r="AI1132" s="5" t="s">
        <v>905</v>
      </c>
      <c r="AJ1132" s="80">
        <v>5</v>
      </c>
      <c r="AK1132" s="80">
        <v>4</v>
      </c>
      <c r="AL1132" s="80">
        <v>2</v>
      </c>
      <c r="AM1132" s="80" t="e">
        <v>#N/A</v>
      </c>
      <c r="AN1132" s="80">
        <v>5</v>
      </c>
      <c r="AO1132" s="80">
        <v>5</v>
      </c>
      <c r="AP1132" s="80">
        <v>2</v>
      </c>
      <c r="AQ1132" s="80">
        <v>5</v>
      </c>
      <c r="AR1132" s="80">
        <v>2</v>
      </c>
      <c r="AS1132" s="5" t="s">
        <v>1060</v>
      </c>
      <c r="AT1132" s="5" t="s">
        <v>797</v>
      </c>
      <c r="AU1132" s="5"/>
      <c r="AV1132" s="5"/>
      <c r="AW1132" s="5"/>
      <c r="AX1132" s="5"/>
      <c r="AY1132" s="5" t="s">
        <v>903</v>
      </c>
    </row>
    <row r="1133" spans="1:51" ht="27.95" customHeight="1">
      <c r="A1133">
        <v>11512887712</v>
      </c>
      <c r="B1133" s="5" t="s">
        <v>646</v>
      </c>
      <c r="C1133" s="13" t="s">
        <v>80</v>
      </c>
      <c r="D1133" s="1" t="s">
        <v>465</v>
      </c>
      <c r="E1133" s="5" t="s">
        <v>14</v>
      </c>
      <c r="F1133" s="80" t="s">
        <v>0</v>
      </c>
      <c r="G1133" s="80" t="s">
        <v>0</v>
      </c>
      <c r="H1133" s="80" t="s">
        <v>1</v>
      </c>
      <c r="I1133" s="80" t="s">
        <v>0</v>
      </c>
      <c r="J1133" s="80" t="s">
        <v>0</v>
      </c>
      <c r="K1133" s="80" t="s">
        <v>0</v>
      </c>
      <c r="L1133" s="80" t="s">
        <v>0</v>
      </c>
      <c r="M1133" s="5" t="s">
        <v>10</v>
      </c>
      <c r="N1133" s="5" t="e">
        <v>#N/A</v>
      </c>
      <c r="O1133" s="5" t="e">
        <v>#N/A</v>
      </c>
      <c r="P1133" s="5" t="e">
        <v>#N/A</v>
      </c>
      <c r="Q1133" s="5" t="e">
        <v>#VALUE!</v>
      </c>
      <c r="R1133" s="61" t="e">
        <v>#VALUE!</v>
      </c>
      <c r="S1133" s="62" t="e">
        <v>#N/A</v>
      </c>
      <c r="T1133" s="5" t="s">
        <v>834</v>
      </c>
      <c r="U1133" s="5" t="s">
        <v>41</v>
      </c>
      <c r="V1133" s="5" t="s">
        <v>95</v>
      </c>
      <c r="W1133" s="5" t="s">
        <v>907</v>
      </c>
      <c r="X1133" s="5" t="s">
        <v>66</v>
      </c>
      <c r="Y1133" s="5" t="s">
        <v>0</v>
      </c>
      <c r="Z1133" s="5" t="s">
        <v>13</v>
      </c>
      <c r="AA1133" s="5"/>
      <c r="AB1133" s="5"/>
      <c r="AC1133" s="5"/>
      <c r="AD1133" s="5"/>
      <c r="AE1133" s="5"/>
      <c r="AF1133" s="5"/>
      <c r="AG1133" s="5"/>
      <c r="AH1133" s="5"/>
      <c r="AI1133" s="5" t="s">
        <v>905</v>
      </c>
      <c r="AJ1133" s="80">
        <v>4</v>
      </c>
      <c r="AK1133" s="80" t="e">
        <v>#VALUE!</v>
      </c>
      <c r="AL1133" s="80" t="e">
        <v>#VALUE!</v>
      </c>
      <c r="AM1133" s="80" t="e">
        <v>#N/A</v>
      </c>
      <c r="AN1133" s="80">
        <v>5</v>
      </c>
      <c r="AO1133" s="80">
        <v>4</v>
      </c>
      <c r="AP1133" s="80">
        <v>1</v>
      </c>
      <c r="AQ1133" s="80">
        <v>4</v>
      </c>
      <c r="AR1133" s="80">
        <v>5</v>
      </c>
      <c r="AS1133" s="5" t="s">
        <v>127</v>
      </c>
      <c r="AT1133" s="5" t="s">
        <v>788</v>
      </c>
      <c r="AU1133" s="5"/>
      <c r="AV1133" s="5" t="s">
        <v>898</v>
      </c>
      <c r="AW1133" s="5"/>
      <c r="AX1133" s="5"/>
      <c r="AY1133" s="5" t="s">
        <v>903</v>
      </c>
    </row>
    <row r="1134" spans="1:51" ht="63.95" customHeight="1">
      <c r="A1134">
        <v>11512868001</v>
      </c>
      <c r="B1134" s="5" t="s">
        <v>646</v>
      </c>
      <c r="C1134" s="13" t="s">
        <v>72</v>
      </c>
      <c r="D1134" s="1" t="s">
        <v>471</v>
      </c>
      <c r="E1134" s="5" t="s">
        <v>155</v>
      </c>
      <c r="F1134" s="80" t="s">
        <v>0</v>
      </c>
      <c r="G1134" s="80" t="s">
        <v>0</v>
      </c>
      <c r="H1134" s="80" t="s">
        <v>1</v>
      </c>
      <c r="I1134" s="80" t="s">
        <v>0</v>
      </c>
      <c r="J1134" s="80" t="s">
        <v>0</v>
      </c>
      <c r="K1134" s="80" t="s">
        <v>0</v>
      </c>
      <c r="L1134" s="80" t="s">
        <v>0</v>
      </c>
      <c r="M1134" s="5" t="s">
        <v>10</v>
      </c>
      <c r="N1134" s="5" t="e">
        <v>#N/A</v>
      </c>
      <c r="O1134" s="5" t="e">
        <v>#N/A</v>
      </c>
      <c r="P1134" s="5" t="s">
        <v>12</v>
      </c>
      <c r="Q1134" s="5" t="s">
        <v>29</v>
      </c>
      <c r="R1134" s="61" t="s">
        <v>75</v>
      </c>
      <c r="S1134" s="62" t="e">
        <v>#N/A</v>
      </c>
      <c r="T1134" s="5" t="s">
        <v>24</v>
      </c>
      <c r="U1134" s="5" t="s">
        <v>41</v>
      </c>
      <c r="V1134" s="5" t="s">
        <v>26</v>
      </c>
      <c r="W1134" s="5" t="s">
        <v>979</v>
      </c>
      <c r="X1134" s="5" t="s">
        <v>108</v>
      </c>
      <c r="Y1134" s="5" t="s">
        <v>368</v>
      </c>
      <c r="Z1134" s="5" t="s">
        <v>67</v>
      </c>
      <c r="AA1134" s="5"/>
      <c r="AB1134" s="5"/>
      <c r="AC1134" s="5"/>
      <c r="AD1134" s="5" t="s">
        <v>601</v>
      </c>
      <c r="AE1134" s="5" t="s">
        <v>592</v>
      </c>
      <c r="AF1134" s="5"/>
      <c r="AG1134" s="5"/>
      <c r="AH1134" s="5"/>
      <c r="AI1134" s="5" t="s">
        <v>905</v>
      </c>
      <c r="AJ1134" s="80">
        <v>5</v>
      </c>
      <c r="AK1134" s="80">
        <v>3</v>
      </c>
      <c r="AL1134" s="80">
        <v>3</v>
      </c>
      <c r="AM1134" s="80" t="e">
        <v>#N/A</v>
      </c>
      <c r="AN1134" s="80">
        <v>2</v>
      </c>
      <c r="AO1134" s="80">
        <v>4</v>
      </c>
      <c r="AP1134" s="80">
        <v>4</v>
      </c>
      <c r="AQ1134" s="80">
        <v>2</v>
      </c>
      <c r="AR1134" s="80">
        <v>4</v>
      </c>
      <c r="AS1134" s="5" t="s">
        <v>1065</v>
      </c>
      <c r="AT1134" s="5"/>
      <c r="AU1134" s="5"/>
      <c r="AV1134" s="5"/>
      <c r="AW1134" s="5"/>
      <c r="AX1134" s="5"/>
      <c r="AY1134" s="5" t="s">
        <v>903</v>
      </c>
    </row>
    <row r="1135" spans="1:51" ht="27.95" customHeight="1">
      <c r="A1135">
        <v>11512799379</v>
      </c>
      <c r="B1135" s="5" t="s">
        <v>646</v>
      </c>
      <c r="C1135" s="13" t="s">
        <v>80</v>
      </c>
      <c r="D1135" s="1" t="s">
        <v>468</v>
      </c>
      <c r="E1135" s="5" t="s">
        <v>14</v>
      </c>
      <c r="F1135" s="80" t="s">
        <v>0</v>
      </c>
      <c r="G1135" s="80" t="s">
        <v>0</v>
      </c>
      <c r="H1135" s="80" t="s">
        <v>1</v>
      </c>
      <c r="I1135" s="80" t="s">
        <v>0</v>
      </c>
      <c r="J1135" s="80" t="s">
        <v>0</v>
      </c>
      <c r="K1135" s="80" t="s">
        <v>0</v>
      </c>
      <c r="L1135" s="80" t="s">
        <v>0</v>
      </c>
      <c r="M1135" s="5" t="e">
        <v>#N/A</v>
      </c>
      <c r="N1135" s="5" t="s">
        <v>649</v>
      </c>
      <c r="O1135" s="5" t="e">
        <v>#N/A</v>
      </c>
      <c r="P1135" s="5" t="e">
        <v>#N/A</v>
      </c>
      <c r="Q1135" s="5" t="s">
        <v>29</v>
      </c>
      <c r="R1135" s="61" t="s">
        <v>75</v>
      </c>
      <c r="S1135" s="62" t="e">
        <v>#N/A</v>
      </c>
      <c r="T1135" s="5" t="s">
        <v>37</v>
      </c>
      <c r="U1135" s="5" t="s">
        <v>37</v>
      </c>
      <c r="V1135" s="5" t="s">
        <v>74</v>
      </c>
      <c r="W1135" s="5" t="s">
        <v>907</v>
      </c>
      <c r="X1135" s="5" t="s">
        <v>81</v>
      </c>
      <c r="Y1135" s="5" t="s">
        <v>0</v>
      </c>
      <c r="Z1135" s="5" t="s">
        <v>98</v>
      </c>
      <c r="AA1135" s="5"/>
      <c r="AB1135" s="5"/>
      <c r="AC1135" s="5"/>
      <c r="AD1135" s="5"/>
      <c r="AE1135" s="5"/>
      <c r="AF1135" s="5"/>
      <c r="AG1135" s="5"/>
      <c r="AH1135" s="5"/>
      <c r="AI1135" s="5" t="s">
        <v>905</v>
      </c>
      <c r="AJ1135" s="80">
        <v>4</v>
      </c>
      <c r="AK1135" s="80">
        <v>3</v>
      </c>
      <c r="AL1135" s="80">
        <v>3</v>
      </c>
      <c r="AM1135" s="80" t="e">
        <v>#N/A</v>
      </c>
      <c r="AN1135" s="80">
        <v>3</v>
      </c>
      <c r="AO1135" s="80">
        <v>3</v>
      </c>
      <c r="AP1135" s="80">
        <v>2</v>
      </c>
      <c r="AQ1135" s="80">
        <v>4</v>
      </c>
      <c r="AR1135" s="80">
        <v>3</v>
      </c>
      <c r="AS1135" s="5"/>
      <c r="AT1135" s="5"/>
      <c r="AU1135" s="5"/>
      <c r="AV1135" s="5"/>
      <c r="AW1135" s="5"/>
      <c r="AX1135" s="5"/>
      <c r="AY1135" s="5" t="s">
        <v>903</v>
      </c>
    </row>
    <row r="1136" spans="1:51" ht="27.95" customHeight="1">
      <c r="A1136">
        <v>11512768944</v>
      </c>
      <c r="B1136" s="5" t="s">
        <v>646</v>
      </c>
      <c r="C1136" s="13" t="s">
        <v>61</v>
      </c>
      <c r="D1136" s="1" t="s">
        <v>465</v>
      </c>
      <c r="E1136" s="5" t="s">
        <v>33</v>
      </c>
      <c r="F1136" s="80" t="s">
        <v>0</v>
      </c>
      <c r="G1136" s="80" t="s">
        <v>0</v>
      </c>
      <c r="H1136" s="80" t="s">
        <v>1</v>
      </c>
      <c r="I1136" s="80" t="s">
        <v>0</v>
      </c>
      <c r="J1136" s="80" t="s">
        <v>0</v>
      </c>
      <c r="K1136" s="80" t="s">
        <v>0</v>
      </c>
      <c r="L1136" s="80" t="s">
        <v>0</v>
      </c>
      <c r="M1136" s="5" t="s">
        <v>10</v>
      </c>
      <c r="N1136" s="5" t="e">
        <v>#N/A</v>
      </c>
      <c r="O1136" s="5" t="e">
        <v>#N/A</v>
      </c>
      <c r="P1136" s="5" t="e">
        <v>#N/A</v>
      </c>
      <c r="Q1136" s="5" t="s">
        <v>97</v>
      </c>
      <c r="R1136" s="61" t="s">
        <v>75</v>
      </c>
      <c r="S1136" s="62" t="e">
        <v>#N/A</v>
      </c>
      <c r="T1136" s="5" t="s">
        <v>834</v>
      </c>
      <c r="U1136" s="5" t="s">
        <v>37</v>
      </c>
      <c r="V1136" s="5" t="s">
        <v>74</v>
      </c>
      <c r="W1136" s="5" t="s">
        <v>909</v>
      </c>
      <c r="X1136" s="5" t="s">
        <v>30</v>
      </c>
      <c r="Y1136" s="5" t="s">
        <v>0</v>
      </c>
      <c r="Z1136" s="5" t="s">
        <v>98</v>
      </c>
      <c r="AA1136" s="5" t="s">
        <v>518</v>
      </c>
      <c r="AB1136" s="5" t="s">
        <v>462</v>
      </c>
      <c r="AC1136" s="5"/>
      <c r="AD1136" s="5"/>
      <c r="AE1136" s="5" t="s">
        <v>615</v>
      </c>
      <c r="AF1136" s="5"/>
      <c r="AG1136" s="5"/>
      <c r="AH1136" s="5"/>
      <c r="AI1136" s="5" t="s">
        <v>905</v>
      </c>
      <c r="AJ1136" s="80">
        <v>3</v>
      </c>
      <c r="AK1136" s="80">
        <v>2</v>
      </c>
      <c r="AL1136" s="80">
        <v>3</v>
      </c>
      <c r="AM1136" s="80" t="e">
        <v>#N/A</v>
      </c>
      <c r="AN1136" s="80">
        <v>5</v>
      </c>
      <c r="AO1136" s="80">
        <v>3</v>
      </c>
      <c r="AP1136" s="80">
        <v>2</v>
      </c>
      <c r="AQ1136" s="80">
        <v>1</v>
      </c>
      <c r="AR1136" s="80">
        <v>2</v>
      </c>
      <c r="AS1136" s="122" t="s">
        <v>1060</v>
      </c>
      <c r="AT1136" s="5" t="s">
        <v>848</v>
      </c>
      <c r="AU1136" s="5"/>
      <c r="AV1136" s="5"/>
      <c r="AW1136" s="5"/>
      <c r="AX1136" s="5"/>
      <c r="AY1136" s="5" t="s">
        <v>903</v>
      </c>
    </row>
    <row r="1137" spans="1:51" ht="27.95" customHeight="1">
      <c r="A1137">
        <v>11512701234</v>
      </c>
      <c r="B1137" s="5" t="s">
        <v>646</v>
      </c>
      <c r="C1137" s="13" t="s">
        <v>23</v>
      </c>
      <c r="D1137" s="1" t="s">
        <v>468</v>
      </c>
      <c r="E1137" s="5" t="s">
        <v>14</v>
      </c>
      <c r="F1137" s="80" t="s">
        <v>0</v>
      </c>
      <c r="G1137" s="80" t="s">
        <v>0</v>
      </c>
      <c r="H1137" s="80" t="s">
        <v>1</v>
      </c>
      <c r="I1137" s="80" t="s">
        <v>0</v>
      </c>
      <c r="J1137" s="80" t="s">
        <v>0</v>
      </c>
      <c r="K1137" s="80" t="s">
        <v>0</v>
      </c>
      <c r="L1137" s="80" t="s">
        <v>0</v>
      </c>
      <c r="M1137" s="5" t="e">
        <v>#N/A</v>
      </c>
      <c r="N1137" s="5" t="s">
        <v>649</v>
      </c>
      <c r="O1137" s="5" t="e">
        <v>#N/A</v>
      </c>
      <c r="P1137" s="5" t="e">
        <v>#N/A</v>
      </c>
      <c r="Q1137" s="5" t="s">
        <v>97</v>
      </c>
      <c r="R1137" s="61" t="s">
        <v>99</v>
      </c>
      <c r="S1137" s="62" t="e">
        <v>#N/A</v>
      </c>
      <c r="T1137" s="5" t="s">
        <v>834</v>
      </c>
      <c r="U1137" s="5" t="s">
        <v>34</v>
      </c>
      <c r="V1137" s="5" t="s">
        <v>54</v>
      </c>
      <c r="W1137" s="5" t="s">
        <v>379</v>
      </c>
      <c r="X1137" s="5" t="s">
        <v>108</v>
      </c>
      <c r="Y1137" s="5" t="s">
        <v>369</v>
      </c>
      <c r="Z1137" s="5" t="e">
        <v>#N/A</v>
      </c>
      <c r="AA1137" s="5" t="s">
        <v>542</v>
      </c>
      <c r="AB1137" s="5" t="s">
        <v>551</v>
      </c>
      <c r="AC1137" s="5"/>
      <c r="AD1137" s="5"/>
      <c r="AE1137" s="5"/>
      <c r="AF1137" s="5"/>
      <c r="AG1137" s="5"/>
      <c r="AH1137" s="5"/>
      <c r="AI1137" s="5" t="s">
        <v>905</v>
      </c>
      <c r="AJ1137" s="80">
        <v>2</v>
      </c>
      <c r="AK1137" s="80">
        <v>2</v>
      </c>
      <c r="AL1137" s="80">
        <v>2</v>
      </c>
      <c r="AM1137" s="80" t="e">
        <v>#N/A</v>
      </c>
      <c r="AN1137" s="80">
        <v>5</v>
      </c>
      <c r="AO1137" s="80">
        <v>5</v>
      </c>
      <c r="AP1137" s="80">
        <v>0</v>
      </c>
      <c r="AQ1137" s="80">
        <v>5</v>
      </c>
      <c r="AR1137" s="80">
        <v>4</v>
      </c>
      <c r="AS1137" s="5"/>
      <c r="AT1137" s="5"/>
      <c r="AU1137" s="5" t="s">
        <v>567</v>
      </c>
      <c r="AV1137" s="5"/>
      <c r="AW1137" s="5"/>
      <c r="AX1137" s="5"/>
      <c r="AY1137" s="5" t="s">
        <v>903</v>
      </c>
    </row>
    <row r="1138" spans="1:51" ht="27.95" customHeight="1">
      <c r="B1138" s="1"/>
      <c r="C1138" s="13"/>
      <c r="D1138" s="1"/>
      <c r="E1138" s="5"/>
      <c r="M1138" s="5"/>
      <c r="N1138" s="5"/>
      <c r="O1138" s="5"/>
      <c r="P1138" s="5"/>
      <c r="Q1138" s="5"/>
      <c r="R1138" s="61"/>
      <c r="S1138" s="62"/>
      <c r="T1138" s="5"/>
      <c r="U1138" s="5"/>
      <c r="V1138" s="5"/>
      <c r="W1138" s="5"/>
      <c r="X1138" s="5"/>
      <c r="Y1138" s="5"/>
      <c r="Z1138" s="5"/>
      <c r="AA1138" s="5"/>
      <c r="AB1138" s="5"/>
      <c r="AC1138" s="5"/>
      <c r="AD1138" s="5"/>
      <c r="AE1138" s="5"/>
      <c r="AF1138" s="5"/>
      <c r="AG1138" s="5"/>
      <c r="AH1138" s="5"/>
      <c r="AI1138" s="5"/>
      <c r="AJ1138" s="80"/>
      <c r="AK1138" s="80"/>
      <c r="AL1138" s="80"/>
      <c r="AM1138" s="80"/>
      <c r="AN1138" s="80"/>
      <c r="AO1138" s="80"/>
      <c r="AP1138" s="80"/>
      <c r="AQ1138" s="80"/>
      <c r="AR1138" s="80"/>
      <c r="AS1138" s="5"/>
      <c r="AT1138" s="5"/>
      <c r="AU1138" s="5"/>
      <c r="AV1138" s="5"/>
      <c r="AW1138" s="5"/>
      <c r="AX1138" s="5"/>
      <c r="AY1138" s="5"/>
    </row>
    <row r="1139" spans="1:51" ht="27.95" customHeight="1">
      <c r="A1139">
        <v>11512628768</v>
      </c>
      <c r="B1139" s="5" t="s">
        <v>646</v>
      </c>
      <c r="C1139" s="13" t="s">
        <v>72</v>
      </c>
      <c r="D1139" s="1" t="s">
        <v>468</v>
      </c>
      <c r="E1139" s="5" t="s">
        <v>14</v>
      </c>
      <c r="F1139" s="80" t="s">
        <v>0</v>
      </c>
      <c r="G1139" s="80" t="s">
        <v>0</v>
      </c>
      <c r="H1139" s="80" t="s">
        <v>1</v>
      </c>
      <c r="I1139" s="80" t="s">
        <v>0</v>
      </c>
      <c r="J1139" s="80" t="s">
        <v>0</v>
      </c>
      <c r="K1139" s="80" t="s">
        <v>0</v>
      </c>
      <c r="L1139" s="80" t="s">
        <v>0</v>
      </c>
      <c r="M1139" s="5" t="e">
        <v>#N/A</v>
      </c>
      <c r="N1139" s="5" t="s">
        <v>649</v>
      </c>
      <c r="O1139" s="5" t="e">
        <v>#N/A</v>
      </c>
      <c r="P1139" s="5" t="e">
        <v>#N/A</v>
      </c>
      <c r="Q1139" s="5" t="s">
        <v>76</v>
      </c>
      <c r="R1139" s="61" t="s">
        <v>28</v>
      </c>
      <c r="S1139" s="62" t="e">
        <v>#N/A</v>
      </c>
      <c r="T1139" s="5" t="s">
        <v>834</v>
      </c>
      <c r="U1139" s="5" t="s">
        <v>41</v>
      </c>
      <c r="V1139" s="5" t="s">
        <v>89</v>
      </c>
      <c r="W1139" s="5" t="s">
        <v>908</v>
      </c>
      <c r="X1139" s="5" t="s">
        <v>66</v>
      </c>
      <c r="Y1139" s="5" t="s">
        <v>0</v>
      </c>
      <c r="Z1139" s="5" t="s">
        <v>13</v>
      </c>
      <c r="AA1139" s="5" t="s">
        <v>511</v>
      </c>
      <c r="AB1139" s="5"/>
      <c r="AC1139" s="5"/>
      <c r="AD1139" s="5"/>
      <c r="AE1139" s="5"/>
      <c r="AF1139" s="5"/>
      <c r="AG1139" s="5"/>
      <c r="AH1139" s="5"/>
      <c r="AI1139" s="5" t="s">
        <v>905</v>
      </c>
      <c r="AJ1139" s="80">
        <v>5</v>
      </c>
      <c r="AK1139" s="80">
        <v>4</v>
      </c>
      <c r="AL1139" s="80">
        <v>4</v>
      </c>
      <c r="AM1139" s="80" t="e">
        <v>#N/A</v>
      </c>
      <c r="AN1139" s="80">
        <v>5</v>
      </c>
      <c r="AO1139" s="80">
        <v>4</v>
      </c>
      <c r="AP1139" s="80">
        <v>3</v>
      </c>
      <c r="AQ1139" s="80">
        <v>3</v>
      </c>
      <c r="AR1139" s="80">
        <v>5</v>
      </c>
      <c r="AS1139" s="5" t="s">
        <v>1065</v>
      </c>
      <c r="AT1139" s="5" t="s">
        <v>848</v>
      </c>
      <c r="AU1139" s="5"/>
      <c r="AV1139" s="5"/>
      <c r="AW1139" s="5"/>
      <c r="AX1139" s="5"/>
      <c r="AY1139" s="5" t="s">
        <v>903</v>
      </c>
    </row>
    <row r="1140" spans="1:51" ht="27.95" customHeight="1">
      <c r="A1140">
        <v>11512626191</v>
      </c>
      <c r="B1140" s="5" t="s">
        <v>646</v>
      </c>
      <c r="C1140" s="13" t="s">
        <v>72</v>
      </c>
      <c r="D1140" s="1" t="s">
        <v>469</v>
      </c>
      <c r="E1140" s="5" t="s">
        <v>33</v>
      </c>
      <c r="F1140" s="80" t="s">
        <v>0</v>
      </c>
      <c r="G1140" s="80" t="s">
        <v>0</v>
      </c>
      <c r="H1140" s="80" t="s">
        <v>1</v>
      </c>
      <c r="I1140" s="80" t="s">
        <v>0</v>
      </c>
      <c r="J1140" s="80" t="s">
        <v>0</v>
      </c>
      <c r="K1140" s="80" t="s">
        <v>0</v>
      </c>
      <c r="L1140" s="80" t="s">
        <v>0</v>
      </c>
      <c r="M1140" s="5" t="s">
        <v>10</v>
      </c>
      <c r="N1140" s="5" t="e">
        <v>#N/A</v>
      </c>
      <c r="O1140" s="5" t="s">
        <v>11</v>
      </c>
      <c r="P1140" s="5" t="s">
        <v>12</v>
      </c>
      <c r="Q1140" s="5" t="s">
        <v>29</v>
      </c>
      <c r="R1140" s="61" t="s">
        <v>75</v>
      </c>
      <c r="S1140" s="62" t="e">
        <v>#N/A</v>
      </c>
      <c r="T1140" s="5" t="s">
        <v>37</v>
      </c>
      <c r="U1140" s="5" t="s">
        <v>37</v>
      </c>
      <c r="V1140" s="5" t="s">
        <v>95</v>
      </c>
      <c r="W1140" s="5" t="s">
        <v>908</v>
      </c>
      <c r="X1140" s="5" t="s">
        <v>66</v>
      </c>
      <c r="Y1140" s="5" t="s">
        <v>0</v>
      </c>
      <c r="Z1140" s="5" t="s">
        <v>45</v>
      </c>
      <c r="AA1140" s="5"/>
      <c r="AB1140" s="5"/>
      <c r="AC1140" s="5"/>
      <c r="AD1140" s="5"/>
      <c r="AE1140" s="5"/>
      <c r="AF1140" s="5"/>
      <c r="AG1140" s="5"/>
      <c r="AH1140" s="5"/>
      <c r="AI1140" s="5" t="s">
        <v>905</v>
      </c>
      <c r="AJ1140" s="80">
        <v>5</v>
      </c>
      <c r="AK1140" s="80">
        <v>3</v>
      </c>
      <c r="AL1140" s="80">
        <v>3</v>
      </c>
      <c r="AM1140" s="80" t="e">
        <v>#N/A</v>
      </c>
      <c r="AN1140" s="80">
        <v>3</v>
      </c>
      <c r="AO1140" s="80">
        <v>3</v>
      </c>
      <c r="AP1140" s="80">
        <v>1</v>
      </c>
      <c r="AQ1140" s="80">
        <v>3</v>
      </c>
      <c r="AR1140" s="80">
        <v>5</v>
      </c>
      <c r="AS1140" s="5"/>
      <c r="AT1140" s="5"/>
      <c r="AU1140" s="5"/>
      <c r="AV1140" s="5"/>
      <c r="AW1140" s="5"/>
      <c r="AX1140" s="5"/>
      <c r="AY1140" s="5" t="s">
        <v>903</v>
      </c>
    </row>
    <row r="1141" spans="1:51" ht="27.95" customHeight="1">
      <c r="B1141" s="1"/>
      <c r="C1141" s="13"/>
      <c r="D1141" s="1"/>
      <c r="E1141" s="5"/>
      <c r="M1141" s="5"/>
      <c r="N1141" s="5"/>
      <c r="O1141" s="5"/>
      <c r="P1141" s="5"/>
      <c r="Q1141" s="5"/>
      <c r="R1141" s="61"/>
      <c r="S1141" s="62"/>
      <c r="T1141" s="5"/>
      <c r="U1141" s="5"/>
      <c r="V1141" s="5"/>
      <c r="W1141" s="5"/>
      <c r="X1141" s="5"/>
      <c r="Y1141" s="5"/>
      <c r="Z1141" s="5"/>
      <c r="AA1141" s="5"/>
      <c r="AB1141" s="5"/>
      <c r="AC1141" s="5"/>
      <c r="AD1141" s="5"/>
      <c r="AE1141" s="5"/>
      <c r="AF1141" s="5"/>
      <c r="AG1141" s="5"/>
      <c r="AH1141" s="5"/>
      <c r="AI1141" s="5"/>
      <c r="AJ1141" s="80"/>
      <c r="AK1141" s="80"/>
      <c r="AL1141" s="80"/>
      <c r="AM1141" s="80"/>
      <c r="AN1141" s="80"/>
      <c r="AO1141" s="80"/>
      <c r="AP1141" s="80"/>
      <c r="AQ1141" s="80"/>
      <c r="AR1141" s="80"/>
      <c r="AS1141" s="5"/>
      <c r="AT1141" s="5"/>
      <c r="AU1141" s="5"/>
      <c r="AV1141" s="5"/>
      <c r="AW1141" s="5"/>
      <c r="AX1141" s="5"/>
      <c r="AY1141" s="5"/>
    </row>
    <row r="1142" spans="1:51" ht="27.95" customHeight="1">
      <c r="A1142">
        <v>11512606166</v>
      </c>
      <c r="B1142" s="5" t="s">
        <v>646</v>
      </c>
      <c r="C1142" s="13" t="s">
        <v>72</v>
      </c>
      <c r="D1142" s="1" t="s">
        <v>470</v>
      </c>
      <c r="E1142" s="5" t="s">
        <v>14</v>
      </c>
      <c r="F1142" s="80" t="s">
        <v>648</v>
      </c>
      <c r="G1142" s="80" t="s">
        <v>0</v>
      </c>
      <c r="H1142" s="80" t="s">
        <v>0</v>
      </c>
      <c r="I1142" s="80" t="s">
        <v>0</v>
      </c>
      <c r="J1142" s="80" t="s">
        <v>0</v>
      </c>
      <c r="K1142" s="80" t="s">
        <v>0</v>
      </c>
      <c r="L1142" s="80" t="s">
        <v>0</v>
      </c>
      <c r="M1142" s="5" t="e">
        <v>#N/A</v>
      </c>
      <c r="N1142" s="5" t="s">
        <v>649</v>
      </c>
      <c r="O1142" s="5" t="e">
        <v>#N/A</v>
      </c>
      <c r="P1142" s="5" t="e">
        <v>#N/A</v>
      </c>
      <c r="Q1142" s="5" t="s">
        <v>76</v>
      </c>
      <c r="R1142" s="61" t="s">
        <v>99</v>
      </c>
      <c r="S1142" s="62" t="e">
        <v>#N/A</v>
      </c>
      <c r="T1142" s="5" t="s">
        <v>36</v>
      </c>
      <c r="U1142" s="5" t="s">
        <v>41</v>
      </c>
      <c r="V1142" s="5" t="s">
        <v>89</v>
      </c>
      <c r="W1142" s="5" t="s">
        <v>907</v>
      </c>
      <c r="X1142" s="5" t="s">
        <v>66</v>
      </c>
      <c r="Y1142" s="5" t="s">
        <v>370</v>
      </c>
      <c r="Z1142" s="5" t="s">
        <v>67</v>
      </c>
      <c r="AA1142" s="66" t="s">
        <v>512</v>
      </c>
      <c r="AB1142" s="62"/>
      <c r="AC1142" s="62"/>
      <c r="AD1142" s="62"/>
      <c r="AE1142" s="62"/>
      <c r="AF1142" s="62"/>
      <c r="AG1142" s="62"/>
      <c r="AH1142" s="62"/>
      <c r="AI1142" s="70" t="s">
        <v>905</v>
      </c>
      <c r="AJ1142" s="80">
        <v>5</v>
      </c>
      <c r="AK1142" s="80">
        <v>4</v>
      </c>
      <c r="AL1142" s="80">
        <v>2</v>
      </c>
      <c r="AM1142" s="80" t="e">
        <v>#N/A</v>
      </c>
      <c r="AN1142" s="80">
        <v>4</v>
      </c>
      <c r="AO1142" s="80">
        <v>4</v>
      </c>
      <c r="AP1142" s="80">
        <v>3</v>
      </c>
      <c r="AQ1142" s="80">
        <v>4</v>
      </c>
      <c r="AR1142" s="80">
        <v>5</v>
      </c>
      <c r="AS1142" s="5" t="s">
        <v>1065</v>
      </c>
      <c r="AT1142" s="5" t="s">
        <v>838</v>
      </c>
      <c r="AU1142" s="5"/>
      <c r="AV1142" s="5"/>
      <c r="AW1142" s="5"/>
      <c r="AX1142" s="5"/>
      <c r="AY1142" s="5" t="s">
        <v>903</v>
      </c>
    </row>
    <row r="1143" spans="1:51" ht="27.95" customHeight="1">
      <c r="A1143">
        <v>11512605175</v>
      </c>
      <c r="B1143" s="1" t="s">
        <v>0</v>
      </c>
      <c r="C1143" s="13" t="e">
        <v>#VALUE!</v>
      </c>
      <c r="D1143" s="1" t="e">
        <v>#VALUE!</v>
      </c>
      <c r="E1143" s="5" t="e">
        <v>#N/A</v>
      </c>
      <c r="F1143" s="80" t="s">
        <v>0</v>
      </c>
      <c r="G1143" s="80" t="s">
        <v>0</v>
      </c>
      <c r="H1143" s="80" t="s">
        <v>0</v>
      </c>
      <c r="I1143" s="80" t="s">
        <v>0</v>
      </c>
      <c r="J1143" s="80" t="s">
        <v>0</v>
      </c>
      <c r="K1143" s="80" t="s">
        <v>0</v>
      </c>
      <c r="L1143" s="80" t="s">
        <v>0</v>
      </c>
      <c r="M1143" s="5" t="e">
        <v>#N/A</v>
      </c>
      <c r="N1143" s="5" t="e">
        <v>#N/A</v>
      </c>
      <c r="O1143" s="5" t="e">
        <v>#N/A</v>
      </c>
      <c r="P1143" s="5" t="e">
        <v>#N/A</v>
      </c>
      <c r="Q1143" s="5" t="e">
        <v>#VALUE!</v>
      </c>
      <c r="R1143" s="61" t="e">
        <v>#VALUE!</v>
      </c>
      <c r="S1143" s="62" t="e">
        <v>#N/A</v>
      </c>
      <c r="T1143" s="5" t="e">
        <v>#N/A</v>
      </c>
      <c r="U1143" s="5" t="e">
        <v>#N/A</v>
      </c>
      <c r="V1143" s="5" t="e">
        <v>#N/A</v>
      </c>
      <c r="W1143" s="5" t="e">
        <v>#N/A</v>
      </c>
      <c r="X1143" s="5" t="e">
        <v>#N/A</v>
      </c>
      <c r="Y1143" s="5" t="s">
        <v>0</v>
      </c>
      <c r="Z1143" s="5" t="e">
        <v>#N/A</v>
      </c>
      <c r="AA1143" s="5"/>
      <c r="AB1143" s="5"/>
      <c r="AC1143" s="5"/>
      <c r="AD1143" s="5"/>
      <c r="AE1143" s="5"/>
      <c r="AF1143" s="5"/>
      <c r="AG1143" s="5"/>
      <c r="AH1143" s="5"/>
      <c r="AI1143" s="5" t="s">
        <v>905</v>
      </c>
      <c r="AJ1143" s="80" t="e">
        <v>#VALUE!</v>
      </c>
      <c r="AK1143" s="80" t="e">
        <v>#VALUE!</v>
      </c>
      <c r="AL1143" s="80" t="e">
        <v>#VALUE!</v>
      </c>
      <c r="AM1143" s="80" t="e">
        <v>#N/A</v>
      </c>
      <c r="AN1143" s="80" t="e">
        <v>#N/A</v>
      </c>
      <c r="AO1143" s="80" t="e">
        <v>#N/A</v>
      </c>
      <c r="AP1143" s="80" t="e">
        <v>#N/A</v>
      </c>
      <c r="AQ1143" s="80" t="e">
        <v>#N/A</v>
      </c>
      <c r="AR1143" s="80" t="e">
        <v>#N/A</v>
      </c>
      <c r="AS1143" s="5"/>
      <c r="AT1143" s="5"/>
      <c r="AU1143" s="5"/>
      <c r="AV1143" s="5"/>
      <c r="AW1143" s="5"/>
      <c r="AX1143" s="5"/>
      <c r="AY1143" s="5" t="s">
        <v>20</v>
      </c>
    </row>
    <row r="1144" spans="1:51" ht="27.95" customHeight="1">
      <c r="A1144">
        <v>11512591583</v>
      </c>
      <c r="B1144" s="5" t="s">
        <v>646</v>
      </c>
      <c r="C1144" s="13" t="s">
        <v>72</v>
      </c>
      <c r="D1144" s="1" t="s">
        <v>468</v>
      </c>
      <c r="E1144" s="5" t="s">
        <v>14</v>
      </c>
      <c r="F1144" s="80" t="s">
        <v>0</v>
      </c>
      <c r="G1144" s="80" t="s">
        <v>0</v>
      </c>
      <c r="H1144" s="80" t="s">
        <v>1</v>
      </c>
      <c r="I1144" s="80" t="s">
        <v>0</v>
      </c>
      <c r="J1144" s="80" t="s">
        <v>0</v>
      </c>
      <c r="K1144" s="80" t="s">
        <v>0</v>
      </c>
      <c r="L1144" s="80" t="s">
        <v>0</v>
      </c>
      <c r="M1144" s="5" t="e">
        <v>#N/A</v>
      </c>
      <c r="N1144" s="5" t="s">
        <v>649</v>
      </c>
      <c r="O1144" s="5" t="e">
        <v>#N/A</v>
      </c>
      <c r="P1144" s="5" t="e">
        <v>#N/A</v>
      </c>
      <c r="Q1144" s="5" t="s">
        <v>76</v>
      </c>
      <c r="R1144" s="61" t="s">
        <v>28</v>
      </c>
      <c r="S1144" s="62" t="e">
        <v>#N/A</v>
      </c>
      <c r="T1144" s="5" t="s">
        <v>834</v>
      </c>
      <c r="U1144" s="5" t="s">
        <v>34</v>
      </c>
      <c r="V1144" s="5" t="s">
        <v>26</v>
      </c>
      <c r="W1144" s="5" t="s">
        <v>907</v>
      </c>
      <c r="X1144" s="5" t="s">
        <v>108</v>
      </c>
      <c r="Y1144" s="5" t="s">
        <v>0</v>
      </c>
      <c r="Z1144" s="5" t="s">
        <v>21</v>
      </c>
      <c r="AA1144" s="5" t="s">
        <v>512</v>
      </c>
      <c r="AB1144" s="5"/>
      <c r="AC1144" s="5"/>
      <c r="AD1144" s="5"/>
      <c r="AE1144" s="5"/>
      <c r="AF1144" s="5"/>
      <c r="AG1144" s="5"/>
      <c r="AH1144" s="5"/>
      <c r="AI1144" s="5" t="s">
        <v>905</v>
      </c>
      <c r="AJ1144" s="80">
        <v>5</v>
      </c>
      <c r="AK1144" s="80">
        <v>4</v>
      </c>
      <c r="AL1144" s="80">
        <v>4</v>
      </c>
      <c r="AM1144" s="80" t="e">
        <v>#N/A</v>
      </c>
      <c r="AN1144" s="80">
        <v>5</v>
      </c>
      <c r="AO1144" s="80">
        <v>5</v>
      </c>
      <c r="AP1144" s="80">
        <v>4</v>
      </c>
      <c r="AQ1144" s="80">
        <v>4</v>
      </c>
      <c r="AR1144" s="80">
        <v>4</v>
      </c>
      <c r="AS1144" s="5"/>
      <c r="AT1144" s="5" t="s">
        <v>797</v>
      </c>
      <c r="AU1144" s="5"/>
      <c r="AV1144" s="5"/>
      <c r="AW1144" s="5"/>
      <c r="AX1144" s="5"/>
      <c r="AY1144" s="5" t="s">
        <v>903</v>
      </c>
    </row>
    <row r="1145" spans="1:51" ht="27.95" customHeight="1">
      <c r="A1145">
        <v>11512571251</v>
      </c>
      <c r="B1145" s="1" t="s">
        <v>15</v>
      </c>
      <c r="C1145" s="13" t="e">
        <v>#VALUE!</v>
      </c>
      <c r="D1145" s="1" t="e">
        <v>#VALUE!</v>
      </c>
      <c r="E1145" s="5" t="e">
        <v>#N/A</v>
      </c>
      <c r="F1145" s="80" t="s">
        <v>0</v>
      </c>
      <c r="G1145" s="80" t="s">
        <v>0</v>
      </c>
      <c r="H1145" s="80" t="s">
        <v>0</v>
      </c>
      <c r="I1145" s="80" t="s">
        <v>0</v>
      </c>
      <c r="J1145" s="80" t="s">
        <v>0</v>
      </c>
      <c r="K1145" s="80" t="s">
        <v>0</v>
      </c>
      <c r="L1145" s="80" t="s">
        <v>0</v>
      </c>
      <c r="M1145" s="5" t="e">
        <v>#N/A</v>
      </c>
      <c r="N1145" s="5" t="e">
        <v>#N/A</v>
      </c>
      <c r="O1145" s="5" t="e">
        <v>#N/A</v>
      </c>
      <c r="P1145" s="5" t="e">
        <v>#N/A</v>
      </c>
      <c r="Q1145" s="5" t="e">
        <v>#VALUE!</v>
      </c>
      <c r="R1145" s="61" t="e">
        <v>#VALUE!</v>
      </c>
      <c r="S1145" s="62" t="e">
        <v>#N/A</v>
      </c>
      <c r="T1145" s="5" t="e">
        <v>#N/A</v>
      </c>
      <c r="U1145" s="5" t="e">
        <v>#N/A</v>
      </c>
      <c r="V1145" s="5" t="s">
        <v>95</v>
      </c>
      <c r="W1145" s="5" t="e">
        <v>#N/A</v>
      </c>
      <c r="X1145" s="5" t="e">
        <v>#N/A</v>
      </c>
      <c r="Y1145" s="5" t="s">
        <v>0</v>
      </c>
      <c r="Z1145" s="5" t="e">
        <v>#N/A</v>
      </c>
      <c r="AA1145" s="5"/>
      <c r="AB1145" s="5"/>
      <c r="AC1145" s="5"/>
      <c r="AD1145" s="5"/>
      <c r="AE1145" s="5"/>
      <c r="AF1145" s="5"/>
      <c r="AG1145" s="5"/>
      <c r="AH1145" s="5"/>
      <c r="AI1145" s="5" t="s">
        <v>905</v>
      </c>
      <c r="AJ1145" s="80" t="e">
        <v>#VALUE!</v>
      </c>
      <c r="AK1145" s="80" t="e">
        <v>#VALUE!</v>
      </c>
      <c r="AL1145" s="80" t="e">
        <v>#VALUE!</v>
      </c>
      <c r="AM1145" s="80" t="e">
        <v>#N/A</v>
      </c>
      <c r="AN1145" s="80" t="e">
        <v>#N/A</v>
      </c>
      <c r="AO1145" s="80" t="e">
        <v>#N/A</v>
      </c>
      <c r="AP1145" s="80">
        <v>1</v>
      </c>
      <c r="AQ1145" s="80" t="e">
        <v>#N/A</v>
      </c>
      <c r="AR1145" s="80" t="e">
        <v>#N/A</v>
      </c>
      <c r="AS1145" s="5"/>
      <c r="AT1145" s="5"/>
      <c r="AU1145" s="5"/>
      <c r="AV1145" s="5"/>
      <c r="AW1145" s="5"/>
      <c r="AX1145" s="5"/>
      <c r="AY1145" s="5" t="s">
        <v>904</v>
      </c>
    </row>
    <row r="1146" spans="1:51" ht="27.95" customHeight="1">
      <c r="A1146">
        <v>11512551951</v>
      </c>
      <c r="B1146" s="5" t="s">
        <v>646</v>
      </c>
      <c r="C1146" s="13" t="s">
        <v>80</v>
      </c>
      <c r="D1146" s="1" t="s">
        <v>468</v>
      </c>
      <c r="E1146" s="5" t="s">
        <v>14</v>
      </c>
      <c r="F1146" s="80" t="s">
        <v>0</v>
      </c>
      <c r="G1146" s="80" t="s">
        <v>0</v>
      </c>
      <c r="H1146" s="80" t="s">
        <v>1</v>
      </c>
      <c r="I1146" s="80" t="s">
        <v>0</v>
      </c>
      <c r="J1146" s="80" t="s">
        <v>0</v>
      </c>
      <c r="K1146" s="80" t="s">
        <v>0</v>
      </c>
      <c r="L1146" s="80" t="s">
        <v>0</v>
      </c>
      <c r="M1146" s="5" t="e">
        <v>#N/A</v>
      </c>
      <c r="N1146" s="5" t="s">
        <v>649</v>
      </c>
      <c r="O1146" s="5" t="e">
        <v>#N/A</v>
      </c>
      <c r="P1146" s="5" t="s">
        <v>12</v>
      </c>
      <c r="Q1146" s="5" t="s">
        <v>29</v>
      </c>
      <c r="R1146" s="61" t="s">
        <v>75</v>
      </c>
      <c r="S1146" s="62" t="e">
        <v>#N/A</v>
      </c>
      <c r="T1146" s="5" t="s">
        <v>37</v>
      </c>
      <c r="U1146" s="5" t="s">
        <v>34</v>
      </c>
      <c r="V1146" s="5" t="s">
        <v>95</v>
      </c>
      <c r="W1146" s="5" t="s">
        <v>907</v>
      </c>
      <c r="X1146" s="5" t="s">
        <v>81</v>
      </c>
      <c r="Y1146" s="5" t="s">
        <v>371</v>
      </c>
      <c r="Z1146" s="5" t="s">
        <v>86</v>
      </c>
      <c r="AA1146" s="5" t="s">
        <v>528</v>
      </c>
      <c r="AB1146" s="5"/>
      <c r="AC1146" s="5"/>
      <c r="AD1146" s="5"/>
      <c r="AE1146" s="5"/>
      <c r="AF1146" s="5"/>
      <c r="AG1146" s="5"/>
      <c r="AH1146" s="5"/>
      <c r="AI1146" s="5" t="s">
        <v>905</v>
      </c>
      <c r="AJ1146" s="80">
        <v>4</v>
      </c>
      <c r="AK1146" s="80">
        <v>3</v>
      </c>
      <c r="AL1146" s="80">
        <v>3</v>
      </c>
      <c r="AM1146" s="80" t="e">
        <v>#N/A</v>
      </c>
      <c r="AN1146" s="80">
        <v>3</v>
      </c>
      <c r="AO1146" s="80">
        <v>5</v>
      </c>
      <c r="AP1146" s="80">
        <v>1</v>
      </c>
      <c r="AQ1146" s="80">
        <v>4</v>
      </c>
      <c r="AR1146" s="80">
        <v>3</v>
      </c>
      <c r="AS1146" s="5"/>
      <c r="AT1146" s="5" t="s">
        <v>840</v>
      </c>
      <c r="AU1146" s="5" t="s">
        <v>867</v>
      </c>
      <c r="AV1146" s="5" t="s">
        <v>872</v>
      </c>
      <c r="AW1146" s="5"/>
      <c r="AX1146" s="5"/>
      <c r="AY1146" s="5" t="s">
        <v>903</v>
      </c>
    </row>
    <row r="1147" spans="1:51" ht="27.95" customHeight="1">
      <c r="A1147">
        <v>11512550556</v>
      </c>
      <c r="B1147" s="5" t="s">
        <v>646</v>
      </c>
      <c r="C1147" s="13" t="s">
        <v>80</v>
      </c>
      <c r="D1147" s="1" t="s">
        <v>478</v>
      </c>
      <c r="E1147" s="5" t="s">
        <v>14</v>
      </c>
      <c r="F1147" s="80" t="s">
        <v>0</v>
      </c>
      <c r="G1147" s="80" t="s">
        <v>0</v>
      </c>
      <c r="H1147" s="80" t="s">
        <v>0</v>
      </c>
      <c r="I1147" s="80" t="s">
        <v>0</v>
      </c>
      <c r="J1147" s="80" t="s">
        <v>0</v>
      </c>
      <c r="K1147" s="80" t="s">
        <v>0</v>
      </c>
      <c r="L1147" s="80" t="s">
        <v>372</v>
      </c>
      <c r="M1147" s="5" t="s">
        <v>10</v>
      </c>
      <c r="N1147" s="5" t="e">
        <v>#N/A</v>
      </c>
      <c r="O1147" s="5" t="s">
        <v>11</v>
      </c>
      <c r="P1147" s="5" t="s">
        <v>12</v>
      </c>
      <c r="Q1147" s="5" t="s">
        <v>76</v>
      </c>
      <c r="R1147" s="61" t="s">
        <v>28</v>
      </c>
      <c r="S1147" s="62" t="e">
        <v>#N/A</v>
      </c>
      <c r="T1147" s="5" t="s">
        <v>37</v>
      </c>
      <c r="U1147" s="5" t="s">
        <v>34</v>
      </c>
      <c r="V1147" s="5" t="s">
        <v>95</v>
      </c>
      <c r="W1147" s="5" t="s">
        <v>907</v>
      </c>
      <c r="X1147" s="5" t="s">
        <v>66</v>
      </c>
      <c r="Y1147" s="5" t="s">
        <v>373</v>
      </c>
      <c r="Z1147" s="5" t="s">
        <v>86</v>
      </c>
      <c r="AA1147" s="5" t="s">
        <v>537</v>
      </c>
      <c r="AB1147" s="5"/>
      <c r="AC1147" s="5"/>
      <c r="AD1147" s="5"/>
      <c r="AE1147" s="5"/>
      <c r="AF1147" s="5"/>
      <c r="AG1147" s="5" t="s">
        <v>633</v>
      </c>
      <c r="AH1147" s="5" t="s">
        <v>812</v>
      </c>
      <c r="AI1147" s="5" t="s">
        <v>905</v>
      </c>
      <c r="AJ1147" s="80">
        <v>4</v>
      </c>
      <c r="AK1147" s="80">
        <v>4</v>
      </c>
      <c r="AL1147" s="80">
        <v>4</v>
      </c>
      <c r="AM1147" s="80" t="e">
        <v>#N/A</v>
      </c>
      <c r="AN1147" s="80">
        <v>3</v>
      </c>
      <c r="AO1147" s="80">
        <v>5</v>
      </c>
      <c r="AP1147" s="80">
        <v>1</v>
      </c>
      <c r="AQ1147" s="80">
        <v>4</v>
      </c>
      <c r="AR1147" s="80">
        <v>5</v>
      </c>
      <c r="AS1147" s="5" t="s">
        <v>1058</v>
      </c>
      <c r="AT1147" s="5" t="s">
        <v>798</v>
      </c>
      <c r="AU1147" s="5" t="s">
        <v>854</v>
      </c>
      <c r="AV1147" s="5" t="s">
        <v>882</v>
      </c>
      <c r="AW1147" s="5"/>
      <c r="AX1147" s="5"/>
      <c r="AY1147" s="5" t="s">
        <v>903</v>
      </c>
    </row>
    <row r="1148" spans="1:51" ht="27.95" customHeight="1">
      <c r="A1148">
        <v>11512545207</v>
      </c>
      <c r="B1148" s="5" t="s">
        <v>646</v>
      </c>
      <c r="C1148" s="13" t="s">
        <v>61</v>
      </c>
      <c r="D1148" s="1" t="s">
        <v>478</v>
      </c>
      <c r="E1148" s="5" t="s">
        <v>14</v>
      </c>
      <c r="F1148" s="80" t="s">
        <v>0</v>
      </c>
      <c r="G1148" s="80" t="s">
        <v>0</v>
      </c>
      <c r="H1148" s="80" t="s">
        <v>1</v>
      </c>
      <c r="I1148" s="80" t="s">
        <v>0</v>
      </c>
      <c r="J1148" s="80" t="s">
        <v>0</v>
      </c>
      <c r="K1148" s="80" t="s">
        <v>0</v>
      </c>
      <c r="L1148" s="80" t="s">
        <v>0</v>
      </c>
      <c r="M1148" s="5" t="s">
        <v>10</v>
      </c>
      <c r="N1148" s="5" t="e">
        <v>#N/A</v>
      </c>
      <c r="O1148" s="5" t="e">
        <v>#N/A</v>
      </c>
      <c r="P1148" s="5" t="e">
        <v>#N/A</v>
      </c>
      <c r="Q1148" s="5" t="s">
        <v>29</v>
      </c>
      <c r="R1148" s="61" t="s">
        <v>28</v>
      </c>
      <c r="S1148" s="62" t="e">
        <v>#N/A</v>
      </c>
      <c r="T1148" s="5" t="s">
        <v>834</v>
      </c>
      <c r="U1148" s="5" t="s">
        <v>34</v>
      </c>
      <c r="V1148" s="5" t="s">
        <v>64</v>
      </c>
      <c r="W1148" s="5" t="s">
        <v>379</v>
      </c>
      <c r="X1148" s="5" t="s">
        <v>81</v>
      </c>
      <c r="Y1148" s="5" t="s">
        <v>0</v>
      </c>
      <c r="Z1148" s="5" t="s">
        <v>13</v>
      </c>
      <c r="AA1148" s="5" t="s">
        <v>534</v>
      </c>
      <c r="AB1148" s="5"/>
      <c r="AC1148" s="5"/>
      <c r="AD1148" s="5"/>
      <c r="AE1148" s="5"/>
      <c r="AF1148" s="5"/>
      <c r="AG1148" s="5"/>
      <c r="AH1148" s="5"/>
      <c r="AI1148" s="5" t="s">
        <v>905</v>
      </c>
      <c r="AJ1148" s="80">
        <v>3</v>
      </c>
      <c r="AK1148" s="80">
        <v>3</v>
      </c>
      <c r="AL1148" s="80">
        <v>4</v>
      </c>
      <c r="AM1148" s="80" t="e">
        <v>#N/A</v>
      </c>
      <c r="AN1148" s="80">
        <v>5</v>
      </c>
      <c r="AO1148" s="80">
        <v>5</v>
      </c>
      <c r="AP1148" s="80">
        <v>5</v>
      </c>
      <c r="AQ1148" s="80">
        <v>5</v>
      </c>
      <c r="AR1148" s="80">
        <v>3</v>
      </c>
      <c r="AS1148" s="5"/>
      <c r="AT1148" s="5" t="s">
        <v>797</v>
      </c>
      <c r="AU1148" s="66"/>
      <c r="AV1148" s="5"/>
      <c r="AW1148" s="5"/>
      <c r="AX1148" s="5"/>
      <c r="AY1148" s="5" t="s">
        <v>903</v>
      </c>
    </row>
    <row r="1149" spans="1:51" ht="27.95" customHeight="1">
      <c r="A1149">
        <v>11512542163</v>
      </c>
      <c r="B1149" s="1" t="s">
        <v>0</v>
      </c>
      <c r="C1149" s="13" t="s">
        <v>80</v>
      </c>
      <c r="D1149" s="1" t="s">
        <v>472</v>
      </c>
      <c r="E1149" s="5" t="s">
        <v>14</v>
      </c>
      <c r="F1149" s="80" t="s">
        <v>0</v>
      </c>
      <c r="G1149" s="80" t="s">
        <v>0</v>
      </c>
      <c r="H1149" s="80" t="s">
        <v>1</v>
      </c>
      <c r="I1149" s="80" t="s">
        <v>0</v>
      </c>
      <c r="J1149" s="80" t="s">
        <v>0</v>
      </c>
      <c r="K1149" s="80" t="s">
        <v>0</v>
      </c>
      <c r="L1149" s="80" t="s">
        <v>0</v>
      </c>
      <c r="M1149" s="5" t="s">
        <v>10</v>
      </c>
      <c r="N1149" s="5" t="e">
        <v>#N/A</v>
      </c>
      <c r="O1149" s="5" t="s">
        <v>11</v>
      </c>
      <c r="P1149" s="5" t="e">
        <v>#N/A</v>
      </c>
      <c r="Q1149" s="5" t="s">
        <v>29</v>
      </c>
      <c r="R1149" s="61" t="s">
        <v>99</v>
      </c>
      <c r="S1149" s="62" t="e">
        <v>#N/A</v>
      </c>
      <c r="T1149" s="5" t="s">
        <v>36</v>
      </c>
      <c r="U1149" s="5" t="s">
        <v>41</v>
      </c>
      <c r="V1149" s="5" t="s">
        <v>95</v>
      </c>
      <c r="W1149" s="5" t="s">
        <v>909</v>
      </c>
      <c r="X1149" s="5" t="s">
        <v>108</v>
      </c>
      <c r="Y1149" s="5" t="s">
        <v>0</v>
      </c>
      <c r="Z1149" s="5" t="s">
        <v>86</v>
      </c>
      <c r="AA1149" s="5"/>
      <c r="AB1149" s="5"/>
      <c r="AC1149" s="5"/>
      <c r="AD1149" s="5"/>
      <c r="AE1149" s="5"/>
      <c r="AF1149" s="5"/>
      <c r="AG1149" s="5"/>
      <c r="AH1149" s="5"/>
      <c r="AI1149" s="5" t="s">
        <v>905</v>
      </c>
      <c r="AJ1149" s="80">
        <v>4</v>
      </c>
      <c r="AK1149" s="80">
        <v>3</v>
      </c>
      <c r="AL1149" s="80">
        <v>2</v>
      </c>
      <c r="AM1149" s="80" t="e">
        <v>#N/A</v>
      </c>
      <c r="AN1149" s="80">
        <v>4</v>
      </c>
      <c r="AO1149" s="80">
        <v>4</v>
      </c>
      <c r="AP1149" s="80">
        <v>1</v>
      </c>
      <c r="AQ1149" s="80">
        <v>1</v>
      </c>
      <c r="AR1149" s="80">
        <v>4</v>
      </c>
      <c r="AS1149" s="5"/>
      <c r="AT1149" s="5"/>
      <c r="AU1149" s="67"/>
      <c r="AV1149" s="5"/>
      <c r="AW1149" s="5"/>
      <c r="AX1149" s="5"/>
      <c r="AY1149" s="5" t="s">
        <v>20</v>
      </c>
    </row>
    <row r="1150" spans="1:51" ht="27.95" customHeight="1">
      <c r="A1150">
        <v>11512539418</v>
      </c>
      <c r="B1150" s="1" t="s">
        <v>0</v>
      </c>
      <c r="C1150" s="13" t="s">
        <v>72</v>
      </c>
      <c r="D1150" s="1" t="s">
        <v>469</v>
      </c>
      <c r="E1150" s="5" t="s">
        <v>14</v>
      </c>
      <c r="F1150" s="80" t="s">
        <v>648</v>
      </c>
      <c r="G1150" s="80" t="s">
        <v>0</v>
      </c>
      <c r="H1150" s="80" t="s">
        <v>0</v>
      </c>
      <c r="I1150" s="80" t="s">
        <v>0</v>
      </c>
      <c r="J1150" s="80" t="s">
        <v>0</v>
      </c>
      <c r="K1150" s="80" t="s">
        <v>0</v>
      </c>
      <c r="L1150" s="80" t="s">
        <v>0</v>
      </c>
      <c r="M1150" s="5" t="e">
        <v>#N/A</v>
      </c>
      <c r="N1150" s="5" t="e">
        <v>#N/A</v>
      </c>
      <c r="O1150" s="5" t="e">
        <v>#N/A</v>
      </c>
      <c r="P1150" s="5" t="e">
        <v>#N/A</v>
      </c>
      <c r="Q1150" s="5" t="s">
        <v>91</v>
      </c>
      <c r="R1150" s="61" t="s">
        <v>28</v>
      </c>
      <c r="S1150" s="62" t="e">
        <v>#N/A</v>
      </c>
      <c r="T1150" s="5" t="s">
        <v>62</v>
      </c>
      <c r="U1150" s="5" t="s">
        <v>41</v>
      </c>
      <c r="V1150" s="5" t="s">
        <v>95</v>
      </c>
      <c r="W1150" s="5" t="s">
        <v>908</v>
      </c>
      <c r="X1150" s="5" t="s">
        <v>66</v>
      </c>
      <c r="Y1150" s="5" t="s">
        <v>374</v>
      </c>
      <c r="Z1150" s="5" t="s">
        <v>49</v>
      </c>
      <c r="AA1150" s="5" t="s">
        <v>480</v>
      </c>
      <c r="AB1150" s="5"/>
      <c r="AC1150" s="5" t="s">
        <v>574</v>
      </c>
      <c r="AD1150" s="5"/>
      <c r="AE1150" s="5"/>
      <c r="AF1150" s="5" t="s">
        <v>624</v>
      </c>
      <c r="AG1150" s="5"/>
      <c r="AH1150" s="5" t="s">
        <v>812</v>
      </c>
      <c r="AI1150" s="5" t="s">
        <v>905</v>
      </c>
      <c r="AJ1150" s="80">
        <v>5</v>
      </c>
      <c r="AK1150" s="80">
        <v>5</v>
      </c>
      <c r="AL1150" s="80">
        <v>4</v>
      </c>
      <c r="AM1150" s="80" t="e">
        <v>#N/A</v>
      </c>
      <c r="AN1150" s="80">
        <v>5</v>
      </c>
      <c r="AO1150" s="80">
        <v>4</v>
      </c>
      <c r="AP1150" s="80">
        <v>1</v>
      </c>
      <c r="AQ1150" s="80">
        <v>3</v>
      </c>
      <c r="AR1150" s="80">
        <v>5</v>
      </c>
      <c r="AS1150" s="5"/>
      <c r="AT1150" s="5" t="s">
        <v>849</v>
      </c>
      <c r="AU1150" s="66" t="s">
        <v>858</v>
      </c>
      <c r="AV1150" s="5"/>
      <c r="AW1150" s="5"/>
      <c r="AX1150" s="5"/>
      <c r="AY1150" s="5" t="s">
        <v>20</v>
      </c>
    </row>
    <row r="1151" spans="1:51" ht="27.95" customHeight="1">
      <c r="A1151">
        <v>11512538969</v>
      </c>
      <c r="B1151" s="5" t="s">
        <v>646</v>
      </c>
      <c r="C1151" s="13" t="s">
        <v>72</v>
      </c>
      <c r="D1151" s="1" t="e">
        <v>#VALUE!</v>
      </c>
      <c r="E1151" s="5" t="s">
        <v>155</v>
      </c>
      <c r="F1151" s="80" t="s">
        <v>0</v>
      </c>
      <c r="G1151" s="80" t="s">
        <v>0</v>
      </c>
      <c r="H1151" s="80" t="s">
        <v>0</v>
      </c>
      <c r="I1151" s="80" t="s">
        <v>0</v>
      </c>
      <c r="J1151" s="80" t="s">
        <v>0</v>
      </c>
      <c r="K1151" s="80" t="s">
        <v>0</v>
      </c>
      <c r="L1151" s="80" t="s">
        <v>245</v>
      </c>
      <c r="M1151" s="5" t="s">
        <v>10</v>
      </c>
      <c r="N1151" s="5" t="s">
        <v>649</v>
      </c>
      <c r="O1151" s="5" t="e">
        <v>#N/A</v>
      </c>
      <c r="P1151" s="5" t="s">
        <v>12</v>
      </c>
      <c r="Q1151" s="5" t="s">
        <v>76</v>
      </c>
      <c r="R1151" s="61" t="s">
        <v>28</v>
      </c>
      <c r="S1151" s="62" t="e">
        <v>#N/A</v>
      </c>
      <c r="T1151" s="5" t="s">
        <v>36</v>
      </c>
      <c r="U1151" s="5" t="s">
        <v>41</v>
      </c>
      <c r="V1151" s="5" t="s">
        <v>54</v>
      </c>
      <c r="W1151" s="5" t="s">
        <v>907</v>
      </c>
      <c r="X1151" s="5" t="s">
        <v>81</v>
      </c>
      <c r="Y1151" s="5" t="s">
        <v>375</v>
      </c>
      <c r="Z1151" s="5" t="s">
        <v>67</v>
      </c>
      <c r="AA1151" s="5"/>
      <c r="AB1151" s="5"/>
      <c r="AC1151" s="5"/>
      <c r="AD1151" s="5"/>
      <c r="AE1151" s="5"/>
      <c r="AF1151" s="5"/>
      <c r="AG1151" s="5"/>
      <c r="AH1151" s="5"/>
      <c r="AI1151" s="5" t="s">
        <v>905</v>
      </c>
      <c r="AJ1151" s="80">
        <v>5</v>
      </c>
      <c r="AK1151" s="80">
        <v>4</v>
      </c>
      <c r="AL1151" s="80">
        <v>4</v>
      </c>
      <c r="AM1151" s="80" t="e">
        <v>#N/A</v>
      </c>
      <c r="AN1151" s="80">
        <v>4</v>
      </c>
      <c r="AO1151" s="80">
        <v>4</v>
      </c>
      <c r="AP1151" s="80">
        <v>0</v>
      </c>
      <c r="AQ1151" s="80">
        <v>4</v>
      </c>
      <c r="AR1151" s="80">
        <v>3</v>
      </c>
      <c r="AS1151" s="5" t="s">
        <v>1065</v>
      </c>
      <c r="AT1151" s="5" t="s">
        <v>787</v>
      </c>
      <c r="AU1151" s="67" t="s">
        <v>860</v>
      </c>
      <c r="AV1151" s="5" t="s">
        <v>897</v>
      </c>
      <c r="AW1151" s="5"/>
      <c r="AX1151" s="5"/>
      <c r="AY1151" s="5" t="s">
        <v>903</v>
      </c>
    </row>
    <row r="1152" spans="1:51" ht="27.95" customHeight="1">
      <c r="A1152">
        <v>11512512518</v>
      </c>
      <c r="B1152" s="5" t="s">
        <v>646</v>
      </c>
      <c r="C1152" s="13" t="s">
        <v>72</v>
      </c>
      <c r="D1152" s="1" t="s">
        <v>468</v>
      </c>
      <c r="E1152" s="5" t="s">
        <v>14</v>
      </c>
      <c r="F1152" s="80" t="s">
        <v>648</v>
      </c>
      <c r="G1152" s="80" t="s">
        <v>0</v>
      </c>
      <c r="H1152" s="80" t="s">
        <v>1</v>
      </c>
      <c r="I1152" s="80" t="s">
        <v>0</v>
      </c>
      <c r="J1152" s="80" t="s">
        <v>0</v>
      </c>
      <c r="K1152" s="80" t="s">
        <v>0</v>
      </c>
      <c r="L1152" s="80" t="s">
        <v>0</v>
      </c>
      <c r="M1152" s="5" t="s">
        <v>10</v>
      </c>
      <c r="N1152" s="5" t="e">
        <v>#N/A</v>
      </c>
      <c r="O1152" s="5" t="e">
        <v>#N/A</v>
      </c>
      <c r="P1152" s="5" t="e">
        <v>#N/A</v>
      </c>
      <c r="Q1152" s="5" t="e">
        <v>#VALUE!</v>
      </c>
      <c r="R1152" s="61" t="s">
        <v>99</v>
      </c>
      <c r="S1152" s="62" t="e">
        <v>#N/A</v>
      </c>
      <c r="T1152" s="5" t="s">
        <v>834</v>
      </c>
      <c r="U1152" s="5" t="s">
        <v>34</v>
      </c>
      <c r="V1152" s="5" t="s">
        <v>95</v>
      </c>
      <c r="W1152" s="5" t="s">
        <v>909</v>
      </c>
      <c r="X1152" s="5" t="s">
        <v>108</v>
      </c>
      <c r="Y1152" s="5" t="s">
        <v>0</v>
      </c>
      <c r="Z1152" s="5" t="s">
        <v>13</v>
      </c>
      <c r="AA1152" s="5"/>
      <c r="AB1152" s="5"/>
      <c r="AC1152" s="5"/>
      <c r="AD1152" s="5"/>
      <c r="AE1152" s="5"/>
      <c r="AF1152" s="5"/>
      <c r="AG1152" s="5" t="s">
        <v>815</v>
      </c>
      <c r="AH1152" s="5"/>
      <c r="AI1152" s="5" t="s">
        <v>905</v>
      </c>
      <c r="AJ1152" s="80">
        <v>5</v>
      </c>
      <c r="AK1152" s="80" t="e">
        <v>#VALUE!</v>
      </c>
      <c r="AL1152" s="80">
        <v>2</v>
      </c>
      <c r="AM1152" s="80" t="e">
        <v>#N/A</v>
      </c>
      <c r="AN1152" s="80">
        <v>5</v>
      </c>
      <c r="AO1152" s="80">
        <v>5</v>
      </c>
      <c r="AP1152" s="80">
        <v>1</v>
      </c>
      <c r="AQ1152" s="80">
        <v>1</v>
      </c>
      <c r="AR1152" s="80">
        <v>4</v>
      </c>
      <c r="AS1152" s="5"/>
      <c r="AT1152" s="5" t="s">
        <v>797</v>
      </c>
      <c r="AU1152" s="5"/>
      <c r="AV1152" s="5" t="s">
        <v>883</v>
      </c>
      <c r="AW1152" s="5"/>
      <c r="AX1152" s="5"/>
      <c r="AY1152" s="5" t="s">
        <v>903</v>
      </c>
    </row>
    <row r="1153" spans="1:51" ht="27.95" customHeight="1">
      <c r="A1153">
        <v>11512493112</v>
      </c>
      <c r="B1153" s="5" t="s">
        <v>646</v>
      </c>
      <c r="C1153" s="13" t="s">
        <v>72</v>
      </c>
      <c r="D1153" s="1" t="s">
        <v>478</v>
      </c>
      <c r="E1153" s="5" t="s">
        <v>33</v>
      </c>
      <c r="F1153" s="80" t="s">
        <v>648</v>
      </c>
      <c r="G1153" s="80" t="s">
        <v>0</v>
      </c>
      <c r="H1153" s="80" t="s">
        <v>1</v>
      </c>
      <c r="I1153" s="80" t="s">
        <v>0</v>
      </c>
      <c r="J1153" s="80" t="s">
        <v>0</v>
      </c>
      <c r="K1153" s="80" t="s">
        <v>0</v>
      </c>
      <c r="L1153" s="80" t="s">
        <v>0</v>
      </c>
      <c r="M1153" s="5" t="e">
        <v>#N/A</v>
      </c>
      <c r="N1153" s="5" t="s">
        <v>649</v>
      </c>
      <c r="O1153" s="5" t="e">
        <v>#N/A</v>
      </c>
      <c r="P1153" s="5" t="e">
        <v>#N/A</v>
      </c>
      <c r="Q1153" s="5" t="s">
        <v>29</v>
      </c>
      <c r="R1153" s="61" t="s">
        <v>99</v>
      </c>
      <c r="S1153" s="62" t="s">
        <v>34</v>
      </c>
      <c r="T1153" s="5" t="s">
        <v>834</v>
      </c>
      <c r="U1153" s="5" t="s">
        <v>34</v>
      </c>
      <c r="V1153" s="5" t="s">
        <v>74</v>
      </c>
      <c r="W1153" s="5" t="s">
        <v>379</v>
      </c>
      <c r="X1153" s="5" t="s">
        <v>108</v>
      </c>
      <c r="Y1153" s="5" t="s">
        <v>376</v>
      </c>
      <c r="Z1153" s="5" t="s">
        <v>35</v>
      </c>
      <c r="AA1153" s="5"/>
      <c r="AB1153" s="5"/>
      <c r="AC1153" s="5"/>
      <c r="AD1153" s="5"/>
      <c r="AE1153" s="5"/>
      <c r="AF1153" s="5"/>
      <c r="AG1153" s="5"/>
      <c r="AH1153" s="5"/>
      <c r="AI1153" s="5" t="s">
        <v>905</v>
      </c>
      <c r="AJ1153" s="80">
        <v>5</v>
      </c>
      <c r="AK1153" s="80">
        <v>3</v>
      </c>
      <c r="AL1153" s="80">
        <v>2</v>
      </c>
      <c r="AM1153" s="80">
        <v>5</v>
      </c>
      <c r="AN1153" s="80">
        <v>5</v>
      </c>
      <c r="AO1153" s="80">
        <v>5</v>
      </c>
      <c r="AP1153" s="80">
        <v>2</v>
      </c>
      <c r="AQ1153" s="80">
        <v>5</v>
      </c>
      <c r="AR1153" s="80">
        <v>4</v>
      </c>
      <c r="AS1153" s="122" t="s">
        <v>1060</v>
      </c>
      <c r="AT1153" s="5" t="s">
        <v>849</v>
      </c>
      <c r="AU1153" s="5"/>
      <c r="AV1153" s="5" t="s">
        <v>885</v>
      </c>
      <c r="AW1153" s="5"/>
      <c r="AX1153" s="5"/>
      <c r="AY1153" s="5" t="s">
        <v>903</v>
      </c>
    </row>
    <row r="1154" spans="1:51" ht="27.95" customHeight="1">
      <c r="A1154">
        <v>11512491849</v>
      </c>
      <c r="B1154" s="5" t="s">
        <v>646</v>
      </c>
      <c r="C1154" s="13" t="s">
        <v>72</v>
      </c>
      <c r="D1154" s="1" t="s">
        <v>474</v>
      </c>
      <c r="E1154" s="5" t="s">
        <v>33</v>
      </c>
      <c r="F1154" s="80" t="s">
        <v>0</v>
      </c>
      <c r="G1154" s="80" t="s">
        <v>0</v>
      </c>
      <c r="H1154" s="80" t="s">
        <v>1</v>
      </c>
      <c r="I1154" s="80" t="s">
        <v>0</v>
      </c>
      <c r="J1154" s="80" t="s">
        <v>0</v>
      </c>
      <c r="K1154" s="80" t="s">
        <v>0</v>
      </c>
      <c r="L1154" s="80" t="s">
        <v>0</v>
      </c>
      <c r="M1154" s="5" t="s">
        <v>10</v>
      </c>
      <c r="N1154" s="5" t="e">
        <v>#N/A</v>
      </c>
      <c r="O1154" s="5" t="e">
        <v>#N/A</v>
      </c>
      <c r="P1154" s="5" t="e">
        <v>#N/A</v>
      </c>
      <c r="Q1154" s="5" t="s">
        <v>29</v>
      </c>
      <c r="R1154" s="61" t="s">
        <v>99</v>
      </c>
      <c r="S1154" s="62" t="e">
        <v>#N/A</v>
      </c>
      <c r="T1154" s="5" t="s">
        <v>37</v>
      </c>
      <c r="U1154" s="5" t="s">
        <v>41</v>
      </c>
      <c r="V1154" s="5" t="s">
        <v>74</v>
      </c>
      <c r="W1154" s="5" t="s">
        <v>379</v>
      </c>
      <c r="X1154" s="5" t="s">
        <v>30</v>
      </c>
      <c r="Y1154" s="5" t="s">
        <v>0</v>
      </c>
      <c r="Z1154" s="5" t="s">
        <v>45</v>
      </c>
      <c r="AA1154" s="5"/>
      <c r="AB1154" s="5"/>
      <c r="AC1154" s="5"/>
      <c r="AD1154" s="5"/>
      <c r="AE1154" s="5"/>
      <c r="AF1154" s="5"/>
      <c r="AG1154" s="5"/>
      <c r="AH1154" s="5"/>
      <c r="AI1154" s="5" t="s">
        <v>905</v>
      </c>
      <c r="AJ1154" s="80">
        <v>5</v>
      </c>
      <c r="AK1154" s="80">
        <v>3</v>
      </c>
      <c r="AL1154" s="80">
        <v>2</v>
      </c>
      <c r="AM1154" s="80" t="e">
        <v>#N/A</v>
      </c>
      <c r="AN1154" s="80">
        <v>3</v>
      </c>
      <c r="AO1154" s="80">
        <v>4</v>
      </c>
      <c r="AP1154" s="80">
        <v>2</v>
      </c>
      <c r="AQ1154" s="80">
        <v>5</v>
      </c>
      <c r="AR1154" s="80">
        <v>2</v>
      </c>
      <c r="AS1154" s="5"/>
      <c r="AT1154" s="5"/>
      <c r="AU1154" s="5"/>
      <c r="AV1154" s="5"/>
      <c r="AW1154" s="5"/>
      <c r="AX1154" s="5"/>
      <c r="AY1154" s="5" t="s">
        <v>903</v>
      </c>
    </row>
    <row r="1155" spans="1:51" ht="27.95" customHeight="1">
      <c r="B1155" s="1"/>
      <c r="C1155" s="13"/>
      <c r="D1155" s="1"/>
      <c r="E1155" s="5"/>
      <c r="M1155" s="5"/>
      <c r="N1155" s="5"/>
      <c r="O1155" s="5"/>
      <c r="P1155" s="5"/>
      <c r="Q1155" s="5"/>
      <c r="R1155" s="61"/>
      <c r="S1155" s="62"/>
      <c r="T1155" s="5"/>
      <c r="U1155" s="5"/>
      <c r="V1155" s="5"/>
      <c r="W1155" s="5"/>
      <c r="X1155" s="5"/>
      <c r="Y1155" s="5"/>
      <c r="Z1155" s="5"/>
      <c r="AA1155" s="5"/>
      <c r="AB1155" s="5"/>
      <c r="AC1155" s="5"/>
      <c r="AD1155" s="5"/>
      <c r="AE1155" s="5"/>
      <c r="AF1155" s="5"/>
      <c r="AG1155" s="5"/>
      <c r="AH1155" s="5"/>
      <c r="AI1155" s="5"/>
      <c r="AJ1155" s="80"/>
      <c r="AK1155" s="80"/>
      <c r="AL1155" s="80"/>
      <c r="AM1155" s="80"/>
      <c r="AN1155" s="80"/>
      <c r="AO1155" s="80"/>
      <c r="AP1155" s="80"/>
      <c r="AQ1155" s="80"/>
      <c r="AR1155" s="80"/>
      <c r="AS1155" s="5"/>
      <c r="AT1155" s="5"/>
      <c r="AU1155" s="5"/>
      <c r="AV1155" s="5"/>
      <c r="AW1155" s="5"/>
      <c r="AX1155" s="5"/>
      <c r="AY1155" s="5"/>
    </row>
    <row r="1156" spans="1:51" ht="27.95" customHeight="1">
      <c r="A1156">
        <v>11512480214</v>
      </c>
      <c r="B1156" s="5" t="s">
        <v>646</v>
      </c>
      <c r="C1156" s="13" t="s">
        <v>23</v>
      </c>
      <c r="D1156" s="1" t="s">
        <v>469</v>
      </c>
      <c r="E1156" s="5" t="s">
        <v>14</v>
      </c>
      <c r="F1156" s="80" t="s">
        <v>0</v>
      </c>
      <c r="G1156" s="80" t="s">
        <v>2</v>
      </c>
      <c r="H1156" s="80" t="s">
        <v>0</v>
      </c>
      <c r="I1156" s="80" t="s">
        <v>0</v>
      </c>
      <c r="J1156" s="80" t="s">
        <v>0</v>
      </c>
      <c r="K1156" s="80" t="s">
        <v>0</v>
      </c>
      <c r="L1156" s="80" t="s">
        <v>196</v>
      </c>
      <c r="M1156" s="5" t="s">
        <v>10</v>
      </c>
      <c r="N1156" s="5" t="e">
        <v>#N/A</v>
      </c>
      <c r="O1156" s="5" t="e">
        <v>#N/A</v>
      </c>
      <c r="P1156" s="5" t="e">
        <v>#N/A</v>
      </c>
      <c r="Q1156" s="5" t="s">
        <v>76</v>
      </c>
      <c r="R1156" s="61" t="s">
        <v>75</v>
      </c>
      <c r="S1156" s="62" t="e">
        <v>#N/A</v>
      </c>
      <c r="T1156" s="5" t="s">
        <v>834</v>
      </c>
      <c r="U1156" s="5" t="s">
        <v>34</v>
      </c>
      <c r="V1156" s="5" t="s">
        <v>95</v>
      </c>
      <c r="W1156" s="5" t="s">
        <v>979</v>
      </c>
      <c r="X1156" s="5" t="s">
        <v>81</v>
      </c>
      <c r="Y1156" s="5" t="s">
        <v>0</v>
      </c>
      <c r="Z1156" s="5" t="s">
        <v>49</v>
      </c>
      <c r="AA1156" s="5" t="s">
        <v>527</v>
      </c>
      <c r="AB1156" s="5"/>
      <c r="AC1156" s="5"/>
      <c r="AD1156" s="5"/>
      <c r="AE1156" s="5"/>
      <c r="AF1156" s="5"/>
      <c r="AG1156" s="5"/>
      <c r="AH1156" s="5"/>
      <c r="AI1156" s="5" t="s">
        <v>905</v>
      </c>
      <c r="AJ1156" s="80">
        <v>2</v>
      </c>
      <c r="AK1156" s="80">
        <v>4</v>
      </c>
      <c r="AL1156" s="80">
        <v>3</v>
      </c>
      <c r="AM1156" s="80" t="e">
        <v>#N/A</v>
      </c>
      <c r="AN1156" s="80">
        <v>5</v>
      </c>
      <c r="AO1156" s="80">
        <v>5</v>
      </c>
      <c r="AP1156" s="80">
        <v>1</v>
      </c>
      <c r="AQ1156" s="80">
        <v>2</v>
      </c>
      <c r="AR1156" s="80">
        <v>3</v>
      </c>
      <c r="AS1156" s="5"/>
      <c r="AT1156" s="5" t="s">
        <v>788</v>
      </c>
      <c r="AU1156" s="5"/>
      <c r="AV1156" s="5"/>
      <c r="AW1156" s="5"/>
      <c r="AX1156" s="5"/>
      <c r="AY1156" s="5" t="s">
        <v>903</v>
      </c>
    </row>
    <row r="1157" spans="1:51" ht="27.95" customHeight="1">
      <c r="A1157">
        <v>11512476349</v>
      </c>
      <c r="B1157" s="1" t="s">
        <v>0</v>
      </c>
      <c r="C1157" s="13" t="e">
        <v>#VALUE!</v>
      </c>
      <c r="D1157" s="1" t="e">
        <v>#VALUE!</v>
      </c>
      <c r="E1157" s="5" t="e">
        <v>#N/A</v>
      </c>
      <c r="F1157" s="80" t="s">
        <v>0</v>
      </c>
      <c r="G1157" s="80" t="s">
        <v>0</v>
      </c>
      <c r="H1157" s="80" t="s">
        <v>0</v>
      </c>
      <c r="I1157" s="80" t="s">
        <v>0</v>
      </c>
      <c r="J1157" s="80" t="s">
        <v>0</v>
      </c>
      <c r="K1157" s="80" t="s">
        <v>0</v>
      </c>
      <c r="L1157" s="80" t="s">
        <v>0</v>
      </c>
      <c r="M1157" s="5" t="e">
        <v>#N/A</v>
      </c>
      <c r="N1157" s="5" t="e">
        <v>#N/A</v>
      </c>
      <c r="O1157" s="5" t="e">
        <v>#N/A</v>
      </c>
      <c r="P1157" s="5" t="e">
        <v>#N/A</v>
      </c>
      <c r="Q1157" s="5" t="e">
        <v>#VALUE!</v>
      </c>
      <c r="R1157" s="61" t="e">
        <v>#VALUE!</v>
      </c>
      <c r="S1157" s="62" t="e">
        <v>#N/A</v>
      </c>
      <c r="T1157" s="5" t="e">
        <v>#N/A</v>
      </c>
      <c r="U1157" s="5" t="e">
        <v>#N/A</v>
      </c>
      <c r="V1157" s="5" t="e">
        <v>#N/A</v>
      </c>
      <c r="W1157" s="5" t="e">
        <v>#N/A</v>
      </c>
      <c r="X1157" s="5" t="e">
        <v>#N/A</v>
      </c>
      <c r="Y1157" s="5" t="s">
        <v>0</v>
      </c>
      <c r="Z1157" s="5" t="e">
        <v>#N/A</v>
      </c>
      <c r="AA1157" s="5"/>
      <c r="AB1157" s="5"/>
      <c r="AC1157" s="5"/>
      <c r="AD1157" s="5"/>
      <c r="AE1157" s="5"/>
      <c r="AF1157" s="5"/>
      <c r="AG1157" s="5"/>
      <c r="AH1157" s="5"/>
      <c r="AI1157" s="5" t="s">
        <v>905</v>
      </c>
      <c r="AJ1157" s="80" t="e">
        <v>#VALUE!</v>
      </c>
      <c r="AK1157" s="80" t="e">
        <v>#VALUE!</v>
      </c>
      <c r="AL1157" s="80" t="e">
        <v>#VALUE!</v>
      </c>
      <c r="AM1157" s="80" t="e">
        <v>#N/A</v>
      </c>
      <c r="AN1157" s="80" t="e">
        <v>#N/A</v>
      </c>
      <c r="AO1157" s="80" t="e">
        <v>#N/A</v>
      </c>
      <c r="AP1157" s="80" t="e">
        <v>#N/A</v>
      </c>
      <c r="AQ1157" s="80" t="e">
        <v>#N/A</v>
      </c>
      <c r="AR1157" s="80" t="e">
        <v>#N/A</v>
      </c>
      <c r="AS1157" s="5"/>
      <c r="AT1157" s="5"/>
      <c r="AU1157" s="5"/>
      <c r="AV1157" s="5"/>
      <c r="AW1157" s="5"/>
      <c r="AX1157" s="5"/>
      <c r="AY1157" s="5" t="s">
        <v>20</v>
      </c>
    </row>
    <row r="1158" spans="1:51" ht="63.95" customHeight="1">
      <c r="A1158">
        <v>11512475157</v>
      </c>
      <c r="B1158" s="5" t="s">
        <v>646</v>
      </c>
      <c r="C1158" s="13" t="s">
        <v>72</v>
      </c>
      <c r="D1158" s="1" t="s">
        <v>469</v>
      </c>
      <c r="E1158" s="5" t="s">
        <v>14</v>
      </c>
      <c r="F1158" s="80" t="s">
        <v>0</v>
      </c>
      <c r="G1158" s="80" t="s">
        <v>0</v>
      </c>
      <c r="H1158" s="80" t="s">
        <v>1</v>
      </c>
      <c r="I1158" s="80" t="s">
        <v>0</v>
      </c>
      <c r="J1158" s="80" t="s">
        <v>0</v>
      </c>
      <c r="K1158" s="80" t="s">
        <v>0</v>
      </c>
      <c r="L1158" s="80" t="s">
        <v>0</v>
      </c>
      <c r="M1158" s="5" t="e">
        <v>#N/A</v>
      </c>
      <c r="N1158" s="5" t="s">
        <v>649</v>
      </c>
      <c r="O1158" s="5" t="e">
        <v>#N/A</v>
      </c>
      <c r="P1158" s="5" t="e">
        <v>#N/A</v>
      </c>
      <c r="Q1158" s="5" t="s">
        <v>97</v>
      </c>
      <c r="R1158" s="61" t="s">
        <v>99</v>
      </c>
      <c r="S1158" s="62" t="e">
        <v>#N/A</v>
      </c>
      <c r="T1158" s="5" t="s">
        <v>36</v>
      </c>
      <c r="U1158" s="5" t="s">
        <v>41</v>
      </c>
      <c r="V1158" s="5" t="s">
        <v>95</v>
      </c>
      <c r="W1158" s="5" t="s">
        <v>909</v>
      </c>
      <c r="X1158" s="5" t="s">
        <v>30</v>
      </c>
      <c r="Y1158" s="5" t="s">
        <v>0</v>
      </c>
      <c r="Z1158" s="5" t="s">
        <v>67</v>
      </c>
      <c r="AA1158" s="5"/>
      <c r="AB1158" s="5"/>
      <c r="AC1158" s="5"/>
      <c r="AD1158" s="5"/>
      <c r="AE1158" s="5"/>
      <c r="AF1158" s="5"/>
      <c r="AG1158" s="5" t="s">
        <v>815</v>
      </c>
      <c r="AH1158" s="5"/>
      <c r="AI1158" s="5" t="s">
        <v>905</v>
      </c>
      <c r="AJ1158" s="80">
        <v>5</v>
      </c>
      <c r="AK1158" s="80">
        <v>2</v>
      </c>
      <c r="AL1158" s="80">
        <v>2</v>
      </c>
      <c r="AM1158" s="80" t="e">
        <v>#N/A</v>
      </c>
      <c r="AN1158" s="80">
        <v>4</v>
      </c>
      <c r="AO1158" s="80">
        <v>4</v>
      </c>
      <c r="AP1158" s="80">
        <v>1</v>
      </c>
      <c r="AQ1158" s="80">
        <v>1</v>
      </c>
      <c r="AR1158" s="80">
        <v>2</v>
      </c>
      <c r="AS1158" s="5"/>
      <c r="AT1158" s="5"/>
      <c r="AU1158" s="5"/>
      <c r="AV1158" s="5"/>
      <c r="AW1158" s="5"/>
      <c r="AX1158" s="5"/>
      <c r="AY1158" s="5" t="s">
        <v>903</v>
      </c>
    </row>
    <row r="1159" spans="1:51" ht="27.95" customHeight="1">
      <c r="A1159">
        <v>11512470888</v>
      </c>
      <c r="B1159" s="5" t="s">
        <v>646</v>
      </c>
      <c r="C1159" s="13" t="s">
        <v>80</v>
      </c>
      <c r="D1159" s="1" t="s">
        <v>468</v>
      </c>
      <c r="E1159" s="5" t="s">
        <v>14</v>
      </c>
      <c r="F1159" s="80" t="s">
        <v>0</v>
      </c>
      <c r="G1159" s="80" t="s">
        <v>0</v>
      </c>
      <c r="H1159" s="80" t="s">
        <v>1</v>
      </c>
      <c r="I1159" s="80" t="s">
        <v>0</v>
      </c>
      <c r="J1159" s="80" t="s">
        <v>0</v>
      </c>
      <c r="K1159" s="80" t="s">
        <v>0</v>
      </c>
      <c r="L1159" s="80" t="s">
        <v>0</v>
      </c>
      <c r="M1159" s="5" t="e">
        <v>#N/A</v>
      </c>
      <c r="N1159" s="5" t="s">
        <v>649</v>
      </c>
      <c r="O1159" s="5" t="e">
        <v>#N/A</v>
      </c>
      <c r="P1159" s="5" t="e">
        <v>#N/A</v>
      </c>
      <c r="Q1159" s="5" t="s">
        <v>76</v>
      </c>
      <c r="R1159" s="61" t="s">
        <v>28</v>
      </c>
      <c r="S1159" s="62" t="e">
        <v>#N/A</v>
      </c>
      <c r="T1159" s="5" t="s">
        <v>834</v>
      </c>
      <c r="U1159" s="5" t="s">
        <v>34</v>
      </c>
      <c r="V1159" s="5" t="s">
        <v>95</v>
      </c>
      <c r="W1159" s="5" t="s">
        <v>909</v>
      </c>
      <c r="X1159" s="5" t="s">
        <v>30</v>
      </c>
      <c r="Y1159" s="5" t="s">
        <v>377</v>
      </c>
      <c r="Z1159" s="5" t="s">
        <v>45</v>
      </c>
      <c r="AA1159" s="5"/>
      <c r="AB1159" s="5"/>
      <c r="AC1159" s="5"/>
      <c r="AD1159" s="5"/>
      <c r="AE1159" s="5"/>
      <c r="AF1159" s="5"/>
      <c r="AG1159" s="5" t="s">
        <v>816</v>
      </c>
      <c r="AH1159" s="5"/>
      <c r="AI1159" s="5" t="s">
        <v>905</v>
      </c>
      <c r="AJ1159" s="80">
        <v>4</v>
      </c>
      <c r="AK1159" s="80">
        <v>4</v>
      </c>
      <c r="AL1159" s="80">
        <v>4</v>
      </c>
      <c r="AM1159" s="80" t="e">
        <v>#N/A</v>
      </c>
      <c r="AN1159" s="80">
        <v>5</v>
      </c>
      <c r="AO1159" s="80">
        <v>5</v>
      </c>
      <c r="AP1159" s="80">
        <v>1</v>
      </c>
      <c r="AQ1159" s="80">
        <v>1</v>
      </c>
      <c r="AR1159" s="80">
        <v>2</v>
      </c>
      <c r="AS1159" s="5"/>
      <c r="AT1159" s="5" t="s">
        <v>848</v>
      </c>
      <c r="AU1159" s="5"/>
      <c r="AV1159" s="5" t="s">
        <v>898</v>
      </c>
      <c r="AW1159" s="5"/>
      <c r="AX1159" s="5"/>
      <c r="AY1159" s="5" t="s">
        <v>903</v>
      </c>
    </row>
    <row r="1160" spans="1:51" ht="27.95" customHeight="1">
      <c r="A1160">
        <v>11512459020</v>
      </c>
      <c r="B1160" s="1" t="s">
        <v>0</v>
      </c>
      <c r="C1160" s="13" t="e">
        <v>#VALUE!</v>
      </c>
      <c r="D1160" s="1" t="s">
        <v>478</v>
      </c>
      <c r="E1160" s="5" t="s">
        <v>14</v>
      </c>
      <c r="F1160" s="80" t="s">
        <v>648</v>
      </c>
      <c r="G1160" s="80" t="s">
        <v>0</v>
      </c>
      <c r="H1160" s="80" t="s">
        <v>0</v>
      </c>
      <c r="I1160" s="80" t="s">
        <v>0</v>
      </c>
      <c r="J1160" s="80" t="s">
        <v>0</v>
      </c>
      <c r="K1160" s="80" t="s">
        <v>0</v>
      </c>
      <c r="L1160" s="80" t="s">
        <v>0</v>
      </c>
      <c r="M1160" s="5" t="e">
        <v>#N/A</v>
      </c>
      <c r="N1160" s="5" t="e">
        <v>#N/A</v>
      </c>
      <c r="O1160" s="5" t="s">
        <v>11</v>
      </c>
      <c r="P1160" s="5" t="s">
        <v>12</v>
      </c>
      <c r="Q1160" s="5" t="e">
        <v>#VALUE!</v>
      </c>
      <c r="R1160" s="61" t="e">
        <v>#VALUE!</v>
      </c>
      <c r="S1160" s="62" t="e">
        <v>#N/A</v>
      </c>
      <c r="T1160" s="5" t="e">
        <v>#N/A</v>
      </c>
      <c r="U1160" s="5" t="e">
        <v>#N/A</v>
      </c>
      <c r="V1160" s="5" t="e">
        <v>#N/A</v>
      </c>
      <c r="W1160" s="5" t="e">
        <v>#N/A</v>
      </c>
      <c r="X1160" s="5" t="e">
        <v>#N/A</v>
      </c>
      <c r="Y1160" s="5" t="s">
        <v>0</v>
      </c>
      <c r="Z1160" s="5" t="s">
        <v>67</v>
      </c>
      <c r="AA1160" s="5"/>
      <c r="AB1160" s="5"/>
      <c r="AC1160" s="5"/>
      <c r="AD1160" s="5"/>
      <c r="AE1160" s="5"/>
      <c r="AF1160" s="5"/>
      <c r="AG1160" s="5"/>
      <c r="AH1160" s="5"/>
      <c r="AI1160" s="5" t="s">
        <v>905</v>
      </c>
      <c r="AJ1160" s="80" t="e">
        <v>#VALUE!</v>
      </c>
      <c r="AK1160" s="80" t="e">
        <v>#VALUE!</v>
      </c>
      <c r="AL1160" s="80" t="e">
        <v>#VALUE!</v>
      </c>
      <c r="AM1160" s="80" t="e">
        <v>#N/A</v>
      </c>
      <c r="AN1160" s="80" t="e">
        <v>#N/A</v>
      </c>
      <c r="AO1160" s="80" t="e">
        <v>#N/A</v>
      </c>
      <c r="AP1160" s="80" t="e">
        <v>#N/A</v>
      </c>
      <c r="AQ1160" s="80" t="e">
        <v>#N/A</v>
      </c>
      <c r="AR1160" s="80" t="e">
        <v>#N/A</v>
      </c>
      <c r="AS1160" s="5"/>
      <c r="AT1160" s="5"/>
      <c r="AU1160" s="5"/>
      <c r="AV1160" s="5"/>
      <c r="AW1160" s="5"/>
      <c r="AX1160" s="5"/>
      <c r="AY1160" s="5" t="s">
        <v>20</v>
      </c>
    </row>
    <row r="1161" spans="1:51" ht="27.95" customHeight="1">
      <c r="A1161">
        <v>11512437560</v>
      </c>
      <c r="B1161" s="5" t="s">
        <v>646</v>
      </c>
      <c r="C1161" s="13" t="s">
        <v>72</v>
      </c>
      <c r="D1161" s="1" t="s">
        <v>470</v>
      </c>
      <c r="E1161" s="5" t="s">
        <v>14</v>
      </c>
      <c r="F1161" s="80" t="s">
        <v>0</v>
      </c>
      <c r="G1161" s="80" t="s">
        <v>0</v>
      </c>
      <c r="H1161" s="80" t="s">
        <v>1</v>
      </c>
      <c r="I1161" s="80" t="s">
        <v>0</v>
      </c>
      <c r="J1161" s="80" t="s">
        <v>0</v>
      </c>
      <c r="K1161" s="80" t="s">
        <v>0</v>
      </c>
      <c r="L1161" s="80" t="s">
        <v>0</v>
      </c>
      <c r="M1161" s="5" t="s">
        <v>10</v>
      </c>
      <c r="N1161" s="5" t="e">
        <v>#N/A</v>
      </c>
      <c r="O1161" s="5" t="e">
        <v>#N/A</v>
      </c>
      <c r="P1161" s="5" t="e">
        <v>#N/A</v>
      </c>
      <c r="Q1161" s="5" t="s">
        <v>91</v>
      </c>
      <c r="R1161" s="61" t="s">
        <v>90</v>
      </c>
      <c r="S1161" s="62" t="e">
        <v>#N/A</v>
      </c>
      <c r="T1161" s="5" t="s">
        <v>834</v>
      </c>
      <c r="U1161" s="5" t="s">
        <v>34</v>
      </c>
      <c r="V1161" s="5" t="s">
        <v>54</v>
      </c>
      <c r="W1161" s="5" t="s">
        <v>907</v>
      </c>
      <c r="X1161" s="5" t="s">
        <v>108</v>
      </c>
      <c r="Y1161" s="5" t="s">
        <v>0</v>
      </c>
      <c r="Z1161" s="5" t="s">
        <v>58</v>
      </c>
      <c r="AA1161" s="5"/>
      <c r="AB1161" s="5"/>
      <c r="AC1161" s="5"/>
      <c r="AD1161" s="5"/>
      <c r="AE1161" s="5"/>
      <c r="AF1161" s="5"/>
      <c r="AG1161" s="5"/>
      <c r="AH1161" s="5"/>
      <c r="AI1161" s="5" t="s">
        <v>905</v>
      </c>
      <c r="AJ1161" s="80">
        <v>5</v>
      </c>
      <c r="AK1161" s="80">
        <v>5</v>
      </c>
      <c r="AL1161" s="80">
        <v>5</v>
      </c>
      <c r="AM1161" s="80" t="e">
        <v>#N/A</v>
      </c>
      <c r="AN1161" s="80">
        <v>5</v>
      </c>
      <c r="AO1161" s="80">
        <v>5</v>
      </c>
      <c r="AP1161" s="80">
        <v>0</v>
      </c>
      <c r="AQ1161" s="80">
        <v>4</v>
      </c>
      <c r="AR1161" s="80">
        <v>4</v>
      </c>
      <c r="AS1161" s="5"/>
      <c r="AT1161" s="5"/>
      <c r="AU1161" s="5"/>
      <c r="AV1161" s="5"/>
      <c r="AW1161" s="5"/>
      <c r="AX1161" s="5"/>
      <c r="AY1161" s="5" t="s">
        <v>903</v>
      </c>
    </row>
    <row r="1162" spans="1:51" ht="27.95" customHeight="1">
      <c r="A1162">
        <v>11512427295</v>
      </c>
      <c r="B1162" s="5" t="s">
        <v>646</v>
      </c>
      <c r="C1162" s="13" t="s">
        <v>72</v>
      </c>
      <c r="D1162" s="1" t="s">
        <v>465</v>
      </c>
      <c r="E1162" s="5" t="s">
        <v>14</v>
      </c>
      <c r="F1162" s="80" t="s">
        <v>648</v>
      </c>
      <c r="G1162" s="80" t="s">
        <v>0</v>
      </c>
      <c r="H1162" s="80" t="s">
        <v>1</v>
      </c>
      <c r="I1162" s="80" t="s">
        <v>0</v>
      </c>
      <c r="J1162" s="80" t="s">
        <v>0</v>
      </c>
      <c r="K1162" s="80" t="s">
        <v>0</v>
      </c>
      <c r="L1162" s="80" t="s">
        <v>0</v>
      </c>
      <c r="M1162" s="5" t="s">
        <v>10</v>
      </c>
      <c r="N1162" s="5" t="s">
        <v>649</v>
      </c>
      <c r="O1162" s="5" t="s">
        <v>11</v>
      </c>
      <c r="P1162" s="5" t="s">
        <v>12</v>
      </c>
      <c r="Q1162" s="5" t="s">
        <v>29</v>
      </c>
      <c r="R1162" s="61" t="s">
        <v>90</v>
      </c>
      <c r="S1162" s="62" t="e">
        <v>#N/A</v>
      </c>
      <c r="T1162" s="5" t="s">
        <v>834</v>
      </c>
      <c r="U1162" s="5" t="s">
        <v>34</v>
      </c>
      <c r="V1162" s="5" t="s">
        <v>54</v>
      </c>
      <c r="W1162" s="5" t="s">
        <v>907</v>
      </c>
      <c r="X1162" s="5" t="s">
        <v>81</v>
      </c>
      <c r="Y1162" s="5" t="s">
        <v>0</v>
      </c>
      <c r="Z1162" s="5" t="s">
        <v>111</v>
      </c>
      <c r="AA1162" s="5"/>
      <c r="AB1162" s="5"/>
      <c r="AC1162" s="5"/>
      <c r="AD1162" s="5"/>
      <c r="AE1162" s="5"/>
      <c r="AF1162" s="5"/>
      <c r="AG1162" s="5"/>
      <c r="AH1162" s="5"/>
      <c r="AI1162" s="5" t="s">
        <v>905</v>
      </c>
      <c r="AJ1162" s="80">
        <v>5</v>
      </c>
      <c r="AK1162" s="80">
        <v>3</v>
      </c>
      <c r="AL1162" s="80">
        <v>5</v>
      </c>
      <c r="AM1162" s="80" t="e">
        <v>#N/A</v>
      </c>
      <c r="AN1162" s="80">
        <v>5</v>
      </c>
      <c r="AO1162" s="80">
        <v>5</v>
      </c>
      <c r="AP1162" s="80">
        <v>0</v>
      </c>
      <c r="AQ1162" s="80">
        <v>4</v>
      </c>
      <c r="AR1162" s="80">
        <v>3</v>
      </c>
      <c r="AS1162" s="5"/>
      <c r="AT1162" s="5"/>
      <c r="AU1162" s="5"/>
      <c r="AV1162" s="5"/>
      <c r="AW1162" s="5"/>
      <c r="AX1162" s="5"/>
      <c r="AY1162" s="5" t="s">
        <v>903</v>
      </c>
    </row>
    <row r="1163" spans="1:51" ht="27.95" customHeight="1">
      <c r="A1163">
        <v>11512424799</v>
      </c>
      <c r="B1163" s="5" t="s">
        <v>646</v>
      </c>
      <c r="C1163" s="13" t="s">
        <v>80</v>
      </c>
      <c r="D1163" s="1" t="s">
        <v>468</v>
      </c>
      <c r="E1163" s="5" t="s">
        <v>33</v>
      </c>
      <c r="F1163" s="80" t="s">
        <v>0</v>
      </c>
      <c r="G1163" s="80" t="s">
        <v>0</v>
      </c>
      <c r="H1163" s="80" t="s">
        <v>1</v>
      </c>
      <c r="I1163" s="80" t="s">
        <v>0</v>
      </c>
      <c r="J1163" s="80" t="s">
        <v>0</v>
      </c>
      <c r="K1163" s="80" t="s">
        <v>0</v>
      </c>
      <c r="L1163" s="80" t="s">
        <v>0</v>
      </c>
      <c r="M1163" s="5" t="s">
        <v>10</v>
      </c>
      <c r="N1163" s="5" t="e">
        <v>#N/A</v>
      </c>
      <c r="O1163" s="5" t="e">
        <v>#N/A</v>
      </c>
      <c r="P1163" s="5" t="e">
        <v>#N/A</v>
      </c>
      <c r="Q1163" s="5" t="e">
        <v>#VALUE!</v>
      </c>
      <c r="R1163" s="61" t="s">
        <v>99</v>
      </c>
      <c r="S1163" s="62" t="s">
        <v>68</v>
      </c>
      <c r="T1163" s="5" t="s">
        <v>37</v>
      </c>
      <c r="U1163" s="5" t="s">
        <v>37</v>
      </c>
      <c r="V1163" s="5" t="s">
        <v>89</v>
      </c>
      <c r="W1163" s="5" t="s">
        <v>908</v>
      </c>
      <c r="X1163" s="5" t="e">
        <v>#N/A</v>
      </c>
      <c r="Y1163" s="5" t="s">
        <v>0</v>
      </c>
      <c r="Z1163" s="5" t="s">
        <v>126</v>
      </c>
      <c r="AA1163" s="5"/>
      <c r="AB1163" s="5"/>
      <c r="AC1163" s="5"/>
      <c r="AD1163" s="5"/>
      <c r="AE1163" s="5"/>
      <c r="AF1163" s="5"/>
      <c r="AG1163" s="5"/>
      <c r="AH1163" s="5"/>
      <c r="AI1163" s="5" t="s">
        <v>905</v>
      </c>
      <c r="AJ1163" s="80">
        <v>4</v>
      </c>
      <c r="AK1163" s="80" t="e">
        <v>#VALUE!</v>
      </c>
      <c r="AL1163" s="80">
        <v>2</v>
      </c>
      <c r="AM1163" s="80">
        <v>3</v>
      </c>
      <c r="AN1163" s="80">
        <v>3</v>
      </c>
      <c r="AO1163" s="80">
        <v>3</v>
      </c>
      <c r="AP1163" s="80">
        <v>3</v>
      </c>
      <c r="AQ1163" s="80">
        <v>3</v>
      </c>
      <c r="AR1163" s="80" t="e">
        <v>#N/A</v>
      </c>
      <c r="AS1163" s="5"/>
      <c r="AT1163" s="5"/>
      <c r="AU1163" s="5"/>
      <c r="AV1163" s="5"/>
      <c r="AW1163" s="5"/>
      <c r="AX1163" s="5"/>
      <c r="AY1163" s="5" t="s">
        <v>903</v>
      </c>
    </row>
    <row r="1164" spans="1:51" ht="95.1" customHeight="1">
      <c r="A1164">
        <v>11512423858</v>
      </c>
      <c r="B1164" s="1" t="s">
        <v>15</v>
      </c>
      <c r="C1164" s="13" t="s">
        <v>80</v>
      </c>
      <c r="D1164" s="1" t="s">
        <v>478</v>
      </c>
      <c r="E1164" s="5" t="s">
        <v>14</v>
      </c>
      <c r="F1164" s="80" t="s">
        <v>0</v>
      </c>
      <c r="G1164" s="80" t="s">
        <v>0</v>
      </c>
      <c r="H1164" s="80" t="s">
        <v>1</v>
      </c>
      <c r="I1164" s="80" t="s">
        <v>0</v>
      </c>
      <c r="J1164" s="80" t="s">
        <v>0</v>
      </c>
      <c r="K1164" s="80" t="s">
        <v>0</v>
      </c>
      <c r="L1164" s="80" t="s">
        <v>0</v>
      </c>
      <c r="M1164" s="5" t="e">
        <v>#N/A</v>
      </c>
      <c r="N1164" s="5" t="e">
        <v>#N/A</v>
      </c>
      <c r="O1164" s="5" t="e">
        <v>#N/A</v>
      </c>
      <c r="P1164" s="5" t="e">
        <v>#N/A</v>
      </c>
      <c r="Q1164" s="5" t="e">
        <v>#VALUE!</v>
      </c>
      <c r="R1164" s="61" t="s">
        <v>28</v>
      </c>
      <c r="S1164" s="62" t="s">
        <v>122</v>
      </c>
      <c r="T1164" s="5" t="s">
        <v>37</v>
      </c>
      <c r="U1164" s="5" t="s">
        <v>92</v>
      </c>
      <c r="V1164" s="5" t="s">
        <v>74</v>
      </c>
      <c r="W1164" s="5" t="s">
        <v>907</v>
      </c>
      <c r="X1164" s="5" t="e">
        <v>#N/A</v>
      </c>
      <c r="Y1164" s="5" t="s">
        <v>0</v>
      </c>
      <c r="Z1164" s="5" t="s">
        <v>67</v>
      </c>
      <c r="AA1164" s="5"/>
      <c r="AB1164" s="5"/>
      <c r="AC1164" s="5"/>
      <c r="AD1164" s="5"/>
      <c r="AE1164" s="5"/>
      <c r="AF1164" s="5"/>
      <c r="AG1164" s="5"/>
      <c r="AH1164" s="5"/>
      <c r="AI1164" s="5" t="s">
        <v>905</v>
      </c>
      <c r="AJ1164" s="5">
        <v>4</v>
      </c>
      <c r="AK1164" s="5" t="e">
        <v>#VALUE!</v>
      </c>
      <c r="AL1164" s="97">
        <v>4</v>
      </c>
      <c r="AM1164" s="97">
        <v>1</v>
      </c>
      <c r="AN1164" s="5">
        <v>3</v>
      </c>
      <c r="AO1164" s="5">
        <v>2</v>
      </c>
      <c r="AP1164" s="5">
        <v>2</v>
      </c>
      <c r="AQ1164" s="5">
        <v>4</v>
      </c>
      <c r="AR1164" s="5" t="e">
        <v>#N/A</v>
      </c>
      <c r="AS1164" s="5" t="s">
        <v>1061</v>
      </c>
      <c r="AT1164" s="5" t="s">
        <v>788</v>
      </c>
      <c r="AU1164" s="5"/>
      <c r="AV1164" s="124" t="s">
        <v>885</v>
      </c>
      <c r="AW1164" s="124"/>
      <c r="AX1164" s="124"/>
      <c r="AY1164" s="5" t="s">
        <v>904</v>
      </c>
    </row>
    <row r="1165" spans="1:51" ht="27.95" customHeight="1">
      <c r="A1165">
        <v>11512404053</v>
      </c>
      <c r="B1165" s="5" t="s">
        <v>646</v>
      </c>
      <c r="C1165" s="13" t="s">
        <v>80</v>
      </c>
      <c r="D1165" s="1" t="s">
        <v>467</v>
      </c>
      <c r="E1165" s="5" t="s">
        <v>33</v>
      </c>
      <c r="F1165" s="80" t="s">
        <v>0</v>
      </c>
      <c r="G1165" s="80" t="s">
        <v>0</v>
      </c>
      <c r="H1165" s="80" t="s">
        <v>1</v>
      </c>
      <c r="I1165" s="80" t="s">
        <v>0</v>
      </c>
      <c r="J1165" s="80" t="s">
        <v>0</v>
      </c>
      <c r="K1165" s="80" t="s">
        <v>0</v>
      </c>
      <c r="L1165" s="80" t="s">
        <v>0</v>
      </c>
      <c r="M1165" s="5" t="s">
        <v>10</v>
      </c>
      <c r="N1165" s="5" t="s">
        <v>649</v>
      </c>
      <c r="O1165" s="5" t="s">
        <v>11</v>
      </c>
      <c r="P1165" s="5" t="s">
        <v>12</v>
      </c>
      <c r="Q1165" s="5" t="s">
        <v>76</v>
      </c>
      <c r="R1165" s="61" t="s">
        <v>28</v>
      </c>
      <c r="S1165" s="62" t="e">
        <v>#N/A</v>
      </c>
      <c r="T1165" s="5" t="s">
        <v>834</v>
      </c>
      <c r="U1165" s="5" t="s">
        <v>34</v>
      </c>
      <c r="V1165" s="5" t="s">
        <v>74</v>
      </c>
      <c r="W1165" s="5" t="s">
        <v>907</v>
      </c>
      <c r="X1165" s="5" t="s">
        <v>66</v>
      </c>
      <c r="Y1165" s="5" t="s">
        <v>378</v>
      </c>
      <c r="Z1165" s="5" t="s">
        <v>67</v>
      </c>
      <c r="AA1165" s="5"/>
      <c r="AB1165" s="5"/>
      <c r="AC1165" s="5"/>
      <c r="AD1165" s="5"/>
      <c r="AE1165" s="5"/>
      <c r="AF1165" s="5"/>
      <c r="AG1165" s="5"/>
      <c r="AH1165" s="5"/>
      <c r="AI1165" s="5" t="s">
        <v>905</v>
      </c>
      <c r="AJ1165" s="80">
        <v>4</v>
      </c>
      <c r="AK1165" s="80">
        <v>4</v>
      </c>
      <c r="AL1165" s="80">
        <v>4</v>
      </c>
      <c r="AM1165" s="80" t="e">
        <v>#N/A</v>
      </c>
      <c r="AN1165" s="80">
        <v>5</v>
      </c>
      <c r="AO1165" s="80">
        <v>5</v>
      </c>
      <c r="AP1165" s="80">
        <v>2</v>
      </c>
      <c r="AQ1165" s="80">
        <v>4</v>
      </c>
      <c r="AR1165" s="80">
        <v>5</v>
      </c>
      <c r="AS1165" s="5"/>
      <c r="AT1165" s="5" t="s">
        <v>849</v>
      </c>
      <c r="AU1165" s="5"/>
      <c r="AV1165" s="5"/>
      <c r="AW1165" s="5"/>
      <c r="AX1165" s="5"/>
      <c r="AY1165" s="5" t="s">
        <v>903</v>
      </c>
    </row>
    <row r="1166" spans="1:51" ht="27.95" customHeight="1">
      <c r="A1166">
        <v>11512403437</v>
      </c>
      <c r="B1166" s="5" t="s">
        <v>646</v>
      </c>
      <c r="C1166" s="13" t="s">
        <v>72</v>
      </c>
      <c r="D1166" s="1" t="s">
        <v>468</v>
      </c>
      <c r="E1166" s="5" t="s">
        <v>14</v>
      </c>
      <c r="F1166" s="80" t="s">
        <v>0</v>
      </c>
      <c r="G1166" s="80" t="s">
        <v>0</v>
      </c>
      <c r="H1166" s="80" t="s">
        <v>0</v>
      </c>
      <c r="I1166" s="80" t="s">
        <v>3</v>
      </c>
      <c r="J1166" s="80" t="s">
        <v>0</v>
      </c>
      <c r="K1166" s="80" t="s">
        <v>0</v>
      </c>
      <c r="L1166" s="80" t="s">
        <v>0</v>
      </c>
      <c r="M1166" s="5" t="s">
        <v>10</v>
      </c>
      <c r="N1166" s="5" t="s">
        <v>649</v>
      </c>
      <c r="O1166" s="5" t="e">
        <v>#N/A</v>
      </c>
      <c r="P1166" s="5" t="s">
        <v>12</v>
      </c>
      <c r="Q1166" s="5" t="s">
        <v>91</v>
      </c>
      <c r="R1166" s="61" t="s">
        <v>90</v>
      </c>
      <c r="S1166" s="62" t="s">
        <v>68</v>
      </c>
      <c r="T1166" s="5" t="s">
        <v>834</v>
      </c>
      <c r="U1166" s="5" t="s">
        <v>34</v>
      </c>
      <c r="V1166" s="5" t="s">
        <v>95</v>
      </c>
      <c r="W1166" s="5" t="s">
        <v>907</v>
      </c>
      <c r="X1166" s="5" t="s">
        <v>66</v>
      </c>
      <c r="Y1166" s="5" t="s">
        <v>0</v>
      </c>
      <c r="Z1166" s="5" t="s">
        <v>98</v>
      </c>
      <c r="AA1166" s="5"/>
      <c r="AB1166" s="5"/>
      <c r="AC1166" s="5"/>
      <c r="AD1166" s="5"/>
      <c r="AE1166" s="5"/>
      <c r="AF1166" s="5"/>
      <c r="AG1166" s="5"/>
      <c r="AH1166" s="5"/>
      <c r="AI1166" s="5" t="s">
        <v>905</v>
      </c>
      <c r="AJ1166" s="80">
        <v>5</v>
      </c>
      <c r="AK1166" s="80">
        <v>5</v>
      </c>
      <c r="AL1166" s="80">
        <v>5</v>
      </c>
      <c r="AM1166" s="80">
        <v>3</v>
      </c>
      <c r="AN1166" s="80">
        <v>5</v>
      </c>
      <c r="AO1166" s="80">
        <v>5</v>
      </c>
      <c r="AP1166" s="80">
        <v>1</v>
      </c>
      <c r="AQ1166" s="80">
        <v>4</v>
      </c>
      <c r="AR1166" s="80">
        <v>5</v>
      </c>
      <c r="AS1166" s="5" t="s">
        <v>1059</v>
      </c>
      <c r="AT1166" s="5" t="s">
        <v>848</v>
      </c>
      <c r="AU1166" s="5"/>
      <c r="AV1166" s="5" t="s">
        <v>892</v>
      </c>
      <c r="AW1166" s="5"/>
      <c r="AX1166" s="5"/>
      <c r="AY1166" s="5" t="s">
        <v>903</v>
      </c>
    </row>
    <row r="1167" spans="1:51" ht="27.95" customHeight="1">
      <c r="B1167" s="1"/>
      <c r="C1167" s="13"/>
      <c r="D1167" s="1"/>
      <c r="E1167" s="5"/>
      <c r="M1167" s="5"/>
      <c r="N1167" s="5"/>
      <c r="O1167" s="5"/>
      <c r="P1167" s="5"/>
      <c r="Q1167" s="5"/>
      <c r="R1167" s="61"/>
      <c r="S1167" s="62"/>
      <c r="T1167" s="5"/>
      <c r="U1167" s="5"/>
      <c r="V1167" s="5"/>
      <c r="W1167" s="5"/>
      <c r="X1167" s="5"/>
      <c r="Y1167" s="5"/>
      <c r="Z1167" s="5"/>
      <c r="AA1167" s="5"/>
      <c r="AB1167" s="5"/>
      <c r="AC1167" s="5"/>
      <c r="AD1167" s="5"/>
      <c r="AE1167" s="5"/>
      <c r="AF1167" s="5"/>
      <c r="AG1167" s="5"/>
      <c r="AH1167" s="5"/>
      <c r="AI1167" s="5"/>
      <c r="AJ1167" s="80"/>
      <c r="AK1167" s="80"/>
      <c r="AL1167" s="80"/>
      <c r="AM1167" s="80"/>
      <c r="AN1167" s="80"/>
      <c r="AO1167" s="80"/>
      <c r="AP1167" s="80"/>
      <c r="AQ1167" s="80"/>
      <c r="AR1167" s="80"/>
      <c r="AS1167" s="5"/>
      <c r="AT1167" s="5"/>
      <c r="AU1167" s="5"/>
      <c r="AV1167" s="5"/>
      <c r="AW1167" s="5"/>
      <c r="AX1167" s="5"/>
      <c r="AY1167" s="5"/>
    </row>
    <row r="1168" spans="1:51" ht="30" customHeight="1">
      <c r="A1168">
        <v>11512386676</v>
      </c>
      <c r="B1168" s="5" t="s">
        <v>646</v>
      </c>
      <c r="C1168" s="13" t="s">
        <v>80</v>
      </c>
      <c r="D1168" s="1" t="s">
        <v>470</v>
      </c>
      <c r="E1168" s="5" t="s">
        <v>14</v>
      </c>
      <c r="F1168" s="80" t="s">
        <v>0</v>
      </c>
      <c r="G1168" s="80" t="s">
        <v>0</v>
      </c>
      <c r="H1168" s="80" t="s">
        <v>1</v>
      </c>
      <c r="I1168" s="80" t="s">
        <v>0</v>
      </c>
      <c r="J1168" s="80" t="s">
        <v>0</v>
      </c>
      <c r="K1168" s="80" t="s">
        <v>0</v>
      </c>
      <c r="L1168" s="80" t="s">
        <v>0</v>
      </c>
      <c r="M1168" s="5" t="e">
        <v>#N/A</v>
      </c>
      <c r="N1168" s="5" t="s">
        <v>649</v>
      </c>
      <c r="O1168" s="5" t="e">
        <v>#N/A</v>
      </c>
      <c r="P1168" s="5" t="e">
        <v>#N/A</v>
      </c>
      <c r="Q1168" s="5" t="s">
        <v>29</v>
      </c>
      <c r="R1168" s="61" t="s">
        <v>75</v>
      </c>
      <c r="S1168" s="62" t="e">
        <v>#N/A</v>
      </c>
      <c r="T1168" s="5" t="s">
        <v>36</v>
      </c>
      <c r="U1168" s="5" t="s">
        <v>37</v>
      </c>
      <c r="V1168" s="5" t="s">
        <v>89</v>
      </c>
      <c r="W1168" s="5" t="s">
        <v>907</v>
      </c>
      <c r="X1168" s="5" t="s">
        <v>108</v>
      </c>
      <c r="Y1168" s="5" t="s">
        <v>0</v>
      </c>
      <c r="Z1168" s="5" t="s">
        <v>35</v>
      </c>
      <c r="AA1168" s="5" t="s">
        <v>538</v>
      </c>
      <c r="AB1168" s="5"/>
      <c r="AC1168" s="5"/>
      <c r="AD1168" s="5"/>
      <c r="AE1168" s="5"/>
      <c r="AF1168" s="5"/>
      <c r="AG1168" s="5"/>
      <c r="AH1168" s="5"/>
      <c r="AI1168" s="5" t="s">
        <v>905</v>
      </c>
      <c r="AJ1168" s="80">
        <v>4</v>
      </c>
      <c r="AK1168" s="80">
        <v>3</v>
      </c>
      <c r="AL1168" s="80">
        <v>3</v>
      </c>
      <c r="AM1168" s="80" t="e">
        <v>#N/A</v>
      </c>
      <c r="AN1168" s="80">
        <v>4</v>
      </c>
      <c r="AO1168" s="80">
        <v>3</v>
      </c>
      <c r="AP1168" s="80">
        <v>3</v>
      </c>
      <c r="AQ1168" s="80">
        <v>4</v>
      </c>
      <c r="AR1168" s="80">
        <v>4</v>
      </c>
      <c r="AS1168" s="5"/>
      <c r="AT1168" s="5" t="s">
        <v>788</v>
      </c>
      <c r="AU1168" s="5"/>
      <c r="AV1168" s="5" t="s">
        <v>898</v>
      </c>
      <c r="AW1168" s="5" t="s">
        <v>39</v>
      </c>
      <c r="AX1168" s="5"/>
      <c r="AY1168" s="5" t="s">
        <v>903</v>
      </c>
    </row>
    <row r="1169" spans="1:51" ht="63" customHeight="1">
      <c r="A1169">
        <v>11512385882</v>
      </c>
      <c r="B1169" s="5" t="s">
        <v>646</v>
      </c>
      <c r="C1169" s="13" t="s">
        <v>61</v>
      </c>
      <c r="D1169" s="1" t="s">
        <v>478</v>
      </c>
      <c r="E1169" s="5" t="s">
        <v>14</v>
      </c>
      <c r="F1169" s="80" t="s">
        <v>0</v>
      </c>
      <c r="G1169" s="80" t="s">
        <v>0</v>
      </c>
      <c r="H1169" s="80" t="s">
        <v>1</v>
      </c>
      <c r="I1169" s="80" t="s">
        <v>0</v>
      </c>
      <c r="J1169" s="80" t="s">
        <v>0</v>
      </c>
      <c r="K1169" s="80" t="s">
        <v>0</v>
      </c>
      <c r="L1169" s="80" t="s">
        <v>0</v>
      </c>
      <c r="M1169" s="5" t="s">
        <v>10</v>
      </c>
      <c r="N1169" s="5" t="e">
        <v>#N/A</v>
      </c>
      <c r="O1169" s="5" t="e">
        <v>#N/A</v>
      </c>
      <c r="P1169" s="5" t="e">
        <v>#N/A</v>
      </c>
      <c r="Q1169" s="5" t="s">
        <v>76</v>
      </c>
      <c r="R1169" s="61" t="s">
        <v>75</v>
      </c>
      <c r="S1169" s="62" t="e">
        <v>#N/A</v>
      </c>
      <c r="T1169" s="5" t="s">
        <v>834</v>
      </c>
      <c r="U1169" s="5" t="s">
        <v>34</v>
      </c>
      <c r="V1169" s="5" t="s">
        <v>74</v>
      </c>
      <c r="W1169" s="5" t="s">
        <v>379</v>
      </c>
      <c r="X1169" s="5" t="s">
        <v>113</v>
      </c>
      <c r="Y1169" s="5" t="s">
        <v>380</v>
      </c>
      <c r="Z1169" s="5" t="s">
        <v>67</v>
      </c>
      <c r="AA1169" s="5" t="s">
        <v>529</v>
      </c>
      <c r="AB1169" s="5"/>
      <c r="AC1169" s="5"/>
      <c r="AD1169" s="5"/>
      <c r="AE1169" s="5"/>
      <c r="AF1169" s="5"/>
      <c r="AG1169" s="5"/>
      <c r="AH1169" s="5" t="s">
        <v>715</v>
      </c>
      <c r="AI1169" s="5" t="s">
        <v>905</v>
      </c>
      <c r="AJ1169" s="80">
        <v>3</v>
      </c>
      <c r="AK1169" s="80">
        <v>4</v>
      </c>
      <c r="AL1169" s="80">
        <v>3</v>
      </c>
      <c r="AM1169" s="80" t="e">
        <v>#N/A</v>
      </c>
      <c r="AN1169" s="80">
        <v>5</v>
      </c>
      <c r="AO1169" s="80">
        <v>5</v>
      </c>
      <c r="AP1169" s="80">
        <v>2</v>
      </c>
      <c r="AQ1169" s="80">
        <v>5</v>
      </c>
      <c r="AR1169" s="80">
        <v>1</v>
      </c>
      <c r="AS1169" s="122" t="s">
        <v>1060</v>
      </c>
      <c r="AT1169" s="5" t="s">
        <v>797</v>
      </c>
      <c r="AU1169" s="5"/>
      <c r="AV1169" s="5"/>
      <c r="AW1169" s="5"/>
      <c r="AX1169" s="5"/>
      <c r="AY1169" s="5" t="s">
        <v>903</v>
      </c>
    </row>
    <row r="1170" spans="1:51" ht="27.95" customHeight="1">
      <c r="A1170">
        <v>11512382399</v>
      </c>
      <c r="B1170" s="1" t="s">
        <v>0</v>
      </c>
      <c r="C1170" s="13" t="e">
        <v>#VALUE!</v>
      </c>
      <c r="D1170" s="1" t="s">
        <v>478</v>
      </c>
      <c r="E1170" s="5" t="s">
        <v>14</v>
      </c>
      <c r="F1170" s="80" t="s">
        <v>0</v>
      </c>
      <c r="G1170" s="80" t="s">
        <v>0</v>
      </c>
      <c r="H1170" s="80" t="s">
        <v>1</v>
      </c>
      <c r="I1170" s="80" t="s">
        <v>0</v>
      </c>
      <c r="J1170" s="80" t="s">
        <v>0</v>
      </c>
      <c r="K1170" s="80" t="s">
        <v>0</v>
      </c>
      <c r="L1170" s="80" t="s">
        <v>0</v>
      </c>
      <c r="M1170" s="5" t="e">
        <v>#N/A</v>
      </c>
      <c r="N1170" s="5" t="e">
        <v>#N/A</v>
      </c>
      <c r="O1170" s="5" t="e">
        <v>#N/A</v>
      </c>
      <c r="P1170" s="5" t="e">
        <v>#N/A</v>
      </c>
      <c r="Q1170" s="5" t="e">
        <v>#VALUE!</v>
      </c>
      <c r="R1170" s="61" t="e">
        <v>#VALUE!</v>
      </c>
      <c r="S1170" s="62" t="e">
        <v>#N/A</v>
      </c>
      <c r="T1170" s="5" t="e">
        <v>#N/A</v>
      </c>
      <c r="U1170" s="5" t="e">
        <v>#N/A</v>
      </c>
      <c r="V1170" s="5" t="e">
        <v>#N/A</v>
      </c>
      <c r="W1170" s="5" t="e">
        <v>#N/A</v>
      </c>
      <c r="X1170" s="5" t="e">
        <v>#N/A</v>
      </c>
      <c r="Y1170" s="5" t="s">
        <v>0</v>
      </c>
      <c r="Z1170" s="5" t="s">
        <v>21</v>
      </c>
      <c r="AA1170" s="5"/>
      <c r="AB1170" s="5"/>
      <c r="AC1170" s="5"/>
      <c r="AD1170" s="5"/>
      <c r="AE1170" s="5"/>
      <c r="AF1170" s="5"/>
      <c r="AG1170" s="5"/>
      <c r="AH1170" s="5"/>
      <c r="AI1170" s="5" t="s">
        <v>905</v>
      </c>
      <c r="AJ1170" s="80" t="e">
        <v>#VALUE!</v>
      </c>
      <c r="AK1170" s="80" t="e">
        <v>#VALUE!</v>
      </c>
      <c r="AL1170" s="80" t="e">
        <v>#VALUE!</v>
      </c>
      <c r="AM1170" s="80" t="e">
        <v>#N/A</v>
      </c>
      <c r="AN1170" s="80" t="e">
        <v>#N/A</v>
      </c>
      <c r="AO1170" s="80" t="e">
        <v>#N/A</v>
      </c>
      <c r="AP1170" s="80" t="e">
        <v>#N/A</v>
      </c>
      <c r="AQ1170" s="80" t="e">
        <v>#N/A</v>
      </c>
      <c r="AR1170" s="80" t="e">
        <v>#N/A</v>
      </c>
      <c r="AS1170" s="5"/>
      <c r="AT1170" s="5"/>
      <c r="AU1170" s="5"/>
      <c r="AV1170" s="5"/>
      <c r="AW1170" s="5"/>
      <c r="AX1170" s="5"/>
      <c r="AY1170" s="5" t="s">
        <v>20</v>
      </c>
    </row>
    <row r="1171" spans="1:51" ht="27.95" customHeight="1">
      <c r="A1171">
        <v>11512370875</v>
      </c>
      <c r="B1171" s="5" t="s">
        <v>646</v>
      </c>
      <c r="C1171" s="13" t="s">
        <v>61</v>
      </c>
      <c r="D1171" s="1" t="s">
        <v>471</v>
      </c>
      <c r="E1171" s="5" t="s">
        <v>14</v>
      </c>
      <c r="F1171" s="80" t="s">
        <v>0</v>
      </c>
      <c r="G1171" s="80" t="s">
        <v>0</v>
      </c>
      <c r="H1171" s="80" t="s">
        <v>1</v>
      </c>
      <c r="I1171" s="80" t="s">
        <v>0</v>
      </c>
      <c r="J1171" s="80" t="s">
        <v>0</v>
      </c>
      <c r="K1171" s="80" t="s">
        <v>0</v>
      </c>
      <c r="L1171" s="80" t="s">
        <v>0</v>
      </c>
      <c r="M1171" s="5" t="e">
        <v>#N/A</v>
      </c>
      <c r="N1171" s="5" t="s">
        <v>649</v>
      </c>
      <c r="O1171" s="5" t="e">
        <v>#N/A</v>
      </c>
      <c r="P1171" s="5" t="e">
        <v>#N/A</v>
      </c>
      <c r="Q1171" s="5" t="s">
        <v>29</v>
      </c>
      <c r="R1171" s="61" t="s">
        <v>99</v>
      </c>
      <c r="S1171" s="62" t="e">
        <v>#N/A</v>
      </c>
      <c r="T1171" s="5" t="s">
        <v>36</v>
      </c>
      <c r="U1171" s="5" t="s">
        <v>34</v>
      </c>
      <c r="V1171" s="5" t="s">
        <v>74</v>
      </c>
      <c r="W1171" s="5" t="s">
        <v>907</v>
      </c>
      <c r="X1171" s="5" t="s">
        <v>108</v>
      </c>
      <c r="Y1171" s="5" t="s">
        <v>0</v>
      </c>
      <c r="Z1171" s="5" t="e">
        <v>#N/A</v>
      </c>
      <c r="AA1171" s="5"/>
      <c r="AB1171" s="5"/>
      <c r="AC1171" s="5"/>
      <c r="AD1171" s="5"/>
      <c r="AE1171" s="5"/>
      <c r="AF1171" s="5"/>
      <c r="AG1171" s="5"/>
      <c r="AH1171" s="5"/>
      <c r="AI1171" s="5" t="s">
        <v>905</v>
      </c>
      <c r="AJ1171" s="80">
        <v>3</v>
      </c>
      <c r="AK1171" s="80">
        <v>3</v>
      </c>
      <c r="AL1171" s="80">
        <v>2</v>
      </c>
      <c r="AM1171" s="80" t="e">
        <v>#N/A</v>
      </c>
      <c r="AN1171" s="80">
        <v>4</v>
      </c>
      <c r="AO1171" s="80">
        <v>5</v>
      </c>
      <c r="AP1171" s="80">
        <v>2</v>
      </c>
      <c r="AQ1171" s="80">
        <v>4</v>
      </c>
      <c r="AR1171" s="80">
        <v>4</v>
      </c>
      <c r="AS1171" s="5"/>
      <c r="AT1171" s="5"/>
      <c r="AU1171" s="5"/>
      <c r="AV1171" s="5"/>
      <c r="AW1171" s="5"/>
      <c r="AX1171" s="5"/>
      <c r="AY1171" s="5" t="s">
        <v>903</v>
      </c>
    </row>
    <row r="1172" spans="1:51" ht="27.95" customHeight="1">
      <c r="A1172">
        <v>11512366019</v>
      </c>
      <c r="B1172" s="5" t="s">
        <v>646</v>
      </c>
      <c r="C1172" s="13" t="s">
        <v>72</v>
      </c>
      <c r="D1172" s="1" t="s">
        <v>468</v>
      </c>
      <c r="E1172" s="5" t="s">
        <v>14</v>
      </c>
      <c r="F1172" s="80" t="s">
        <v>0</v>
      </c>
      <c r="G1172" s="80" t="s">
        <v>0</v>
      </c>
      <c r="H1172" s="80" t="s">
        <v>1</v>
      </c>
      <c r="I1172" s="80" t="s">
        <v>0</v>
      </c>
      <c r="J1172" s="80" t="s">
        <v>0</v>
      </c>
      <c r="K1172" s="80" t="s">
        <v>0</v>
      </c>
      <c r="L1172" s="80" t="s">
        <v>0</v>
      </c>
      <c r="M1172" s="5" t="s">
        <v>10</v>
      </c>
      <c r="N1172" s="5" t="e">
        <v>#N/A</v>
      </c>
      <c r="O1172" s="5" t="e">
        <v>#N/A</v>
      </c>
      <c r="P1172" s="5" t="e">
        <v>#N/A</v>
      </c>
      <c r="Q1172" s="5" t="s">
        <v>76</v>
      </c>
      <c r="R1172" s="61" t="s">
        <v>28</v>
      </c>
      <c r="S1172" s="62" t="e">
        <v>#N/A</v>
      </c>
      <c r="T1172" s="5" t="s">
        <v>36</v>
      </c>
      <c r="U1172" s="5" t="s">
        <v>41</v>
      </c>
      <c r="V1172" s="5" t="s">
        <v>74</v>
      </c>
      <c r="W1172" s="5" t="s">
        <v>907</v>
      </c>
      <c r="X1172" s="5" t="s">
        <v>81</v>
      </c>
      <c r="Y1172" s="5" t="s">
        <v>0</v>
      </c>
      <c r="Z1172" s="5" t="s">
        <v>21</v>
      </c>
      <c r="AA1172" s="5"/>
      <c r="AB1172" s="5"/>
      <c r="AC1172" s="5"/>
      <c r="AD1172" s="5"/>
      <c r="AE1172" s="5"/>
      <c r="AF1172" s="5"/>
      <c r="AG1172" s="5"/>
      <c r="AH1172" s="5"/>
      <c r="AI1172" s="5" t="s">
        <v>905</v>
      </c>
      <c r="AJ1172" s="80">
        <v>5</v>
      </c>
      <c r="AK1172" s="80">
        <v>4</v>
      </c>
      <c r="AL1172" s="80">
        <v>4</v>
      </c>
      <c r="AM1172" s="80" t="e">
        <v>#N/A</v>
      </c>
      <c r="AN1172" s="80">
        <v>4</v>
      </c>
      <c r="AO1172" s="80">
        <v>4</v>
      </c>
      <c r="AP1172" s="80">
        <v>2</v>
      </c>
      <c r="AQ1172" s="80">
        <v>4</v>
      </c>
      <c r="AR1172" s="80">
        <v>3</v>
      </c>
      <c r="AS1172" s="122" t="s">
        <v>1054</v>
      </c>
      <c r="AT1172" s="5"/>
      <c r="AU1172" s="5"/>
      <c r="AV1172" s="5"/>
      <c r="AW1172" s="5"/>
      <c r="AX1172" s="5"/>
      <c r="AY1172" s="5" t="s">
        <v>903</v>
      </c>
    </row>
    <row r="1173" spans="1:51" ht="27.95" customHeight="1">
      <c r="A1173">
        <v>11512355686</v>
      </c>
      <c r="B1173" s="5" t="s">
        <v>646</v>
      </c>
      <c r="C1173" s="13" t="s">
        <v>80</v>
      </c>
      <c r="D1173" s="1" t="s">
        <v>469</v>
      </c>
      <c r="E1173" s="5" t="s">
        <v>33</v>
      </c>
      <c r="F1173" s="80" t="s">
        <v>648</v>
      </c>
      <c r="G1173" s="80" t="s">
        <v>0</v>
      </c>
      <c r="H1173" s="80" t="s">
        <v>0</v>
      </c>
      <c r="I1173" s="80" t="s">
        <v>0</v>
      </c>
      <c r="J1173" s="80" t="s">
        <v>0</v>
      </c>
      <c r="K1173" s="80" t="s">
        <v>0</v>
      </c>
      <c r="L1173" s="80" t="s">
        <v>0</v>
      </c>
      <c r="M1173" s="5" t="s">
        <v>10</v>
      </c>
      <c r="N1173" s="5" t="e">
        <v>#N/A</v>
      </c>
      <c r="O1173" s="5" t="e">
        <v>#N/A</v>
      </c>
      <c r="P1173" s="5" t="e">
        <v>#N/A</v>
      </c>
      <c r="Q1173" s="5" t="s">
        <v>76</v>
      </c>
      <c r="R1173" s="61" t="s">
        <v>28</v>
      </c>
      <c r="S1173" s="62" t="e">
        <v>#N/A</v>
      </c>
      <c r="T1173" s="5" t="s">
        <v>834</v>
      </c>
      <c r="U1173" s="5" t="s">
        <v>34</v>
      </c>
      <c r="V1173" s="5" t="s">
        <v>26</v>
      </c>
      <c r="W1173" s="5" t="s">
        <v>907</v>
      </c>
      <c r="X1173" s="5" t="s">
        <v>81</v>
      </c>
      <c r="Y1173" s="5" t="s">
        <v>0</v>
      </c>
      <c r="Z1173" s="5" t="s">
        <v>67</v>
      </c>
      <c r="AA1173" s="5"/>
      <c r="AB1173" s="5"/>
      <c r="AC1173" s="5"/>
      <c r="AD1173" s="5"/>
      <c r="AE1173" s="5"/>
      <c r="AF1173" s="5"/>
      <c r="AG1173" s="5"/>
      <c r="AH1173" s="5"/>
      <c r="AI1173" s="5" t="s">
        <v>905</v>
      </c>
      <c r="AJ1173" s="80">
        <v>4</v>
      </c>
      <c r="AK1173" s="80">
        <v>4</v>
      </c>
      <c r="AL1173" s="80">
        <v>4</v>
      </c>
      <c r="AM1173" s="80" t="e">
        <v>#N/A</v>
      </c>
      <c r="AN1173" s="80">
        <v>5</v>
      </c>
      <c r="AO1173" s="80">
        <v>5</v>
      </c>
      <c r="AP1173" s="80">
        <v>4</v>
      </c>
      <c r="AQ1173" s="80">
        <v>4</v>
      </c>
      <c r="AR1173" s="80">
        <v>3</v>
      </c>
      <c r="AS1173" s="5"/>
      <c r="AT1173" s="5" t="s">
        <v>797</v>
      </c>
      <c r="AU1173" s="5"/>
      <c r="AV1173" s="5"/>
      <c r="AW1173" s="5"/>
      <c r="AX1173" s="5"/>
      <c r="AY1173" s="5" t="s">
        <v>903</v>
      </c>
    </row>
    <row r="1174" spans="1:51" ht="27.95" customHeight="1">
      <c r="A1174">
        <v>11512347760</v>
      </c>
      <c r="B1174" s="1" t="s">
        <v>15</v>
      </c>
      <c r="C1174" s="13" t="s">
        <v>61</v>
      </c>
      <c r="D1174" s="1" t="s">
        <v>468</v>
      </c>
      <c r="E1174" s="5" t="s">
        <v>14</v>
      </c>
      <c r="F1174" s="80" t="s">
        <v>0</v>
      </c>
      <c r="G1174" s="80" t="s">
        <v>0</v>
      </c>
      <c r="H1174" s="80" t="s">
        <v>0</v>
      </c>
      <c r="I1174" s="80" t="s">
        <v>0</v>
      </c>
      <c r="J1174" s="80" t="s">
        <v>0</v>
      </c>
      <c r="K1174" s="80" t="s">
        <v>0</v>
      </c>
      <c r="L1174" s="80" t="s">
        <v>196</v>
      </c>
      <c r="M1174" s="5" t="e">
        <v>#N/A</v>
      </c>
      <c r="N1174" s="5" t="e">
        <v>#N/A</v>
      </c>
      <c r="O1174" s="5" t="e">
        <v>#N/A</v>
      </c>
      <c r="P1174" s="5" t="e">
        <v>#N/A</v>
      </c>
      <c r="Q1174" s="5" t="e">
        <v>#VALUE!</v>
      </c>
      <c r="R1174" s="61" t="s">
        <v>90</v>
      </c>
      <c r="S1174" s="62" t="s">
        <v>43</v>
      </c>
      <c r="T1174" s="5" t="s">
        <v>36</v>
      </c>
      <c r="U1174" s="5" t="s">
        <v>37</v>
      </c>
      <c r="V1174" s="5" t="s">
        <v>74</v>
      </c>
      <c r="W1174" s="5" t="s">
        <v>908</v>
      </c>
      <c r="X1174" s="5" t="e">
        <v>#N/A</v>
      </c>
      <c r="Y1174" s="5" t="s">
        <v>0</v>
      </c>
      <c r="Z1174" s="5" t="s">
        <v>49</v>
      </c>
      <c r="AA1174" s="3" t="s">
        <v>526</v>
      </c>
      <c r="AB1174" s="5"/>
      <c r="AC1174" s="5"/>
      <c r="AD1174" s="5"/>
      <c r="AE1174" s="5"/>
      <c r="AF1174" s="5"/>
      <c r="AG1174" s="5"/>
      <c r="AH1174" s="5"/>
      <c r="AI1174" s="5" t="s">
        <v>905</v>
      </c>
      <c r="AJ1174" s="5">
        <v>3</v>
      </c>
      <c r="AK1174" s="5" t="e">
        <v>#VALUE!</v>
      </c>
      <c r="AL1174" s="97">
        <v>5</v>
      </c>
      <c r="AM1174" s="97">
        <v>4</v>
      </c>
      <c r="AN1174" s="5">
        <v>4</v>
      </c>
      <c r="AO1174" s="5">
        <v>3</v>
      </c>
      <c r="AP1174" s="5">
        <v>2</v>
      </c>
      <c r="AQ1174" s="5">
        <v>3</v>
      </c>
      <c r="AR1174" s="5" t="e">
        <v>#N/A</v>
      </c>
      <c r="AS1174" s="5" t="s">
        <v>1065</v>
      </c>
      <c r="AT1174" s="5" t="s">
        <v>788</v>
      </c>
      <c r="AU1174" s="5"/>
      <c r="AV1174" s="5" t="s">
        <v>898</v>
      </c>
      <c r="AW1174" s="5"/>
      <c r="AX1174" s="5"/>
      <c r="AY1174" s="5" t="s">
        <v>904</v>
      </c>
    </row>
    <row r="1175" spans="1:51" ht="27.95" customHeight="1">
      <c r="A1175">
        <v>11512347603</v>
      </c>
      <c r="B1175" s="5" t="s">
        <v>646</v>
      </c>
      <c r="C1175" s="13" t="s">
        <v>72</v>
      </c>
      <c r="D1175" s="1" t="s">
        <v>466</v>
      </c>
      <c r="E1175" s="5" t="s">
        <v>33</v>
      </c>
      <c r="F1175" s="80" t="s">
        <v>0</v>
      </c>
      <c r="G1175" s="80" t="s">
        <v>0</v>
      </c>
      <c r="H1175" s="80" t="s">
        <v>1</v>
      </c>
      <c r="I1175" s="80" t="s">
        <v>0</v>
      </c>
      <c r="J1175" s="80" t="s">
        <v>0</v>
      </c>
      <c r="K1175" s="80" t="s">
        <v>0</v>
      </c>
      <c r="L1175" s="80" t="s">
        <v>0</v>
      </c>
      <c r="M1175" s="5" t="s">
        <v>10</v>
      </c>
      <c r="N1175" s="5" t="e">
        <v>#N/A</v>
      </c>
      <c r="O1175" s="5" t="e">
        <v>#N/A</v>
      </c>
      <c r="P1175" s="5" t="e">
        <v>#N/A</v>
      </c>
      <c r="Q1175" s="5" t="s">
        <v>76</v>
      </c>
      <c r="R1175" s="61" t="s">
        <v>28</v>
      </c>
      <c r="S1175" s="62" t="s">
        <v>43</v>
      </c>
      <c r="T1175" s="5" t="s">
        <v>834</v>
      </c>
      <c r="U1175" s="5" t="s">
        <v>41</v>
      </c>
      <c r="V1175" s="5" t="s">
        <v>95</v>
      </c>
      <c r="W1175" s="5" t="s">
        <v>907</v>
      </c>
      <c r="X1175" s="5" t="s">
        <v>66</v>
      </c>
      <c r="Y1175" s="5" t="s">
        <v>0</v>
      </c>
      <c r="Z1175" s="5" t="e">
        <v>#N/A</v>
      </c>
      <c r="AA1175" s="5"/>
      <c r="AB1175" s="5"/>
      <c r="AC1175" s="5"/>
      <c r="AD1175" s="5"/>
      <c r="AE1175" s="5"/>
      <c r="AF1175" s="5"/>
      <c r="AG1175" s="5"/>
      <c r="AH1175" s="5"/>
      <c r="AI1175" s="5" t="s">
        <v>905</v>
      </c>
      <c r="AJ1175" s="80">
        <v>5</v>
      </c>
      <c r="AK1175" s="80">
        <v>4</v>
      </c>
      <c r="AL1175" s="80">
        <v>4</v>
      </c>
      <c r="AM1175" s="80">
        <v>4</v>
      </c>
      <c r="AN1175" s="80">
        <v>5</v>
      </c>
      <c r="AO1175" s="80">
        <v>4</v>
      </c>
      <c r="AP1175" s="80">
        <v>1</v>
      </c>
      <c r="AQ1175" s="80">
        <v>4</v>
      </c>
      <c r="AR1175" s="80">
        <v>5</v>
      </c>
      <c r="AS1175" s="5"/>
      <c r="AT1175" s="5"/>
      <c r="AU1175" s="5"/>
      <c r="AV1175" s="5"/>
      <c r="AW1175" s="5"/>
      <c r="AX1175" s="5"/>
      <c r="AY1175" s="5" t="s">
        <v>903</v>
      </c>
    </row>
    <row r="1176" spans="1:51" ht="27.95" customHeight="1">
      <c r="A1176">
        <v>11512340914</v>
      </c>
      <c r="B1176" s="1" t="s">
        <v>0</v>
      </c>
      <c r="C1176" s="13" t="s">
        <v>72</v>
      </c>
      <c r="D1176" s="1" t="s">
        <v>469</v>
      </c>
      <c r="E1176" s="5" t="s">
        <v>33</v>
      </c>
      <c r="F1176" s="80" t="s">
        <v>0</v>
      </c>
      <c r="G1176" s="80" t="s">
        <v>0</v>
      </c>
      <c r="H1176" s="80" t="s">
        <v>1</v>
      </c>
      <c r="I1176" s="80" t="s">
        <v>0</v>
      </c>
      <c r="J1176" s="80" t="s">
        <v>0</v>
      </c>
      <c r="K1176" s="80" t="s">
        <v>0</v>
      </c>
      <c r="L1176" s="80" t="s">
        <v>0</v>
      </c>
      <c r="M1176" s="5" t="s">
        <v>10</v>
      </c>
      <c r="N1176" s="5" t="e">
        <v>#N/A</v>
      </c>
      <c r="O1176" s="5" t="e">
        <v>#N/A</v>
      </c>
      <c r="P1176" s="5" t="e">
        <v>#N/A</v>
      </c>
      <c r="Q1176" s="5" t="s">
        <v>29</v>
      </c>
      <c r="R1176" s="61" t="s">
        <v>75</v>
      </c>
      <c r="S1176" s="62" t="e">
        <v>#N/A</v>
      </c>
      <c r="T1176" s="5" t="s">
        <v>36</v>
      </c>
      <c r="U1176" s="5" t="s">
        <v>41</v>
      </c>
      <c r="V1176" s="5" t="s">
        <v>64</v>
      </c>
      <c r="W1176" s="5" t="s">
        <v>908</v>
      </c>
      <c r="X1176" s="5" t="s">
        <v>66</v>
      </c>
      <c r="Y1176" s="5" t="s">
        <v>381</v>
      </c>
      <c r="Z1176" s="5" t="s">
        <v>119</v>
      </c>
      <c r="AA1176" s="5" t="s">
        <v>480</v>
      </c>
      <c r="AB1176" s="5"/>
      <c r="AC1176" s="5" t="s">
        <v>574</v>
      </c>
      <c r="AD1176" s="5"/>
      <c r="AE1176" s="5"/>
      <c r="AF1176" s="5"/>
      <c r="AG1176" s="5"/>
      <c r="AH1176" s="5" t="s">
        <v>1047</v>
      </c>
      <c r="AI1176" s="5" t="s">
        <v>905</v>
      </c>
      <c r="AJ1176" s="80">
        <v>5</v>
      </c>
      <c r="AK1176" s="80">
        <v>3</v>
      </c>
      <c r="AL1176" s="80">
        <v>3</v>
      </c>
      <c r="AM1176" s="80" t="e">
        <v>#N/A</v>
      </c>
      <c r="AN1176" s="80">
        <v>4</v>
      </c>
      <c r="AO1176" s="80">
        <v>4</v>
      </c>
      <c r="AP1176" s="80">
        <v>5</v>
      </c>
      <c r="AQ1176" s="80">
        <v>3</v>
      </c>
      <c r="AR1176" s="80">
        <v>5</v>
      </c>
      <c r="AS1176" s="5"/>
      <c r="AT1176" s="5"/>
      <c r="AU1176" s="5"/>
      <c r="AV1176" s="5"/>
      <c r="AW1176" s="5"/>
      <c r="AX1176" s="5"/>
      <c r="AY1176" s="5" t="s">
        <v>20</v>
      </c>
    </row>
    <row r="1177" spans="1:51" ht="27.95" customHeight="1">
      <c r="B1177" s="1"/>
      <c r="C1177" s="13"/>
      <c r="D1177" s="1"/>
      <c r="E1177" s="5"/>
      <c r="M1177" s="5"/>
      <c r="N1177" s="5"/>
      <c r="O1177" s="5"/>
      <c r="P1177" s="5"/>
      <c r="Q1177" s="5"/>
      <c r="R1177" s="61"/>
      <c r="S1177" s="62"/>
      <c r="T1177" s="5"/>
      <c r="U1177" s="5"/>
      <c r="V1177" s="5"/>
      <c r="W1177" s="5"/>
      <c r="X1177" s="5"/>
      <c r="Y1177" s="5"/>
      <c r="Z1177" s="5"/>
      <c r="AA1177" s="5"/>
      <c r="AB1177" s="5"/>
      <c r="AC1177" s="5"/>
      <c r="AD1177" s="5"/>
      <c r="AE1177" s="5"/>
      <c r="AF1177" s="5"/>
      <c r="AG1177" s="5"/>
      <c r="AH1177" s="5"/>
      <c r="AI1177" s="5"/>
      <c r="AJ1177" s="80"/>
      <c r="AK1177" s="80"/>
      <c r="AL1177" s="80"/>
      <c r="AM1177" s="80"/>
      <c r="AN1177" s="80"/>
      <c r="AO1177" s="80"/>
      <c r="AP1177" s="80"/>
      <c r="AQ1177" s="80"/>
      <c r="AR1177" s="80"/>
      <c r="AS1177" s="5"/>
      <c r="AT1177" s="5"/>
      <c r="AU1177" s="5"/>
      <c r="AV1177" s="5"/>
      <c r="AW1177" s="5"/>
      <c r="AX1177" s="5"/>
      <c r="AY1177" s="5"/>
    </row>
    <row r="1178" spans="1:51" ht="27.95" customHeight="1">
      <c r="A1178">
        <v>11512327402</v>
      </c>
      <c r="B1178" s="1" t="s">
        <v>15</v>
      </c>
      <c r="C1178" s="13" t="s">
        <v>80</v>
      </c>
      <c r="D1178" s="1" t="s">
        <v>469</v>
      </c>
      <c r="E1178" s="5" t="s">
        <v>14</v>
      </c>
      <c r="F1178" s="80" t="s">
        <v>0</v>
      </c>
      <c r="G1178" s="80" t="s">
        <v>0</v>
      </c>
      <c r="H1178" s="80" t="s">
        <v>0</v>
      </c>
      <c r="I1178" s="80" t="s">
        <v>0</v>
      </c>
      <c r="J1178" s="80" t="s">
        <v>0</v>
      </c>
      <c r="K1178" s="80" t="s">
        <v>0</v>
      </c>
      <c r="L1178" s="80" t="s">
        <v>382</v>
      </c>
      <c r="M1178" s="5" t="e">
        <v>#N/A</v>
      </c>
      <c r="N1178" s="5" t="e">
        <v>#N/A</v>
      </c>
      <c r="O1178" s="5" t="e">
        <v>#N/A</v>
      </c>
      <c r="P1178" s="5" t="e">
        <v>#N/A</v>
      </c>
      <c r="Q1178" s="5" t="e">
        <v>#VALUE!</v>
      </c>
      <c r="R1178" s="61" t="s">
        <v>90</v>
      </c>
      <c r="S1178" s="62" t="s">
        <v>68</v>
      </c>
      <c r="T1178" s="5" t="s">
        <v>36</v>
      </c>
      <c r="U1178" s="5" t="s">
        <v>41</v>
      </c>
      <c r="V1178" s="5" t="s">
        <v>89</v>
      </c>
      <c r="W1178" s="5" t="s">
        <v>379</v>
      </c>
      <c r="X1178" s="5" t="e">
        <v>#N/A</v>
      </c>
      <c r="Y1178" s="5" t="s">
        <v>0</v>
      </c>
      <c r="Z1178" s="5" t="s">
        <v>146</v>
      </c>
      <c r="AA1178" s="5"/>
      <c r="AB1178" s="5"/>
      <c r="AC1178" s="5"/>
      <c r="AD1178" s="5"/>
      <c r="AE1178" s="5"/>
      <c r="AF1178" s="5"/>
      <c r="AG1178" s="5"/>
      <c r="AH1178" s="5"/>
      <c r="AI1178" s="5" t="s">
        <v>905</v>
      </c>
      <c r="AJ1178" s="80">
        <v>4</v>
      </c>
      <c r="AK1178" s="80" t="e">
        <v>#VALUE!</v>
      </c>
      <c r="AL1178" s="80">
        <v>5</v>
      </c>
      <c r="AM1178" s="80">
        <v>3</v>
      </c>
      <c r="AN1178" s="80">
        <v>4</v>
      </c>
      <c r="AO1178" s="80">
        <v>4</v>
      </c>
      <c r="AP1178" s="80">
        <v>3</v>
      </c>
      <c r="AQ1178" s="80">
        <v>5</v>
      </c>
      <c r="AR1178" s="80" t="e">
        <v>#N/A</v>
      </c>
      <c r="AS1178" s="5"/>
      <c r="AT1178" s="5" t="s">
        <v>787</v>
      </c>
      <c r="AU1178" s="5"/>
      <c r="AV1178" s="5"/>
      <c r="AW1178" s="5"/>
      <c r="AX1178" s="5"/>
      <c r="AY1178" s="5" t="s">
        <v>904</v>
      </c>
    </row>
    <row r="1179" spans="1:51" ht="27.95" customHeight="1">
      <c r="A1179">
        <v>11512322083</v>
      </c>
      <c r="B1179" s="1" t="s">
        <v>15</v>
      </c>
      <c r="C1179" s="13" t="s">
        <v>80</v>
      </c>
      <c r="D1179" s="1" t="s">
        <v>469</v>
      </c>
      <c r="E1179" s="5" t="s">
        <v>14</v>
      </c>
      <c r="F1179" s="80" t="s">
        <v>0</v>
      </c>
      <c r="G1179" s="80" t="s">
        <v>0</v>
      </c>
      <c r="H1179" s="80" t="s">
        <v>1</v>
      </c>
      <c r="I1179" s="80" t="s">
        <v>0</v>
      </c>
      <c r="J1179" s="80" t="s">
        <v>0</v>
      </c>
      <c r="K1179" s="80" t="s">
        <v>0</v>
      </c>
      <c r="L1179" s="80" t="s">
        <v>0</v>
      </c>
      <c r="M1179" s="5" t="e">
        <v>#N/A</v>
      </c>
      <c r="N1179" s="5" t="e">
        <v>#N/A</v>
      </c>
      <c r="O1179" s="5" t="e">
        <v>#N/A</v>
      </c>
      <c r="P1179" s="5" t="e">
        <v>#N/A</v>
      </c>
      <c r="Q1179" s="5" t="e">
        <v>#VALUE!</v>
      </c>
      <c r="R1179" s="61" t="s">
        <v>75</v>
      </c>
      <c r="S1179" s="62" t="s">
        <v>92</v>
      </c>
      <c r="T1179" s="5" t="s">
        <v>36</v>
      </c>
      <c r="U1179" s="5" t="s">
        <v>41</v>
      </c>
      <c r="V1179" s="5" t="s">
        <v>95</v>
      </c>
      <c r="W1179" s="5" t="s">
        <v>979</v>
      </c>
      <c r="X1179" s="5" t="e">
        <v>#N/A</v>
      </c>
      <c r="Y1179" s="5" t="s">
        <v>0</v>
      </c>
      <c r="Z1179" s="5" t="s">
        <v>98</v>
      </c>
      <c r="AA1179" s="5"/>
      <c r="AB1179" s="5"/>
      <c r="AC1179" s="5"/>
      <c r="AD1179" s="5"/>
      <c r="AE1179" s="5"/>
      <c r="AF1179" s="5"/>
      <c r="AG1179" s="5"/>
      <c r="AH1179" s="5"/>
      <c r="AI1179" s="5" t="s">
        <v>905</v>
      </c>
      <c r="AJ1179" s="80">
        <v>4</v>
      </c>
      <c r="AK1179" s="80" t="e">
        <v>#VALUE!</v>
      </c>
      <c r="AL1179" s="80">
        <v>3</v>
      </c>
      <c r="AM1179" s="80">
        <v>2</v>
      </c>
      <c r="AN1179" s="80">
        <v>4</v>
      </c>
      <c r="AO1179" s="80">
        <v>4</v>
      </c>
      <c r="AP1179" s="80">
        <v>1</v>
      </c>
      <c r="AQ1179" s="80">
        <v>2</v>
      </c>
      <c r="AR1179" s="80" t="e">
        <v>#N/A</v>
      </c>
      <c r="AS1179" s="5"/>
      <c r="AT1179" s="67" t="s">
        <v>839</v>
      </c>
      <c r="AU1179" s="5"/>
      <c r="AV1179" s="5"/>
      <c r="AW1179" s="5"/>
      <c r="AX1179" s="5"/>
      <c r="AY1179" s="5" t="s">
        <v>904</v>
      </c>
    </row>
    <row r="1180" spans="1:51" ht="27.95" customHeight="1">
      <c r="A1180">
        <v>11512321740</v>
      </c>
      <c r="B1180" s="1" t="s">
        <v>0</v>
      </c>
      <c r="C1180" s="13" t="s">
        <v>72</v>
      </c>
      <c r="D1180" s="1" t="s">
        <v>478</v>
      </c>
      <c r="E1180" s="5" t="s">
        <v>14</v>
      </c>
      <c r="F1180" s="80" t="s">
        <v>648</v>
      </c>
      <c r="G1180" s="80" t="s">
        <v>0</v>
      </c>
      <c r="H1180" s="80" t="s">
        <v>0</v>
      </c>
      <c r="I1180" s="80" t="s">
        <v>0</v>
      </c>
      <c r="J1180" s="80" t="s">
        <v>0</v>
      </c>
      <c r="K1180" s="80" t="s">
        <v>0</v>
      </c>
      <c r="L1180" s="80" t="s">
        <v>0</v>
      </c>
      <c r="M1180" s="5" t="e">
        <v>#N/A</v>
      </c>
      <c r="N1180" s="5" t="e">
        <v>#N/A</v>
      </c>
      <c r="O1180" s="5" t="e">
        <v>#N/A</v>
      </c>
      <c r="P1180" s="5" t="e">
        <v>#N/A</v>
      </c>
      <c r="Q1180" s="5" t="e">
        <v>#VALUE!</v>
      </c>
      <c r="R1180" s="61" t="e">
        <v>#VALUE!</v>
      </c>
      <c r="S1180" s="62" t="e">
        <v>#N/A</v>
      </c>
      <c r="T1180" s="5" t="e">
        <v>#N/A</v>
      </c>
      <c r="U1180" s="5" t="e">
        <v>#N/A</v>
      </c>
      <c r="V1180" s="5" t="e">
        <v>#N/A</v>
      </c>
      <c r="W1180" s="5" t="e">
        <v>#N/A</v>
      </c>
      <c r="X1180" s="5" t="e">
        <v>#N/A</v>
      </c>
      <c r="Y1180" s="5" t="s">
        <v>0</v>
      </c>
      <c r="Z1180" s="5" t="s">
        <v>49</v>
      </c>
      <c r="AA1180" s="5"/>
      <c r="AB1180" s="5"/>
      <c r="AC1180" s="5"/>
      <c r="AD1180" s="5"/>
      <c r="AE1180" s="5"/>
      <c r="AF1180" s="5"/>
      <c r="AG1180" s="5"/>
      <c r="AH1180" s="5"/>
      <c r="AI1180" s="5" t="s">
        <v>905</v>
      </c>
      <c r="AJ1180" s="80">
        <v>5</v>
      </c>
      <c r="AK1180" s="80" t="e">
        <v>#VALUE!</v>
      </c>
      <c r="AL1180" s="80" t="e">
        <v>#VALUE!</v>
      </c>
      <c r="AM1180" s="80" t="e">
        <v>#N/A</v>
      </c>
      <c r="AN1180" s="80" t="e">
        <v>#N/A</v>
      </c>
      <c r="AO1180" s="80" t="e">
        <v>#N/A</v>
      </c>
      <c r="AP1180" s="80" t="e">
        <v>#N/A</v>
      </c>
      <c r="AQ1180" s="80" t="e">
        <v>#N/A</v>
      </c>
      <c r="AR1180" s="80" t="e">
        <v>#N/A</v>
      </c>
      <c r="AS1180" s="5"/>
      <c r="AT1180" s="5"/>
      <c r="AU1180" s="5"/>
      <c r="AV1180" s="5"/>
      <c r="AW1180" s="5"/>
      <c r="AX1180" s="5"/>
      <c r="AY1180" s="5" t="s">
        <v>20</v>
      </c>
    </row>
    <row r="1181" spans="1:51" ht="27.95" customHeight="1">
      <c r="A1181">
        <v>11512317721</v>
      </c>
      <c r="B1181" s="5" t="s">
        <v>646</v>
      </c>
      <c r="C1181" s="13" t="s">
        <v>72</v>
      </c>
      <c r="D1181" s="1" t="s">
        <v>468</v>
      </c>
      <c r="E1181" s="5" t="s">
        <v>14</v>
      </c>
      <c r="F1181" s="80" t="s">
        <v>0</v>
      </c>
      <c r="G1181" s="80" t="s">
        <v>0</v>
      </c>
      <c r="H1181" s="80" t="s">
        <v>1</v>
      </c>
      <c r="I1181" s="80" t="s">
        <v>0</v>
      </c>
      <c r="J1181" s="80" t="s">
        <v>0</v>
      </c>
      <c r="K1181" s="80" t="s">
        <v>0</v>
      </c>
      <c r="L1181" s="80" t="s">
        <v>0</v>
      </c>
      <c r="M1181" s="5" t="s">
        <v>10</v>
      </c>
      <c r="N1181" s="5" t="s">
        <v>649</v>
      </c>
      <c r="O1181" s="5" t="e">
        <v>#N/A</v>
      </c>
      <c r="P1181" s="5" t="e">
        <v>#N/A</v>
      </c>
      <c r="Q1181" s="5" t="s">
        <v>29</v>
      </c>
      <c r="R1181" s="61" t="s">
        <v>90</v>
      </c>
      <c r="S1181" s="62" t="s">
        <v>68</v>
      </c>
      <c r="T1181" s="5" t="s">
        <v>36</v>
      </c>
      <c r="U1181" s="5" t="s">
        <v>37</v>
      </c>
      <c r="V1181" s="5" t="s">
        <v>54</v>
      </c>
      <c r="W1181" s="5" t="s">
        <v>907</v>
      </c>
      <c r="X1181" s="5" t="s">
        <v>66</v>
      </c>
      <c r="Y1181" s="5" t="s">
        <v>0</v>
      </c>
      <c r="Z1181" s="5" t="s">
        <v>86</v>
      </c>
      <c r="AA1181" s="5"/>
      <c r="AB1181" s="5"/>
      <c r="AC1181" s="5"/>
      <c r="AD1181" s="5"/>
      <c r="AE1181" s="5"/>
      <c r="AF1181" s="5"/>
      <c r="AG1181" s="5"/>
      <c r="AH1181" s="5"/>
      <c r="AI1181" s="5" t="s">
        <v>905</v>
      </c>
      <c r="AJ1181" s="80">
        <v>5</v>
      </c>
      <c r="AK1181" s="80">
        <v>3</v>
      </c>
      <c r="AL1181" s="80">
        <v>5</v>
      </c>
      <c r="AM1181" s="80">
        <v>3</v>
      </c>
      <c r="AN1181" s="80">
        <v>4</v>
      </c>
      <c r="AO1181" s="80">
        <v>3</v>
      </c>
      <c r="AP1181" s="80">
        <v>0</v>
      </c>
      <c r="AQ1181" s="80">
        <v>4</v>
      </c>
      <c r="AR1181" s="80">
        <v>5</v>
      </c>
      <c r="AS1181" s="5"/>
      <c r="AT1181" s="67" t="s">
        <v>850</v>
      </c>
      <c r="AU1181" s="66" t="s">
        <v>567</v>
      </c>
      <c r="AV1181" s="5"/>
      <c r="AW1181" s="5"/>
      <c r="AX1181" s="5"/>
      <c r="AY1181" s="5" t="s">
        <v>903</v>
      </c>
    </row>
    <row r="1182" spans="1:51" ht="160.5" customHeight="1">
      <c r="A1182">
        <v>11512312424</v>
      </c>
      <c r="B1182" s="1" t="s">
        <v>15</v>
      </c>
      <c r="C1182" s="13" t="s">
        <v>61</v>
      </c>
      <c r="D1182" s="1" t="s">
        <v>466</v>
      </c>
      <c r="E1182" s="5" t="s">
        <v>14</v>
      </c>
      <c r="F1182" s="80" t="s">
        <v>648</v>
      </c>
      <c r="G1182" s="80" t="s">
        <v>0</v>
      </c>
      <c r="H1182" s="80" t="s">
        <v>0</v>
      </c>
      <c r="I1182" s="80" t="s">
        <v>0</v>
      </c>
      <c r="J1182" s="80" t="s">
        <v>0</v>
      </c>
      <c r="K1182" s="80" t="s">
        <v>0</v>
      </c>
      <c r="L1182" s="80" t="s">
        <v>0</v>
      </c>
      <c r="M1182" s="5" t="e">
        <v>#N/A</v>
      </c>
      <c r="N1182" s="5" t="e">
        <v>#N/A</v>
      </c>
      <c r="O1182" s="5" t="e">
        <v>#N/A</v>
      </c>
      <c r="P1182" s="5" t="e">
        <v>#N/A</v>
      </c>
      <c r="Q1182" s="5" t="e">
        <v>#VALUE!</v>
      </c>
      <c r="R1182" s="61" t="s">
        <v>90</v>
      </c>
      <c r="S1182" s="62" t="s">
        <v>92</v>
      </c>
      <c r="T1182" s="5" t="s">
        <v>36</v>
      </c>
      <c r="U1182" s="5" t="s">
        <v>41</v>
      </c>
      <c r="V1182" s="5" t="s">
        <v>89</v>
      </c>
      <c r="W1182" s="5" t="s">
        <v>907</v>
      </c>
      <c r="X1182" s="5" t="e">
        <v>#N/A</v>
      </c>
      <c r="Y1182" s="5" t="s">
        <v>0</v>
      </c>
      <c r="Z1182" s="5" t="s">
        <v>49</v>
      </c>
      <c r="AA1182" s="5"/>
      <c r="AB1182" s="5"/>
      <c r="AC1182" s="5"/>
      <c r="AD1182" s="5"/>
      <c r="AE1182" s="5"/>
      <c r="AF1182" s="5"/>
      <c r="AG1182" s="5"/>
      <c r="AH1182" s="5"/>
      <c r="AI1182" s="5" t="s">
        <v>905</v>
      </c>
      <c r="AJ1182" s="80">
        <v>3</v>
      </c>
      <c r="AK1182" s="80" t="e">
        <v>#VALUE!</v>
      </c>
      <c r="AL1182" s="80">
        <v>5</v>
      </c>
      <c r="AM1182" s="80">
        <v>2</v>
      </c>
      <c r="AN1182" s="80">
        <v>4</v>
      </c>
      <c r="AO1182" s="80">
        <v>4</v>
      </c>
      <c r="AP1182" s="80">
        <v>3</v>
      </c>
      <c r="AQ1182" s="80">
        <v>4</v>
      </c>
      <c r="AR1182" s="80" t="e">
        <v>#N/A</v>
      </c>
      <c r="AS1182" s="5" t="s">
        <v>1053</v>
      </c>
      <c r="AT1182" s="5" t="s">
        <v>848</v>
      </c>
      <c r="AU1182" s="5" t="s">
        <v>858</v>
      </c>
      <c r="AV1182" s="5"/>
      <c r="AW1182" s="5"/>
      <c r="AX1182" s="5"/>
      <c r="AY1182" s="5" t="s">
        <v>904</v>
      </c>
    </row>
    <row r="1183" spans="1:51" ht="27.95" customHeight="1">
      <c r="A1183">
        <v>11512310422</v>
      </c>
      <c r="B1183" s="5" t="s">
        <v>646</v>
      </c>
      <c r="C1183" s="13" t="s">
        <v>72</v>
      </c>
      <c r="D1183" s="1" t="s">
        <v>469</v>
      </c>
      <c r="E1183" s="5" t="s">
        <v>14</v>
      </c>
      <c r="F1183" s="80" t="s">
        <v>0</v>
      </c>
      <c r="G1183" s="80" t="s">
        <v>0</v>
      </c>
      <c r="H1183" s="80" t="s">
        <v>1</v>
      </c>
      <c r="I1183" s="80" t="s">
        <v>0</v>
      </c>
      <c r="J1183" s="80" t="s">
        <v>0</v>
      </c>
      <c r="K1183" s="80" t="s">
        <v>0</v>
      </c>
      <c r="L1183" s="80" t="s">
        <v>0</v>
      </c>
      <c r="M1183" s="5" t="e">
        <v>#N/A</v>
      </c>
      <c r="N1183" s="5" t="s">
        <v>649</v>
      </c>
      <c r="O1183" s="5" t="e">
        <v>#N/A</v>
      </c>
      <c r="P1183" s="5" t="e">
        <v>#N/A</v>
      </c>
      <c r="Q1183" s="5" t="s">
        <v>76</v>
      </c>
      <c r="R1183" s="61" t="s">
        <v>75</v>
      </c>
      <c r="S1183" s="62" t="e">
        <v>#N/A</v>
      </c>
      <c r="T1183" s="5" t="s">
        <v>834</v>
      </c>
      <c r="U1183" s="5" t="s">
        <v>41</v>
      </c>
      <c r="V1183" s="5" t="s">
        <v>54</v>
      </c>
      <c r="W1183" s="5" t="s">
        <v>379</v>
      </c>
      <c r="X1183" s="5" t="s">
        <v>108</v>
      </c>
      <c r="Y1183" s="5" t="s">
        <v>383</v>
      </c>
      <c r="Z1183" s="5" t="s">
        <v>67</v>
      </c>
      <c r="AA1183" s="5"/>
      <c r="AB1183" s="5"/>
      <c r="AC1183" s="5"/>
      <c r="AD1183" s="5"/>
      <c r="AE1183" s="5"/>
      <c r="AF1183" s="5"/>
      <c r="AG1183" s="5"/>
      <c r="AH1183" s="5"/>
      <c r="AI1183" s="5" t="s">
        <v>905</v>
      </c>
      <c r="AJ1183" s="80">
        <v>5</v>
      </c>
      <c r="AK1183" s="80">
        <v>4</v>
      </c>
      <c r="AL1183" s="80">
        <v>3</v>
      </c>
      <c r="AM1183" s="80" t="e">
        <v>#N/A</v>
      </c>
      <c r="AN1183" s="80">
        <v>5</v>
      </c>
      <c r="AO1183" s="80">
        <v>4</v>
      </c>
      <c r="AP1183" s="80">
        <v>0</v>
      </c>
      <c r="AQ1183" s="80">
        <v>5</v>
      </c>
      <c r="AR1183" s="80">
        <v>4</v>
      </c>
      <c r="AS1183" s="5"/>
      <c r="AT1183" s="5"/>
      <c r="AU1183" s="5"/>
      <c r="AV1183" s="5"/>
      <c r="AW1183" s="5"/>
      <c r="AX1183" s="5"/>
      <c r="AY1183" s="5" t="s">
        <v>903</v>
      </c>
    </row>
    <row r="1184" spans="1:51" ht="27.95" customHeight="1">
      <c r="B1184" s="1"/>
      <c r="C1184" s="13"/>
      <c r="D1184" s="1"/>
      <c r="E1184" s="5"/>
      <c r="M1184" s="5"/>
      <c r="N1184" s="5"/>
      <c r="O1184" s="5"/>
      <c r="P1184" s="5"/>
      <c r="Q1184" s="5"/>
      <c r="R1184" s="61"/>
      <c r="S1184" s="62"/>
      <c r="T1184" s="5"/>
      <c r="U1184" s="5"/>
      <c r="V1184" s="5"/>
      <c r="W1184" s="5"/>
      <c r="X1184" s="5"/>
      <c r="Y1184" s="5"/>
      <c r="Z1184" s="5"/>
      <c r="AA1184" s="5"/>
      <c r="AB1184" s="5"/>
      <c r="AC1184" s="5"/>
      <c r="AD1184" s="5"/>
      <c r="AE1184" s="5"/>
      <c r="AF1184" s="5"/>
      <c r="AG1184" s="5"/>
      <c r="AH1184" s="5"/>
      <c r="AI1184" s="5"/>
      <c r="AJ1184" s="80"/>
      <c r="AK1184" s="80"/>
      <c r="AL1184" s="80"/>
      <c r="AM1184" s="80"/>
      <c r="AN1184" s="80"/>
      <c r="AO1184" s="80"/>
      <c r="AP1184" s="80"/>
      <c r="AQ1184" s="80"/>
      <c r="AR1184" s="80"/>
      <c r="AS1184" s="5"/>
      <c r="AT1184" s="5"/>
      <c r="AU1184" s="5"/>
      <c r="AV1184" s="5"/>
      <c r="AW1184" s="5"/>
      <c r="AX1184" s="5"/>
      <c r="AY1184" s="5"/>
    </row>
    <row r="1185" spans="1:51" ht="27.95" customHeight="1">
      <c r="A1185">
        <v>11512299491</v>
      </c>
      <c r="B1185" s="5" t="s">
        <v>646</v>
      </c>
      <c r="C1185" s="13" t="s">
        <v>61</v>
      </c>
      <c r="D1185" s="1" t="s">
        <v>469</v>
      </c>
      <c r="E1185" s="5" t="s">
        <v>14</v>
      </c>
      <c r="F1185" s="80" t="s">
        <v>0</v>
      </c>
      <c r="G1185" s="80" t="s">
        <v>0</v>
      </c>
      <c r="H1185" s="80" t="s">
        <v>1</v>
      </c>
      <c r="I1185" s="80" t="s">
        <v>0</v>
      </c>
      <c r="J1185" s="80" t="s">
        <v>0</v>
      </c>
      <c r="K1185" s="80" t="s">
        <v>0</v>
      </c>
      <c r="L1185" s="80" t="s">
        <v>0</v>
      </c>
      <c r="M1185" s="5" t="e">
        <v>#N/A</v>
      </c>
      <c r="N1185" s="5" t="s">
        <v>649</v>
      </c>
      <c r="O1185" s="5" t="e">
        <v>#N/A</v>
      </c>
      <c r="P1185" s="5" t="e">
        <v>#N/A</v>
      </c>
      <c r="Q1185" s="5" t="s">
        <v>29</v>
      </c>
      <c r="R1185" s="61" t="s">
        <v>75</v>
      </c>
      <c r="S1185" s="62" t="e">
        <v>#N/A</v>
      </c>
      <c r="T1185" s="5" t="s">
        <v>36</v>
      </c>
      <c r="U1185" s="5" t="s">
        <v>41</v>
      </c>
      <c r="V1185" s="5" t="s">
        <v>95</v>
      </c>
      <c r="W1185" s="5" t="s">
        <v>908</v>
      </c>
      <c r="X1185" s="5" t="s">
        <v>108</v>
      </c>
      <c r="Y1185" s="5" t="s">
        <v>384</v>
      </c>
      <c r="Z1185" s="5" t="s">
        <v>49</v>
      </c>
      <c r="AA1185" s="5" t="s">
        <v>526</v>
      </c>
      <c r="AB1185" s="5"/>
      <c r="AC1185" s="5"/>
      <c r="AD1185" s="5"/>
      <c r="AE1185" s="5"/>
      <c r="AF1185" s="5"/>
      <c r="AG1185" s="5"/>
      <c r="AH1185" s="5"/>
      <c r="AI1185" s="5" t="s">
        <v>905</v>
      </c>
      <c r="AJ1185" s="80">
        <v>3</v>
      </c>
      <c r="AK1185" s="80">
        <v>3</v>
      </c>
      <c r="AL1185" s="80">
        <v>3</v>
      </c>
      <c r="AM1185" s="80" t="e">
        <v>#N/A</v>
      </c>
      <c r="AN1185" s="80">
        <v>4</v>
      </c>
      <c r="AO1185" s="80">
        <v>4</v>
      </c>
      <c r="AP1185" s="80">
        <v>1</v>
      </c>
      <c r="AQ1185" s="80">
        <v>3</v>
      </c>
      <c r="AR1185" s="80">
        <v>4</v>
      </c>
      <c r="AS1185" s="5"/>
      <c r="AT1185" s="5" t="s">
        <v>788</v>
      </c>
      <c r="AU1185" s="5"/>
      <c r="AV1185" s="5" t="s">
        <v>898</v>
      </c>
      <c r="AW1185" s="5"/>
      <c r="AX1185" s="5"/>
      <c r="AY1185" s="5" t="s">
        <v>903</v>
      </c>
    </row>
    <row r="1186" spans="1:51" ht="27.95" customHeight="1">
      <c r="A1186">
        <v>11512296098</v>
      </c>
      <c r="B1186" s="1" t="s">
        <v>15</v>
      </c>
      <c r="C1186" s="13" t="e">
        <v>#VALUE!</v>
      </c>
      <c r="D1186" s="1" t="e">
        <v>#VALUE!</v>
      </c>
      <c r="E1186" s="5" t="e">
        <v>#N/A</v>
      </c>
      <c r="F1186" s="80" t="s">
        <v>0</v>
      </c>
      <c r="G1186" s="80" t="s">
        <v>0</v>
      </c>
      <c r="H1186" s="80" t="s">
        <v>0</v>
      </c>
      <c r="I1186" s="80" t="s">
        <v>0</v>
      </c>
      <c r="J1186" s="80" t="s">
        <v>0</v>
      </c>
      <c r="K1186" s="80" t="s">
        <v>0</v>
      </c>
      <c r="L1186" s="80" t="s">
        <v>0</v>
      </c>
      <c r="M1186" s="5" t="e">
        <v>#N/A</v>
      </c>
      <c r="N1186" s="5" t="e">
        <v>#N/A</v>
      </c>
      <c r="O1186" s="5" t="e">
        <v>#N/A</v>
      </c>
      <c r="P1186" s="5" t="e">
        <v>#N/A</v>
      </c>
      <c r="Q1186" s="5" t="e">
        <v>#VALUE!</v>
      </c>
      <c r="R1186" s="61" t="e">
        <v>#VALUE!</v>
      </c>
      <c r="S1186" s="62" t="e">
        <v>#N/A</v>
      </c>
      <c r="T1186" s="5" t="e">
        <v>#N/A</v>
      </c>
      <c r="U1186" s="5" t="e">
        <v>#N/A</v>
      </c>
      <c r="V1186" s="5" t="e">
        <v>#N/A</v>
      </c>
      <c r="W1186" s="5" t="e">
        <v>#N/A</v>
      </c>
      <c r="X1186" s="5" t="e">
        <v>#N/A</v>
      </c>
      <c r="Y1186" s="5" t="s">
        <v>0</v>
      </c>
      <c r="Z1186" s="5" t="e">
        <v>#N/A</v>
      </c>
      <c r="AA1186" s="5"/>
      <c r="AB1186" s="5"/>
      <c r="AC1186" s="5"/>
      <c r="AD1186" s="5"/>
      <c r="AE1186" s="5"/>
      <c r="AF1186" s="5"/>
      <c r="AG1186" s="5"/>
      <c r="AH1186" s="5"/>
      <c r="AI1186" s="5" t="s">
        <v>905</v>
      </c>
      <c r="AJ1186" s="80" t="e">
        <v>#VALUE!</v>
      </c>
      <c r="AK1186" s="80" t="e">
        <v>#VALUE!</v>
      </c>
      <c r="AL1186" s="80" t="e">
        <v>#VALUE!</v>
      </c>
      <c r="AM1186" s="80" t="e">
        <v>#N/A</v>
      </c>
      <c r="AN1186" s="80" t="e">
        <v>#N/A</v>
      </c>
      <c r="AO1186" s="80" t="e">
        <v>#N/A</v>
      </c>
      <c r="AP1186" s="80" t="e">
        <v>#N/A</v>
      </c>
      <c r="AQ1186" s="80" t="e">
        <v>#N/A</v>
      </c>
      <c r="AR1186" s="80" t="e">
        <v>#N/A</v>
      </c>
      <c r="AS1186" s="5"/>
      <c r="AT1186" s="5"/>
      <c r="AU1186" s="5"/>
      <c r="AV1186" s="5"/>
      <c r="AW1186" s="5"/>
      <c r="AX1186" s="5"/>
      <c r="AY1186" s="5" t="s">
        <v>904</v>
      </c>
    </row>
    <row r="1187" spans="1:51" ht="27.95" customHeight="1">
      <c r="A1187">
        <v>11512265841</v>
      </c>
      <c r="B1187" s="1" t="s">
        <v>15</v>
      </c>
      <c r="C1187" s="13" t="e">
        <v>#VALUE!</v>
      </c>
      <c r="D1187" s="1" t="s">
        <v>469</v>
      </c>
      <c r="E1187" s="5" t="s">
        <v>14</v>
      </c>
      <c r="F1187" s="80" t="s">
        <v>0</v>
      </c>
      <c r="G1187" s="80" t="s">
        <v>0</v>
      </c>
      <c r="H1187" s="80" t="s">
        <v>1</v>
      </c>
      <c r="I1187" s="80" t="s">
        <v>0</v>
      </c>
      <c r="J1187" s="80" t="s">
        <v>0</v>
      </c>
      <c r="K1187" s="80" t="s">
        <v>0</v>
      </c>
      <c r="L1187" s="80" t="s">
        <v>0</v>
      </c>
      <c r="M1187" s="5" t="e">
        <v>#N/A</v>
      </c>
      <c r="N1187" s="5" t="e">
        <v>#N/A</v>
      </c>
      <c r="O1187" s="5" t="e">
        <v>#N/A</v>
      </c>
      <c r="P1187" s="5" t="e">
        <v>#N/A</v>
      </c>
      <c r="Q1187" s="5" t="e">
        <v>#VALUE!</v>
      </c>
      <c r="R1187" s="61" t="e">
        <v>#VALUE!</v>
      </c>
      <c r="S1187" s="62" t="e">
        <v>#N/A</v>
      </c>
      <c r="T1187" s="5" t="e">
        <v>#N/A</v>
      </c>
      <c r="U1187" s="5" t="e">
        <v>#N/A</v>
      </c>
      <c r="V1187" s="5" t="e">
        <v>#N/A</v>
      </c>
      <c r="W1187" s="5" t="e">
        <v>#N/A</v>
      </c>
      <c r="X1187" s="5" t="e">
        <v>#N/A</v>
      </c>
      <c r="Y1187" s="5" t="s">
        <v>0</v>
      </c>
      <c r="Z1187" s="5" t="s">
        <v>13</v>
      </c>
      <c r="AA1187" s="5"/>
      <c r="AB1187" s="5"/>
      <c r="AC1187" s="5"/>
      <c r="AD1187" s="5"/>
      <c r="AE1187" s="5"/>
      <c r="AF1187" s="5"/>
      <c r="AG1187" s="5"/>
      <c r="AH1187" s="5"/>
      <c r="AI1187" s="5" t="s">
        <v>905</v>
      </c>
      <c r="AJ1187" s="80" t="e">
        <v>#VALUE!</v>
      </c>
      <c r="AK1187" s="80" t="e">
        <v>#VALUE!</v>
      </c>
      <c r="AL1187" s="80" t="e">
        <v>#VALUE!</v>
      </c>
      <c r="AM1187" s="80" t="e">
        <v>#N/A</v>
      </c>
      <c r="AN1187" s="80" t="e">
        <v>#N/A</v>
      </c>
      <c r="AO1187" s="80" t="e">
        <v>#N/A</v>
      </c>
      <c r="AP1187" s="80" t="e">
        <v>#N/A</v>
      </c>
      <c r="AQ1187" s="80" t="e">
        <v>#N/A</v>
      </c>
      <c r="AR1187" s="80" t="e">
        <v>#N/A</v>
      </c>
      <c r="AS1187" s="5"/>
      <c r="AT1187" s="5"/>
      <c r="AU1187" s="5"/>
      <c r="AV1187" s="5"/>
      <c r="AW1187" s="5"/>
      <c r="AX1187" s="5"/>
      <c r="AY1187" s="5" t="s">
        <v>904</v>
      </c>
    </row>
    <row r="1188" spans="1:51" ht="27.95" customHeight="1">
      <c r="A1188">
        <v>11512255114</v>
      </c>
      <c r="B1188" s="5" t="s">
        <v>646</v>
      </c>
      <c r="C1188" s="13" t="s">
        <v>72</v>
      </c>
      <c r="D1188" s="1" t="s">
        <v>471</v>
      </c>
      <c r="E1188" s="5" t="s">
        <v>33</v>
      </c>
      <c r="F1188" s="80" t="s">
        <v>0</v>
      </c>
      <c r="G1188" s="80" t="s">
        <v>0</v>
      </c>
      <c r="H1188" s="80" t="s">
        <v>1</v>
      </c>
      <c r="I1188" s="80" t="s">
        <v>0</v>
      </c>
      <c r="J1188" s="80" t="s">
        <v>0</v>
      </c>
      <c r="K1188" s="80" t="s">
        <v>0</v>
      </c>
      <c r="L1188" s="80" t="s">
        <v>0</v>
      </c>
      <c r="M1188" s="5" t="s">
        <v>10</v>
      </c>
      <c r="N1188" s="5" t="e">
        <v>#N/A</v>
      </c>
      <c r="O1188" s="5" t="e">
        <v>#N/A</v>
      </c>
      <c r="P1188" s="5" t="e">
        <v>#N/A</v>
      </c>
      <c r="Q1188" s="5" t="s">
        <v>29</v>
      </c>
      <c r="R1188" s="61" t="s">
        <v>75</v>
      </c>
      <c r="S1188" s="62" t="e">
        <v>#N/A</v>
      </c>
      <c r="T1188" s="5" t="s">
        <v>37</v>
      </c>
      <c r="U1188" s="5" t="s">
        <v>92</v>
      </c>
      <c r="V1188" s="5" t="s">
        <v>74</v>
      </c>
      <c r="W1188" s="5" t="s">
        <v>907</v>
      </c>
      <c r="X1188" s="5" t="s">
        <v>81</v>
      </c>
      <c r="Y1188" s="5" t="s">
        <v>0</v>
      </c>
      <c r="Z1188" s="5" t="s">
        <v>86</v>
      </c>
      <c r="AA1188" s="5"/>
      <c r="AB1188" s="5"/>
      <c r="AC1188" s="5"/>
      <c r="AD1188" s="5"/>
      <c r="AE1188" s="5"/>
      <c r="AF1188" s="5"/>
      <c r="AG1188" s="5"/>
      <c r="AH1188" s="5"/>
      <c r="AI1188" s="5" t="s">
        <v>905</v>
      </c>
      <c r="AJ1188" s="80">
        <v>5</v>
      </c>
      <c r="AK1188" s="80">
        <v>3</v>
      </c>
      <c r="AL1188" s="80">
        <v>3</v>
      </c>
      <c r="AM1188" s="80" t="e">
        <v>#N/A</v>
      </c>
      <c r="AN1188" s="80">
        <v>3</v>
      </c>
      <c r="AO1188" s="80">
        <v>2</v>
      </c>
      <c r="AP1188" s="80">
        <v>2</v>
      </c>
      <c r="AQ1188" s="80">
        <v>4</v>
      </c>
      <c r="AR1188" s="80">
        <v>3</v>
      </c>
      <c r="AS1188" s="5"/>
      <c r="AT1188" s="67" t="s">
        <v>850</v>
      </c>
      <c r="AU1188" s="5"/>
      <c r="AV1188" s="5" t="s">
        <v>462</v>
      </c>
      <c r="AW1188" s="5"/>
      <c r="AX1188" s="5"/>
      <c r="AY1188" s="5" t="s">
        <v>903</v>
      </c>
    </row>
    <row r="1189" spans="1:51" ht="27.95" customHeight="1">
      <c r="A1189">
        <v>11512254756</v>
      </c>
      <c r="B1189" s="1" t="s">
        <v>0</v>
      </c>
      <c r="C1189" s="13" t="e">
        <v>#VALUE!</v>
      </c>
      <c r="D1189" s="1" t="e">
        <v>#VALUE!</v>
      </c>
      <c r="E1189" s="5" t="e">
        <v>#N/A</v>
      </c>
      <c r="F1189" s="80" t="s">
        <v>0</v>
      </c>
      <c r="G1189" s="80" t="s">
        <v>0</v>
      </c>
      <c r="H1189" s="80" t="s">
        <v>0</v>
      </c>
      <c r="I1189" s="80" t="s">
        <v>0</v>
      </c>
      <c r="J1189" s="80" t="s">
        <v>0</v>
      </c>
      <c r="K1189" s="80" t="s">
        <v>0</v>
      </c>
      <c r="L1189" s="80" t="s">
        <v>0</v>
      </c>
      <c r="M1189" s="5" t="e">
        <v>#N/A</v>
      </c>
      <c r="N1189" s="5" t="e">
        <v>#N/A</v>
      </c>
      <c r="O1189" s="5" t="e">
        <v>#N/A</v>
      </c>
      <c r="P1189" s="5" t="e">
        <v>#N/A</v>
      </c>
      <c r="Q1189" s="5" t="e">
        <v>#VALUE!</v>
      </c>
      <c r="R1189" s="61" t="e">
        <v>#VALUE!</v>
      </c>
      <c r="S1189" s="62" t="e">
        <v>#N/A</v>
      </c>
      <c r="T1189" s="5" t="e">
        <v>#N/A</v>
      </c>
      <c r="U1189" s="5" t="e">
        <v>#N/A</v>
      </c>
      <c r="V1189" s="5" t="e">
        <v>#N/A</v>
      </c>
      <c r="W1189" s="5" t="e">
        <v>#N/A</v>
      </c>
      <c r="X1189" s="5" t="e">
        <v>#N/A</v>
      </c>
      <c r="Y1189" s="5" t="s">
        <v>0</v>
      </c>
      <c r="Z1189" s="5" t="e">
        <v>#N/A</v>
      </c>
      <c r="AA1189" s="5"/>
      <c r="AB1189" s="5"/>
      <c r="AC1189" s="5"/>
      <c r="AD1189" s="5"/>
      <c r="AE1189" s="5"/>
      <c r="AF1189" s="5"/>
      <c r="AG1189" s="5"/>
      <c r="AH1189" s="5"/>
      <c r="AI1189" s="5" t="s">
        <v>905</v>
      </c>
      <c r="AJ1189" s="80" t="e">
        <v>#VALUE!</v>
      </c>
      <c r="AK1189" s="80" t="e">
        <v>#VALUE!</v>
      </c>
      <c r="AL1189" s="80" t="e">
        <v>#VALUE!</v>
      </c>
      <c r="AM1189" s="80" t="e">
        <v>#N/A</v>
      </c>
      <c r="AN1189" s="80" t="e">
        <v>#N/A</v>
      </c>
      <c r="AO1189" s="80" t="e">
        <v>#N/A</v>
      </c>
      <c r="AP1189" s="80" t="e">
        <v>#N/A</v>
      </c>
      <c r="AQ1189" s="80" t="e">
        <v>#N/A</v>
      </c>
      <c r="AR1189" s="80" t="e">
        <v>#N/A</v>
      </c>
      <c r="AS1189" s="5"/>
      <c r="AT1189" s="5"/>
      <c r="AU1189" s="5"/>
      <c r="AV1189" s="5"/>
      <c r="AW1189" s="5"/>
      <c r="AX1189" s="5"/>
      <c r="AY1189" s="5" t="s">
        <v>20</v>
      </c>
    </row>
    <row r="1190" spans="1:51" ht="27.95" customHeight="1">
      <c r="A1190">
        <v>11512244297</v>
      </c>
      <c r="B1190" s="5" t="s">
        <v>646</v>
      </c>
      <c r="C1190" s="13" t="s">
        <v>80</v>
      </c>
      <c r="D1190" s="1" t="s">
        <v>465</v>
      </c>
      <c r="E1190" s="5" t="s">
        <v>14</v>
      </c>
      <c r="F1190" s="80" t="s">
        <v>0</v>
      </c>
      <c r="G1190" s="80" t="s">
        <v>0</v>
      </c>
      <c r="H1190" s="80" t="s">
        <v>1</v>
      </c>
      <c r="I1190" s="80" t="s">
        <v>0</v>
      </c>
      <c r="J1190" s="80" t="s">
        <v>0</v>
      </c>
      <c r="K1190" s="80" t="s">
        <v>0</v>
      </c>
      <c r="L1190" s="80" t="s">
        <v>0</v>
      </c>
      <c r="M1190" s="5" t="e">
        <v>#N/A</v>
      </c>
      <c r="N1190" s="5" t="s">
        <v>649</v>
      </c>
      <c r="O1190" s="5" t="s">
        <v>11</v>
      </c>
      <c r="P1190" s="5" t="e">
        <v>#N/A</v>
      </c>
      <c r="Q1190" s="5" t="s">
        <v>29</v>
      </c>
      <c r="R1190" s="61" t="s">
        <v>99</v>
      </c>
      <c r="S1190" s="62" t="e">
        <v>#N/A</v>
      </c>
      <c r="T1190" s="5" t="s">
        <v>36</v>
      </c>
      <c r="U1190" s="5" t="s">
        <v>37</v>
      </c>
      <c r="V1190" s="5" t="s">
        <v>54</v>
      </c>
      <c r="W1190" s="5" t="s">
        <v>908</v>
      </c>
      <c r="X1190" s="5" t="s">
        <v>108</v>
      </c>
      <c r="Y1190" s="5" t="s">
        <v>0</v>
      </c>
      <c r="Z1190" s="5" t="s">
        <v>13</v>
      </c>
      <c r="AA1190" s="5" t="s">
        <v>539</v>
      </c>
      <c r="AB1190" s="5"/>
      <c r="AC1190" s="5"/>
      <c r="AD1190" s="5"/>
      <c r="AE1190" s="5"/>
      <c r="AF1190" s="5"/>
      <c r="AG1190" s="5"/>
      <c r="AH1190" s="5"/>
      <c r="AI1190" s="5" t="s">
        <v>905</v>
      </c>
      <c r="AJ1190" s="80">
        <v>4</v>
      </c>
      <c r="AK1190" s="80">
        <v>3</v>
      </c>
      <c r="AL1190" s="80">
        <v>2</v>
      </c>
      <c r="AM1190" s="80" t="e">
        <v>#N/A</v>
      </c>
      <c r="AN1190" s="80">
        <v>4</v>
      </c>
      <c r="AO1190" s="80">
        <v>3</v>
      </c>
      <c r="AP1190" s="80">
        <v>0</v>
      </c>
      <c r="AQ1190" s="80">
        <v>3</v>
      </c>
      <c r="AR1190" s="80">
        <v>4</v>
      </c>
      <c r="AS1190" s="5" t="s">
        <v>1051</v>
      </c>
      <c r="AT1190" s="5" t="s">
        <v>787</v>
      </c>
      <c r="AU1190" s="5"/>
      <c r="AV1190" s="5" t="s">
        <v>874</v>
      </c>
      <c r="AW1190" s="5"/>
      <c r="AX1190" s="5"/>
      <c r="AY1190" s="5" t="s">
        <v>903</v>
      </c>
    </row>
    <row r="1191" spans="1:51" ht="53.1" customHeight="1">
      <c r="A1191">
        <v>11512237244</v>
      </c>
      <c r="B1191" s="5" t="s">
        <v>646</v>
      </c>
      <c r="C1191" s="13" t="s">
        <v>61</v>
      </c>
      <c r="D1191" s="1" t="s">
        <v>468</v>
      </c>
      <c r="E1191" s="5" t="s">
        <v>14</v>
      </c>
      <c r="F1191" s="80" t="s">
        <v>0</v>
      </c>
      <c r="G1191" s="80" t="s">
        <v>0</v>
      </c>
      <c r="H1191" s="80" t="s">
        <v>1</v>
      </c>
      <c r="I1191" s="80" t="s">
        <v>0</v>
      </c>
      <c r="J1191" s="80" t="s">
        <v>0</v>
      </c>
      <c r="K1191" s="80" t="s">
        <v>0</v>
      </c>
      <c r="L1191" s="80" t="s">
        <v>0</v>
      </c>
      <c r="M1191" s="5" t="s">
        <v>10</v>
      </c>
      <c r="N1191" s="5" t="s">
        <v>649</v>
      </c>
      <c r="O1191" s="5" t="e">
        <v>#N/A</v>
      </c>
      <c r="P1191" s="5" t="e">
        <v>#N/A</v>
      </c>
      <c r="Q1191" s="5" t="s">
        <v>29</v>
      </c>
      <c r="R1191" s="61" t="s">
        <v>99</v>
      </c>
      <c r="S1191" s="62" t="e">
        <v>#N/A</v>
      </c>
      <c r="T1191" s="5" t="s">
        <v>834</v>
      </c>
      <c r="U1191" s="5" t="s">
        <v>34</v>
      </c>
      <c r="V1191" s="5" t="s">
        <v>89</v>
      </c>
      <c r="W1191" s="5" t="s">
        <v>909</v>
      </c>
      <c r="X1191" s="5" t="s">
        <v>30</v>
      </c>
      <c r="Y1191" s="5" t="s">
        <v>0</v>
      </c>
      <c r="Z1191" s="5" t="s">
        <v>98</v>
      </c>
      <c r="AA1191" s="5" t="s">
        <v>544</v>
      </c>
      <c r="AB1191" s="5"/>
      <c r="AC1191" s="5"/>
      <c r="AD1191" s="5"/>
      <c r="AE1191" s="5"/>
      <c r="AF1191" s="5"/>
      <c r="AG1191" s="5"/>
      <c r="AH1191" s="5"/>
      <c r="AI1191" s="5" t="s">
        <v>905</v>
      </c>
      <c r="AJ1191" s="80">
        <v>3</v>
      </c>
      <c r="AK1191" s="80">
        <v>3</v>
      </c>
      <c r="AL1191" s="80">
        <v>2</v>
      </c>
      <c r="AM1191" s="80" t="e">
        <v>#N/A</v>
      </c>
      <c r="AN1191" s="80">
        <v>5</v>
      </c>
      <c r="AO1191" s="80">
        <v>5</v>
      </c>
      <c r="AP1191" s="80">
        <v>3</v>
      </c>
      <c r="AQ1191" s="80">
        <v>1</v>
      </c>
      <c r="AR1191" s="80">
        <v>2</v>
      </c>
      <c r="AS1191" s="5" t="s">
        <v>127</v>
      </c>
      <c r="AT1191" s="5"/>
      <c r="AU1191" s="5"/>
      <c r="AV1191" s="5"/>
      <c r="AW1191" s="5"/>
      <c r="AX1191" s="5"/>
      <c r="AY1191" s="5" t="s">
        <v>903</v>
      </c>
    </row>
    <row r="1192" spans="1:51" ht="27.95" customHeight="1">
      <c r="A1192">
        <v>11512236478</v>
      </c>
      <c r="B1192" s="1" t="s">
        <v>0</v>
      </c>
      <c r="C1192" s="13" t="s">
        <v>61</v>
      </c>
      <c r="D1192" s="1" t="s">
        <v>470</v>
      </c>
      <c r="E1192" s="5" t="s">
        <v>14</v>
      </c>
      <c r="F1192" s="80" t="s">
        <v>0</v>
      </c>
      <c r="G1192" s="80" t="s">
        <v>0</v>
      </c>
      <c r="H1192" s="80" t="s">
        <v>1</v>
      </c>
      <c r="I1192" s="80" t="s">
        <v>0</v>
      </c>
      <c r="J1192" s="80" t="s">
        <v>0</v>
      </c>
      <c r="K1192" s="80" t="s">
        <v>0</v>
      </c>
      <c r="L1192" s="80" t="s">
        <v>0</v>
      </c>
      <c r="M1192" s="5" t="s">
        <v>10</v>
      </c>
      <c r="N1192" s="5" t="e">
        <v>#N/A</v>
      </c>
      <c r="O1192" s="5" t="e">
        <v>#N/A</v>
      </c>
      <c r="P1192" s="5" t="e">
        <v>#N/A</v>
      </c>
      <c r="Q1192" s="5" t="s">
        <v>29</v>
      </c>
      <c r="R1192" s="61" t="s">
        <v>75</v>
      </c>
      <c r="S1192" s="62" t="e">
        <v>#N/A</v>
      </c>
      <c r="T1192" s="5" t="s">
        <v>36</v>
      </c>
      <c r="U1192" s="5" t="s">
        <v>37</v>
      </c>
      <c r="V1192" s="5" t="s">
        <v>64</v>
      </c>
      <c r="W1192" s="5" t="s">
        <v>379</v>
      </c>
      <c r="X1192" s="5" t="s">
        <v>108</v>
      </c>
      <c r="Y1192" s="5" t="s">
        <v>0</v>
      </c>
      <c r="Z1192" s="5" t="s">
        <v>60</v>
      </c>
      <c r="AA1192" s="5"/>
      <c r="AB1192" s="5"/>
      <c r="AC1192" s="5"/>
      <c r="AD1192" s="5"/>
      <c r="AE1192" s="5"/>
      <c r="AF1192" s="5"/>
      <c r="AG1192" s="5"/>
      <c r="AH1192" s="5"/>
      <c r="AI1192" s="5" t="s">
        <v>905</v>
      </c>
      <c r="AJ1192" s="80">
        <v>3</v>
      </c>
      <c r="AK1192" s="80">
        <v>3</v>
      </c>
      <c r="AL1192" s="80">
        <v>3</v>
      </c>
      <c r="AM1192" s="80" t="e">
        <v>#N/A</v>
      </c>
      <c r="AN1192" s="80">
        <v>4</v>
      </c>
      <c r="AO1192" s="80">
        <v>3</v>
      </c>
      <c r="AP1192" s="80">
        <v>5</v>
      </c>
      <c r="AQ1192" s="80">
        <v>5</v>
      </c>
      <c r="AR1192" s="80">
        <v>4</v>
      </c>
      <c r="AS1192" s="122" t="s">
        <v>1060</v>
      </c>
      <c r="AT1192" s="5" t="s">
        <v>797</v>
      </c>
      <c r="AU1192" s="66" t="s">
        <v>567</v>
      </c>
      <c r="AV1192" s="5"/>
      <c r="AW1192" s="5"/>
      <c r="AX1192" s="5"/>
      <c r="AY1192" s="5" t="s">
        <v>20</v>
      </c>
    </row>
    <row r="1193" spans="1:51" ht="27.95" customHeight="1">
      <c r="A1193">
        <v>11512236288</v>
      </c>
      <c r="B1193" s="5" t="s">
        <v>646</v>
      </c>
      <c r="C1193" s="13" t="s">
        <v>72</v>
      </c>
      <c r="D1193" s="1" t="s">
        <v>478</v>
      </c>
      <c r="E1193" s="5" t="s">
        <v>14</v>
      </c>
      <c r="F1193" s="80" t="s">
        <v>0</v>
      </c>
      <c r="G1193" s="80" t="s">
        <v>0</v>
      </c>
      <c r="H1193" s="80" t="s">
        <v>0</v>
      </c>
      <c r="I1193" s="80" t="s">
        <v>0</v>
      </c>
      <c r="J1193" s="80" t="s">
        <v>0</v>
      </c>
      <c r="K1193" s="80" t="s">
        <v>0</v>
      </c>
      <c r="L1193" s="80" t="s">
        <v>166</v>
      </c>
      <c r="M1193" s="5" t="e">
        <v>#N/A</v>
      </c>
      <c r="N1193" s="5" t="e">
        <v>#N/A</v>
      </c>
      <c r="O1193" s="5" t="e">
        <v>#N/A</v>
      </c>
      <c r="P1193" s="5" t="e">
        <v>#N/A</v>
      </c>
      <c r="Q1193" s="5" t="s">
        <v>29</v>
      </c>
      <c r="R1193" s="61" t="s">
        <v>99</v>
      </c>
      <c r="S1193" s="62" t="e">
        <v>#N/A</v>
      </c>
      <c r="T1193" s="5" t="s">
        <v>37</v>
      </c>
      <c r="U1193" s="5" t="s">
        <v>41</v>
      </c>
      <c r="V1193" s="5" t="s">
        <v>54</v>
      </c>
      <c r="W1193" s="5" t="s">
        <v>907</v>
      </c>
      <c r="X1193" s="5" t="s">
        <v>81</v>
      </c>
      <c r="Y1193" s="5" t="s">
        <v>0</v>
      </c>
      <c r="Z1193" s="5" t="s">
        <v>49</v>
      </c>
      <c r="AA1193" s="5"/>
      <c r="AB1193" s="5"/>
      <c r="AC1193" s="5"/>
      <c r="AD1193" s="5"/>
      <c r="AE1193" s="5"/>
      <c r="AF1193" s="5"/>
      <c r="AG1193" s="5"/>
      <c r="AH1193" s="5"/>
      <c r="AI1193" s="5" t="s">
        <v>905</v>
      </c>
      <c r="AJ1193" s="80">
        <v>5</v>
      </c>
      <c r="AK1193" s="80">
        <v>3</v>
      </c>
      <c r="AL1193" s="80">
        <v>2</v>
      </c>
      <c r="AM1193" s="80" t="e">
        <v>#N/A</v>
      </c>
      <c r="AN1193" s="80">
        <v>3</v>
      </c>
      <c r="AO1193" s="80">
        <v>4</v>
      </c>
      <c r="AP1193" s="80">
        <v>0</v>
      </c>
      <c r="AQ1193" s="80">
        <v>4</v>
      </c>
      <c r="AR1193" s="80">
        <v>3</v>
      </c>
      <c r="AS1193" s="5"/>
      <c r="AT1193" s="5" t="s">
        <v>849</v>
      </c>
      <c r="AU1193" s="5"/>
      <c r="AV1193" s="5"/>
      <c r="AW1193" s="5"/>
      <c r="AX1193" s="5"/>
      <c r="AY1193" s="5" t="s">
        <v>903</v>
      </c>
    </row>
    <row r="1194" spans="1:51" ht="27.95" customHeight="1">
      <c r="A1194">
        <v>11512235103</v>
      </c>
      <c r="B1194" s="5" t="s">
        <v>646</v>
      </c>
      <c r="C1194" s="13" t="s">
        <v>72</v>
      </c>
      <c r="D1194" s="1" t="s">
        <v>474</v>
      </c>
      <c r="E1194" s="5" t="s">
        <v>33</v>
      </c>
      <c r="F1194" s="80" t="s">
        <v>0</v>
      </c>
      <c r="G1194" s="80" t="s">
        <v>0</v>
      </c>
      <c r="H1194" s="80" t="s">
        <v>1</v>
      </c>
      <c r="I1194" s="80" t="s">
        <v>0</v>
      </c>
      <c r="J1194" s="80" t="s">
        <v>0</v>
      </c>
      <c r="K1194" s="80" t="s">
        <v>0</v>
      </c>
      <c r="L1194" s="80" t="s">
        <v>0</v>
      </c>
      <c r="M1194" s="5" t="s">
        <v>10</v>
      </c>
      <c r="N1194" s="5" t="s">
        <v>649</v>
      </c>
      <c r="O1194" s="5" t="e">
        <v>#N/A</v>
      </c>
      <c r="P1194" s="5" t="e">
        <v>#N/A</v>
      </c>
      <c r="Q1194" s="5" t="s">
        <v>76</v>
      </c>
      <c r="R1194" s="61" t="s">
        <v>75</v>
      </c>
      <c r="S1194" s="62" t="e">
        <v>#N/A</v>
      </c>
      <c r="T1194" s="5" t="s">
        <v>36</v>
      </c>
      <c r="U1194" s="5" t="s">
        <v>41</v>
      </c>
      <c r="V1194" s="5" t="s">
        <v>89</v>
      </c>
      <c r="W1194" s="5" t="s">
        <v>907</v>
      </c>
      <c r="X1194" s="5" t="s">
        <v>81</v>
      </c>
      <c r="Y1194" s="5" t="s">
        <v>0</v>
      </c>
      <c r="Z1194" s="5" t="s">
        <v>98</v>
      </c>
      <c r="AA1194" s="5" t="s">
        <v>480</v>
      </c>
      <c r="AB1194" s="5"/>
      <c r="AC1194" s="5"/>
      <c r="AD1194" s="5"/>
      <c r="AE1194" s="5"/>
      <c r="AF1194" s="5"/>
      <c r="AG1194" s="5"/>
      <c r="AH1194" s="5"/>
      <c r="AI1194" s="5" t="s">
        <v>905</v>
      </c>
      <c r="AJ1194" s="80">
        <v>5</v>
      </c>
      <c r="AK1194" s="80">
        <v>4</v>
      </c>
      <c r="AL1194" s="80">
        <v>3</v>
      </c>
      <c r="AM1194" s="80" t="e">
        <v>#N/A</v>
      </c>
      <c r="AN1194" s="80">
        <v>4</v>
      </c>
      <c r="AO1194" s="80">
        <v>4</v>
      </c>
      <c r="AP1194" s="80">
        <v>3</v>
      </c>
      <c r="AQ1194" s="80">
        <v>4</v>
      </c>
      <c r="AR1194" s="80">
        <v>3</v>
      </c>
      <c r="AS1194" s="122" t="s">
        <v>1054</v>
      </c>
      <c r="AT1194" s="5" t="s">
        <v>797</v>
      </c>
      <c r="AU1194" s="67" t="s">
        <v>869</v>
      </c>
      <c r="AV1194" s="5"/>
      <c r="AW1194" s="5"/>
      <c r="AX1194" s="5"/>
      <c r="AY1194" s="5" t="s">
        <v>903</v>
      </c>
    </row>
    <row r="1195" spans="1:51" ht="27.95" customHeight="1">
      <c r="A1195">
        <v>11512217794</v>
      </c>
      <c r="B1195" s="1" t="s">
        <v>0</v>
      </c>
      <c r="C1195" s="13" t="s">
        <v>80</v>
      </c>
      <c r="D1195" s="1" t="s">
        <v>468</v>
      </c>
      <c r="E1195" s="5" t="s">
        <v>14</v>
      </c>
      <c r="F1195" s="80" t="s">
        <v>0</v>
      </c>
      <c r="G1195" s="80" t="s">
        <v>0</v>
      </c>
      <c r="H1195" s="80" t="s">
        <v>1</v>
      </c>
      <c r="I1195" s="80" t="s">
        <v>0</v>
      </c>
      <c r="J1195" s="80" t="s">
        <v>0</v>
      </c>
      <c r="K1195" s="80" t="s">
        <v>0</v>
      </c>
      <c r="L1195" s="80" t="s">
        <v>0</v>
      </c>
      <c r="M1195" s="5" t="e">
        <v>#N/A</v>
      </c>
      <c r="N1195" s="5" t="e">
        <v>#N/A</v>
      </c>
      <c r="O1195" s="5" t="e">
        <v>#N/A</v>
      </c>
      <c r="P1195" s="5" t="e">
        <v>#N/A</v>
      </c>
      <c r="Q1195" s="5" t="s">
        <v>29</v>
      </c>
      <c r="R1195" s="61" t="s">
        <v>75</v>
      </c>
      <c r="S1195" s="62" t="e">
        <v>#N/A</v>
      </c>
      <c r="T1195" s="5" t="s">
        <v>36</v>
      </c>
      <c r="U1195" s="5" t="s">
        <v>37</v>
      </c>
      <c r="V1195" s="5" t="s">
        <v>95</v>
      </c>
      <c r="W1195" s="5" t="s">
        <v>908</v>
      </c>
      <c r="X1195" s="5" t="s">
        <v>66</v>
      </c>
      <c r="Y1195" s="5" t="s">
        <v>0</v>
      </c>
      <c r="Z1195" s="5" t="s">
        <v>58</v>
      </c>
      <c r="AA1195" s="5"/>
      <c r="AB1195" s="5"/>
      <c r="AC1195" s="5"/>
      <c r="AD1195" s="5"/>
      <c r="AE1195" s="5"/>
      <c r="AF1195" s="5"/>
      <c r="AG1195" s="5"/>
      <c r="AH1195" s="5"/>
      <c r="AI1195" s="5" t="s">
        <v>905</v>
      </c>
      <c r="AJ1195" s="80">
        <v>4</v>
      </c>
      <c r="AK1195" s="80">
        <v>3</v>
      </c>
      <c r="AL1195" s="80">
        <v>3</v>
      </c>
      <c r="AM1195" s="80" t="e">
        <v>#N/A</v>
      </c>
      <c r="AN1195" s="80">
        <v>4</v>
      </c>
      <c r="AO1195" s="80">
        <v>3</v>
      </c>
      <c r="AP1195" s="80">
        <v>1</v>
      </c>
      <c r="AQ1195" s="80">
        <v>3</v>
      </c>
      <c r="AR1195" s="80">
        <v>5</v>
      </c>
      <c r="AS1195" s="126" t="s">
        <v>1065</v>
      </c>
      <c r="AT1195" s="5"/>
      <c r="AU1195" s="5"/>
      <c r="AV1195" s="5"/>
      <c r="AW1195" s="5"/>
      <c r="AX1195" s="5"/>
      <c r="AY1195" s="5" t="s">
        <v>20</v>
      </c>
    </row>
    <row r="1196" spans="1:51" ht="69" customHeight="1">
      <c r="A1196">
        <v>11512215566</v>
      </c>
      <c r="B1196" s="5" t="s">
        <v>646</v>
      </c>
      <c r="C1196" s="13" t="s">
        <v>61</v>
      </c>
      <c r="D1196" s="1" t="s">
        <v>469</v>
      </c>
      <c r="E1196" s="5" t="s">
        <v>14</v>
      </c>
      <c r="F1196" s="80" t="s">
        <v>0</v>
      </c>
      <c r="G1196" s="80" t="s">
        <v>0</v>
      </c>
      <c r="H1196" s="80" t="s">
        <v>1</v>
      </c>
      <c r="I1196" s="80" t="s">
        <v>0</v>
      </c>
      <c r="J1196" s="80" t="s">
        <v>0</v>
      </c>
      <c r="K1196" s="80" t="s">
        <v>0</v>
      </c>
      <c r="L1196" s="80" t="s">
        <v>0</v>
      </c>
      <c r="M1196" s="5" t="e">
        <v>#N/A</v>
      </c>
      <c r="N1196" s="5" t="s">
        <v>649</v>
      </c>
      <c r="O1196" s="5" t="e">
        <v>#N/A</v>
      </c>
      <c r="P1196" s="5" t="e">
        <v>#N/A</v>
      </c>
      <c r="Q1196" s="5" t="s">
        <v>97</v>
      </c>
      <c r="R1196" s="61" t="s">
        <v>226</v>
      </c>
      <c r="S1196" s="62" t="e">
        <v>#N/A</v>
      </c>
      <c r="T1196" s="5" t="s">
        <v>834</v>
      </c>
      <c r="U1196" s="5" t="s">
        <v>34</v>
      </c>
      <c r="V1196" s="5" t="s">
        <v>74</v>
      </c>
      <c r="W1196" s="5" t="s">
        <v>908</v>
      </c>
      <c r="X1196" s="5" t="s">
        <v>81</v>
      </c>
      <c r="Y1196" s="5" t="s">
        <v>0</v>
      </c>
      <c r="Z1196" s="5" t="s">
        <v>98</v>
      </c>
      <c r="AA1196" s="5"/>
      <c r="AB1196" s="5"/>
      <c r="AC1196" s="5"/>
      <c r="AD1196" s="5"/>
      <c r="AE1196" s="5"/>
      <c r="AF1196" s="5"/>
      <c r="AG1196" s="5"/>
      <c r="AH1196" s="5"/>
      <c r="AI1196" s="5" t="s">
        <v>905</v>
      </c>
      <c r="AJ1196" s="80">
        <v>3</v>
      </c>
      <c r="AK1196" s="80">
        <v>2</v>
      </c>
      <c r="AL1196" s="80">
        <v>1</v>
      </c>
      <c r="AM1196" s="80" t="e">
        <v>#N/A</v>
      </c>
      <c r="AN1196" s="80">
        <v>5</v>
      </c>
      <c r="AO1196" s="80">
        <v>5</v>
      </c>
      <c r="AP1196" s="80">
        <v>2</v>
      </c>
      <c r="AQ1196" s="80">
        <v>3</v>
      </c>
      <c r="AR1196" s="80">
        <v>3</v>
      </c>
      <c r="AS1196" s="5"/>
      <c r="AT1196" s="5"/>
      <c r="AU1196" s="5"/>
      <c r="AV1196" s="5" t="s">
        <v>884</v>
      </c>
      <c r="AW1196" s="5"/>
      <c r="AX1196" s="5"/>
      <c r="AY1196" s="5" t="s">
        <v>903</v>
      </c>
    </row>
    <row r="1197" spans="1:51" ht="27.95" customHeight="1">
      <c r="A1197">
        <v>11512207715</v>
      </c>
      <c r="B1197" s="5" t="s">
        <v>646</v>
      </c>
      <c r="C1197" s="13" t="s">
        <v>80</v>
      </c>
      <c r="D1197" s="1" t="s">
        <v>468</v>
      </c>
      <c r="E1197" s="5" t="s">
        <v>14</v>
      </c>
      <c r="F1197" s="80" t="s">
        <v>0</v>
      </c>
      <c r="G1197" s="80" t="s">
        <v>0</v>
      </c>
      <c r="H1197" s="80" t="s">
        <v>1</v>
      </c>
      <c r="I1197" s="80" t="s">
        <v>0</v>
      </c>
      <c r="J1197" s="80" t="s">
        <v>0</v>
      </c>
      <c r="K1197" s="80" t="s">
        <v>0</v>
      </c>
      <c r="L1197" s="80" t="s">
        <v>0</v>
      </c>
      <c r="M1197" s="5" t="s">
        <v>10</v>
      </c>
      <c r="N1197" s="5" t="e">
        <v>#N/A</v>
      </c>
      <c r="O1197" s="5" t="e">
        <v>#N/A</v>
      </c>
      <c r="P1197" s="5" t="e">
        <v>#N/A</v>
      </c>
      <c r="Q1197" s="5" t="s">
        <v>76</v>
      </c>
      <c r="R1197" s="61" t="s">
        <v>28</v>
      </c>
      <c r="S1197" s="62" t="s">
        <v>68</v>
      </c>
      <c r="T1197" s="5" t="s">
        <v>37</v>
      </c>
      <c r="U1197" s="5" t="s">
        <v>92</v>
      </c>
      <c r="V1197" s="5" t="s">
        <v>74</v>
      </c>
      <c r="W1197" s="5" t="s">
        <v>908</v>
      </c>
      <c r="X1197" s="5" t="s">
        <v>66</v>
      </c>
      <c r="Y1197" s="5" t="s">
        <v>385</v>
      </c>
      <c r="Z1197" s="5" t="s">
        <v>21</v>
      </c>
      <c r="AA1197" s="5"/>
      <c r="AB1197" s="5"/>
      <c r="AC1197" s="5"/>
      <c r="AD1197" s="5"/>
      <c r="AE1197" s="5"/>
      <c r="AF1197" s="5"/>
      <c r="AG1197" s="5"/>
      <c r="AH1197" s="5" t="s">
        <v>1047</v>
      </c>
      <c r="AI1197" s="5" t="s">
        <v>905</v>
      </c>
      <c r="AJ1197" s="80">
        <v>4</v>
      </c>
      <c r="AK1197" s="80">
        <v>4</v>
      </c>
      <c r="AL1197" s="80">
        <v>4</v>
      </c>
      <c r="AM1197" s="80">
        <v>3</v>
      </c>
      <c r="AN1197" s="80">
        <v>3</v>
      </c>
      <c r="AO1197" s="80">
        <v>2</v>
      </c>
      <c r="AP1197" s="80">
        <v>2</v>
      </c>
      <c r="AQ1197" s="80">
        <v>3</v>
      </c>
      <c r="AR1197" s="80">
        <v>5</v>
      </c>
      <c r="AS1197" s="5"/>
      <c r="AT1197" s="5" t="s">
        <v>848</v>
      </c>
      <c r="AU1197" s="5"/>
      <c r="AV1197" s="5"/>
      <c r="AW1197" s="5"/>
      <c r="AX1197" s="5"/>
      <c r="AY1197" s="5" t="s">
        <v>903</v>
      </c>
    </row>
    <row r="1198" spans="1:51" ht="27.95" customHeight="1">
      <c r="A1198">
        <v>11512203017</v>
      </c>
      <c r="B1198" s="5" t="s">
        <v>646</v>
      </c>
      <c r="C1198" s="13" t="e">
        <v>#VALUE!</v>
      </c>
      <c r="D1198" s="1" t="s">
        <v>468</v>
      </c>
      <c r="E1198" s="5" t="s">
        <v>14</v>
      </c>
      <c r="F1198" s="80" t="s">
        <v>0</v>
      </c>
      <c r="G1198" s="80" t="s">
        <v>0</v>
      </c>
      <c r="H1198" s="80" t="s">
        <v>1</v>
      </c>
      <c r="I1198" s="80" t="s">
        <v>0</v>
      </c>
      <c r="J1198" s="80" t="s">
        <v>0</v>
      </c>
      <c r="K1198" s="80" t="s">
        <v>0</v>
      </c>
      <c r="L1198" s="80" t="s">
        <v>0</v>
      </c>
      <c r="M1198" s="5" t="e">
        <v>#N/A</v>
      </c>
      <c r="N1198" s="5" t="e">
        <v>#N/A</v>
      </c>
      <c r="O1198" s="5" t="e">
        <v>#N/A</v>
      </c>
      <c r="P1198" s="5" t="e">
        <v>#N/A</v>
      </c>
      <c r="Q1198" s="5" t="e">
        <v>#VALUE!</v>
      </c>
      <c r="R1198" s="61" t="e">
        <v>#VALUE!</v>
      </c>
      <c r="S1198" s="62" t="e">
        <v>#N/A</v>
      </c>
      <c r="T1198" s="5" t="e">
        <v>#N/A</v>
      </c>
      <c r="U1198" s="5" t="e">
        <v>#N/A</v>
      </c>
      <c r="V1198" s="5" t="e">
        <v>#N/A</v>
      </c>
      <c r="W1198" s="5" t="e">
        <v>#N/A</v>
      </c>
      <c r="X1198" s="5" t="e">
        <v>#N/A</v>
      </c>
      <c r="Y1198" s="5" t="s">
        <v>0</v>
      </c>
      <c r="Z1198" s="5" t="s">
        <v>49</v>
      </c>
      <c r="AA1198" s="5"/>
      <c r="AB1198" s="5"/>
      <c r="AC1198" s="5"/>
      <c r="AD1198" s="5"/>
      <c r="AE1198" s="5"/>
      <c r="AF1198" s="5"/>
      <c r="AG1198" s="5"/>
      <c r="AH1198" s="5"/>
      <c r="AI1198" s="5" t="s">
        <v>905</v>
      </c>
      <c r="AJ1198" s="80" t="e">
        <v>#VALUE!</v>
      </c>
      <c r="AK1198" s="80" t="e">
        <v>#VALUE!</v>
      </c>
      <c r="AL1198" s="80" t="e">
        <v>#VALUE!</v>
      </c>
      <c r="AM1198" s="80" t="e">
        <v>#N/A</v>
      </c>
      <c r="AN1198" s="80" t="e">
        <v>#N/A</v>
      </c>
      <c r="AO1198" s="80" t="e">
        <v>#N/A</v>
      </c>
      <c r="AP1198" s="80" t="e">
        <v>#N/A</v>
      </c>
      <c r="AQ1198" s="80" t="e">
        <v>#N/A</v>
      </c>
      <c r="AR1198" s="80" t="e">
        <v>#N/A</v>
      </c>
      <c r="AS1198" s="5"/>
      <c r="AT1198" s="5"/>
      <c r="AU1198" s="5"/>
      <c r="AV1198" s="5"/>
      <c r="AW1198" s="5"/>
      <c r="AX1198" s="5"/>
      <c r="AY1198" s="5" t="s">
        <v>903</v>
      </c>
    </row>
    <row r="1199" spans="1:51" ht="27.95" customHeight="1">
      <c r="A1199">
        <v>11512200083</v>
      </c>
      <c r="B1199" s="5" t="s">
        <v>646</v>
      </c>
      <c r="C1199" s="13" t="s">
        <v>72</v>
      </c>
      <c r="D1199" s="1" t="s">
        <v>468</v>
      </c>
      <c r="E1199" s="5" t="s">
        <v>33</v>
      </c>
      <c r="F1199" s="80" t="s">
        <v>0</v>
      </c>
      <c r="G1199" s="80" t="s">
        <v>0</v>
      </c>
      <c r="H1199" s="80" t="s">
        <v>1</v>
      </c>
      <c r="I1199" s="80" t="s">
        <v>0</v>
      </c>
      <c r="J1199" s="80" t="s">
        <v>0</v>
      </c>
      <c r="K1199" s="80" t="s">
        <v>0</v>
      </c>
      <c r="L1199" s="80" t="s">
        <v>0</v>
      </c>
      <c r="M1199" s="5" t="e">
        <v>#N/A</v>
      </c>
      <c r="N1199" s="5" t="s">
        <v>649</v>
      </c>
      <c r="O1199" s="5" t="e">
        <v>#N/A</v>
      </c>
      <c r="P1199" s="5" t="e">
        <v>#N/A</v>
      </c>
      <c r="Q1199" s="5" t="s">
        <v>29</v>
      </c>
      <c r="R1199" s="61" t="s">
        <v>75</v>
      </c>
      <c r="S1199" s="62" t="e">
        <v>#N/A</v>
      </c>
      <c r="T1199" s="5" t="s">
        <v>834</v>
      </c>
      <c r="U1199" s="5" t="s">
        <v>41</v>
      </c>
      <c r="V1199" s="5" t="s">
        <v>26</v>
      </c>
      <c r="W1199" s="5" t="s">
        <v>907</v>
      </c>
      <c r="X1199" s="5" t="s">
        <v>81</v>
      </c>
      <c r="Y1199" s="5" t="s">
        <v>0</v>
      </c>
      <c r="Z1199" s="5" t="s">
        <v>49</v>
      </c>
      <c r="AA1199" s="5" t="s">
        <v>480</v>
      </c>
      <c r="AB1199" s="5"/>
      <c r="AC1199" s="5"/>
      <c r="AD1199" s="5"/>
      <c r="AE1199" s="5"/>
      <c r="AF1199" s="5"/>
      <c r="AG1199" s="5"/>
      <c r="AH1199" s="5"/>
      <c r="AI1199" s="5" t="s">
        <v>905</v>
      </c>
      <c r="AJ1199" s="80">
        <v>5</v>
      </c>
      <c r="AK1199" s="80">
        <v>3</v>
      </c>
      <c r="AL1199" s="80">
        <v>3</v>
      </c>
      <c r="AM1199" s="80" t="e">
        <v>#N/A</v>
      </c>
      <c r="AN1199" s="80">
        <v>5</v>
      </c>
      <c r="AO1199" s="80">
        <v>4</v>
      </c>
      <c r="AP1199" s="80">
        <v>4</v>
      </c>
      <c r="AQ1199" s="80">
        <v>4</v>
      </c>
      <c r="AR1199" s="80">
        <v>3</v>
      </c>
      <c r="AS1199" s="5"/>
      <c r="AT1199" s="5"/>
      <c r="AU1199" s="5"/>
      <c r="AV1199" s="5"/>
      <c r="AW1199" s="5"/>
      <c r="AX1199" s="5"/>
      <c r="AY1199" s="5" t="s">
        <v>903</v>
      </c>
    </row>
    <row r="1200" spans="1:51" ht="27.95" customHeight="1">
      <c r="A1200">
        <v>11512186214</v>
      </c>
      <c r="B1200" s="1" t="s">
        <v>0</v>
      </c>
      <c r="C1200" s="13" t="s">
        <v>72</v>
      </c>
      <c r="D1200" s="1" t="s">
        <v>478</v>
      </c>
      <c r="E1200" s="5" t="s">
        <v>14</v>
      </c>
      <c r="F1200" s="80" t="s">
        <v>0</v>
      </c>
      <c r="G1200" s="80" t="s">
        <v>0</v>
      </c>
      <c r="H1200" s="80" t="s">
        <v>1</v>
      </c>
      <c r="I1200" s="80" t="s">
        <v>0</v>
      </c>
      <c r="J1200" s="80" t="s">
        <v>0</v>
      </c>
      <c r="K1200" s="80" t="s">
        <v>0</v>
      </c>
      <c r="L1200" s="80" t="s">
        <v>0</v>
      </c>
      <c r="M1200" s="5" t="e">
        <v>#N/A</v>
      </c>
      <c r="N1200" s="5" t="e">
        <v>#N/A</v>
      </c>
      <c r="O1200" s="5" t="e">
        <v>#N/A</v>
      </c>
      <c r="P1200" s="5" t="e">
        <v>#N/A</v>
      </c>
      <c r="Q1200" s="5" t="s">
        <v>97</v>
      </c>
      <c r="R1200" s="61" t="s">
        <v>75</v>
      </c>
      <c r="S1200" s="62" t="e">
        <v>#N/A</v>
      </c>
      <c r="T1200" s="5" t="s">
        <v>36</v>
      </c>
      <c r="U1200" s="5" t="s">
        <v>92</v>
      </c>
      <c r="V1200" s="5" t="s">
        <v>95</v>
      </c>
      <c r="W1200" s="5" t="s">
        <v>379</v>
      </c>
      <c r="X1200" s="5" t="s">
        <v>108</v>
      </c>
      <c r="Y1200" s="5" t="s">
        <v>0</v>
      </c>
      <c r="Z1200" s="5" t="s">
        <v>49</v>
      </c>
      <c r="AA1200" s="5"/>
      <c r="AB1200" s="5"/>
      <c r="AC1200" s="5"/>
      <c r="AD1200" s="5"/>
      <c r="AE1200" s="5"/>
      <c r="AF1200" s="5"/>
      <c r="AG1200" s="5"/>
      <c r="AH1200" s="5"/>
      <c r="AI1200" s="5" t="s">
        <v>905</v>
      </c>
      <c r="AJ1200" s="80">
        <v>5</v>
      </c>
      <c r="AK1200" s="80">
        <v>2</v>
      </c>
      <c r="AL1200" s="80">
        <v>3</v>
      </c>
      <c r="AM1200" s="80" t="e">
        <v>#N/A</v>
      </c>
      <c r="AN1200" s="80">
        <v>4</v>
      </c>
      <c r="AO1200" s="80">
        <v>2</v>
      </c>
      <c r="AP1200" s="80">
        <v>1</v>
      </c>
      <c r="AQ1200" s="80">
        <v>5</v>
      </c>
      <c r="AR1200" s="80">
        <v>4</v>
      </c>
      <c r="AS1200" s="5"/>
      <c r="AT1200" s="5"/>
      <c r="AU1200" s="5"/>
      <c r="AV1200" s="5"/>
      <c r="AW1200" s="5"/>
      <c r="AX1200" s="5"/>
      <c r="AY1200" s="5" t="s">
        <v>20</v>
      </c>
    </row>
    <row r="1201" spans="1:51" ht="27.95" customHeight="1">
      <c r="B1201" s="1"/>
      <c r="C1201" s="13"/>
      <c r="D1201" s="1"/>
      <c r="E1201" s="5"/>
      <c r="M1201" s="5"/>
      <c r="N1201" s="5"/>
      <c r="O1201" s="5"/>
      <c r="P1201" s="5"/>
      <c r="Q1201" s="5"/>
      <c r="R1201" s="61"/>
      <c r="S1201" s="62"/>
      <c r="T1201" s="5"/>
      <c r="U1201" s="5"/>
      <c r="V1201" s="5"/>
      <c r="W1201" s="5"/>
      <c r="X1201" s="5"/>
      <c r="Y1201" s="5"/>
      <c r="Z1201" s="5"/>
      <c r="AA1201" s="5"/>
      <c r="AB1201" s="5"/>
      <c r="AC1201" s="5"/>
      <c r="AD1201" s="5"/>
      <c r="AE1201" s="5"/>
      <c r="AF1201" s="5"/>
      <c r="AG1201" s="5"/>
      <c r="AH1201" s="5"/>
      <c r="AI1201" s="5"/>
      <c r="AJ1201" s="80"/>
      <c r="AK1201" s="80"/>
      <c r="AL1201" s="80"/>
      <c r="AM1201" s="80"/>
      <c r="AN1201" s="80"/>
      <c r="AO1201" s="80"/>
      <c r="AP1201" s="80"/>
      <c r="AQ1201" s="80"/>
      <c r="AR1201" s="80"/>
      <c r="AS1201" s="5"/>
      <c r="AT1201" s="5"/>
      <c r="AU1201" s="5"/>
      <c r="AV1201" s="5"/>
      <c r="AW1201" s="5"/>
      <c r="AX1201" s="5"/>
      <c r="AY1201" s="5"/>
    </row>
    <row r="1202" spans="1:51" ht="27.95" customHeight="1">
      <c r="B1202" s="1"/>
      <c r="C1202" s="13"/>
      <c r="D1202" s="1"/>
      <c r="E1202" s="5"/>
      <c r="M1202" s="5"/>
      <c r="N1202" s="5"/>
      <c r="O1202" s="5"/>
      <c r="P1202" s="5"/>
      <c r="Q1202" s="5"/>
      <c r="R1202" s="61"/>
      <c r="S1202" s="62"/>
      <c r="T1202" s="5"/>
      <c r="U1202" s="5"/>
      <c r="V1202" s="5"/>
      <c r="W1202" s="5"/>
      <c r="X1202" s="5"/>
      <c r="Y1202" s="5"/>
      <c r="Z1202" s="5"/>
      <c r="AA1202" s="5"/>
      <c r="AB1202" s="5"/>
      <c r="AC1202" s="5"/>
      <c r="AD1202" s="5"/>
      <c r="AE1202" s="5"/>
      <c r="AF1202" s="5"/>
      <c r="AG1202" s="5"/>
      <c r="AH1202" s="5"/>
      <c r="AI1202" s="5"/>
      <c r="AJ1202" s="80"/>
      <c r="AK1202" s="80"/>
      <c r="AL1202" s="80"/>
      <c r="AM1202" s="80"/>
      <c r="AN1202" s="80"/>
      <c r="AO1202" s="80"/>
      <c r="AP1202" s="80"/>
      <c r="AQ1202" s="80"/>
      <c r="AR1202" s="80"/>
      <c r="AS1202" s="5"/>
      <c r="AT1202" s="5"/>
      <c r="AU1202" s="5"/>
      <c r="AV1202" s="5"/>
      <c r="AW1202" s="5"/>
      <c r="AX1202" s="5"/>
      <c r="AY1202" s="5"/>
    </row>
    <row r="1203" spans="1:51" ht="27.95" customHeight="1">
      <c r="A1203">
        <v>11512164402</v>
      </c>
      <c r="B1203" s="5" t="s">
        <v>646</v>
      </c>
      <c r="C1203" s="13" t="s">
        <v>61</v>
      </c>
      <c r="D1203" s="1" t="e">
        <v>#VALUE!</v>
      </c>
      <c r="E1203" s="5" t="s">
        <v>33</v>
      </c>
      <c r="F1203" s="80" t="s">
        <v>0</v>
      </c>
      <c r="G1203" s="80" t="s">
        <v>0</v>
      </c>
      <c r="H1203" s="80" t="s">
        <v>1</v>
      </c>
      <c r="I1203" s="80" t="s">
        <v>0</v>
      </c>
      <c r="J1203" s="80" t="s">
        <v>0</v>
      </c>
      <c r="K1203" s="80" t="s">
        <v>0</v>
      </c>
      <c r="L1203" s="80" t="s">
        <v>0</v>
      </c>
      <c r="M1203" s="5" t="s">
        <v>10</v>
      </c>
      <c r="N1203" s="5" t="s">
        <v>649</v>
      </c>
      <c r="O1203" s="5" t="s">
        <v>11</v>
      </c>
      <c r="P1203" s="5" t="s">
        <v>12</v>
      </c>
      <c r="Q1203" s="5" t="s">
        <v>97</v>
      </c>
      <c r="R1203" s="61" t="s">
        <v>99</v>
      </c>
      <c r="S1203" s="62" t="e">
        <v>#N/A</v>
      </c>
      <c r="T1203" s="5" t="s">
        <v>37</v>
      </c>
      <c r="U1203" s="5" t="s">
        <v>37</v>
      </c>
      <c r="V1203" s="5" t="s">
        <v>74</v>
      </c>
      <c r="W1203" s="5" t="s">
        <v>979</v>
      </c>
      <c r="X1203" s="5" t="s">
        <v>81</v>
      </c>
      <c r="Y1203" s="5" t="s">
        <v>0</v>
      </c>
      <c r="Z1203" s="5" t="s">
        <v>49</v>
      </c>
      <c r="AA1203" s="5"/>
      <c r="AB1203" s="5"/>
      <c r="AC1203" s="5"/>
      <c r="AD1203" s="5"/>
      <c r="AE1203" s="5"/>
      <c r="AF1203" s="5"/>
      <c r="AG1203" s="5"/>
      <c r="AH1203" s="5"/>
      <c r="AI1203" s="5" t="s">
        <v>905</v>
      </c>
      <c r="AJ1203" s="80">
        <v>3</v>
      </c>
      <c r="AK1203" s="80">
        <v>2</v>
      </c>
      <c r="AL1203" s="80">
        <v>2</v>
      </c>
      <c r="AM1203" s="80" t="e">
        <v>#N/A</v>
      </c>
      <c r="AN1203" s="80">
        <v>3</v>
      </c>
      <c r="AO1203" s="80">
        <v>3</v>
      </c>
      <c r="AP1203" s="80">
        <v>2</v>
      </c>
      <c r="AQ1203" s="80">
        <v>2</v>
      </c>
      <c r="AR1203" s="80">
        <v>3</v>
      </c>
      <c r="AS1203" s="5"/>
      <c r="AT1203" s="5"/>
      <c r="AU1203" s="5"/>
      <c r="AV1203" s="5"/>
      <c r="AW1203" s="5"/>
      <c r="AX1203" s="5"/>
      <c r="AY1203" s="5" t="s">
        <v>903</v>
      </c>
    </row>
    <row r="1204" spans="1:51" ht="27.95" customHeight="1">
      <c r="A1204">
        <v>11512161499</v>
      </c>
      <c r="B1204" s="5" t="s">
        <v>646</v>
      </c>
      <c r="C1204" s="13" t="s">
        <v>72</v>
      </c>
      <c r="D1204" s="1" t="s">
        <v>469</v>
      </c>
      <c r="E1204" s="5" t="s">
        <v>14</v>
      </c>
      <c r="F1204" s="80" t="s">
        <v>0</v>
      </c>
      <c r="G1204" s="80" t="s">
        <v>0</v>
      </c>
      <c r="H1204" s="80" t="s">
        <v>1</v>
      </c>
      <c r="I1204" s="80" t="s">
        <v>0</v>
      </c>
      <c r="J1204" s="80" t="s">
        <v>0</v>
      </c>
      <c r="K1204" s="80" t="s">
        <v>0</v>
      </c>
      <c r="L1204" s="80" t="s">
        <v>0</v>
      </c>
      <c r="M1204" s="5" t="s">
        <v>10</v>
      </c>
      <c r="N1204" s="5" t="e">
        <v>#N/A</v>
      </c>
      <c r="O1204" s="5" t="e">
        <v>#N/A</v>
      </c>
      <c r="P1204" s="5" t="e">
        <v>#N/A</v>
      </c>
      <c r="Q1204" s="5" t="s">
        <v>29</v>
      </c>
      <c r="R1204" s="61" t="s">
        <v>75</v>
      </c>
      <c r="S1204" s="62" t="e">
        <v>#N/A</v>
      </c>
      <c r="T1204" s="5" t="s">
        <v>37</v>
      </c>
      <c r="U1204" s="5" t="s">
        <v>37</v>
      </c>
      <c r="V1204" s="5" t="s">
        <v>26</v>
      </c>
      <c r="W1204" s="5" t="s">
        <v>907</v>
      </c>
      <c r="X1204" s="5" t="s">
        <v>81</v>
      </c>
      <c r="Y1204" s="5" t="s">
        <v>0</v>
      </c>
      <c r="Z1204" s="5" t="s">
        <v>45</v>
      </c>
      <c r="AA1204" s="5"/>
      <c r="AB1204" s="5"/>
      <c r="AC1204" s="5"/>
      <c r="AD1204" s="5"/>
      <c r="AE1204" s="5"/>
      <c r="AF1204" s="5"/>
      <c r="AG1204" s="5"/>
      <c r="AH1204" s="5"/>
      <c r="AI1204" s="5" t="s">
        <v>905</v>
      </c>
      <c r="AJ1204" s="80">
        <v>5</v>
      </c>
      <c r="AK1204" s="80">
        <v>3</v>
      </c>
      <c r="AL1204" s="80">
        <v>3</v>
      </c>
      <c r="AM1204" s="80" t="e">
        <v>#N/A</v>
      </c>
      <c r="AN1204" s="80">
        <v>3</v>
      </c>
      <c r="AO1204" s="80">
        <v>3</v>
      </c>
      <c r="AP1204" s="80">
        <v>4</v>
      </c>
      <c r="AQ1204" s="80">
        <v>4</v>
      </c>
      <c r="AR1204" s="80">
        <v>3</v>
      </c>
      <c r="AS1204" s="122" t="s">
        <v>1053</v>
      </c>
      <c r="AT1204" s="5" t="s">
        <v>797</v>
      </c>
      <c r="AU1204" s="5"/>
      <c r="AV1204" s="5"/>
      <c r="AW1204" s="5" t="s">
        <v>39</v>
      </c>
      <c r="AX1204" s="5"/>
      <c r="AY1204" s="5" t="s">
        <v>903</v>
      </c>
    </row>
    <row r="1205" spans="1:51" ht="27.95" customHeight="1">
      <c r="A1205">
        <v>11512160926</v>
      </c>
      <c r="B1205" s="5" t="s">
        <v>646</v>
      </c>
      <c r="C1205" s="13" t="s">
        <v>72</v>
      </c>
      <c r="D1205" s="1" t="s">
        <v>472</v>
      </c>
      <c r="E1205" s="5" t="s">
        <v>14</v>
      </c>
      <c r="F1205" s="80" t="s">
        <v>648</v>
      </c>
      <c r="G1205" s="80" t="s">
        <v>0</v>
      </c>
      <c r="H1205" s="80" t="s">
        <v>1</v>
      </c>
      <c r="I1205" s="80" t="s">
        <v>0</v>
      </c>
      <c r="J1205" s="80" t="s">
        <v>0</v>
      </c>
      <c r="K1205" s="80" t="s">
        <v>0</v>
      </c>
      <c r="L1205" s="80" t="s">
        <v>0</v>
      </c>
      <c r="M1205" s="5" t="e">
        <v>#N/A</v>
      </c>
      <c r="N1205" s="5" t="s">
        <v>649</v>
      </c>
      <c r="O1205" s="5" t="e">
        <v>#N/A</v>
      </c>
      <c r="P1205" s="5" t="e">
        <v>#N/A</v>
      </c>
      <c r="Q1205" s="5" t="s">
        <v>76</v>
      </c>
      <c r="R1205" s="61" t="s">
        <v>99</v>
      </c>
      <c r="S1205" s="62" t="e">
        <v>#N/A</v>
      </c>
      <c r="T1205" s="5" t="s">
        <v>834</v>
      </c>
      <c r="U1205" s="5" t="s">
        <v>34</v>
      </c>
      <c r="V1205" s="5" t="s">
        <v>54</v>
      </c>
      <c r="W1205" s="5" t="s">
        <v>907</v>
      </c>
      <c r="X1205" s="5" t="s">
        <v>66</v>
      </c>
      <c r="Y1205" s="5" t="s">
        <v>386</v>
      </c>
      <c r="Z1205" s="5" t="s">
        <v>13</v>
      </c>
      <c r="AA1205" s="5"/>
      <c r="AB1205" s="5"/>
      <c r="AC1205" s="5"/>
      <c r="AD1205" s="5"/>
      <c r="AE1205" s="5"/>
      <c r="AF1205" s="5"/>
      <c r="AG1205" s="5"/>
      <c r="AH1205" s="5" t="s">
        <v>1048</v>
      </c>
      <c r="AI1205" s="5" t="s">
        <v>905</v>
      </c>
      <c r="AJ1205" s="80">
        <v>5</v>
      </c>
      <c r="AK1205" s="80">
        <v>4</v>
      </c>
      <c r="AL1205" s="80">
        <v>2</v>
      </c>
      <c r="AM1205" s="80" t="e">
        <v>#N/A</v>
      </c>
      <c r="AN1205" s="80">
        <v>5</v>
      </c>
      <c r="AO1205" s="80">
        <v>5</v>
      </c>
      <c r="AP1205" s="80">
        <v>0</v>
      </c>
      <c r="AQ1205" s="80">
        <v>4</v>
      </c>
      <c r="AR1205" s="80">
        <v>5</v>
      </c>
      <c r="AS1205" s="5"/>
      <c r="AT1205" s="66" t="s">
        <v>844</v>
      </c>
      <c r="AU1205" s="66" t="s">
        <v>567</v>
      </c>
      <c r="AV1205" s="5"/>
      <c r="AW1205" s="5" t="s">
        <v>39</v>
      </c>
      <c r="AX1205" s="5"/>
      <c r="AY1205" s="5" t="s">
        <v>903</v>
      </c>
    </row>
    <row r="1206" spans="1:51" ht="27.95" customHeight="1">
      <c r="A1206">
        <v>11512152335</v>
      </c>
      <c r="B1206" s="5" t="s">
        <v>646</v>
      </c>
      <c r="C1206" s="13" t="s">
        <v>72</v>
      </c>
      <c r="D1206" s="1" t="s">
        <v>469</v>
      </c>
      <c r="E1206" s="5" t="s">
        <v>14</v>
      </c>
      <c r="F1206" s="80" t="s">
        <v>0</v>
      </c>
      <c r="G1206" s="80" t="s">
        <v>0</v>
      </c>
      <c r="H1206" s="80" t="s">
        <v>1</v>
      </c>
      <c r="I1206" s="80" t="s">
        <v>0</v>
      </c>
      <c r="J1206" s="80" t="s">
        <v>0</v>
      </c>
      <c r="K1206" s="80" t="s">
        <v>0</v>
      </c>
      <c r="L1206" s="80" t="s">
        <v>0</v>
      </c>
      <c r="M1206" s="5" t="e">
        <v>#N/A</v>
      </c>
      <c r="N1206" s="5" t="s">
        <v>649</v>
      </c>
      <c r="O1206" s="5" t="e">
        <v>#N/A</v>
      </c>
      <c r="P1206" s="5" t="e">
        <v>#N/A</v>
      </c>
      <c r="Q1206" s="5" t="s">
        <v>76</v>
      </c>
      <c r="R1206" s="61" t="s">
        <v>28</v>
      </c>
      <c r="S1206" s="62" t="e">
        <v>#N/A</v>
      </c>
      <c r="T1206" s="5" t="s">
        <v>834</v>
      </c>
      <c r="U1206" s="5" t="s">
        <v>34</v>
      </c>
      <c r="V1206" s="5" t="s">
        <v>74</v>
      </c>
      <c r="W1206" s="5" t="s">
        <v>907</v>
      </c>
      <c r="X1206" s="5" t="s">
        <v>81</v>
      </c>
      <c r="Y1206" s="5" t="s">
        <v>0</v>
      </c>
      <c r="Z1206" s="5" t="s">
        <v>67</v>
      </c>
      <c r="AA1206" s="5"/>
      <c r="AB1206" s="5"/>
      <c r="AC1206" s="5"/>
      <c r="AD1206" s="5"/>
      <c r="AE1206" s="5"/>
      <c r="AF1206" s="5"/>
      <c r="AG1206" s="5"/>
      <c r="AH1206" s="5"/>
      <c r="AI1206" s="5" t="s">
        <v>905</v>
      </c>
      <c r="AJ1206" s="80">
        <v>5</v>
      </c>
      <c r="AK1206" s="80">
        <v>4</v>
      </c>
      <c r="AL1206" s="80">
        <v>4</v>
      </c>
      <c r="AM1206" s="80" t="e">
        <v>#N/A</v>
      </c>
      <c r="AN1206" s="80">
        <v>5</v>
      </c>
      <c r="AO1206" s="80">
        <v>5</v>
      </c>
      <c r="AP1206" s="80">
        <v>2</v>
      </c>
      <c r="AQ1206" s="80">
        <v>4</v>
      </c>
      <c r="AR1206" s="80">
        <v>3</v>
      </c>
      <c r="AS1206" s="5" t="s">
        <v>1065</v>
      </c>
      <c r="AT1206" s="5" t="s">
        <v>848</v>
      </c>
      <c r="AU1206" s="5"/>
      <c r="AV1206" s="5"/>
      <c r="AW1206" s="5"/>
      <c r="AX1206" s="5"/>
      <c r="AY1206" s="5" t="s">
        <v>903</v>
      </c>
    </row>
    <row r="1207" spans="1:51" ht="27.95" customHeight="1">
      <c r="A1207">
        <v>11512134062</v>
      </c>
      <c r="B1207" s="5" t="s">
        <v>646</v>
      </c>
      <c r="C1207" s="13" t="s">
        <v>80</v>
      </c>
      <c r="D1207" s="1" t="s">
        <v>468</v>
      </c>
      <c r="E1207" s="5" t="s">
        <v>14</v>
      </c>
      <c r="F1207" s="80" t="s">
        <v>0</v>
      </c>
      <c r="G1207" s="80" t="s">
        <v>0</v>
      </c>
      <c r="H1207" s="80" t="s">
        <v>1</v>
      </c>
      <c r="I1207" s="80" t="s">
        <v>0</v>
      </c>
      <c r="J1207" s="80" t="s">
        <v>0</v>
      </c>
      <c r="K1207" s="80" t="s">
        <v>0</v>
      </c>
      <c r="L1207" s="80" t="s">
        <v>0</v>
      </c>
      <c r="M1207" s="5" t="s">
        <v>10</v>
      </c>
      <c r="N1207" s="5" t="s">
        <v>649</v>
      </c>
      <c r="O1207" s="5" t="s">
        <v>11</v>
      </c>
      <c r="P1207" s="5" t="s">
        <v>12</v>
      </c>
      <c r="Q1207" s="5" t="e">
        <v>#VALUE!</v>
      </c>
      <c r="R1207" s="61" t="e">
        <v>#VALUE!</v>
      </c>
      <c r="S1207" s="62" t="e">
        <v>#N/A</v>
      </c>
      <c r="T1207" s="5" t="s">
        <v>37</v>
      </c>
      <c r="U1207" s="5" t="s">
        <v>37</v>
      </c>
      <c r="V1207" s="5" t="s">
        <v>95</v>
      </c>
      <c r="W1207" s="5" t="s">
        <v>979</v>
      </c>
      <c r="X1207" s="5" t="e">
        <v>#N/A</v>
      </c>
      <c r="Y1207" s="5" t="s">
        <v>0</v>
      </c>
      <c r="Z1207" s="5" t="s">
        <v>67</v>
      </c>
      <c r="AA1207" s="5"/>
      <c r="AB1207" s="5"/>
      <c r="AC1207" s="5"/>
      <c r="AD1207" s="5"/>
      <c r="AE1207" s="5"/>
      <c r="AF1207" s="5"/>
      <c r="AG1207" s="5"/>
      <c r="AH1207" s="5"/>
      <c r="AI1207" s="5" t="s">
        <v>905</v>
      </c>
      <c r="AJ1207" s="80">
        <v>4</v>
      </c>
      <c r="AK1207" s="80" t="e">
        <v>#VALUE!</v>
      </c>
      <c r="AL1207" s="80" t="e">
        <v>#VALUE!</v>
      </c>
      <c r="AM1207" s="80" t="e">
        <v>#N/A</v>
      </c>
      <c r="AN1207" s="80">
        <v>3</v>
      </c>
      <c r="AO1207" s="80">
        <v>3</v>
      </c>
      <c r="AP1207" s="80">
        <v>1</v>
      </c>
      <c r="AQ1207" s="80">
        <v>2</v>
      </c>
      <c r="AR1207" s="80" t="e">
        <v>#N/A</v>
      </c>
      <c r="AS1207" s="5"/>
      <c r="AT1207" s="5"/>
      <c r="AU1207" s="5"/>
      <c r="AV1207" s="5"/>
      <c r="AW1207" s="5"/>
      <c r="AX1207" s="5"/>
      <c r="AY1207" s="5" t="s">
        <v>903</v>
      </c>
    </row>
    <row r="1208" spans="1:51" ht="27.95" customHeight="1">
      <c r="A1208">
        <v>11512133753</v>
      </c>
      <c r="B1208" s="5" t="s">
        <v>646</v>
      </c>
      <c r="C1208" s="13" t="s">
        <v>72</v>
      </c>
      <c r="D1208" s="1" t="s">
        <v>471</v>
      </c>
      <c r="E1208" s="5" t="s">
        <v>14</v>
      </c>
      <c r="F1208" s="80" t="s">
        <v>0</v>
      </c>
      <c r="G1208" s="80" t="s">
        <v>0</v>
      </c>
      <c r="H1208" s="80" t="s">
        <v>1</v>
      </c>
      <c r="I1208" s="80" t="s">
        <v>0</v>
      </c>
      <c r="J1208" s="80" t="s">
        <v>0</v>
      </c>
      <c r="K1208" s="80" t="s">
        <v>0</v>
      </c>
      <c r="L1208" s="80" t="s">
        <v>0</v>
      </c>
      <c r="M1208" s="5" t="s">
        <v>10</v>
      </c>
      <c r="N1208" s="5" t="e">
        <v>#N/A</v>
      </c>
      <c r="O1208" s="5" t="e">
        <v>#N/A</v>
      </c>
      <c r="P1208" s="5" t="e">
        <v>#N/A</v>
      </c>
      <c r="Q1208" s="5" t="s">
        <v>29</v>
      </c>
      <c r="R1208" s="61" t="s">
        <v>75</v>
      </c>
      <c r="S1208" s="62" t="e">
        <v>#N/A</v>
      </c>
      <c r="T1208" s="5" t="s">
        <v>834</v>
      </c>
      <c r="U1208" s="5" t="s">
        <v>41</v>
      </c>
      <c r="V1208" s="5" t="s">
        <v>95</v>
      </c>
      <c r="W1208" s="5" t="s">
        <v>979</v>
      </c>
      <c r="X1208" s="5" t="s">
        <v>66</v>
      </c>
      <c r="Y1208" s="5" t="s">
        <v>0</v>
      </c>
      <c r="Z1208" s="5" t="s">
        <v>13</v>
      </c>
      <c r="AA1208" s="5"/>
      <c r="AB1208" s="5"/>
      <c r="AC1208" s="5"/>
      <c r="AD1208" s="5"/>
      <c r="AE1208" s="5"/>
      <c r="AF1208" s="5"/>
      <c r="AG1208" s="5"/>
      <c r="AH1208" s="5"/>
      <c r="AI1208" s="5" t="s">
        <v>905</v>
      </c>
      <c r="AJ1208" s="80">
        <v>5</v>
      </c>
      <c r="AK1208" s="80">
        <v>3</v>
      </c>
      <c r="AL1208" s="80">
        <v>3</v>
      </c>
      <c r="AM1208" s="80" t="e">
        <v>#N/A</v>
      </c>
      <c r="AN1208" s="80">
        <v>5</v>
      </c>
      <c r="AO1208" s="80">
        <v>4</v>
      </c>
      <c r="AP1208" s="80">
        <v>1</v>
      </c>
      <c r="AQ1208" s="80">
        <v>2</v>
      </c>
      <c r="AR1208" s="80">
        <v>5</v>
      </c>
      <c r="AS1208" s="5"/>
      <c r="AT1208" s="5"/>
      <c r="AU1208" s="5"/>
      <c r="AV1208" s="5"/>
      <c r="AW1208" s="5"/>
      <c r="AX1208" s="5"/>
      <c r="AY1208" s="5" t="s">
        <v>903</v>
      </c>
    </row>
    <row r="1209" spans="1:51" ht="27.95" customHeight="1">
      <c r="B1209" s="1"/>
      <c r="C1209" s="13"/>
      <c r="D1209" s="1"/>
      <c r="E1209" s="5"/>
      <c r="M1209" s="5"/>
      <c r="N1209" s="5"/>
      <c r="O1209" s="5"/>
      <c r="P1209" s="5"/>
      <c r="Q1209" s="5"/>
      <c r="R1209" s="61"/>
      <c r="S1209" s="62"/>
      <c r="T1209" s="5"/>
      <c r="U1209" s="5"/>
      <c r="V1209" s="5"/>
      <c r="W1209" s="5"/>
      <c r="X1209" s="5"/>
      <c r="Y1209" s="5"/>
      <c r="Z1209" s="5"/>
      <c r="AA1209" s="5"/>
      <c r="AB1209" s="5"/>
      <c r="AC1209" s="5"/>
      <c r="AD1209" s="5"/>
      <c r="AE1209" s="5"/>
      <c r="AF1209" s="5"/>
      <c r="AG1209" s="5"/>
      <c r="AH1209" s="5"/>
      <c r="AI1209" s="5"/>
      <c r="AJ1209" s="80"/>
      <c r="AK1209" s="80"/>
      <c r="AL1209" s="80"/>
      <c r="AM1209" s="80"/>
      <c r="AN1209" s="80"/>
      <c r="AO1209" s="80"/>
      <c r="AP1209" s="80"/>
      <c r="AQ1209" s="80"/>
      <c r="AR1209" s="80"/>
      <c r="AS1209" s="5"/>
      <c r="AT1209" s="5"/>
      <c r="AU1209" s="5"/>
      <c r="AV1209" s="5"/>
      <c r="AW1209" s="5"/>
      <c r="AX1209" s="5"/>
      <c r="AY1209" s="5"/>
    </row>
    <row r="1210" spans="1:51" ht="108.95" customHeight="1">
      <c r="A1210">
        <v>11512116090</v>
      </c>
      <c r="B1210" s="5" t="s">
        <v>646</v>
      </c>
      <c r="C1210" s="13" t="s">
        <v>61</v>
      </c>
      <c r="D1210" s="1" t="s">
        <v>471</v>
      </c>
      <c r="E1210" s="5" t="s">
        <v>14</v>
      </c>
      <c r="F1210" s="80" t="s">
        <v>0</v>
      </c>
      <c r="G1210" s="80" t="s">
        <v>0</v>
      </c>
      <c r="H1210" s="80" t="s">
        <v>1</v>
      </c>
      <c r="I1210" s="80" t="s">
        <v>0</v>
      </c>
      <c r="J1210" s="80" t="s">
        <v>0</v>
      </c>
      <c r="K1210" s="80" t="s">
        <v>0</v>
      </c>
      <c r="L1210" s="80" t="s">
        <v>0</v>
      </c>
      <c r="M1210" s="5" t="s">
        <v>10</v>
      </c>
      <c r="N1210" s="5" t="s">
        <v>649</v>
      </c>
      <c r="O1210" s="5" t="s">
        <v>11</v>
      </c>
      <c r="P1210" s="5" t="s">
        <v>12</v>
      </c>
      <c r="Q1210" s="5" t="s">
        <v>76</v>
      </c>
      <c r="R1210" s="61" t="s">
        <v>99</v>
      </c>
      <c r="S1210" s="62" t="e">
        <v>#N/A</v>
      </c>
      <c r="T1210" s="5" t="s">
        <v>36</v>
      </c>
      <c r="U1210" s="5" t="s">
        <v>41</v>
      </c>
      <c r="V1210" s="5" t="s">
        <v>74</v>
      </c>
      <c r="W1210" s="5" t="s">
        <v>907</v>
      </c>
      <c r="X1210" s="5" t="s">
        <v>30</v>
      </c>
      <c r="Y1210" s="5" t="s">
        <v>387</v>
      </c>
      <c r="Z1210" s="5" t="s">
        <v>98</v>
      </c>
      <c r="AA1210" s="5" t="s">
        <v>482</v>
      </c>
      <c r="AB1210" s="5"/>
      <c r="AC1210" s="5"/>
      <c r="AD1210" s="5"/>
      <c r="AE1210" s="5"/>
      <c r="AF1210" s="5"/>
      <c r="AG1210" s="5" t="s">
        <v>634</v>
      </c>
      <c r="AH1210" s="5"/>
      <c r="AI1210" s="5" t="s">
        <v>905</v>
      </c>
      <c r="AJ1210" s="80">
        <v>3</v>
      </c>
      <c r="AK1210" s="80">
        <v>4</v>
      </c>
      <c r="AL1210" s="80">
        <v>2</v>
      </c>
      <c r="AM1210" s="80" t="e">
        <v>#N/A</v>
      </c>
      <c r="AN1210" s="80">
        <v>4</v>
      </c>
      <c r="AO1210" s="80">
        <v>4</v>
      </c>
      <c r="AP1210" s="80">
        <v>2</v>
      </c>
      <c r="AQ1210" s="80">
        <v>4</v>
      </c>
      <c r="AR1210" s="80">
        <v>2</v>
      </c>
      <c r="AS1210" s="5" t="s">
        <v>1065</v>
      </c>
      <c r="AT1210" s="5"/>
      <c r="AU1210" s="5" t="s">
        <v>865</v>
      </c>
      <c r="AV1210" s="124" t="s">
        <v>885</v>
      </c>
      <c r="AW1210" s="124"/>
      <c r="AX1210" s="124"/>
      <c r="AY1210" s="5" t="s">
        <v>903</v>
      </c>
    </row>
    <row r="1211" spans="1:51" ht="27.95" customHeight="1">
      <c r="A1211">
        <v>11512114418</v>
      </c>
      <c r="B1211" s="5" t="s">
        <v>646</v>
      </c>
      <c r="C1211" s="13" t="s">
        <v>72</v>
      </c>
      <c r="D1211" s="1" t="s">
        <v>469</v>
      </c>
      <c r="E1211" s="5" t="s">
        <v>14</v>
      </c>
      <c r="F1211" s="80" t="s">
        <v>0</v>
      </c>
      <c r="G1211" s="80" t="s">
        <v>0</v>
      </c>
      <c r="H1211" s="80" t="s">
        <v>1</v>
      </c>
      <c r="I1211" s="80" t="s">
        <v>0</v>
      </c>
      <c r="J1211" s="80" t="s">
        <v>0</v>
      </c>
      <c r="K1211" s="80" t="s">
        <v>0</v>
      </c>
      <c r="L1211" s="80" t="s">
        <v>0</v>
      </c>
      <c r="M1211" s="5" t="e">
        <v>#N/A</v>
      </c>
      <c r="N1211" s="5" t="s">
        <v>649</v>
      </c>
      <c r="O1211" s="5" t="e">
        <v>#N/A</v>
      </c>
      <c r="P1211" s="5" t="e">
        <v>#N/A</v>
      </c>
      <c r="Q1211" s="5" t="s">
        <v>76</v>
      </c>
      <c r="R1211" s="61" t="s">
        <v>75</v>
      </c>
      <c r="S1211" s="62" t="e">
        <v>#N/A</v>
      </c>
      <c r="T1211" s="5" t="s">
        <v>36</v>
      </c>
      <c r="U1211" s="5" t="s">
        <v>41</v>
      </c>
      <c r="V1211" s="5" t="s">
        <v>89</v>
      </c>
      <c r="W1211" s="5" t="s">
        <v>979</v>
      </c>
      <c r="X1211" s="5" t="s">
        <v>108</v>
      </c>
      <c r="Y1211" s="5" t="s">
        <v>388</v>
      </c>
      <c r="Z1211" s="5" t="s">
        <v>21</v>
      </c>
      <c r="AA1211" s="5"/>
      <c r="AB1211" s="5"/>
      <c r="AC1211" s="5"/>
      <c r="AD1211" s="5"/>
      <c r="AE1211" s="5"/>
      <c r="AF1211" s="5"/>
      <c r="AG1211" s="5"/>
      <c r="AH1211" s="5"/>
      <c r="AI1211" s="5" t="s">
        <v>905</v>
      </c>
      <c r="AJ1211" s="80">
        <v>5</v>
      </c>
      <c r="AK1211" s="80">
        <v>4</v>
      </c>
      <c r="AL1211" s="80">
        <v>3</v>
      </c>
      <c r="AM1211" s="80" t="e">
        <v>#N/A</v>
      </c>
      <c r="AN1211" s="80">
        <v>4</v>
      </c>
      <c r="AO1211" s="80">
        <v>4</v>
      </c>
      <c r="AP1211" s="80">
        <v>3</v>
      </c>
      <c r="AQ1211" s="80">
        <v>2</v>
      </c>
      <c r="AR1211" s="80">
        <v>4</v>
      </c>
      <c r="AS1211" s="5"/>
      <c r="AT1211" s="5" t="s">
        <v>787</v>
      </c>
      <c r="AU1211" s="5"/>
      <c r="AV1211" s="5"/>
      <c r="AW1211" s="5"/>
      <c r="AX1211" s="5"/>
      <c r="AY1211" s="5" t="s">
        <v>903</v>
      </c>
    </row>
    <row r="1212" spans="1:51" ht="27.95" customHeight="1">
      <c r="A1212">
        <v>11512109234</v>
      </c>
      <c r="B1212" s="5" t="s">
        <v>646</v>
      </c>
      <c r="C1212" s="13" t="s">
        <v>80</v>
      </c>
      <c r="D1212" s="1" t="s">
        <v>466</v>
      </c>
      <c r="E1212" s="5" t="s">
        <v>14</v>
      </c>
      <c r="F1212" s="80" t="s">
        <v>0</v>
      </c>
      <c r="G1212" s="80" t="s">
        <v>2</v>
      </c>
      <c r="H1212" s="80" t="s">
        <v>0</v>
      </c>
      <c r="I1212" s="80" t="s">
        <v>0</v>
      </c>
      <c r="J1212" s="80" t="s">
        <v>0</v>
      </c>
      <c r="K1212" s="80" t="s">
        <v>0</v>
      </c>
      <c r="L1212" s="80" t="s">
        <v>0</v>
      </c>
      <c r="M1212" s="5" t="e">
        <v>#N/A</v>
      </c>
      <c r="N1212" s="5" t="s">
        <v>649</v>
      </c>
      <c r="O1212" s="5" t="s">
        <v>11</v>
      </c>
      <c r="P1212" s="5" t="s">
        <v>12</v>
      </c>
      <c r="Q1212" s="5" t="s">
        <v>29</v>
      </c>
      <c r="R1212" s="61" t="s">
        <v>75</v>
      </c>
      <c r="S1212" s="62" t="e">
        <v>#N/A</v>
      </c>
      <c r="T1212" s="5" t="s">
        <v>834</v>
      </c>
      <c r="U1212" s="5" t="s">
        <v>34</v>
      </c>
      <c r="V1212" s="5" t="s">
        <v>26</v>
      </c>
      <c r="W1212" s="5" t="s">
        <v>907</v>
      </c>
      <c r="X1212" s="5" t="s">
        <v>108</v>
      </c>
      <c r="Y1212" s="5" t="s">
        <v>79</v>
      </c>
      <c r="Z1212" s="5" t="s">
        <v>126</v>
      </c>
      <c r="AA1212" s="5" t="s">
        <v>543</v>
      </c>
      <c r="AB1212" s="5"/>
      <c r="AC1212" s="5"/>
      <c r="AD1212" s="5"/>
      <c r="AE1212" s="5"/>
      <c r="AF1212" s="5"/>
      <c r="AG1212" s="5"/>
      <c r="AH1212" s="5"/>
      <c r="AI1212" s="5" t="s">
        <v>905</v>
      </c>
      <c r="AJ1212" s="80">
        <v>4</v>
      </c>
      <c r="AK1212" s="80">
        <v>3</v>
      </c>
      <c r="AL1212" s="80">
        <v>3</v>
      </c>
      <c r="AM1212" s="80" t="e">
        <v>#N/A</v>
      </c>
      <c r="AN1212" s="80">
        <v>5</v>
      </c>
      <c r="AO1212" s="80">
        <v>5</v>
      </c>
      <c r="AP1212" s="80">
        <v>4</v>
      </c>
      <c r="AQ1212" s="80">
        <v>4</v>
      </c>
      <c r="AR1212" s="80">
        <v>4</v>
      </c>
      <c r="AS1212" s="5"/>
      <c r="AT1212" s="5" t="s">
        <v>842</v>
      </c>
      <c r="AU1212" s="5"/>
      <c r="AV1212" s="5"/>
      <c r="AW1212" s="5"/>
      <c r="AX1212" s="5"/>
      <c r="AY1212" s="5" t="s">
        <v>903</v>
      </c>
    </row>
    <row r="1213" spans="1:51" ht="27.95" customHeight="1">
      <c r="A1213">
        <v>11512108598</v>
      </c>
      <c r="B1213" s="1" t="s">
        <v>0</v>
      </c>
      <c r="C1213" s="13" t="e">
        <v>#VALUE!</v>
      </c>
      <c r="D1213" s="1" t="e">
        <v>#VALUE!</v>
      </c>
      <c r="E1213" s="5" t="s">
        <v>14</v>
      </c>
      <c r="F1213" s="80" t="s">
        <v>0</v>
      </c>
      <c r="G1213" s="80" t="s">
        <v>0</v>
      </c>
      <c r="H1213" s="80" t="s">
        <v>1</v>
      </c>
      <c r="I1213" s="80" t="s">
        <v>0</v>
      </c>
      <c r="J1213" s="80" t="s">
        <v>0</v>
      </c>
      <c r="K1213" s="80" t="s">
        <v>0</v>
      </c>
      <c r="L1213" s="80" t="s">
        <v>0</v>
      </c>
      <c r="M1213" s="5" t="e">
        <v>#N/A</v>
      </c>
      <c r="N1213" s="5" t="e">
        <v>#N/A</v>
      </c>
      <c r="O1213" s="5" t="e">
        <v>#N/A</v>
      </c>
      <c r="P1213" s="5" t="e">
        <v>#N/A</v>
      </c>
      <c r="Q1213" s="5" t="e">
        <v>#VALUE!</v>
      </c>
      <c r="R1213" s="61" t="e">
        <v>#VALUE!</v>
      </c>
      <c r="S1213" s="62" t="e">
        <v>#N/A</v>
      </c>
      <c r="T1213" s="5" t="e">
        <v>#N/A</v>
      </c>
      <c r="U1213" s="5" t="e">
        <v>#N/A</v>
      </c>
      <c r="V1213" s="5" t="e">
        <v>#N/A</v>
      </c>
      <c r="W1213" s="5" t="e">
        <v>#N/A</v>
      </c>
      <c r="X1213" s="5" t="e">
        <v>#N/A</v>
      </c>
      <c r="Y1213" s="5" t="s">
        <v>0</v>
      </c>
      <c r="Z1213" s="5" t="s">
        <v>58</v>
      </c>
      <c r="AA1213" s="5"/>
      <c r="AB1213" s="5"/>
      <c r="AC1213" s="5"/>
      <c r="AD1213" s="5"/>
      <c r="AE1213" s="5"/>
      <c r="AF1213" s="5"/>
      <c r="AG1213" s="5"/>
      <c r="AH1213" s="5"/>
      <c r="AI1213" s="5" t="s">
        <v>905</v>
      </c>
      <c r="AJ1213" s="80" t="e">
        <v>#VALUE!</v>
      </c>
      <c r="AK1213" s="80" t="e">
        <v>#VALUE!</v>
      </c>
      <c r="AL1213" s="80" t="e">
        <v>#VALUE!</v>
      </c>
      <c r="AM1213" s="80" t="e">
        <v>#N/A</v>
      </c>
      <c r="AN1213" s="80" t="e">
        <v>#N/A</v>
      </c>
      <c r="AO1213" s="80" t="e">
        <v>#N/A</v>
      </c>
      <c r="AP1213" s="80" t="e">
        <v>#N/A</v>
      </c>
      <c r="AQ1213" s="80" t="e">
        <v>#N/A</v>
      </c>
      <c r="AR1213" s="80" t="e">
        <v>#N/A</v>
      </c>
      <c r="AS1213" s="5"/>
      <c r="AT1213" s="5"/>
      <c r="AU1213" s="5"/>
      <c r="AV1213" s="5"/>
      <c r="AW1213" s="5"/>
      <c r="AX1213" s="5"/>
      <c r="AY1213" s="5" t="s">
        <v>20</v>
      </c>
    </row>
    <row r="1214" spans="1:51" ht="27.95" customHeight="1">
      <c r="A1214">
        <v>11512104098</v>
      </c>
      <c r="B1214" s="5" t="s">
        <v>646</v>
      </c>
      <c r="C1214" s="13" t="s">
        <v>61</v>
      </c>
      <c r="D1214" s="1" t="s">
        <v>469</v>
      </c>
      <c r="E1214" s="5" t="s">
        <v>14</v>
      </c>
      <c r="F1214" s="80" t="s">
        <v>0</v>
      </c>
      <c r="G1214" s="80" t="s">
        <v>0</v>
      </c>
      <c r="H1214" s="80" t="s">
        <v>1</v>
      </c>
      <c r="I1214" s="80" t="s">
        <v>0</v>
      </c>
      <c r="J1214" s="80" t="s">
        <v>0</v>
      </c>
      <c r="K1214" s="80" t="s">
        <v>0</v>
      </c>
      <c r="L1214" s="80" t="s">
        <v>0</v>
      </c>
      <c r="M1214" s="5" t="s">
        <v>10</v>
      </c>
      <c r="N1214" s="5" t="e">
        <v>#N/A</v>
      </c>
      <c r="O1214" s="5" t="e">
        <v>#N/A</v>
      </c>
      <c r="P1214" s="5" t="e">
        <v>#N/A</v>
      </c>
      <c r="Q1214" s="5" t="s">
        <v>76</v>
      </c>
      <c r="R1214" s="61" t="s">
        <v>28</v>
      </c>
      <c r="S1214" s="62" t="e">
        <v>#N/A</v>
      </c>
      <c r="T1214" s="5" t="s">
        <v>834</v>
      </c>
      <c r="U1214" s="5" t="s">
        <v>34</v>
      </c>
      <c r="V1214" s="5" t="s">
        <v>74</v>
      </c>
      <c r="W1214" s="5" t="s">
        <v>907</v>
      </c>
      <c r="X1214" s="5" t="s">
        <v>81</v>
      </c>
      <c r="Y1214" s="5" t="s">
        <v>0</v>
      </c>
      <c r="Z1214" s="5" t="s">
        <v>98</v>
      </c>
      <c r="AA1214" s="5" t="s">
        <v>540</v>
      </c>
      <c r="AB1214" s="5"/>
      <c r="AC1214" s="5"/>
      <c r="AD1214" s="5"/>
      <c r="AE1214" s="5"/>
      <c r="AF1214" s="5"/>
      <c r="AG1214" s="5"/>
      <c r="AH1214" s="5"/>
      <c r="AI1214" s="5" t="s">
        <v>905</v>
      </c>
      <c r="AJ1214" s="80">
        <v>3</v>
      </c>
      <c r="AK1214" s="80">
        <v>4</v>
      </c>
      <c r="AL1214" s="80">
        <v>4</v>
      </c>
      <c r="AM1214" s="80" t="e">
        <v>#N/A</v>
      </c>
      <c r="AN1214" s="80">
        <v>5</v>
      </c>
      <c r="AO1214" s="80">
        <v>5</v>
      </c>
      <c r="AP1214" s="80">
        <v>2</v>
      </c>
      <c r="AQ1214" s="80">
        <v>4</v>
      </c>
      <c r="AR1214" s="80">
        <v>3</v>
      </c>
      <c r="AS1214" s="5"/>
      <c r="AT1214" s="5"/>
      <c r="AU1214" s="5"/>
      <c r="AV1214" s="5"/>
      <c r="AW1214" s="5"/>
      <c r="AX1214" s="5"/>
      <c r="AY1214" s="5" t="s">
        <v>903</v>
      </c>
    </row>
    <row r="1215" spans="1:51" ht="72" customHeight="1">
      <c r="A1215">
        <v>11512101438</v>
      </c>
      <c r="B1215" s="5" t="s">
        <v>646</v>
      </c>
      <c r="C1215" s="13" t="s">
        <v>139</v>
      </c>
      <c r="D1215" s="1" t="s">
        <v>467</v>
      </c>
      <c r="E1215" s="5" t="s">
        <v>14</v>
      </c>
      <c r="F1215" s="80" t="s">
        <v>0</v>
      </c>
      <c r="G1215" s="80" t="s">
        <v>0</v>
      </c>
      <c r="H1215" s="80" t="s">
        <v>1</v>
      </c>
      <c r="I1215" s="80" t="s">
        <v>0</v>
      </c>
      <c r="J1215" s="80" t="s">
        <v>0</v>
      </c>
      <c r="K1215" s="80" t="s">
        <v>0</v>
      </c>
      <c r="L1215" s="80" t="s">
        <v>0</v>
      </c>
      <c r="M1215" s="5" t="e">
        <v>#N/A</v>
      </c>
      <c r="N1215" s="5" t="s">
        <v>649</v>
      </c>
      <c r="O1215" s="5" t="e">
        <v>#N/A</v>
      </c>
      <c r="P1215" s="5" t="e">
        <v>#N/A</v>
      </c>
      <c r="Q1215" s="5" t="s">
        <v>29</v>
      </c>
      <c r="R1215" s="61" t="s">
        <v>99</v>
      </c>
      <c r="S1215" s="62" t="s">
        <v>92</v>
      </c>
      <c r="T1215" s="5" t="s">
        <v>24</v>
      </c>
      <c r="U1215" s="5" t="s">
        <v>92</v>
      </c>
      <c r="V1215" s="5" t="s">
        <v>74</v>
      </c>
      <c r="W1215" s="5" t="s">
        <v>979</v>
      </c>
      <c r="X1215" s="5" t="s">
        <v>66</v>
      </c>
      <c r="Y1215" s="5" t="s">
        <v>0</v>
      </c>
      <c r="Z1215" s="5" t="s">
        <v>67</v>
      </c>
      <c r="AA1215" s="5" t="s">
        <v>526</v>
      </c>
      <c r="AB1215" s="5"/>
      <c r="AC1215" s="5"/>
      <c r="AD1215" s="5" t="s">
        <v>601</v>
      </c>
      <c r="AE1215" s="5"/>
      <c r="AF1215" s="5"/>
      <c r="AG1215" s="5"/>
      <c r="AH1215" s="5"/>
      <c r="AI1215" s="5" t="s">
        <v>905</v>
      </c>
      <c r="AJ1215" s="80">
        <v>1</v>
      </c>
      <c r="AK1215" s="80">
        <v>3</v>
      </c>
      <c r="AL1215" s="80">
        <v>2</v>
      </c>
      <c r="AM1215" s="80">
        <v>2</v>
      </c>
      <c r="AN1215" s="80">
        <v>2</v>
      </c>
      <c r="AO1215" s="80">
        <v>2</v>
      </c>
      <c r="AP1215" s="80">
        <v>2</v>
      </c>
      <c r="AQ1215" s="80">
        <v>2</v>
      </c>
      <c r="AR1215" s="80">
        <v>5</v>
      </c>
      <c r="AS1215" s="122" t="s">
        <v>1060</v>
      </c>
      <c r="AT1215" s="5"/>
      <c r="AU1215" s="5"/>
      <c r="AV1215" s="5"/>
      <c r="AW1215" s="5"/>
      <c r="AX1215" s="5"/>
      <c r="AY1215" s="5" t="s">
        <v>903</v>
      </c>
    </row>
    <row r="1216" spans="1:51" ht="27.95" customHeight="1">
      <c r="A1216">
        <v>11512090356</v>
      </c>
      <c r="B1216" s="1" t="s">
        <v>0</v>
      </c>
      <c r="C1216" s="13" t="s">
        <v>80</v>
      </c>
      <c r="D1216" s="1" t="s">
        <v>472</v>
      </c>
      <c r="E1216" s="5" t="s">
        <v>33</v>
      </c>
      <c r="F1216" s="80" t="s">
        <v>0</v>
      </c>
      <c r="G1216" s="80" t="s">
        <v>0</v>
      </c>
      <c r="H1216" s="80" t="s">
        <v>1</v>
      </c>
      <c r="I1216" s="80" t="s">
        <v>0</v>
      </c>
      <c r="J1216" s="80" t="s">
        <v>0</v>
      </c>
      <c r="K1216" s="80" t="s">
        <v>0</v>
      </c>
      <c r="L1216" s="80" t="s">
        <v>0</v>
      </c>
      <c r="M1216" s="5" t="s">
        <v>10</v>
      </c>
      <c r="N1216" s="5" t="e">
        <v>#N/A</v>
      </c>
      <c r="O1216" s="5" t="e">
        <v>#N/A</v>
      </c>
      <c r="P1216" s="5" t="e">
        <v>#N/A</v>
      </c>
      <c r="Q1216" s="5" t="s">
        <v>76</v>
      </c>
      <c r="R1216" s="61" t="s">
        <v>90</v>
      </c>
      <c r="S1216" s="62" t="e">
        <v>#N/A</v>
      </c>
      <c r="T1216" s="5" t="s">
        <v>36</v>
      </c>
      <c r="U1216" s="5" t="s">
        <v>92</v>
      </c>
      <c r="V1216" s="5" t="s">
        <v>89</v>
      </c>
      <c r="W1216" s="5" t="s">
        <v>379</v>
      </c>
      <c r="X1216" s="5" t="s">
        <v>66</v>
      </c>
      <c r="Y1216" s="5" t="s">
        <v>0</v>
      </c>
      <c r="Z1216" s="5" t="s">
        <v>21</v>
      </c>
      <c r="AA1216" s="5" t="s">
        <v>480</v>
      </c>
      <c r="AB1216" s="5"/>
      <c r="AC1216" s="5" t="s">
        <v>574</v>
      </c>
      <c r="AD1216" s="5"/>
      <c r="AE1216" s="5"/>
      <c r="AF1216" s="5"/>
      <c r="AG1216" s="5"/>
      <c r="AH1216" s="5"/>
      <c r="AI1216" s="5" t="s">
        <v>905</v>
      </c>
      <c r="AJ1216" s="80">
        <v>4</v>
      </c>
      <c r="AK1216" s="80">
        <v>4</v>
      </c>
      <c r="AL1216" s="80">
        <v>5</v>
      </c>
      <c r="AM1216" s="80" t="e">
        <v>#N/A</v>
      </c>
      <c r="AN1216" s="80">
        <v>4</v>
      </c>
      <c r="AO1216" s="80">
        <v>2</v>
      </c>
      <c r="AP1216" s="80">
        <v>3</v>
      </c>
      <c r="AQ1216" s="80">
        <v>5</v>
      </c>
      <c r="AR1216" s="80">
        <v>5</v>
      </c>
      <c r="AS1216" s="5"/>
      <c r="AT1216" s="5"/>
      <c r="AU1216" s="5"/>
      <c r="AV1216" s="5"/>
      <c r="AW1216" s="5"/>
      <c r="AX1216" s="5"/>
      <c r="AY1216" s="5" t="s">
        <v>20</v>
      </c>
    </row>
    <row r="1217" spans="1:51" ht="114.75" customHeight="1">
      <c r="A1217">
        <v>11512088122</v>
      </c>
      <c r="B1217" s="1" t="s">
        <v>15</v>
      </c>
      <c r="C1217" s="13" t="s">
        <v>80</v>
      </c>
      <c r="D1217" s="1" t="s">
        <v>466</v>
      </c>
      <c r="E1217" s="5" t="s">
        <v>14</v>
      </c>
      <c r="F1217" s="80" t="s">
        <v>0</v>
      </c>
      <c r="G1217" s="80" t="s">
        <v>0</v>
      </c>
      <c r="H1217" s="80" t="s">
        <v>1</v>
      </c>
      <c r="I1217" s="80" t="s">
        <v>0</v>
      </c>
      <c r="J1217" s="80" t="s">
        <v>0</v>
      </c>
      <c r="K1217" s="80" t="s">
        <v>0</v>
      </c>
      <c r="L1217" s="80" t="s">
        <v>0</v>
      </c>
      <c r="M1217" s="5" t="e">
        <v>#N/A</v>
      </c>
      <c r="N1217" s="5" t="e">
        <v>#N/A</v>
      </c>
      <c r="O1217" s="5" t="e">
        <v>#N/A</v>
      </c>
      <c r="P1217" s="5" t="e">
        <v>#N/A</v>
      </c>
      <c r="Q1217" s="5" t="e">
        <v>#VALUE!</v>
      </c>
      <c r="R1217" s="61" t="s">
        <v>28</v>
      </c>
      <c r="S1217" s="62" t="s">
        <v>34</v>
      </c>
      <c r="T1217" s="5" t="s">
        <v>834</v>
      </c>
      <c r="U1217" s="5" t="s">
        <v>41</v>
      </c>
      <c r="V1217" s="5" t="s">
        <v>64</v>
      </c>
      <c r="W1217" s="5" t="s">
        <v>379</v>
      </c>
      <c r="X1217" s="5" t="e">
        <v>#N/A</v>
      </c>
      <c r="Y1217" s="5" t="s">
        <v>0</v>
      </c>
      <c r="Z1217" s="5" t="s">
        <v>21</v>
      </c>
      <c r="AA1217" s="5"/>
      <c r="AB1217" s="5"/>
      <c r="AC1217" s="5"/>
      <c r="AD1217" s="5"/>
      <c r="AE1217" s="5"/>
      <c r="AF1217" s="5"/>
      <c r="AG1217" s="5"/>
      <c r="AH1217" s="5"/>
      <c r="AI1217" s="5" t="s">
        <v>905</v>
      </c>
      <c r="AJ1217" s="80">
        <v>4</v>
      </c>
      <c r="AK1217" s="80" t="e">
        <v>#VALUE!</v>
      </c>
      <c r="AL1217" s="80">
        <v>4</v>
      </c>
      <c r="AM1217" s="80">
        <v>5</v>
      </c>
      <c r="AN1217" s="80">
        <v>5</v>
      </c>
      <c r="AO1217" s="80">
        <v>4</v>
      </c>
      <c r="AP1217" s="80">
        <v>5</v>
      </c>
      <c r="AQ1217" s="80">
        <v>5</v>
      </c>
      <c r="AR1217" s="80" t="e">
        <v>#N/A</v>
      </c>
      <c r="AS1217" s="5" t="s">
        <v>1060</v>
      </c>
      <c r="AT1217" s="5" t="s">
        <v>797</v>
      </c>
      <c r="AU1217" s="5"/>
      <c r="AV1217" s="5" t="s">
        <v>877</v>
      </c>
      <c r="AW1217" s="5"/>
      <c r="AX1217" s="5"/>
      <c r="AY1217" s="5" t="s">
        <v>904</v>
      </c>
    </row>
    <row r="1218" spans="1:51" ht="106.5" customHeight="1">
      <c r="A1218">
        <v>11512082863</v>
      </c>
      <c r="B1218" s="5" t="s">
        <v>646</v>
      </c>
      <c r="C1218" s="13" t="s">
        <v>61</v>
      </c>
      <c r="D1218" s="1" t="s">
        <v>468</v>
      </c>
      <c r="E1218" s="5" t="s">
        <v>14</v>
      </c>
      <c r="F1218" s="80" t="s">
        <v>0</v>
      </c>
      <c r="G1218" s="80" t="s">
        <v>0</v>
      </c>
      <c r="H1218" s="80" t="s">
        <v>1</v>
      </c>
      <c r="I1218" s="80" t="s">
        <v>0</v>
      </c>
      <c r="J1218" s="80" t="s">
        <v>0</v>
      </c>
      <c r="K1218" s="80" t="s">
        <v>0</v>
      </c>
      <c r="L1218" s="80" t="s">
        <v>0</v>
      </c>
      <c r="M1218" s="5" t="e">
        <v>#N/A</v>
      </c>
      <c r="N1218" s="5" t="s">
        <v>649</v>
      </c>
      <c r="O1218" s="5" t="e">
        <v>#N/A</v>
      </c>
      <c r="P1218" s="5" t="e">
        <v>#N/A</v>
      </c>
      <c r="Q1218" s="5" t="s">
        <v>131</v>
      </c>
      <c r="R1218" s="61" t="s">
        <v>226</v>
      </c>
      <c r="S1218" s="62" t="e">
        <v>#N/A</v>
      </c>
      <c r="T1218" s="5" t="s">
        <v>834</v>
      </c>
      <c r="U1218" s="5" t="s">
        <v>41</v>
      </c>
      <c r="V1218" s="5" t="s">
        <v>74</v>
      </c>
      <c r="W1218" s="5" t="s">
        <v>907</v>
      </c>
      <c r="X1218" s="5" t="s">
        <v>66</v>
      </c>
      <c r="Y1218" s="5" t="s">
        <v>0</v>
      </c>
      <c r="Z1218" s="5" t="s">
        <v>13</v>
      </c>
      <c r="AA1218" s="5" t="s">
        <v>542</v>
      </c>
      <c r="AB1218" s="5" t="s">
        <v>198</v>
      </c>
      <c r="AC1218" s="5"/>
      <c r="AD1218" s="5"/>
      <c r="AE1218" s="5"/>
      <c r="AF1218" s="5"/>
      <c r="AG1218" s="5"/>
      <c r="AH1218" s="5"/>
      <c r="AI1218" s="5" t="s">
        <v>905</v>
      </c>
      <c r="AJ1218" s="80">
        <v>3</v>
      </c>
      <c r="AK1218" s="80">
        <v>1</v>
      </c>
      <c r="AL1218" s="80">
        <v>1</v>
      </c>
      <c r="AM1218" s="80" t="e">
        <v>#N/A</v>
      </c>
      <c r="AN1218" s="80">
        <v>5</v>
      </c>
      <c r="AO1218" s="80">
        <v>4</v>
      </c>
      <c r="AP1218" s="80">
        <v>2</v>
      </c>
      <c r="AQ1218" s="80">
        <v>4</v>
      </c>
      <c r="AR1218" s="80">
        <v>5</v>
      </c>
      <c r="AS1218" s="5" t="s">
        <v>1065</v>
      </c>
      <c r="AT1218" s="5" t="s">
        <v>849</v>
      </c>
      <c r="AU1218" s="5"/>
      <c r="AV1218" s="5" t="s">
        <v>898</v>
      </c>
      <c r="AW1218" s="5"/>
      <c r="AX1218" s="5"/>
      <c r="AY1218" s="5" t="s">
        <v>903</v>
      </c>
    </row>
    <row r="1219" spans="1:51" ht="27.95" customHeight="1">
      <c r="A1219">
        <v>11512079683</v>
      </c>
      <c r="B1219" s="5" t="s">
        <v>646</v>
      </c>
      <c r="C1219" s="13" t="s">
        <v>80</v>
      </c>
      <c r="D1219" s="1" t="s">
        <v>469</v>
      </c>
      <c r="E1219" s="5" t="s">
        <v>14</v>
      </c>
      <c r="F1219" s="80" t="s">
        <v>0</v>
      </c>
      <c r="G1219" s="80" t="s">
        <v>0</v>
      </c>
      <c r="H1219" s="80" t="s">
        <v>0</v>
      </c>
      <c r="I1219" s="80" t="s">
        <v>0</v>
      </c>
      <c r="J1219" s="80" t="s">
        <v>0</v>
      </c>
      <c r="K1219" s="80" t="s">
        <v>0</v>
      </c>
      <c r="L1219" s="80" t="s">
        <v>110</v>
      </c>
      <c r="M1219" s="5" t="e">
        <v>#N/A</v>
      </c>
      <c r="N1219" s="5" t="s">
        <v>649</v>
      </c>
      <c r="O1219" s="5" t="e">
        <v>#N/A</v>
      </c>
      <c r="P1219" s="5" t="e">
        <v>#N/A</v>
      </c>
      <c r="Q1219" s="5" t="s">
        <v>29</v>
      </c>
      <c r="R1219" s="61" t="s">
        <v>75</v>
      </c>
      <c r="S1219" s="62" t="e">
        <v>#N/A</v>
      </c>
      <c r="T1219" s="5" t="s">
        <v>834</v>
      </c>
      <c r="U1219" s="5" t="s">
        <v>34</v>
      </c>
      <c r="V1219" s="5" t="s">
        <v>54</v>
      </c>
      <c r="W1219" s="5" t="s">
        <v>379</v>
      </c>
      <c r="X1219" s="5" t="s">
        <v>108</v>
      </c>
      <c r="Y1219" s="5" t="s">
        <v>0</v>
      </c>
      <c r="Z1219" s="5" t="s">
        <v>67</v>
      </c>
      <c r="AA1219" s="5" t="s">
        <v>542</v>
      </c>
      <c r="AB1219" s="5"/>
      <c r="AC1219" s="5"/>
      <c r="AD1219" s="5"/>
      <c r="AE1219" s="5"/>
      <c r="AF1219" s="5"/>
      <c r="AG1219" s="5"/>
      <c r="AH1219" s="5"/>
      <c r="AI1219" s="5" t="s">
        <v>905</v>
      </c>
      <c r="AJ1219" s="80">
        <v>4</v>
      </c>
      <c r="AK1219" s="80">
        <v>3</v>
      </c>
      <c r="AL1219" s="80">
        <v>3</v>
      </c>
      <c r="AM1219" s="80" t="e">
        <v>#N/A</v>
      </c>
      <c r="AN1219" s="80">
        <v>5</v>
      </c>
      <c r="AO1219" s="80">
        <v>5</v>
      </c>
      <c r="AP1219" s="80">
        <v>0</v>
      </c>
      <c r="AQ1219" s="80">
        <v>5</v>
      </c>
      <c r="AR1219" s="80">
        <v>4</v>
      </c>
      <c r="AS1219" s="5"/>
      <c r="AT1219" s="67" t="s">
        <v>850</v>
      </c>
      <c r="AU1219" s="5"/>
      <c r="AV1219" s="5" t="s">
        <v>884</v>
      </c>
      <c r="AW1219" s="5" t="s">
        <v>39</v>
      </c>
      <c r="AX1219" s="5"/>
      <c r="AY1219" s="5" t="s">
        <v>903</v>
      </c>
    </row>
    <row r="1220" spans="1:51" ht="27.95" customHeight="1">
      <c r="A1220">
        <v>11512073987</v>
      </c>
      <c r="B1220" s="5" t="s">
        <v>646</v>
      </c>
      <c r="C1220" s="13" t="s">
        <v>61</v>
      </c>
      <c r="D1220" s="1" t="s">
        <v>468</v>
      </c>
      <c r="E1220" s="5" t="s">
        <v>33</v>
      </c>
      <c r="F1220" s="80" t="s">
        <v>0</v>
      </c>
      <c r="G1220" s="80" t="s">
        <v>0</v>
      </c>
      <c r="H1220" s="80" t="s">
        <v>0</v>
      </c>
      <c r="I1220" s="80" t="s">
        <v>0</v>
      </c>
      <c r="J1220" s="80" t="s">
        <v>0</v>
      </c>
      <c r="K1220" s="80" t="s">
        <v>0</v>
      </c>
      <c r="L1220" s="80" t="s">
        <v>389</v>
      </c>
      <c r="M1220" s="5" t="s">
        <v>10</v>
      </c>
      <c r="N1220" s="5" t="e">
        <v>#N/A</v>
      </c>
      <c r="O1220" s="5" t="e">
        <v>#N/A</v>
      </c>
      <c r="P1220" s="5" t="e">
        <v>#N/A</v>
      </c>
      <c r="Q1220" s="5" t="s">
        <v>29</v>
      </c>
      <c r="R1220" s="61" t="s">
        <v>75</v>
      </c>
      <c r="S1220" s="62" t="s">
        <v>122</v>
      </c>
      <c r="T1220" s="5" t="s">
        <v>37</v>
      </c>
      <c r="U1220" s="5" t="s">
        <v>41</v>
      </c>
      <c r="V1220" s="5" t="s">
        <v>95</v>
      </c>
      <c r="W1220" s="5" t="s">
        <v>979</v>
      </c>
      <c r="X1220" s="5" t="s">
        <v>30</v>
      </c>
      <c r="Y1220" s="5" t="s">
        <v>390</v>
      </c>
      <c r="Z1220" s="5" t="s">
        <v>49</v>
      </c>
      <c r="AA1220" s="5" t="s">
        <v>518</v>
      </c>
      <c r="AB1220" s="5"/>
      <c r="AC1220" s="5"/>
      <c r="AD1220" s="5"/>
      <c r="AE1220" s="5"/>
      <c r="AF1220" s="5"/>
      <c r="AG1220" s="5"/>
      <c r="AH1220" s="5"/>
      <c r="AI1220" s="5" t="s">
        <v>905</v>
      </c>
      <c r="AJ1220" s="80">
        <v>3</v>
      </c>
      <c r="AK1220" s="80">
        <v>3</v>
      </c>
      <c r="AL1220" s="80">
        <v>3</v>
      </c>
      <c r="AM1220" s="80">
        <v>1</v>
      </c>
      <c r="AN1220" s="80">
        <v>3</v>
      </c>
      <c r="AO1220" s="80">
        <v>4</v>
      </c>
      <c r="AP1220" s="80">
        <v>1</v>
      </c>
      <c r="AQ1220" s="80">
        <v>2</v>
      </c>
      <c r="AR1220" s="80">
        <v>2</v>
      </c>
      <c r="AS1220" s="5"/>
      <c r="AT1220" s="5"/>
      <c r="AU1220" s="5"/>
      <c r="AV1220" s="5"/>
      <c r="AW1220" s="5"/>
      <c r="AX1220" s="5"/>
      <c r="AY1220" s="5" t="s">
        <v>903</v>
      </c>
    </row>
    <row r="1221" spans="1:51" ht="108" customHeight="1">
      <c r="A1221">
        <v>11512069100</v>
      </c>
      <c r="B1221" s="5" t="s">
        <v>646</v>
      </c>
      <c r="C1221" s="13" t="s">
        <v>80</v>
      </c>
      <c r="D1221" s="1" t="s">
        <v>472</v>
      </c>
      <c r="E1221" s="5" t="s">
        <v>155</v>
      </c>
      <c r="F1221" s="80" t="s">
        <v>0</v>
      </c>
      <c r="G1221" s="80" t="s">
        <v>0</v>
      </c>
      <c r="H1221" s="80" t="s">
        <v>1</v>
      </c>
      <c r="I1221" s="80" t="s">
        <v>0</v>
      </c>
      <c r="J1221" s="80" t="s">
        <v>0</v>
      </c>
      <c r="K1221" s="80" t="s">
        <v>0</v>
      </c>
      <c r="L1221" s="80" t="s">
        <v>0</v>
      </c>
      <c r="M1221" s="5" t="s">
        <v>10</v>
      </c>
      <c r="N1221" s="5" t="s">
        <v>649</v>
      </c>
      <c r="O1221" s="5" t="s">
        <v>11</v>
      </c>
      <c r="P1221" s="5" t="e">
        <v>#N/A</v>
      </c>
      <c r="Q1221" s="5" t="s">
        <v>97</v>
      </c>
      <c r="R1221" s="61" t="s">
        <v>75</v>
      </c>
      <c r="S1221" s="62" t="e">
        <v>#N/A</v>
      </c>
      <c r="T1221" s="5" t="s">
        <v>36</v>
      </c>
      <c r="U1221" s="5" t="s">
        <v>41</v>
      </c>
      <c r="V1221" s="5" t="s">
        <v>89</v>
      </c>
      <c r="W1221" s="5" t="s">
        <v>907</v>
      </c>
      <c r="X1221" s="5" t="s">
        <v>108</v>
      </c>
      <c r="Y1221" s="5" t="s">
        <v>391</v>
      </c>
      <c r="Z1221" s="5" t="s">
        <v>49</v>
      </c>
      <c r="AA1221" s="5" t="s">
        <v>520</v>
      </c>
      <c r="AB1221" s="5" t="s">
        <v>550</v>
      </c>
      <c r="AC1221" s="5"/>
      <c r="AD1221" s="5"/>
      <c r="AE1221" s="5"/>
      <c r="AF1221" s="5"/>
      <c r="AG1221" s="5"/>
      <c r="AH1221" s="5"/>
      <c r="AI1221" s="5" t="s">
        <v>905</v>
      </c>
      <c r="AJ1221" s="80">
        <v>4</v>
      </c>
      <c r="AK1221" s="80">
        <v>2</v>
      </c>
      <c r="AL1221" s="80">
        <v>3</v>
      </c>
      <c r="AM1221" s="80" t="e">
        <v>#N/A</v>
      </c>
      <c r="AN1221" s="80">
        <v>4</v>
      </c>
      <c r="AO1221" s="80">
        <v>4</v>
      </c>
      <c r="AP1221" s="80">
        <v>3</v>
      </c>
      <c r="AQ1221" s="80">
        <v>4</v>
      </c>
      <c r="AR1221" s="80">
        <v>4</v>
      </c>
      <c r="AS1221" s="5"/>
      <c r="AT1221" s="5" t="s">
        <v>841</v>
      </c>
      <c r="AU1221" s="5"/>
      <c r="AV1221" s="5" t="s">
        <v>874</v>
      </c>
      <c r="AW1221" s="5"/>
      <c r="AX1221" s="5"/>
      <c r="AY1221" s="5" t="s">
        <v>903</v>
      </c>
    </row>
    <row r="1222" spans="1:51" ht="27.95" customHeight="1">
      <c r="A1222">
        <v>11512066566</v>
      </c>
      <c r="B1222" s="1" t="s">
        <v>0</v>
      </c>
      <c r="C1222" s="13" t="s">
        <v>80</v>
      </c>
      <c r="D1222" s="1" t="s">
        <v>472</v>
      </c>
      <c r="E1222" s="5" t="s">
        <v>33</v>
      </c>
      <c r="F1222" s="80" t="s">
        <v>0</v>
      </c>
      <c r="G1222" s="80" t="s">
        <v>0</v>
      </c>
      <c r="H1222" s="80" t="s">
        <v>1</v>
      </c>
      <c r="I1222" s="80" t="s">
        <v>0</v>
      </c>
      <c r="J1222" s="80" t="s">
        <v>0</v>
      </c>
      <c r="K1222" s="80" t="s">
        <v>0</v>
      </c>
      <c r="L1222" s="80" t="s">
        <v>0</v>
      </c>
      <c r="M1222" s="5" t="s">
        <v>10</v>
      </c>
      <c r="N1222" s="5" t="e">
        <v>#N/A</v>
      </c>
      <c r="O1222" s="5" t="e">
        <v>#N/A</v>
      </c>
      <c r="P1222" s="5" t="e">
        <v>#N/A</v>
      </c>
      <c r="Q1222" s="5" t="e">
        <v>#VALUE!</v>
      </c>
      <c r="R1222" s="61" t="e">
        <v>#VALUE!</v>
      </c>
      <c r="S1222" s="62" t="e">
        <v>#N/A</v>
      </c>
      <c r="T1222" s="5" t="e">
        <v>#N/A</v>
      </c>
      <c r="U1222" s="5" t="e">
        <v>#N/A</v>
      </c>
      <c r="V1222" s="5" t="e">
        <v>#N/A</v>
      </c>
      <c r="W1222" s="5" t="e">
        <v>#N/A</v>
      </c>
      <c r="X1222" s="5" t="e">
        <v>#N/A</v>
      </c>
      <c r="Y1222" s="5" t="s">
        <v>0</v>
      </c>
      <c r="Z1222" s="5" t="s">
        <v>21</v>
      </c>
      <c r="AA1222" s="5" t="s">
        <v>480</v>
      </c>
      <c r="AB1222" s="5"/>
      <c r="AC1222" s="5"/>
      <c r="AD1222" s="5"/>
      <c r="AE1222" s="5"/>
      <c r="AF1222" s="5"/>
      <c r="AG1222" s="5"/>
      <c r="AH1222" s="5"/>
      <c r="AI1222" s="5" t="s">
        <v>905</v>
      </c>
      <c r="AJ1222" s="80">
        <v>4</v>
      </c>
      <c r="AK1222" s="80" t="e">
        <v>#VALUE!</v>
      </c>
      <c r="AL1222" s="80" t="e">
        <v>#VALUE!</v>
      </c>
      <c r="AM1222" s="80" t="e">
        <v>#N/A</v>
      </c>
      <c r="AN1222" s="80" t="e">
        <v>#N/A</v>
      </c>
      <c r="AO1222" s="80" t="e">
        <v>#N/A</v>
      </c>
      <c r="AP1222" s="80" t="e">
        <v>#N/A</v>
      </c>
      <c r="AQ1222" s="80" t="e">
        <v>#N/A</v>
      </c>
      <c r="AR1222" s="80" t="e">
        <v>#N/A</v>
      </c>
      <c r="AS1222" s="5"/>
      <c r="AT1222" s="5"/>
      <c r="AU1222" s="5"/>
      <c r="AV1222" s="5"/>
      <c r="AW1222" s="5"/>
      <c r="AX1222" s="5"/>
      <c r="AY1222" s="5" t="s">
        <v>20</v>
      </c>
    </row>
    <row r="1223" spans="1:51" ht="27.95" customHeight="1">
      <c r="A1223">
        <v>11512063760</v>
      </c>
      <c r="B1223" s="5" t="s">
        <v>646</v>
      </c>
      <c r="C1223" s="13" t="e">
        <v>#VALUE!</v>
      </c>
      <c r="D1223" s="1" t="s">
        <v>469</v>
      </c>
      <c r="E1223" s="5" t="s">
        <v>14</v>
      </c>
      <c r="F1223" s="80" t="s">
        <v>0</v>
      </c>
      <c r="G1223" s="80" t="s">
        <v>0</v>
      </c>
      <c r="H1223" s="80" t="s">
        <v>1</v>
      </c>
      <c r="I1223" s="80" t="s">
        <v>0</v>
      </c>
      <c r="J1223" s="80" t="s">
        <v>0</v>
      </c>
      <c r="K1223" s="80" t="s">
        <v>0</v>
      </c>
      <c r="L1223" s="80" t="s">
        <v>0</v>
      </c>
      <c r="M1223" s="5" t="s">
        <v>10</v>
      </c>
      <c r="N1223" s="5" t="e">
        <v>#N/A</v>
      </c>
      <c r="O1223" s="5" t="s">
        <v>11</v>
      </c>
      <c r="P1223" s="5" t="s">
        <v>12</v>
      </c>
      <c r="Q1223" s="5" t="e">
        <v>#VALUE!</v>
      </c>
      <c r="R1223" s="61" t="e">
        <v>#VALUE!</v>
      </c>
      <c r="S1223" s="62" t="e">
        <v>#N/A</v>
      </c>
      <c r="T1223" s="5" t="e">
        <v>#N/A</v>
      </c>
      <c r="U1223" s="5" t="e">
        <v>#N/A</v>
      </c>
      <c r="V1223" s="5" t="e">
        <v>#N/A</v>
      </c>
      <c r="W1223" s="5" t="e">
        <v>#N/A</v>
      </c>
      <c r="X1223" s="5" t="e">
        <v>#N/A</v>
      </c>
      <c r="Y1223" s="5" t="s">
        <v>0</v>
      </c>
      <c r="Z1223" s="5" t="s">
        <v>49</v>
      </c>
      <c r="AA1223" s="5"/>
      <c r="AB1223" s="5"/>
      <c r="AC1223" s="5"/>
      <c r="AD1223" s="5"/>
      <c r="AE1223" s="5"/>
      <c r="AF1223" s="5"/>
      <c r="AG1223" s="5"/>
      <c r="AH1223" s="5"/>
      <c r="AI1223" s="5" t="s">
        <v>905</v>
      </c>
      <c r="AJ1223" s="80" t="e">
        <v>#VALUE!</v>
      </c>
      <c r="AK1223" s="80" t="e">
        <v>#VALUE!</v>
      </c>
      <c r="AL1223" s="80" t="e">
        <v>#VALUE!</v>
      </c>
      <c r="AM1223" s="80" t="e">
        <v>#N/A</v>
      </c>
      <c r="AN1223" s="80" t="e">
        <v>#N/A</v>
      </c>
      <c r="AO1223" s="80" t="e">
        <v>#N/A</v>
      </c>
      <c r="AP1223" s="80" t="e">
        <v>#N/A</v>
      </c>
      <c r="AQ1223" s="80" t="e">
        <v>#N/A</v>
      </c>
      <c r="AR1223" s="80" t="e">
        <v>#N/A</v>
      </c>
      <c r="AS1223" s="5"/>
      <c r="AT1223" s="5"/>
      <c r="AU1223" s="5"/>
      <c r="AV1223" s="5"/>
      <c r="AW1223" s="5"/>
      <c r="AX1223" s="5"/>
      <c r="AY1223" s="5" t="s">
        <v>903</v>
      </c>
    </row>
    <row r="1224" spans="1:51" ht="27.95" customHeight="1">
      <c r="A1224">
        <v>11512059546</v>
      </c>
      <c r="B1224" s="5" t="s">
        <v>646</v>
      </c>
      <c r="C1224" s="13" t="s">
        <v>61</v>
      </c>
      <c r="D1224" s="1" t="s">
        <v>466</v>
      </c>
      <c r="E1224" s="5" t="s">
        <v>14</v>
      </c>
      <c r="F1224" s="80" t="s">
        <v>648</v>
      </c>
      <c r="G1224" s="80" t="s">
        <v>0</v>
      </c>
      <c r="H1224" s="80" t="s">
        <v>0</v>
      </c>
      <c r="I1224" s="80" t="s">
        <v>0</v>
      </c>
      <c r="J1224" s="80" t="s">
        <v>0</v>
      </c>
      <c r="K1224" s="80" t="s">
        <v>0</v>
      </c>
      <c r="L1224" s="80" t="s">
        <v>0</v>
      </c>
      <c r="M1224" s="5" t="s">
        <v>10</v>
      </c>
      <c r="N1224" s="5" t="s">
        <v>649</v>
      </c>
      <c r="O1224" s="5" t="e">
        <v>#N/A</v>
      </c>
      <c r="P1224" s="5" t="s">
        <v>12</v>
      </c>
      <c r="Q1224" s="5" t="s">
        <v>29</v>
      </c>
      <c r="R1224" s="61" t="s">
        <v>75</v>
      </c>
      <c r="S1224" s="62" t="e">
        <v>#N/A</v>
      </c>
      <c r="T1224" s="5" t="s">
        <v>37</v>
      </c>
      <c r="U1224" s="5" t="s">
        <v>34</v>
      </c>
      <c r="V1224" s="5" t="s">
        <v>95</v>
      </c>
      <c r="W1224" s="5" t="s">
        <v>979</v>
      </c>
      <c r="X1224" s="5" t="s">
        <v>108</v>
      </c>
      <c r="Y1224" s="5" t="s">
        <v>0</v>
      </c>
      <c r="Z1224" s="5" t="e">
        <v>#N/A</v>
      </c>
      <c r="AA1224" s="5"/>
      <c r="AB1224" s="5"/>
      <c r="AC1224" s="5"/>
      <c r="AD1224" s="5"/>
      <c r="AE1224" s="5"/>
      <c r="AF1224" s="5"/>
      <c r="AG1224" s="5"/>
      <c r="AH1224" s="5"/>
      <c r="AI1224" s="5" t="s">
        <v>905</v>
      </c>
      <c r="AJ1224" s="80">
        <v>3</v>
      </c>
      <c r="AK1224" s="80">
        <v>3</v>
      </c>
      <c r="AL1224" s="80">
        <v>3</v>
      </c>
      <c r="AM1224" s="80" t="e">
        <v>#N/A</v>
      </c>
      <c r="AN1224" s="80">
        <v>3</v>
      </c>
      <c r="AO1224" s="80">
        <v>5</v>
      </c>
      <c r="AP1224" s="80">
        <v>1</v>
      </c>
      <c r="AQ1224" s="80">
        <v>2</v>
      </c>
      <c r="AR1224" s="80">
        <v>4</v>
      </c>
      <c r="AS1224" s="5"/>
      <c r="AT1224" s="5" t="s">
        <v>788</v>
      </c>
      <c r="AU1224" s="5"/>
      <c r="AV1224" s="5"/>
      <c r="AW1224" s="5"/>
      <c r="AX1224" s="5"/>
      <c r="AY1224" s="5" t="s">
        <v>903</v>
      </c>
    </row>
    <row r="1225" spans="1:51" ht="27.95" customHeight="1">
      <c r="A1225">
        <v>11512057360</v>
      </c>
      <c r="B1225" s="5" t="s">
        <v>646</v>
      </c>
      <c r="C1225" s="13" t="s">
        <v>61</v>
      </c>
      <c r="D1225" s="1" t="s">
        <v>466</v>
      </c>
      <c r="E1225" s="5" t="s">
        <v>14</v>
      </c>
      <c r="F1225" s="80" t="s">
        <v>648</v>
      </c>
      <c r="G1225" s="80" t="s">
        <v>0</v>
      </c>
      <c r="H1225" s="80" t="s">
        <v>0</v>
      </c>
      <c r="I1225" s="80" t="s">
        <v>0</v>
      </c>
      <c r="J1225" s="80" t="s">
        <v>0</v>
      </c>
      <c r="K1225" s="80" t="s">
        <v>0</v>
      </c>
      <c r="L1225" s="80" t="s">
        <v>0</v>
      </c>
      <c r="M1225" s="5" t="e">
        <v>#N/A</v>
      </c>
      <c r="N1225" s="5" t="s">
        <v>649</v>
      </c>
      <c r="O1225" s="5" t="e">
        <v>#N/A</v>
      </c>
      <c r="P1225" s="5" t="e">
        <v>#N/A</v>
      </c>
      <c r="Q1225" s="5" t="s">
        <v>76</v>
      </c>
      <c r="R1225" s="61" t="s">
        <v>75</v>
      </c>
      <c r="S1225" s="62" t="e">
        <v>#N/A</v>
      </c>
      <c r="T1225" s="5" t="s">
        <v>37</v>
      </c>
      <c r="U1225" s="5" t="s">
        <v>34</v>
      </c>
      <c r="V1225" s="5" t="s">
        <v>89</v>
      </c>
      <c r="W1225" s="5" t="s">
        <v>907</v>
      </c>
      <c r="X1225" s="5" t="s">
        <v>108</v>
      </c>
      <c r="Y1225" s="5" t="s">
        <v>0</v>
      </c>
      <c r="Z1225" s="5" t="s">
        <v>58</v>
      </c>
      <c r="AA1225" s="5" t="s">
        <v>540</v>
      </c>
      <c r="AB1225" s="5"/>
      <c r="AC1225" s="5"/>
      <c r="AD1225" s="5"/>
      <c r="AE1225" s="5"/>
      <c r="AF1225" s="5"/>
      <c r="AG1225" s="5"/>
      <c r="AH1225" s="5"/>
      <c r="AI1225" s="5" t="s">
        <v>905</v>
      </c>
      <c r="AJ1225" s="80">
        <v>3</v>
      </c>
      <c r="AK1225" s="80">
        <v>4</v>
      </c>
      <c r="AL1225" s="80">
        <v>3</v>
      </c>
      <c r="AM1225" s="80" t="e">
        <v>#N/A</v>
      </c>
      <c r="AN1225" s="80">
        <v>3</v>
      </c>
      <c r="AO1225" s="80">
        <v>5</v>
      </c>
      <c r="AP1225" s="80">
        <v>3</v>
      </c>
      <c r="AQ1225" s="80">
        <v>4</v>
      </c>
      <c r="AR1225" s="80">
        <v>4</v>
      </c>
      <c r="AS1225" s="5"/>
      <c r="AT1225" s="67" t="s">
        <v>850</v>
      </c>
      <c r="AU1225" s="5"/>
      <c r="AV1225" s="5"/>
      <c r="AW1225" s="5"/>
      <c r="AX1225" s="5"/>
      <c r="AY1225" s="5" t="s">
        <v>903</v>
      </c>
    </row>
    <row r="1226" spans="1:51" ht="27.95" customHeight="1">
      <c r="A1226">
        <v>11512057319</v>
      </c>
      <c r="B1226" s="5" t="s">
        <v>646</v>
      </c>
      <c r="C1226" s="13" t="s">
        <v>72</v>
      </c>
      <c r="D1226" s="1" t="s">
        <v>471</v>
      </c>
      <c r="E1226" s="5" t="s">
        <v>14</v>
      </c>
      <c r="F1226" s="80" t="s">
        <v>0</v>
      </c>
      <c r="G1226" s="80" t="s">
        <v>0</v>
      </c>
      <c r="H1226" s="80" t="s">
        <v>1</v>
      </c>
      <c r="I1226" s="80" t="s">
        <v>0</v>
      </c>
      <c r="J1226" s="80" t="s">
        <v>0</v>
      </c>
      <c r="K1226" s="80" t="s">
        <v>0</v>
      </c>
      <c r="L1226" s="80" t="s">
        <v>0</v>
      </c>
      <c r="M1226" s="5" t="s">
        <v>10</v>
      </c>
      <c r="N1226" s="5" t="e">
        <v>#N/A</v>
      </c>
      <c r="O1226" s="5" t="e">
        <v>#N/A</v>
      </c>
      <c r="P1226" s="5" t="e">
        <v>#N/A</v>
      </c>
      <c r="Q1226" s="5" t="s">
        <v>76</v>
      </c>
      <c r="R1226" s="61" t="s">
        <v>75</v>
      </c>
      <c r="S1226" s="62" t="e">
        <v>#N/A</v>
      </c>
      <c r="T1226" s="5" t="s">
        <v>834</v>
      </c>
      <c r="U1226" s="5" t="s">
        <v>34</v>
      </c>
      <c r="V1226" s="5" t="s">
        <v>54</v>
      </c>
      <c r="W1226" s="5" t="s">
        <v>379</v>
      </c>
      <c r="X1226" s="5" t="s">
        <v>66</v>
      </c>
      <c r="Y1226" s="5" t="s">
        <v>392</v>
      </c>
      <c r="Z1226" s="5" t="s">
        <v>49</v>
      </c>
      <c r="AA1226" s="5" t="s">
        <v>462</v>
      </c>
      <c r="AB1226" s="5"/>
      <c r="AC1226" s="5"/>
      <c r="AD1226" s="5"/>
      <c r="AE1226" s="5"/>
      <c r="AF1226" s="5"/>
      <c r="AG1226" s="5"/>
      <c r="AH1226" s="5"/>
      <c r="AI1226" s="5" t="s">
        <v>905</v>
      </c>
      <c r="AJ1226" s="80">
        <v>5</v>
      </c>
      <c r="AK1226" s="80">
        <v>4</v>
      </c>
      <c r="AL1226" s="80">
        <v>3</v>
      </c>
      <c r="AM1226" s="80" t="e">
        <v>#N/A</v>
      </c>
      <c r="AN1226" s="80">
        <v>5</v>
      </c>
      <c r="AO1226" s="80">
        <v>5</v>
      </c>
      <c r="AP1226" s="80">
        <v>0</v>
      </c>
      <c r="AQ1226" s="80">
        <v>5</v>
      </c>
      <c r="AR1226" s="80">
        <v>5</v>
      </c>
      <c r="AS1226" s="5" t="s">
        <v>1059</v>
      </c>
      <c r="AT1226" s="5"/>
      <c r="AU1226" s="5"/>
      <c r="AV1226" s="5" t="s">
        <v>898</v>
      </c>
      <c r="AW1226" s="5"/>
      <c r="AX1226" s="5"/>
      <c r="AY1226" s="5" t="s">
        <v>903</v>
      </c>
    </row>
    <row r="1227" spans="1:51" ht="27.95" customHeight="1">
      <c r="A1227">
        <v>11512056945</v>
      </c>
      <c r="B1227" s="5" t="s">
        <v>646</v>
      </c>
      <c r="C1227" s="13" t="s">
        <v>80</v>
      </c>
      <c r="D1227" s="1" t="s">
        <v>467</v>
      </c>
      <c r="E1227" s="5" t="s">
        <v>14</v>
      </c>
      <c r="F1227" s="80" t="s">
        <v>0</v>
      </c>
      <c r="G1227" s="80" t="s">
        <v>0</v>
      </c>
      <c r="H1227" s="80" t="s">
        <v>1</v>
      </c>
      <c r="I1227" s="80" t="s">
        <v>0</v>
      </c>
      <c r="J1227" s="80" t="s">
        <v>0</v>
      </c>
      <c r="K1227" s="80" t="s">
        <v>0</v>
      </c>
      <c r="L1227" s="80" t="s">
        <v>0</v>
      </c>
      <c r="M1227" s="5" t="e">
        <v>#N/A</v>
      </c>
      <c r="N1227" s="5" t="s">
        <v>649</v>
      </c>
      <c r="O1227" s="5" t="e">
        <v>#N/A</v>
      </c>
      <c r="P1227" s="5" t="e">
        <v>#N/A</v>
      </c>
      <c r="Q1227" s="5" t="s">
        <v>29</v>
      </c>
      <c r="R1227" s="61" t="s">
        <v>75</v>
      </c>
      <c r="S1227" s="62" t="e">
        <v>#N/A</v>
      </c>
      <c r="T1227" s="5" t="s">
        <v>36</v>
      </c>
      <c r="U1227" s="5" t="s">
        <v>34</v>
      </c>
      <c r="V1227" s="5" t="s">
        <v>89</v>
      </c>
      <c r="W1227" s="5" t="s">
        <v>908</v>
      </c>
      <c r="X1227" s="5" t="s">
        <v>108</v>
      </c>
      <c r="Y1227" s="5" t="s">
        <v>0</v>
      </c>
      <c r="Z1227" s="5" t="s">
        <v>21</v>
      </c>
      <c r="AA1227" s="5" t="s">
        <v>529</v>
      </c>
      <c r="AB1227" s="5"/>
      <c r="AC1227" s="5"/>
      <c r="AD1227" s="5"/>
      <c r="AE1227" s="5"/>
      <c r="AF1227" s="5"/>
      <c r="AG1227" s="5"/>
      <c r="AH1227" s="5"/>
      <c r="AI1227" s="5" t="s">
        <v>905</v>
      </c>
      <c r="AJ1227" s="80">
        <v>4</v>
      </c>
      <c r="AK1227" s="80">
        <v>3</v>
      </c>
      <c r="AL1227" s="80">
        <v>3</v>
      </c>
      <c r="AM1227" s="80" t="e">
        <v>#N/A</v>
      </c>
      <c r="AN1227" s="80">
        <v>4</v>
      </c>
      <c r="AO1227" s="80">
        <v>5</v>
      </c>
      <c r="AP1227" s="80">
        <v>3</v>
      </c>
      <c r="AQ1227" s="80">
        <v>3</v>
      </c>
      <c r="AR1227" s="80">
        <v>4</v>
      </c>
      <c r="AS1227" s="5"/>
      <c r="AT1227" s="5"/>
      <c r="AU1227" s="5"/>
      <c r="AV1227" s="5"/>
      <c r="AW1227" s="5"/>
      <c r="AX1227" s="5"/>
      <c r="AY1227" s="5" t="s">
        <v>903</v>
      </c>
    </row>
    <row r="1228" spans="1:51" ht="27.95" customHeight="1">
      <c r="A1228">
        <v>11512055325</v>
      </c>
      <c r="B1228" s="1" t="s">
        <v>0</v>
      </c>
      <c r="C1228" s="13" t="e">
        <v>#VALUE!</v>
      </c>
      <c r="D1228" s="1" t="e">
        <v>#VALUE!</v>
      </c>
      <c r="E1228" s="5" t="e">
        <v>#N/A</v>
      </c>
      <c r="F1228" s="80" t="s">
        <v>0</v>
      </c>
      <c r="G1228" s="80" t="s">
        <v>0</v>
      </c>
      <c r="H1228" s="80" t="s">
        <v>0</v>
      </c>
      <c r="I1228" s="80" t="s">
        <v>0</v>
      </c>
      <c r="J1228" s="80" t="s">
        <v>0</v>
      </c>
      <c r="K1228" s="80" t="s">
        <v>0</v>
      </c>
      <c r="L1228" s="80" t="s">
        <v>0</v>
      </c>
      <c r="M1228" s="5" t="e">
        <v>#N/A</v>
      </c>
      <c r="N1228" s="5" t="e">
        <v>#N/A</v>
      </c>
      <c r="O1228" s="5" t="e">
        <v>#N/A</v>
      </c>
      <c r="P1228" s="5" t="e">
        <v>#N/A</v>
      </c>
      <c r="Q1228" s="5" t="e">
        <v>#VALUE!</v>
      </c>
      <c r="R1228" s="61" t="e">
        <v>#VALUE!</v>
      </c>
      <c r="S1228" s="62" t="e">
        <v>#N/A</v>
      </c>
      <c r="T1228" s="5" t="e">
        <v>#N/A</v>
      </c>
      <c r="U1228" s="5" t="e">
        <v>#N/A</v>
      </c>
      <c r="V1228" s="5" t="e">
        <v>#N/A</v>
      </c>
      <c r="W1228" s="5" t="e">
        <v>#N/A</v>
      </c>
      <c r="X1228" s="5" t="e">
        <v>#N/A</v>
      </c>
      <c r="Y1228" s="5" t="s">
        <v>0</v>
      </c>
      <c r="Z1228" s="5" t="e">
        <v>#N/A</v>
      </c>
      <c r="AA1228" s="5"/>
      <c r="AB1228" s="5"/>
      <c r="AC1228" s="5"/>
      <c r="AD1228" s="5"/>
      <c r="AE1228" s="5"/>
      <c r="AF1228" s="5"/>
      <c r="AG1228" s="5"/>
      <c r="AH1228" s="5"/>
      <c r="AI1228" s="5" t="s">
        <v>905</v>
      </c>
      <c r="AJ1228" s="80" t="e">
        <v>#VALUE!</v>
      </c>
      <c r="AK1228" s="80" t="e">
        <v>#VALUE!</v>
      </c>
      <c r="AL1228" s="80" t="e">
        <v>#VALUE!</v>
      </c>
      <c r="AM1228" s="80" t="e">
        <v>#N/A</v>
      </c>
      <c r="AN1228" s="80" t="e">
        <v>#N/A</v>
      </c>
      <c r="AO1228" s="80" t="e">
        <v>#N/A</v>
      </c>
      <c r="AP1228" s="80" t="e">
        <v>#N/A</v>
      </c>
      <c r="AQ1228" s="80" t="e">
        <v>#N/A</v>
      </c>
      <c r="AR1228" s="80" t="e">
        <v>#N/A</v>
      </c>
      <c r="AS1228" s="5"/>
      <c r="AT1228" s="5"/>
      <c r="AU1228" s="5"/>
      <c r="AV1228" s="5"/>
      <c r="AW1228" s="5"/>
      <c r="AX1228" s="5"/>
      <c r="AY1228" s="5" t="s">
        <v>20</v>
      </c>
    </row>
    <row r="1229" spans="1:51" ht="27.95" customHeight="1">
      <c r="A1229">
        <v>11512054109</v>
      </c>
      <c r="B1229" s="1" t="s">
        <v>15</v>
      </c>
      <c r="C1229" s="13" t="e">
        <v>#VALUE!</v>
      </c>
      <c r="D1229" s="1" t="e">
        <v>#VALUE!</v>
      </c>
      <c r="E1229" s="5" t="e">
        <v>#N/A</v>
      </c>
      <c r="F1229" s="80" t="s">
        <v>0</v>
      </c>
      <c r="G1229" s="80" t="s">
        <v>0</v>
      </c>
      <c r="H1229" s="80" t="s">
        <v>0</v>
      </c>
      <c r="I1229" s="80" t="s">
        <v>0</v>
      </c>
      <c r="J1229" s="80" t="s">
        <v>0</v>
      </c>
      <c r="K1229" s="80" t="s">
        <v>0</v>
      </c>
      <c r="L1229" s="80" t="s">
        <v>0</v>
      </c>
      <c r="M1229" s="5" t="e">
        <v>#N/A</v>
      </c>
      <c r="N1229" s="5" t="e">
        <v>#N/A</v>
      </c>
      <c r="O1229" s="5" t="e">
        <v>#N/A</v>
      </c>
      <c r="P1229" s="5" t="e">
        <v>#N/A</v>
      </c>
      <c r="Q1229" s="5" t="e">
        <v>#VALUE!</v>
      </c>
      <c r="R1229" s="61" t="e">
        <v>#VALUE!</v>
      </c>
      <c r="S1229" s="62" t="e">
        <v>#N/A</v>
      </c>
      <c r="T1229" s="5" t="e">
        <v>#N/A</v>
      </c>
      <c r="U1229" s="5" t="e">
        <v>#N/A</v>
      </c>
      <c r="V1229" s="5" t="e">
        <v>#N/A</v>
      </c>
      <c r="W1229" s="5" t="e">
        <v>#N/A</v>
      </c>
      <c r="X1229" s="5" t="e">
        <v>#N/A</v>
      </c>
      <c r="Y1229" s="5" t="s">
        <v>0</v>
      </c>
      <c r="Z1229" s="5" t="e">
        <v>#N/A</v>
      </c>
      <c r="AA1229" s="5"/>
      <c r="AB1229" s="5"/>
      <c r="AC1229" s="5"/>
      <c r="AD1229" s="5"/>
      <c r="AE1229" s="5"/>
      <c r="AF1229" s="5"/>
      <c r="AG1229" s="5"/>
      <c r="AH1229" s="5"/>
      <c r="AI1229" s="5" t="s">
        <v>905</v>
      </c>
      <c r="AJ1229" s="80" t="e">
        <v>#VALUE!</v>
      </c>
      <c r="AK1229" s="80" t="e">
        <v>#VALUE!</v>
      </c>
      <c r="AL1229" s="80" t="e">
        <v>#VALUE!</v>
      </c>
      <c r="AM1229" s="80" t="e">
        <v>#N/A</v>
      </c>
      <c r="AN1229" s="80" t="e">
        <v>#N/A</v>
      </c>
      <c r="AO1229" s="80" t="e">
        <v>#N/A</v>
      </c>
      <c r="AP1229" s="80" t="e">
        <v>#N/A</v>
      </c>
      <c r="AQ1229" s="80" t="e">
        <v>#N/A</v>
      </c>
      <c r="AR1229" s="80" t="e">
        <v>#N/A</v>
      </c>
      <c r="AS1229" s="5"/>
      <c r="AT1229" s="5"/>
      <c r="AU1229" s="5"/>
      <c r="AV1229" s="5"/>
      <c r="AW1229" s="5"/>
      <c r="AX1229" s="5"/>
      <c r="AY1229" s="5" t="s">
        <v>904</v>
      </c>
    </row>
    <row r="1230" spans="1:51" ht="27.95" customHeight="1">
      <c r="B1230" s="1"/>
      <c r="C1230" s="13"/>
      <c r="D1230" s="1"/>
      <c r="E1230" s="5"/>
      <c r="M1230" s="5"/>
      <c r="N1230" s="5"/>
      <c r="O1230" s="5"/>
      <c r="P1230" s="5"/>
      <c r="Q1230" s="5"/>
      <c r="R1230" s="61"/>
      <c r="S1230" s="62"/>
      <c r="T1230" s="5"/>
      <c r="U1230" s="5"/>
      <c r="V1230" s="5"/>
      <c r="W1230" s="5"/>
      <c r="X1230" s="5"/>
      <c r="Y1230" s="5"/>
      <c r="Z1230" s="5"/>
      <c r="AA1230" s="5"/>
      <c r="AB1230" s="5"/>
      <c r="AC1230" s="5"/>
      <c r="AD1230" s="5"/>
      <c r="AE1230" s="5"/>
      <c r="AF1230" s="5"/>
      <c r="AG1230" s="5"/>
      <c r="AH1230" s="5"/>
      <c r="AI1230" s="5"/>
      <c r="AJ1230" s="80"/>
      <c r="AK1230" s="80"/>
      <c r="AL1230" s="80"/>
      <c r="AM1230" s="80"/>
      <c r="AN1230" s="80"/>
      <c r="AO1230" s="80"/>
      <c r="AP1230" s="80"/>
      <c r="AQ1230" s="80"/>
      <c r="AR1230" s="80"/>
      <c r="AS1230" s="5"/>
      <c r="AT1230" s="5"/>
      <c r="AU1230" s="5"/>
      <c r="AV1230" s="5"/>
      <c r="AW1230" s="5"/>
      <c r="AX1230" s="5"/>
      <c r="AY1230" s="5"/>
    </row>
    <row r="1231" spans="1:51" ht="27.95" customHeight="1">
      <c r="A1231">
        <v>11512050604</v>
      </c>
      <c r="B1231" s="1" t="s">
        <v>0</v>
      </c>
      <c r="C1231" s="13" t="e">
        <v>#VALUE!</v>
      </c>
      <c r="D1231" s="1" t="e">
        <v>#VALUE!</v>
      </c>
      <c r="E1231" s="5" t="e">
        <v>#N/A</v>
      </c>
      <c r="F1231" s="80" t="s">
        <v>0</v>
      </c>
      <c r="G1231" s="80" t="s">
        <v>0</v>
      </c>
      <c r="H1231" s="80" t="s">
        <v>0</v>
      </c>
      <c r="I1231" s="80" t="s">
        <v>0</v>
      </c>
      <c r="J1231" s="80" t="s">
        <v>0</v>
      </c>
      <c r="K1231" s="80" t="s">
        <v>0</v>
      </c>
      <c r="L1231" s="80" t="s">
        <v>0</v>
      </c>
      <c r="M1231" s="5" t="e">
        <v>#N/A</v>
      </c>
      <c r="N1231" s="5" t="e">
        <v>#N/A</v>
      </c>
      <c r="O1231" s="5" t="e">
        <v>#N/A</v>
      </c>
      <c r="P1231" s="5" t="e">
        <v>#N/A</v>
      </c>
      <c r="Q1231" s="5" t="e">
        <v>#VALUE!</v>
      </c>
      <c r="R1231" s="61" t="e">
        <v>#VALUE!</v>
      </c>
      <c r="S1231" s="62" t="e">
        <v>#N/A</v>
      </c>
      <c r="T1231" s="5" t="e">
        <v>#N/A</v>
      </c>
      <c r="U1231" s="5" t="e">
        <v>#N/A</v>
      </c>
      <c r="V1231" s="5" t="e">
        <v>#N/A</v>
      </c>
      <c r="W1231" s="5" t="e">
        <v>#N/A</v>
      </c>
      <c r="X1231" s="5" t="e">
        <v>#N/A</v>
      </c>
      <c r="Y1231" s="5" t="s">
        <v>0</v>
      </c>
      <c r="Z1231" s="5" t="e">
        <v>#N/A</v>
      </c>
      <c r="AA1231" s="5"/>
      <c r="AB1231" s="5"/>
      <c r="AC1231" s="5"/>
      <c r="AD1231" s="5"/>
      <c r="AE1231" s="5"/>
      <c r="AF1231" s="5"/>
      <c r="AG1231" s="5"/>
      <c r="AH1231" s="5"/>
      <c r="AI1231" s="5" t="s">
        <v>905</v>
      </c>
      <c r="AJ1231" s="80" t="e">
        <v>#VALUE!</v>
      </c>
      <c r="AK1231" s="80" t="e">
        <v>#VALUE!</v>
      </c>
      <c r="AL1231" s="80" t="e">
        <v>#VALUE!</v>
      </c>
      <c r="AM1231" s="80" t="e">
        <v>#N/A</v>
      </c>
      <c r="AN1231" s="80" t="e">
        <v>#N/A</v>
      </c>
      <c r="AO1231" s="80" t="e">
        <v>#N/A</v>
      </c>
      <c r="AP1231" s="80" t="e">
        <v>#N/A</v>
      </c>
      <c r="AQ1231" s="80" t="e">
        <v>#N/A</v>
      </c>
      <c r="AR1231" s="80" t="e">
        <v>#N/A</v>
      </c>
      <c r="AS1231" s="5"/>
      <c r="AT1231" s="5"/>
      <c r="AU1231" s="5"/>
      <c r="AV1231" s="5"/>
      <c r="AW1231" s="5"/>
      <c r="AX1231" s="5"/>
      <c r="AY1231" s="5" t="s">
        <v>20</v>
      </c>
    </row>
    <row r="1232" spans="1:51" ht="27.95" customHeight="1">
      <c r="A1232">
        <v>11512050504</v>
      </c>
      <c r="B1232" s="5" t="s">
        <v>646</v>
      </c>
      <c r="C1232" s="13" t="s">
        <v>80</v>
      </c>
      <c r="D1232" s="1" t="s">
        <v>474</v>
      </c>
      <c r="E1232" s="5" t="s">
        <v>33</v>
      </c>
      <c r="F1232" s="80" t="s">
        <v>0</v>
      </c>
      <c r="G1232" s="80" t="s">
        <v>0</v>
      </c>
      <c r="H1232" s="80" t="s">
        <v>1</v>
      </c>
      <c r="I1232" s="80" t="s">
        <v>0</v>
      </c>
      <c r="J1232" s="80" t="s">
        <v>8</v>
      </c>
      <c r="K1232" s="80" t="s">
        <v>0</v>
      </c>
      <c r="L1232" s="80" t="s">
        <v>0</v>
      </c>
      <c r="M1232" s="5" t="e">
        <v>#N/A</v>
      </c>
      <c r="N1232" s="5" t="s">
        <v>649</v>
      </c>
      <c r="O1232" s="5" t="e">
        <v>#N/A</v>
      </c>
      <c r="P1232" s="5" t="e">
        <v>#N/A</v>
      </c>
      <c r="Q1232" s="5" t="s">
        <v>29</v>
      </c>
      <c r="R1232" s="61" t="s">
        <v>28</v>
      </c>
      <c r="S1232" s="62" t="e">
        <v>#N/A</v>
      </c>
      <c r="T1232" s="5" t="s">
        <v>36</v>
      </c>
      <c r="U1232" s="5" t="s">
        <v>41</v>
      </c>
      <c r="V1232" s="5" t="s">
        <v>95</v>
      </c>
      <c r="W1232" s="5" t="s">
        <v>979</v>
      </c>
      <c r="X1232" s="5" t="s">
        <v>108</v>
      </c>
      <c r="Y1232" s="5" t="s">
        <v>0</v>
      </c>
      <c r="Z1232" s="5" t="s">
        <v>49</v>
      </c>
      <c r="AA1232" s="5"/>
      <c r="AB1232" s="5"/>
      <c r="AC1232" s="5"/>
      <c r="AD1232" s="5"/>
      <c r="AE1232" s="5"/>
      <c r="AF1232" s="5"/>
      <c r="AG1232" s="5"/>
      <c r="AH1232" s="5"/>
      <c r="AI1232" s="5" t="s">
        <v>905</v>
      </c>
      <c r="AJ1232" s="80">
        <v>4</v>
      </c>
      <c r="AK1232" s="80">
        <v>3</v>
      </c>
      <c r="AL1232" s="80">
        <v>4</v>
      </c>
      <c r="AM1232" s="80" t="e">
        <v>#N/A</v>
      </c>
      <c r="AN1232" s="80">
        <v>4</v>
      </c>
      <c r="AO1232" s="80">
        <v>4</v>
      </c>
      <c r="AP1232" s="80">
        <v>1</v>
      </c>
      <c r="AQ1232" s="80">
        <v>2</v>
      </c>
      <c r="AR1232" s="80">
        <v>4</v>
      </c>
      <c r="AS1232" s="5" t="s">
        <v>1065</v>
      </c>
      <c r="AT1232" s="5"/>
      <c r="AU1232" s="5"/>
      <c r="AV1232" s="5" t="s">
        <v>898</v>
      </c>
      <c r="AW1232" s="5"/>
      <c r="AX1232" s="5"/>
      <c r="AY1232" s="5" t="s">
        <v>903</v>
      </c>
    </row>
    <row r="1233" spans="1:51" ht="27.95" customHeight="1">
      <c r="A1233">
        <v>11512049132</v>
      </c>
      <c r="B1233" s="1" t="s">
        <v>15</v>
      </c>
      <c r="C1233" s="13" t="e">
        <v>#VALUE!</v>
      </c>
      <c r="D1233" s="1" t="s">
        <v>469</v>
      </c>
      <c r="E1233" s="5" t="s">
        <v>14</v>
      </c>
      <c r="F1233" s="80" t="s">
        <v>0</v>
      </c>
      <c r="G1233" s="80" t="s">
        <v>0</v>
      </c>
      <c r="H1233" s="80" t="s">
        <v>1</v>
      </c>
      <c r="I1233" s="80" t="s">
        <v>0</v>
      </c>
      <c r="J1233" s="80" t="s">
        <v>0</v>
      </c>
      <c r="K1233" s="80" t="s">
        <v>0</v>
      </c>
      <c r="L1233" s="80" t="s">
        <v>0</v>
      </c>
      <c r="M1233" s="5" t="e">
        <v>#N/A</v>
      </c>
      <c r="N1233" s="5" t="e">
        <v>#N/A</v>
      </c>
      <c r="O1233" s="5" t="e">
        <v>#N/A</v>
      </c>
      <c r="P1233" s="5" t="e">
        <v>#N/A</v>
      </c>
      <c r="Q1233" s="5" t="e">
        <v>#VALUE!</v>
      </c>
      <c r="R1233" s="61" t="e">
        <v>#VALUE!</v>
      </c>
      <c r="S1233" s="62" t="e">
        <v>#N/A</v>
      </c>
      <c r="T1233" s="5" t="e">
        <v>#N/A</v>
      </c>
      <c r="U1233" s="5" t="e">
        <v>#N/A</v>
      </c>
      <c r="V1233" s="5" t="e">
        <v>#N/A</v>
      </c>
      <c r="W1233" s="5" t="e">
        <v>#N/A</v>
      </c>
      <c r="X1233" s="5" t="e">
        <v>#N/A</v>
      </c>
      <c r="Y1233" s="5" t="s">
        <v>0</v>
      </c>
      <c r="Z1233" s="5" t="s">
        <v>58</v>
      </c>
      <c r="AA1233" s="5"/>
      <c r="AB1233" s="5"/>
      <c r="AC1233" s="5"/>
      <c r="AD1233" s="5"/>
      <c r="AE1233" s="5"/>
      <c r="AF1233" s="5"/>
      <c r="AG1233" s="5"/>
      <c r="AH1233" s="5"/>
      <c r="AI1233" s="5" t="s">
        <v>905</v>
      </c>
      <c r="AJ1233" s="80" t="e">
        <v>#VALUE!</v>
      </c>
      <c r="AK1233" s="80" t="e">
        <v>#VALUE!</v>
      </c>
      <c r="AL1233" s="80" t="e">
        <v>#VALUE!</v>
      </c>
      <c r="AM1233" s="80" t="e">
        <v>#N/A</v>
      </c>
      <c r="AN1233" s="80" t="e">
        <v>#N/A</v>
      </c>
      <c r="AO1233" s="80" t="e">
        <v>#N/A</v>
      </c>
      <c r="AP1233" s="80" t="e">
        <v>#N/A</v>
      </c>
      <c r="AQ1233" s="80" t="e">
        <v>#N/A</v>
      </c>
      <c r="AR1233" s="80" t="e">
        <v>#N/A</v>
      </c>
      <c r="AS1233" s="5"/>
      <c r="AT1233" s="5"/>
      <c r="AU1233" s="5"/>
      <c r="AV1233" s="5"/>
      <c r="AW1233" s="5"/>
      <c r="AX1233" s="5"/>
      <c r="AY1233" s="5" t="s">
        <v>904</v>
      </c>
    </row>
    <row r="1234" spans="1:51" ht="27.95" customHeight="1">
      <c r="A1234">
        <v>11512047772</v>
      </c>
      <c r="B1234" s="5" t="s">
        <v>646</v>
      </c>
      <c r="C1234" s="13" t="s">
        <v>80</v>
      </c>
      <c r="D1234" s="1" t="e">
        <v>#N/A</v>
      </c>
      <c r="E1234" s="5" t="s">
        <v>14</v>
      </c>
      <c r="F1234" s="80" t="s">
        <v>0</v>
      </c>
      <c r="G1234" s="80" t="s">
        <v>0</v>
      </c>
      <c r="H1234" s="80" t="s">
        <v>1</v>
      </c>
      <c r="I1234" s="80" t="s">
        <v>0</v>
      </c>
      <c r="J1234" s="80" t="s">
        <v>0</v>
      </c>
      <c r="K1234" s="80" t="s">
        <v>0</v>
      </c>
      <c r="L1234" s="80" t="s">
        <v>0</v>
      </c>
      <c r="M1234" s="5" t="e">
        <v>#N/A</v>
      </c>
      <c r="N1234" s="5" t="s">
        <v>649</v>
      </c>
      <c r="O1234" s="5" t="e">
        <v>#N/A</v>
      </c>
      <c r="P1234" s="5" t="e">
        <v>#N/A</v>
      </c>
      <c r="Q1234" s="5" t="s">
        <v>29</v>
      </c>
      <c r="R1234" s="61" t="s">
        <v>75</v>
      </c>
      <c r="S1234" s="62" t="e">
        <v>#N/A</v>
      </c>
      <c r="T1234" s="5" t="s">
        <v>36</v>
      </c>
      <c r="U1234" s="5" t="s">
        <v>41</v>
      </c>
      <c r="V1234" s="5" t="s">
        <v>74</v>
      </c>
      <c r="W1234" s="5" t="s">
        <v>907</v>
      </c>
      <c r="X1234" s="5" t="s">
        <v>108</v>
      </c>
      <c r="Y1234" s="5" t="s">
        <v>0</v>
      </c>
      <c r="Z1234" s="5" t="s">
        <v>49</v>
      </c>
      <c r="AA1234" s="5"/>
      <c r="AB1234" s="5"/>
      <c r="AC1234" s="5"/>
      <c r="AD1234" s="5"/>
      <c r="AE1234" s="5"/>
      <c r="AF1234" s="5"/>
      <c r="AG1234" s="5"/>
      <c r="AH1234" s="5"/>
      <c r="AI1234" s="5" t="s">
        <v>905</v>
      </c>
      <c r="AJ1234" s="80">
        <v>4</v>
      </c>
      <c r="AK1234" s="80">
        <v>3</v>
      </c>
      <c r="AL1234" s="80">
        <v>3</v>
      </c>
      <c r="AM1234" s="80" t="e">
        <v>#N/A</v>
      </c>
      <c r="AN1234" s="80">
        <v>4</v>
      </c>
      <c r="AO1234" s="80">
        <v>4</v>
      </c>
      <c r="AP1234" s="80">
        <v>2</v>
      </c>
      <c r="AQ1234" s="80">
        <v>4</v>
      </c>
      <c r="AR1234" s="80">
        <v>4</v>
      </c>
      <c r="AS1234" s="5"/>
      <c r="AT1234" s="5"/>
      <c r="AU1234" s="5"/>
      <c r="AV1234" s="5"/>
      <c r="AW1234" s="5"/>
      <c r="AX1234" s="5"/>
      <c r="AY1234" s="5" t="s">
        <v>903</v>
      </c>
    </row>
    <row r="1235" spans="1:51" ht="27.95" customHeight="1">
      <c r="A1235">
        <v>11512047535</v>
      </c>
      <c r="B1235" s="5" t="s">
        <v>646</v>
      </c>
      <c r="C1235" s="13" t="s">
        <v>72</v>
      </c>
      <c r="D1235" s="1" t="s">
        <v>465</v>
      </c>
      <c r="E1235" s="5" t="s">
        <v>14</v>
      </c>
      <c r="F1235" s="80" t="s">
        <v>0</v>
      </c>
      <c r="G1235" s="80" t="s">
        <v>0</v>
      </c>
      <c r="H1235" s="80" t="s">
        <v>1</v>
      </c>
      <c r="I1235" s="80" t="s">
        <v>0</v>
      </c>
      <c r="J1235" s="80" t="s">
        <v>0</v>
      </c>
      <c r="K1235" s="80" t="s">
        <v>0</v>
      </c>
      <c r="L1235" s="80" t="s">
        <v>0</v>
      </c>
      <c r="M1235" s="5" t="e">
        <v>#N/A</v>
      </c>
      <c r="N1235" s="5" t="s">
        <v>649</v>
      </c>
      <c r="O1235" s="5" t="e">
        <v>#N/A</v>
      </c>
      <c r="P1235" s="5" t="e">
        <v>#N/A</v>
      </c>
      <c r="Q1235" s="5" t="s">
        <v>29</v>
      </c>
      <c r="R1235" s="61" t="s">
        <v>28</v>
      </c>
      <c r="S1235" s="62" t="e">
        <v>#N/A</v>
      </c>
      <c r="T1235" s="5" t="s">
        <v>834</v>
      </c>
      <c r="U1235" s="5" t="s">
        <v>34</v>
      </c>
      <c r="V1235" s="5" t="s">
        <v>54</v>
      </c>
      <c r="W1235" s="5" t="s">
        <v>907</v>
      </c>
      <c r="X1235" s="5" t="s">
        <v>66</v>
      </c>
      <c r="Y1235" s="5" t="s">
        <v>393</v>
      </c>
      <c r="Z1235" s="5" t="s">
        <v>58</v>
      </c>
      <c r="AA1235" s="5" t="s">
        <v>462</v>
      </c>
      <c r="AB1235" s="5"/>
      <c r="AC1235" s="5"/>
      <c r="AD1235" s="5"/>
      <c r="AE1235" s="5"/>
      <c r="AF1235" s="5"/>
      <c r="AG1235" s="5"/>
      <c r="AH1235" s="5"/>
      <c r="AI1235" s="5" t="s">
        <v>905</v>
      </c>
      <c r="AJ1235" s="80">
        <v>5</v>
      </c>
      <c r="AK1235" s="80">
        <v>3</v>
      </c>
      <c r="AL1235" s="80">
        <v>4</v>
      </c>
      <c r="AM1235" s="80" t="e">
        <v>#N/A</v>
      </c>
      <c r="AN1235" s="80">
        <v>5</v>
      </c>
      <c r="AO1235" s="80">
        <v>5</v>
      </c>
      <c r="AP1235" s="80">
        <v>0</v>
      </c>
      <c r="AQ1235" s="80">
        <v>4</v>
      </c>
      <c r="AR1235" s="80">
        <v>5</v>
      </c>
      <c r="AS1235" s="5"/>
      <c r="AT1235" s="5" t="s">
        <v>844</v>
      </c>
      <c r="AU1235" s="5"/>
      <c r="AV1235" s="5"/>
      <c r="AW1235" s="5"/>
      <c r="AX1235" s="5"/>
      <c r="AY1235" s="5" t="s">
        <v>903</v>
      </c>
    </row>
    <row r="1236" spans="1:51" ht="27.95" customHeight="1">
      <c r="A1236">
        <v>11512043492</v>
      </c>
      <c r="B1236" s="5" t="s">
        <v>646</v>
      </c>
      <c r="C1236" s="13" t="s">
        <v>80</v>
      </c>
      <c r="D1236" s="1" t="s">
        <v>467</v>
      </c>
      <c r="E1236" s="5" t="s">
        <v>14</v>
      </c>
      <c r="F1236" s="80" t="s">
        <v>0</v>
      </c>
      <c r="G1236" s="80" t="s">
        <v>0</v>
      </c>
      <c r="H1236" s="80" t="s">
        <v>1</v>
      </c>
      <c r="I1236" s="80" t="s">
        <v>0</v>
      </c>
      <c r="J1236" s="80" t="s">
        <v>0</v>
      </c>
      <c r="K1236" s="80" t="s">
        <v>0</v>
      </c>
      <c r="L1236" s="80" t="s">
        <v>0</v>
      </c>
      <c r="M1236" s="5" t="s">
        <v>10</v>
      </c>
      <c r="N1236" s="5" t="e">
        <v>#N/A</v>
      </c>
      <c r="O1236" s="5" t="e">
        <v>#N/A</v>
      </c>
      <c r="P1236" s="5" t="e">
        <v>#N/A</v>
      </c>
      <c r="Q1236" s="5" t="s">
        <v>91</v>
      </c>
      <c r="R1236" s="61" t="s">
        <v>28</v>
      </c>
      <c r="S1236" s="62" t="s">
        <v>122</v>
      </c>
      <c r="T1236" s="5" t="s">
        <v>834</v>
      </c>
      <c r="U1236" s="5" t="s">
        <v>34</v>
      </c>
      <c r="V1236" s="5" t="s">
        <v>54</v>
      </c>
      <c r="W1236" s="5" t="s">
        <v>379</v>
      </c>
      <c r="X1236" s="5" t="s">
        <v>66</v>
      </c>
      <c r="Y1236" s="5" t="s">
        <v>394</v>
      </c>
      <c r="Z1236" s="5" t="s">
        <v>45</v>
      </c>
      <c r="AA1236" s="5" t="s">
        <v>480</v>
      </c>
      <c r="AB1236" s="5"/>
      <c r="AC1236" s="5"/>
      <c r="AD1236" s="5"/>
      <c r="AE1236" s="5"/>
      <c r="AF1236" s="5"/>
      <c r="AG1236" s="5"/>
      <c r="AH1236" s="5" t="s">
        <v>809</v>
      </c>
      <c r="AI1236" s="5" t="s">
        <v>905</v>
      </c>
      <c r="AJ1236" s="80">
        <v>4</v>
      </c>
      <c r="AK1236" s="80">
        <v>5</v>
      </c>
      <c r="AL1236" s="80">
        <v>4</v>
      </c>
      <c r="AM1236" s="80">
        <v>1</v>
      </c>
      <c r="AN1236" s="80">
        <v>5</v>
      </c>
      <c r="AO1236" s="80">
        <v>5</v>
      </c>
      <c r="AP1236" s="80">
        <v>0</v>
      </c>
      <c r="AQ1236" s="80">
        <v>5</v>
      </c>
      <c r="AR1236" s="80">
        <v>5</v>
      </c>
      <c r="AS1236" s="122" t="s">
        <v>1060</v>
      </c>
      <c r="AT1236" s="5"/>
      <c r="AU1236" s="5"/>
      <c r="AV1236" s="5"/>
      <c r="AW1236" s="5" t="s">
        <v>39</v>
      </c>
      <c r="AX1236" s="5"/>
      <c r="AY1236" s="5" t="s">
        <v>903</v>
      </c>
    </row>
    <row r="1237" spans="1:51" ht="27.95" customHeight="1">
      <c r="A1237">
        <v>11512041395</v>
      </c>
      <c r="B1237" s="1" t="s">
        <v>0</v>
      </c>
      <c r="C1237" s="13" t="e">
        <v>#VALUE!</v>
      </c>
      <c r="D1237" s="1" t="e">
        <v>#VALUE!</v>
      </c>
      <c r="E1237" s="5" t="e">
        <v>#N/A</v>
      </c>
      <c r="F1237" s="80" t="s">
        <v>0</v>
      </c>
      <c r="G1237" s="80" t="s">
        <v>0</v>
      </c>
      <c r="H1237" s="80" t="s">
        <v>0</v>
      </c>
      <c r="I1237" s="80" t="s">
        <v>0</v>
      </c>
      <c r="J1237" s="80" t="s">
        <v>0</v>
      </c>
      <c r="K1237" s="80" t="s">
        <v>0</v>
      </c>
      <c r="L1237" s="80" t="s">
        <v>0</v>
      </c>
      <c r="M1237" s="5" t="e">
        <v>#N/A</v>
      </c>
      <c r="N1237" s="5" t="e">
        <v>#N/A</v>
      </c>
      <c r="O1237" s="5" t="e">
        <v>#N/A</v>
      </c>
      <c r="P1237" s="5" t="e">
        <v>#N/A</v>
      </c>
      <c r="Q1237" s="5" t="e">
        <v>#VALUE!</v>
      </c>
      <c r="R1237" s="61" t="e">
        <v>#VALUE!</v>
      </c>
      <c r="S1237" s="62" t="e">
        <v>#N/A</v>
      </c>
      <c r="T1237" s="5" t="e">
        <v>#N/A</v>
      </c>
      <c r="U1237" s="5" t="e">
        <v>#N/A</v>
      </c>
      <c r="V1237" s="5" t="e">
        <v>#N/A</v>
      </c>
      <c r="W1237" s="5" t="e">
        <v>#N/A</v>
      </c>
      <c r="X1237" s="5" t="e">
        <v>#N/A</v>
      </c>
      <c r="Y1237" s="5" t="s">
        <v>0</v>
      </c>
      <c r="Z1237" s="5" t="e">
        <v>#N/A</v>
      </c>
      <c r="AA1237" s="5"/>
      <c r="AB1237" s="5"/>
      <c r="AC1237" s="5"/>
      <c r="AD1237" s="5"/>
      <c r="AE1237" s="5"/>
      <c r="AF1237" s="5"/>
      <c r="AG1237" s="5"/>
      <c r="AH1237" s="5"/>
      <c r="AI1237" s="5" t="s">
        <v>905</v>
      </c>
      <c r="AJ1237" s="80" t="e">
        <v>#VALUE!</v>
      </c>
      <c r="AK1237" s="80" t="e">
        <v>#VALUE!</v>
      </c>
      <c r="AL1237" s="80" t="e">
        <v>#VALUE!</v>
      </c>
      <c r="AM1237" s="80" t="e">
        <v>#N/A</v>
      </c>
      <c r="AN1237" s="80" t="e">
        <v>#N/A</v>
      </c>
      <c r="AO1237" s="80" t="e">
        <v>#N/A</v>
      </c>
      <c r="AP1237" s="80" t="e">
        <v>#N/A</v>
      </c>
      <c r="AQ1237" s="80" t="e">
        <v>#N/A</v>
      </c>
      <c r="AR1237" s="80" t="e">
        <v>#N/A</v>
      </c>
      <c r="AS1237" s="5"/>
      <c r="AT1237" s="5"/>
      <c r="AU1237" s="5"/>
      <c r="AV1237" s="5"/>
      <c r="AW1237" s="5"/>
      <c r="AX1237" s="5"/>
      <c r="AY1237" s="5" t="s">
        <v>20</v>
      </c>
    </row>
    <row r="1238" spans="1:51" ht="27.95" customHeight="1">
      <c r="B1238" s="1"/>
      <c r="C1238" s="13"/>
      <c r="D1238" s="1"/>
      <c r="E1238" s="5"/>
      <c r="M1238" s="5"/>
      <c r="N1238" s="5"/>
      <c r="O1238" s="5"/>
      <c r="P1238" s="5"/>
      <c r="Q1238" s="5"/>
      <c r="R1238" s="61"/>
      <c r="S1238" s="62"/>
      <c r="T1238" s="5"/>
      <c r="U1238" s="5"/>
      <c r="V1238" s="5"/>
      <c r="W1238" s="5"/>
      <c r="X1238" s="5"/>
      <c r="Y1238" s="5"/>
      <c r="Z1238" s="5"/>
      <c r="AA1238" s="5"/>
      <c r="AB1238" s="5"/>
      <c r="AC1238" s="5"/>
      <c r="AD1238" s="5"/>
      <c r="AE1238" s="5"/>
      <c r="AF1238" s="5"/>
      <c r="AG1238" s="5"/>
      <c r="AH1238" s="5"/>
      <c r="AI1238" s="5"/>
      <c r="AJ1238" s="80"/>
      <c r="AK1238" s="80"/>
      <c r="AL1238" s="80"/>
      <c r="AM1238" s="80"/>
      <c r="AN1238" s="80"/>
      <c r="AO1238" s="80"/>
      <c r="AP1238" s="80"/>
      <c r="AQ1238" s="80"/>
      <c r="AR1238" s="80"/>
      <c r="AS1238" s="5"/>
      <c r="AT1238" s="5"/>
      <c r="AU1238" s="5"/>
      <c r="AV1238" s="5"/>
      <c r="AW1238" s="5"/>
      <c r="AX1238" s="5"/>
      <c r="AY1238" s="5"/>
    </row>
    <row r="1239" spans="1:51" ht="27.95" customHeight="1">
      <c r="A1239">
        <v>11512038539</v>
      </c>
      <c r="B1239" s="5" t="s">
        <v>646</v>
      </c>
      <c r="C1239" s="13" t="s">
        <v>72</v>
      </c>
      <c r="D1239" s="1" t="s">
        <v>469</v>
      </c>
      <c r="E1239" s="5" t="s">
        <v>14</v>
      </c>
      <c r="F1239" s="80" t="s">
        <v>0</v>
      </c>
      <c r="G1239" s="80" t="s">
        <v>0</v>
      </c>
      <c r="H1239" s="80" t="s">
        <v>1</v>
      </c>
      <c r="I1239" s="80" t="s">
        <v>0</v>
      </c>
      <c r="J1239" s="80" t="s">
        <v>0</v>
      </c>
      <c r="K1239" s="80" t="s">
        <v>0</v>
      </c>
      <c r="L1239" s="80" t="s">
        <v>0</v>
      </c>
      <c r="M1239" s="5" t="e">
        <v>#N/A</v>
      </c>
      <c r="N1239" s="5" t="s">
        <v>649</v>
      </c>
      <c r="O1239" s="5" t="e">
        <v>#N/A</v>
      </c>
      <c r="P1239" s="5" t="e">
        <v>#N/A</v>
      </c>
      <c r="Q1239" s="5" t="s">
        <v>29</v>
      </c>
      <c r="R1239" s="61" t="s">
        <v>75</v>
      </c>
      <c r="S1239" s="62" t="e">
        <v>#N/A</v>
      </c>
      <c r="T1239" s="5" t="s">
        <v>834</v>
      </c>
      <c r="U1239" s="5" t="s">
        <v>34</v>
      </c>
      <c r="V1239" s="5" t="s">
        <v>64</v>
      </c>
      <c r="W1239" s="5" t="s">
        <v>379</v>
      </c>
      <c r="X1239" s="5" t="s">
        <v>30</v>
      </c>
      <c r="Y1239" s="5" t="s">
        <v>0</v>
      </c>
      <c r="Z1239" s="5" t="s">
        <v>21</v>
      </c>
      <c r="AA1239" s="5"/>
      <c r="AB1239" s="5"/>
      <c r="AC1239" s="5"/>
      <c r="AD1239" s="5"/>
      <c r="AE1239" s="5"/>
      <c r="AF1239" s="5"/>
      <c r="AG1239" s="5"/>
      <c r="AH1239" s="5"/>
      <c r="AI1239" s="5" t="s">
        <v>905</v>
      </c>
      <c r="AJ1239" s="80">
        <v>5</v>
      </c>
      <c r="AK1239" s="80">
        <v>3</v>
      </c>
      <c r="AL1239" s="80">
        <v>3</v>
      </c>
      <c r="AM1239" s="80" t="e">
        <v>#N/A</v>
      </c>
      <c r="AN1239" s="80">
        <v>5</v>
      </c>
      <c r="AO1239" s="80">
        <v>5</v>
      </c>
      <c r="AP1239" s="80">
        <v>5</v>
      </c>
      <c r="AQ1239" s="80">
        <v>5</v>
      </c>
      <c r="AR1239" s="80">
        <v>2</v>
      </c>
      <c r="AS1239" s="5"/>
      <c r="AT1239" s="5"/>
      <c r="AU1239" s="5"/>
      <c r="AV1239" s="5"/>
      <c r="AW1239" s="5"/>
      <c r="AX1239" s="5"/>
      <c r="AY1239" s="5" t="s">
        <v>903</v>
      </c>
    </row>
    <row r="1240" spans="1:51" ht="27.95" customHeight="1">
      <c r="A1240">
        <v>11512035535</v>
      </c>
      <c r="B1240" s="1" t="s">
        <v>0</v>
      </c>
      <c r="C1240" s="13" t="s">
        <v>72</v>
      </c>
      <c r="D1240" s="1" t="s">
        <v>478</v>
      </c>
      <c r="E1240" s="5" t="s">
        <v>33</v>
      </c>
      <c r="F1240" s="80" t="s">
        <v>0</v>
      </c>
      <c r="G1240" s="80" t="s">
        <v>0</v>
      </c>
      <c r="H1240" s="80" t="s">
        <v>1</v>
      </c>
      <c r="I1240" s="80" t="s">
        <v>0</v>
      </c>
      <c r="J1240" s="80" t="s">
        <v>0</v>
      </c>
      <c r="K1240" s="80" t="s">
        <v>0</v>
      </c>
      <c r="L1240" s="80" t="s">
        <v>0</v>
      </c>
      <c r="M1240" s="5" t="s">
        <v>10</v>
      </c>
      <c r="N1240" s="5" t="e">
        <v>#N/A</v>
      </c>
      <c r="O1240" s="5" t="s">
        <v>11</v>
      </c>
      <c r="P1240" s="5" t="e">
        <v>#N/A</v>
      </c>
      <c r="Q1240" s="5" t="s">
        <v>97</v>
      </c>
      <c r="R1240" s="61" t="s">
        <v>90</v>
      </c>
      <c r="S1240" s="62" t="s">
        <v>68</v>
      </c>
      <c r="T1240" s="5" t="s">
        <v>36</v>
      </c>
      <c r="U1240" s="5" t="s">
        <v>37</v>
      </c>
      <c r="V1240" s="5" t="s">
        <v>64</v>
      </c>
      <c r="W1240" s="5" t="s">
        <v>379</v>
      </c>
      <c r="X1240" s="5" t="s">
        <v>66</v>
      </c>
      <c r="Y1240" s="5" t="s">
        <v>395</v>
      </c>
      <c r="Z1240" s="5" t="s">
        <v>58</v>
      </c>
      <c r="AA1240" s="66" t="s">
        <v>512</v>
      </c>
      <c r="AB1240" s="62" t="s">
        <v>78</v>
      </c>
      <c r="AC1240" s="62"/>
      <c r="AD1240" s="62"/>
      <c r="AE1240" s="62"/>
      <c r="AF1240" s="62"/>
      <c r="AG1240" s="62"/>
      <c r="AH1240" s="62"/>
      <c r="AI1240" s="70" t="s">
        <v>905</v>
      </c>
      <c r="AJ1240" s="80">
        <v>5</v>
      </c>
      <c r="AK1240" s="80">
        <v>2</v>
      </c>
      <c r="AL1240" s="80">
        <v>5</v>
      </c>
      <c r="AM1240" s="80">
        <v>3</v>
      </c>
      <c r="AN1240" s="80">
        <v>4</v>
      </c>
      <c r="AO1240" s="80">
        <v>3</v>
      </c>
      <c r="AP1240" s="80">
        <v>5</v>
      </c>
      <c r="AQ1240" s="80">
        <v>5</v>
      </c>
      <c r="AR1240" s="80">
        <v>5</v>
      </c>
      <c r="AS1240" s="5"/>
      <c r="AT1240" s="5"/>
      <c r="AU1240" s="5"/>
      <c r="AV1240" s="5"/>
      <c r="AW1240" s="5"/>
      <c r="AX1240" s="5"/>
      <c r="AY1240" s="5" t="s">
        <v>20</v>
      </c>
    </row>
    <row r="1241" spans="1:51" ht="27.95" customHeight="1">
      <c r="A1241">
        <v>11512034104</v>
      </c>
      <c r="B1241" s="5" t="s">
        <v>646</v>
      </c>
      <c r="C1241" s="13" t="e">
        <v>#VALUE!</v>
      </c>
      <c r="D1241" s="1" t="e">
        <v>#VALUE!</v>
      </c>
      <c r="E1241" s="5" t="e">
        <v>#N/A</v>
      </c>
      <c r="F1241" s="80" t="s">
        <v>0</v>
      </c>
      <c r="G1241" s="80" t="s">
        <v>0</v>
      </c>
      <c r="H1241" s="80" t="s">
        <v>0</v>
      </c>
      <c r="I1241" s="80" t="s">
        <v>0</v>
      </c>
      <c r="J1241" s="80" t="s">
        <v>0</v>
      </c>
      <c r="K1241" s="80" t="s">
        <v>0</v>
      </c>
      <c r="L1241" s="80" t="s">
        <v>0</v>
      </c>
      <c r="M1241" s="5" t="e">
        <v>#N/A</v>
      </c>
      <c r="N1241" s="5" t="e">
        <v>#N/A</v>
      </c>
      <c r="O1241" s="5" t="e">
        <v>#N/A</v>
      </c>
      <c r="P1241" s="5" t="e">
        <v>#N/A</v>
      </c>
      <c r="Q1241" s="5" t="e">
        <v>#VALUE!</v>
      </c>
      <c r="R1241" s="61" t="e">
        <v>#VALUE!</v>
      </c>
      <c r="S1241" s="62" t="e">
        <v>#N/A</v>
      </c>
      <c r="T1241" s="5" t="e">
        <v>#N/A</v>
      </c>
      <c r="U1241" s="5" t="e">
        <v>#N/A</v>
      </c>
      <c r="V1241" s="5" t="e">
        <v>#N/A</v>
      </c>
      <c r="W1241" s="5" t="e">
        <v>#N/A</v>
      </c>
      <c r="X1241" s="5" t="e">
        <v>#N/A</v>
      </c>
      <c r="Y1241" s="5" t="s">
        <v>0</v>
      </c>
      <c r="Z1241" s="5" t="e">
        <v>#N/A</v>
      </c>
      <c r="AA1241" s="5"/>
      <c r="AB1241" s="5"/>
      <c r="AC1241" s="5"/>
      <c r="AD1241" s="5"/>
      <c r="AE1241" s="5"/>
      <c r="AF1241" s="5"/>
      <c r="AG1241" s="5"/>
      <c r="AH1241" s="5"/>
      <c r="AI1241" s="5" t="s">
        <v>905</v>
      </c>
      <c r="AJ1241" s="80" t="e">
        <v>#VALUE!</v>
      </c>
      <c r="AK1241" s="80" t="e">
        <v>#VALUE!</v>
      </c>
      <c r="AL1241" s="80" t="e">
        <v>#VALUE!</v>
      </c>
      <c r="AM1241" s="80" t="e">
        <v>#N/A</v>
      </c>
      <c r="AN1241" s="80" t="e">
        <v>#N/A</v>
      </c>
      <c r="AO1241" s="80" t="e">
        <v>#N/A</v>
      </c>
      <c r="AP1241" s="80" t="e">
        <v>#N/A</v>
      </c>
      <c r="AQ1241" s="80" t="e">
        <v>#N/A</v>
      </c>
      <c r="AR1241" s="80" t="e">
        <v>#N/A</v>
      </c>
      <c r="AS1241" s="5"/>
      <c r="AT1241" s="5"/>
      <c r="AU1241" s="5"/>
      <c r="AV1241" s="5"/>
      <c r="AW1241" s="5"/>
      <c r="AX1241" s="5"/>
      <c r="AY1241" s="5" t="s">
        <v>903</v>
      </c>
    </row>
    <row r="1242" spans="1:51" ht="27.95" customHeight="1">
      <c r="B1242" s="1"/>
      <c r="C1242" s="13"/>
      <c r="D1242" s="1"/>
      <c r="E1242" s="5"/>
      <c r="M1242" s="5"/>
      <c r="N1242" s="5"/>
      <c r="O1242" s="5"/>
      <c r="P1242" s="5"/>
      <c r="Q1242" s="5"/>
      <c r="R1242" s="61"/>
      <c r="S1242" s="62"/>
      <c r="T1242" s="5"/>
      <c r="U1242" s="5"/>
      <c r="V1242" s="5"/>
      <c r="W1242" s="5"/>
      <c r="X1242" s="5"/>
      <c r="Y1242" s="5"/>
      <c r="Z1242" s="5"/>
      <c r="AA1242" s="5"/>
      <c r="AB1242" s="5"/>
      <c r="AC1242" s="5"/>
      <c r="AD1242" s="5"/>
      <c r="AE1242" s="5"/>
      <c r="AF1242" s="5"/>
      <c r="AG1242" s="5"/>
      <c r="AH1242" s="5"/>
      <c r="AI1242" s="5"/>
      <c r="AJ1242" s="80"/>
      <c r="AK1242" s="80"/>
      <c r="AL1242" s="80"/>
      <c r="AM1242" s="80"/>
      <c r="AN1242" s="80"/>
      <c r="AO1242" s="80"/>
      <c r="AP1242" s="80"/>
      <c r="AQ1242" s="80"/>
      <c r="AR1242" s="80"/>
      <c r="AS1242" s="5"/>
      <c r="AT1242" s="5"/>
      <c r="AU1242" s="5"/>
      <c r="AV1242" s="5"/>
      <c r="AW1242" s="5"/>
      <c r="AX1242" s="5"/>
      <c r="AY1242" s="5"/>
    </row>
    <row r="1243" spans="1:51" ht="27.95" customHeight="1">
      <c r="A1243">
        <v>11512029904</v>
      </c>
      <c r="B1243" s="5" t="s">
        <v>646</v>
      </c>
      <c r="C1243" s="13" t="e">
        <v>#VALUE!</v>
      </c>
      <c r="D1243" s="1" t="e">
        <v>#VALUE!</v>
      </c>
      <c r="E1243" s="5" t="e">
        <v>#N/A</v>
      </c>
      <c r="F1243" s="80" t="s">
        <v>0</v>
      </c>
      <c r="G1243" s="80" t="s">
        <v>0</v>
      </c>
      <c r="H1243" s="80" t="s">
        <v>0</v>
      </c>
      <c r="I1243" s="80" t="s">
        <v>0</v>
      </c>
      <c r="J1243" s="80" t="s">
        <v>0</v>
      </c>
      <c r="K1243" s="80" t="s">
        <v>0</v>
      </c>
      <c r="L1243" s="80" t="s">
        <v>0</v>
      </c>
      <c r="M1243" s="5" t="e">
        <v>#N/A</v>
      </c>
      <c r="N1243" s="5" t="e">
        <v>#N/A</v>
      </c>
      <c r="O1243" s="5" t="e">
        <v>#N/A</v>
      </c>
      <c r="P1243" s="5" t="e">
        <v>#N/A</v>
      </c>
      <c r="Q1243" s="5" t="e">
        <v>#VALUE!</v>
      </c>
      <c r="R1243" s="61" t="e">
        <v>#VALUE!</v>
      </c>
      <c r="S1243" s="62" t="e">
        <v>#N/A</v>
      </c>
      <c r="T1243" s="5" t="e">
        <v>#N/A</v>
      </c>
      <c r="U1243" s="5" t="e">
        <v>#N/A</v>
      </c>
      <c r="V1243" s="5" t="e">
        <v>#N/A</v>
      </c>
      <c r="W1243" s="5" t="e">
        <v>#N/A</v>
      </c>
      <c r="X1243" s="5" t="e">
        <v>#N/A</v>
      </c>
      <c r="Y1243" s="5" t="s">
        <v>0</v>
      </c>
      <c r="Z1243" s="5" t="e">
        <v>#N/A</v>
      </c>
      <c r="AA1243" s="5"/>
      <c r="AB1243" s="5"/>
      <c r="AC1243" s="5"/>
      <c r="AD1243" s="5"/>
      <c r="AE1243" s="5"/>
      <c r="AF1243" s="5"/>
      <c r="AG1243" s="5"/>
      <c r="AH1243" s="5"/>
      <c r="AI1243" s="5" t="s">
        <v>905</v>
      </c>
      <c r="AJ1243" s="80" t="e">
        <v>#VALUE!</v>
      </c>
      <c r="AK1243" s="80" t="e">
        <v>#VALUE!</v>
      </c>
      <c r="AL1243" s="80" t="e">
        <v>#VALUE!</v>
      </c>
      <c r="AM1243" s="80" t="e">
        <v>#N/A</v>
      </c>
      <c r="AN1243" s="80" t="e">
        <v>#N/A</v>
      </c>
      <c r="AO1243" s="80" t="e">
        <v>#N/A</v>
      </c>
      <c r="AP1243" s="80" t="e">
        <v>#N/A</v>
      </c>
      <c r="AQ1243" s="80" t="e">
        <v>#N/A</v>
      </c>
      <c r="AR1243" s="80" t="e">
        <v>#N/A</v>
      </c>
      <c r="AS1243" s="5"/>
      <c r="AT1243" s="5"/>
      <c r="AU1243" s="5"/>
      <c r="AV1243" s="5"/>
      <c r="AW1243" s="5"/>
      <c r="AX1243" s="5"/>
      <c r="AY1243" s="5" t="s">
        <v>903</v>
      </c>
    </row>
    <row r="1244" spans="1:51" ht="27.95" customHeight="1">
      <c r="A1244">
        <v>11512023670</v>
      </c>
      <c r="B1244" s="1" t="s">
        <v>0</v>
      </c>
      <c r="C1244" s="13" t="s">
        <v>72</v>
      </c>
      <c r="D1244" s="1" t="s">
        <v>465</v>
      </c>
      <c r="E1244" s="5" t="s">
        <v>33</v>
      </c>
      <c r="F1244" s="80" t="s">
        <v>0</v>
      </c>
      <c r="G1244" s="80" t="s">
        <v>0</v>
      </c>
      <c r="H1244" s="80" t="s">
        <v>1</v>
      </c>
      <c r="I1244" s="80" t="s">
        <v>0</v>
      </c>
      <c r="J1244" s="80" t="s">
        <v>0</v>
      </c>
      <c r="K1244" s="80" t="s">
        <v>0</v>
      </c>
      <c r="L1244" s="80" t="s">
        <v>0</v>
      </c>
      <c r="M1244" s="5" t="s">
        <v>10</v>
      </c>
      <c r="N1244" s="5" t="e">
        <v>#N/A</v>
      </c>
      <c r="O1244" s="5" t="e">
        <v>#N/A</v>
      </c>
      <c r="P1244" s="5" t="e">
        <v>#N/A</v>
      </c>
      <c r="Q1244" s="5" t="s">
        <v>91</v>
      </c>
      <c r="R1244" s="61" t="s">
        <v>90</v>
      </c>
      <c r="S1244" s="62" t="e">
        <v>#N/A</v>
      </c>
      <c r="T1244" s="5" t="s">
        <v>62</v>
      </c>
      <c r="U1244" s="5" t="s">
        <v>34</v>
      </c>
      <c r="V1244" s="5" t="e">
        <v>#N/A</v>
      </c>
      <c r="W1244" s="5" t="s">
        <v>379</v>
      </c>
      <c r="X1244" s="5" t="s">
        <v>108</v>
      </c>
      <c r="Y1244" s="5" t="s">
        <v>0</v>
      </c>
      <c r="Z1244" s="5" t="s">
        <v>58</v>
      </c>
      <c r="AA1244" s="5"/>
      <c r="AB1244" s="5"/>
      <c r="AC1244" s="5"/>
      <c r="AD1244" s="5"/>
      <c r="AE1244" s="5"/>
      <c r="AF1244" s="5"/>
      <c r="AG1244" s="5"/>
      <c r="AH1244" s="5"/>
      <c r="AI1244" s="5" t="s">
        <v>905</v>
      </c>
      <c r="AJ1244" s="80">
        <v>5</v>
      </c>
      <c r="AK1244" s="80">
        <v>5</v>
      </c>
      <c r="AL1244" s="80">
        <v>5</v>
      </c>
      <c r="AM1244" s="80" t="e">
        <v>#N/A</v>
      </c>
      <c r="AN1244" s="80">
        <v>5</v>
      </c>
      <c r="AO1244" s="80">
        <v>5</v>
      </c>
      <c r="AP1244" s="80" t="e">
        <v>#N/A</v>
      </c>
      <c r="AQ1244" s="80">
        <v>5</v>
      </c>
      <c r="AR1244" s="80">
        <v>4</v>
      </c>
      <c r="AS1244" s="5"/>
      <c r="AT1244" s="5"/>
      <c r="AU1244" s="5"/>
      <c r="AV1244" s="5"/>
      <c r="AW1244" s="5"/>
      <c r="AX1244" s="5"/>
      <c r="AY1244" s="5" t="s">
        <v>20</v>
      </c>
    </row>
    <row r="1245" spans="1:51" ht="27.95" customHeight="1">
      <c r="B1245" s="1"/>
      <c r="C1245" s="13"/>
      <c r="D1245" s="1"/>
      <c r="E1245" s="5"/>
      <c r="M1245" s="5"/>
      <c r="N1245" s="5"/>
      <c r="O1245" s="5"/>
      <c r="P1245" s="5"/>
      <c r="Q1245" s="5"/>
      <c r="R1245" s="61"/>
      <c r="S1245" s="62"/>
      <c r="T1245" s="5"/>
      <c r="U1245" s="5"/>
      <c r="V1245" s="5"/>
      <c r="W1245" s="5"/>
      <c r="X1245" s="5"/>
      <c r="Y1245" s="5"/>
      <c r="Z1245" s="5"/>
      <c r="AA1245" s="5"/>
      <c r="AB1245" s="5"/>
      <c r="AC1245" s="5"/>
      <c r="AD1245" s="5"/>
      <c r="AE1245" s="5"/>
      <c r="AF1245" s="5"/>
      <c r="AG1245" s="5"/>
      <c r="AH1245" s="5"/>
      <c r="AI1245" s="5"/>
      <c r="AJ1245" s="80"/>
      <c r="AK1245" s="80"/>
      <c r="AL1245" s="80"/>
      <c r="AM1245" s="80"/>
      <c r="AN1245" s="80"/>
      <c r="AO1245" s="80"/>
      <c r="AP1245" s="80"/>
      <c r="AQ1245" s="80"/>
      <c r="AR1245" s="80"/>
      <c r="AS1245" s="5"/>
      <c r="AT1245" s="5"/>
      <c r="AU1245" s="5"/>
      <c r="AV1245" s="5"/>
      <c r="AW1245" s="5"/>
      <c r="AX1245" s="5"/>
      <c r="AY1245" s="5"/>
    </row>
    <row r="1246" spans="1:51" ht="48.95" customHeight="1">
      <c r="A1246">
        <v>11512021890</v>
      </c>
      <c r="B1246" s="5" t="s">
        <v>646</v>
      </c>
      <c r="C1246" s="13" t="s">
        <v>72</v>
      </c>
      <c r="D1246" s="1" t="s">
        <v>468</v>
      </c>
      <c r="E1246" s="5" t="s">
        <v>14</v>
      </c>
      <c r="F1246" s="80" t="s">
        <v>0</v>
      </c>
      <c r="G1246" s="80" t="s">
        <v>0</v>
      </c>
      <c r="H1246" s="80" t="s">
        <v>1</v>
      </c>
      <c r="I1246" s="80" t="s">
        <v>0</v>
      </c>
      <c r="J1246" s="80" t="s">
        <v>0</v>
      </c>
      <c r="K1246" s="80" t="s">
        <v>0</v>
      </c>
      <c r="L1246" s="80" t="s">
        <v>0</v>
      </c>
      <c r="M1246" s="5" t="s">
        <v>10</v>
      </c>
      <c r="N1246" s="5" t="e">
        <v>#N/A</v>
      </c>
      <c r="O1246" s="5" t="e">
        <v>#N/A</v>
      </c>
      <c r="P1246" s="5" t="e">
        <v>#N/A</v>
      </c>
      <c r="Q1246" s="5" t="s">
        <v>29</v>
      </c>
      <c r="R1246" s="61" t="s">
        <v>75</v>
      </c>
      <c r="S1246" s="62" t="s">
        <v>92</v>
      </c>
      <c r="T1246" s="5" t="s">
        <v>36</v>
      </c>
      <c r="U1246" s="5" t="s">
        <v>41</v>
      </c>
      <c r="V1246" s="5" t="s">
        <v>26</v>
      </c>
      <c r="W1246" s="5" t="s">
        <v>907</v>
      </c>
      <c r="X1246" s="5" t="s">
        <v>81</v>
      </c>
      <c r="Y1246" s="5" t="s">
        <v>0</v>
      </c>
      <c r="Z1246" s="5" t="s">
        <v>49</v>
      </c>
      <c r="AA1246" s="5"/>
      <c r="AB1246" s="5"/>
      <c r="AC1246" s="5"/>
      <c r="AD1246" s="5"/>
      <c r="AE1246" s="5"/>
      <c r="AF1246" s="5"/>
      <c r="AG1246" s="5" t="s">
        <v>817</v>
      </c>
      <c r="AH1246" s="5"/>
      <c r="AI1246" s="5" t="s">
        <v>905</v>
      </c>
      <c r="AJ1246" s="80">
        <v>5</v>
      </c>
      <c r="AK1246" s="80">
        <v>3</v>
      </c>
      <c r="AL1246" s="80">
        <v>3</v>
      </c>
      <c r="AM1246" s="80">
        <v>2</v>
      </c>
      <c r="AN1246" s="80">
        <v>4</v>
      </c>
      <c r="AO1246" s="80">
        <v>4</v>
      </c>
      <c r="AP1246" s="80">
        <v>4</v>
      </c>
      <c r="AQ1246" s="80">
        <v>4</v>
      </c>
      <c r="AR1246" s="80">
        <v>3</v>
      </c>
      <c r="AS1246" s="126" t="s">
        <v>1053</v>
      </c>
      <c r="AT1246" s="5"/>
      <c r="AU1246" s="5"/>
      <c r="AV1246" s="5"/>
      <c r="AW1246" s="5"/>
      <c r="AX1246" s="5"/>
      <c r="AY1246" s="5" t="s">
        <v>903</v>
      </c>
    </row>
    <row r="1247" spans="1:51" ht="27.95" customHeight="1">
      <c r="A1247">
        <v>11512017881</v>
      </c>
      <c r="B1247" s="5" t="s">
        <v>646</v>
      </c>
      <c r="C1247" s="13" t="s">
        <v>72</v>
      </c>
      <c r="D1247" s="1" t="s">
        <v>478</v>
      </c>
      <c r="E1247" s="5" t="s">
        <v>14</v>
      </c>
      <c r="F1247" s="80" t="s">
        <v>0</v>
      </c>
      <c r="G1247" s="80" t="s">
        <v>0</v>
      </c>
      <c r="H1247" s="80" t="s">
        <v>1</v>
      </c>
      <c r="I1247" s="80" t="s">
        <v>0</v>
      </c>
      <c r="J1247" s="80" t="s">
        <v>0</v>
      </c>
      <c r="K1247" s="80" t="s">
        <v>0</v>
      </c>
      <c r="L1247" s="80" t="s">
        <v>0</v>
      </c>
      <c r="M1247" s="5" t="e">
        <v>#N/A</v>
      </c>
      <c r="N1247" s="5" t="s">
        <v>649</v>
      </c>
      <c r="O1247" s="5" t="e">
        <v>#N/A</v>
      </c>
      <c r="P1247" s="5" t="e">
        <v>#N/A</v>
      </c>
      <c r="Q1247" s="5" t="s">
        <v>29</v>
      </c>
      <c r="R1247" s="61" t="s">
        <v>75</v>
      </c>
      <c r="S1247" s="62" t="e">
        <v>#N/A</v>
      </c>
      <c r="T1247" s="5" t="s">
        <v>834</v>
      </c>
      <c r="U1247" s="5" t="s">
        <v>34</v>
      </c>
      <c r="V1247" s="5" t="s">
        <v>26</v>
      </c>
      <c r="W1247" s="5" t="s">
        <v>907</v>
      </c>
      <c r="X1247" s="5" t="s">
        <v>81</v>
      </c>
      <c r="Y1247" s="5" t="s">
        <v>0</v>
      </c>
      <c r="Z1247" s="5" t="s">
        <v>67</v>
      </c>
      <c r="AA1247" s="5"/>
      <c r="AB1247" s="5"/>
      <c r="AC1247" s="5"/>
      <c r="AD1247" s="5"/>
      <c r="AE1247" s="5"/>
      <c r="AF1247" s="5"/>
      <c r="AG1247" s="5"/>
      <c r="AH1247" s="5"/>
      <c r="AI1247" s="5" t="s">
        <v>905</v>
      </c>
      <c r="AJ1247" s="80">
        <v>5</v>
      </c>
      <c r="AK1247" s="80">
        <v>3</v>
      </c>
      <c r="AL1247" s="80">
        <v>3</v>
      </c>
      <c r="AM1247" s="80" t="e">
        <v>#N/A</v>
      </c>
      <c r="AN1247" s="80">
        <v>5</v>
      </c>
      <c r="AO1247" s="80">
        <v>5</v>
      </c>
      <c r="AP1247" s="80">
        <v>4</v>
      </c>
      <c r="AQ1247" s="80">
        <v>4</v>
      </c>
      <c r="AR1247" s="80">
        <v>3</v>
      </c>
      <c r="AS1247" s="5"/>
      <c r="AT1247" s="5" t="s">
        <v>462</v>
      </c>
      <c r="AU1247" s="5"/>
      <c r="AV1247" s="5"/>
      <c r="AW1247" s="5"/>
      <c r="AX1247" s="5"/>
      <c r="AY1247" s="5" t="s">
        <v>903</v>
      </c>
    </row>
    <row r="1248" spans="1:51" ht="27.95" customHeight="1">
      <c r="A1248">
        <v>11512012276</v>
      </c>
      <c r="B1248" s="1" t="s">
        <v>0</v>
      </c>
      <c r="C1248" s="13" t="s">
        <v>72</v>
      </c>
      <c r="D1248" s="1" t="s">
        <v>471</v>
      </c>
      <c r="E1248" s="5" t="s">
        <v>33</v>
      </c>
      <c r="F1248" s="80" t="s">
        <v>0</v>
      </c>
      <c r="G1248" s="80" t="s">
        <v>2</v>
      </c>
      <c r="H1248" s="80" t="s">
        <v>1</v>
      </c>
      <c r="I1248" s="80" t="s">
        <v>0</v>
      </c>
      <c r="J1248" s="80" t="s">
        <v>0</v>
      </c>
      <c r="K1248" s="80" t="s">
        <v>0</v>
      </c>
      <c r="L1248" s="80" t="s">
        <v>0</v>
      </c>
      <c r="M1248" s="5" t="s">
        <v>10</v>
      </c>
      <c r="N1248" s="5" t="e">
        <v>#N/A</v>
      </c>
      <c r="O1248" s="5" t="e">
        <v>#N/A</v>
      </c>
      <c r="P1248" s="5" t="s">
        <v>12</v>
      </c>
      <c r="Q1248" s="5" t="s">
        <v>29</v>
      </c>
      <c r="R1248" s="61" t="s">
        <v>75</v>
      </c>
      <c r="S1248" s="62" t="e">
        <v>#N/A</v>
      </c>
      <c r="T1248" s="5" t="s">
        <v>62</v>
      </c>
      <c r="U1248" s="5" t="s">
        <v>37</v>
      </c>
      <c r="V1248" s="5" t="s">
        <v>89</v>
      </c>
      <c r="W1248" s="5" t="s">
        <v>379</v>
      </c>
      <c r="X1248" s="5" t="s">
        <v>108</v>
      </c>
      <c r="Y1248" s="5" t="s">
        <v>0</v>
      </c>
      <c r="Z1248" s="5" t="s">
        <v>13</v>
      </c>
      <c r="AA1248" s="5" t="s">
        <v>519</v>
      </c>
      <c r="AB1248" s="5"/>
      <c r="AC1248" s="5"/>
      <c r="AD1248" s="5"/>
      <c r="AE1248" s="5"/>
      <c r="AF1248" s="5"/>
      <c r="AG1248" s="5"/>
      <c r="AH1248" s="5"/>
      <c r="AI1248" s="5" t="s">
        <v>905</v>
      </c>
      <c r="AJ1248" s="80">
        <v>5</v>
      </c>
      <c r="AK1248" s="80">
        <v>3</v>
      </c>
      <c r="AL1248" s="80">
        <v>3</v>
      </c>
      <c r="AM1248" s="80" t="e">
        <v>#N/A</v>
      </c>
      <c r="AN1248" s="80">
        <v>5</v>
      </c>
      <c r="AO1248" s="80">
        <v>3</v>
      </c>
      <c r="AP1248" s="80">
        <v>3</v>
      </c>
      <c r="AQ1248" s="80">
        <v>5</v>
      </c>
      <c r="AR1248" s="80">
        <v>4</v>
      </c>
      <c r="AS1248" s="5" t="s">
        <v>1059</v>
      </c>
      <c r="AT1248" s="5" t="s">
        <v>838</v>
      </c>
      <c r="AU1248" s="5" t="s">
        <v>854</v>
      </c>
      <c r="AV1248" s="5"/>
      <c r="AW1248" s="5"/>
      <c r="AX1248" s="5"/>
      <c r="AY1248" s="5" t="s">
        <v>20</v>
      </c>
    </row>
    <row r="1249" spans="1:51" ht="27.95" customHeight="1">
      <c r="A1249">
        <v>11511999714</v>
      </c>
      <c r="B1249" s="1" t="s">
        <v>15</v>
      </c>
      <c r="C1249" s="13" t="s">
        <v>72</v>
      </c>
      <c r="D1249" s="1" t="e">
        <v>#VALUE!</v>
      </c>
      <c r="E1249" s="5" t="e">
        <v>#N/A</v>
      </c>
      <c r="F1249" s="80" t="s">
        <v>0</v>
      </c>
      <c r="G1249" s="80" t="s">
        <v>0</v>
      </c>
      <c r="H1249" s="80" t="s">
        <v>1</v>
      </c>
      <c r="I1249" s="80" t="s">
        <v>0</v>
      </c>
      <c r="J1249" s="80" t="s">
        <v>0</v>
      </c>
      <c r="K1249" s="80" t="s">
        <v>0</v>
      </c>
      <c r="L1249" s="80" t="s">
        <v>0</v>
      </c>
      <c r="M1249" s="5" t="e">
        <v>#N/A</v>
      </c>
      <c r="N1249" s="5" t="e">
        <v>#N/A</v>
      </c>
      <c r="O1249" s="5" t="e">
        <v>#N/A</v>
      </c>
      <c r="P1249" s="5" t="e">
        <v>#N/A</v>
      </c>
      <c r="Q1249" s="5" t="e">
        <v>#VALUE!</v>
      </c>
      <c r="R1249" s="61" t="e">
        <v>#VALUE!</v>
      </c>
      <c r="S1249" s="62" t="e">
        <v>#N/A</v>
      </c>
      <c r="T1249" s="5" t="s">
        <v>36</v>
      </c>
      <c r="U1249" s="5" t="s">
        <v>92</v>
      </c>
      <c r="V1249" s="5" t="s">
        <v>89</v>
      </c>
      <c r="W1249" s="5" t="e">
        <v>#N/A</v>
      </c>
      <c r="X1249" s="5" t="e">
        <v>#N/A</v>
      </c>
      <c r="Y1249" s="5" t="s">
        <v>0</v>
      </c>
      <c r="Z1249" s="5" t="s">
        <v>98</v>
      </c>
      <c r="AA1249" s="5"/>
      <c r="AB1249" s="5"/>
      <c r="AC1249" s="5"/>
      <c r="AD1249" s="5"/>
      <c r="AE1249" s="5"/>
      <c r="AF1249" s="5"/>
      <c r="AG1249" s="5"/>
      <c r="AH1249" s="5"/>
      <c r="AI1249" s="5" t="s">
        <v>905</v>
      </c>
      <c r="AJ1249" s="80">
        <v>5</v>
      </c>
      <c r="AK1249" s="80" t="e">
        <v>#VALUE!</v>
      </c>
      <c r="AL1249" s="80" t="e">
        <v>#VALUE!</v>
      </c>
      <c r="AM1249" s="80" t="e">
        <v>#N/A</v>
      </c>
      <c r="AN1249" s="80">
        <v>4</v>
      </c>
      <c r="AO1249" s="80">
        <v>2</v>
      </c>
      <c r="AP1249" s="80">
        <v>3</v>
      </c>
      <c r="AQ1249" s="80" t="e">
        <v>#N/A</v>
      </c>
      <c r="AR1249" s="80" t="e">
        <v>#N/A</v>
      </c>
      <c r="AS1249" s="5"/>
      <c r="AT1249" s="5"/>
      <c r="AU1249" s="5"/>
      <c r="AV1249" s="5"/>
      <c r="AW1249" s="5"/>
      <c r="AX1249" s="5"/>
      <c r="AY1249" s="5" t="s">
        <v>904</v>
      </c>
    </row>
    <row r="1250" spans="1:51" ht="27.95" customHeight="1">
      <c r="B1250" s="1"/>
      <c r="C1250" s="13"/>
      <c r="D1250" s="1"/>
      <c r="E1250" s="5"/>
      <c r="M1250" s="5"/>
      <c r="N1250" s="5"/>
      <c r="O1250" s="5"/>
      <c r="P1250" s="5"/>
      <c r="Q1250" s="5"/>
      <c r="R1250" s="61"/>
      <c r="S1250" s="62"/>
      <c r="T1250" s="5"/>
      <c r="U1250" s="5"/>
      <c r="V1250" s="5"/>
      <c r="W1250" s="5"/>
      <c r="X1250" s="5"/>
      <c r="Y1250" s="5"/>
      <c r="Z1250" s="5"/>
      <c r="AA1250" s="5"/>
      <c r="AB1250" s="5"/>
      <c r="AC1250" s="5"/>
      <c r="AD1250" s="5"/>
      <c r="AE1250" s="5"/>
      <c r="AF1250" s="5"/>
      <c r="AG1250" s="5"/>
      <c r="AH1250" s="5"/>
      <c r="AI1250" s="5"/>
      <c r="AJ1250" s="80"/>
      <c r="AK1250" s="80"/>
      <c r="AL1250" s="80"/>
      <c r="AM1250" s="80"/>
      <c r="AN1250" s="80"/>
      <c r="AO1250" s="80"/>
      <c r="AP1250" s="80"/>
      <c r="AQ1250" s="80"/>
      <c r="AR1250" s="80"/>
      <c r="AS1250" s="5"/>
      <c r="AT1250" s="5"/>
      <c r="AU1250" s="5"/>
      <c r="AV1250" s="5"/>
      <c r="AW1250" s="5"/>
      <c r="AX1250" s="5"/>
      <c r="AY1250" s="5"/>
    </row>
    <row r="1251" spans="1:51" ht="27.95" customHeight="1">
      <c r="A1251">
        <v>11511989766</v>
      </c>
      <c r="B1251" s="1" t="s">
        <v>0</v>
      </c>
      <c r="C1251" s="13" t="s">
        <v>72</v>
      </c>
      <c r="D1251" s="1" t="s">
        <v>478</v>
      </c>
      <c r="E1251" s="5" t="s">
        <v>33</v>
      </c>
      <c r="F1251" s="80" t="s">
        <v>0</v>
      </c>
      <c r="G1251" s="80" t="s">
        <v>0</v>
      </c>
      <c r="H1251" s="80" t="s">
        <v>1</v>
      </c>
      <c r="I1251" s="80" t="s">
        <v>0</v>
      </c>
      <c r="J1251" s="80" t="s">
        <v>0</v>
      </c>
      <c r="K1251" s="80" t="s">
        <v>0</v>
      </c>
      <c r="L1251" s="80" t="s">
        <v>0</v>
      </c>
      <c r="M1251" s="5" t="s">
        <v>10</v>
      </c>
      <c r="N1251" s="5" t="e">
        <v>#N/A</v>
      </c>
      <c r="O1251" s="5" t="e">
        <v>#N/A</v>
      </c>
      <c r="P1251" s="5" t="s">
        <v>12</v>
      </c>
      <c r="Q1251" s="5" t="e">
        <v>#VALUE!</v>
      </c>
      <c r="R1251" s="61" t="e">
        <v>#VALUE!</v>
      </c>
      <c r="S1251" s="62" t="e">
        <v>#N/A</v>
      </c>
      <c r="T1251" s="5" t="s">
        <v>36</v>
      </c>
      <c r="U1251" s="5" t="s">
        <v>37</v>
      </c>
      <c r="V1251" s="5" t="s">
        <v>64</v>
      </c>
      <c r="W1251" s="5" t="s">
        <v>908</v>
      </c>
      <c r="X1251" s="5" t="e">
        <v>#N/A</v>
      </c>
      <c r="Y1251" s="5" t="s">
        <v>0</v>
      </c>
      <c r="Z1251" s="5" t="s">
        <v>58</v>
      </c>
      <c r="AA1251" s="66" t="s">
        <v>512</v>
      </c>
      <c r="AB1251" s="62"/>
      <c r="AC1251" s="62"/>
      <c r="AD1251" s="62"/>
      <c r="AE1251" s="62"/>
      <c r="AF1251" s="62"/>
      <c r="AG1251" s="62"/>
      <c r="AH1251" s="62"/>
      <c r="AI1251" s="70" t="s">
        <v>905</v>
      </c>
      <c r="AJ1251" s="80">
        <v>5</v>
      </c>
      <c r="AK1251" s="80" t="e">
        <v>#VALUE!</v>
      </c>
      <c r="AL1251" s="80" t="e">
        <v>#VALUE!</v>
      </c>
      <c r="AM1251" s="80" t="e">
        <v>#N/A</v>
      </c>
      <c r="AN1251" s="80">
        <v>4</v>
      </c>
      <c r="AO1251" s="80">
        <v>3</v>
      </c>
      <c r="AP1251" s="80">
        <v>5</v>
      </c>
      <c r="AQ1251" s="80">
        <v>3</v>
      </c>
      <c r="AR1251" s="80" t="e">
        <v>#N/A</v>
      </c>
      <c r="AS1251" s="5"/>
      <c r="AT1251" s="5"/>
      <c r="AU1251" s="5"/>
      <c r="AV1251" s="5"/>
      <c r="AW1251" s="5"/>
      <c r="AX1251" s="5"/>
      <c r="AY1251" s="5" t="s">
        <v>20</v>
      </c>
    </row>
    <row r="1252" spans="1:51" ht="27.95" customHeight="1">
      <c r="A1252">
        <v>11511981984</v>
      </c>
      <c r="B1252" s="1" t="s">
        <v>0</v>
      </c>
      <c r="C1252" s="13" t="e">
        <v>#VALUE!</v>
      </c>
      <c r="D1252" s="1" t="e">
        <v>#VALUE!</v>
      </c>
      <c r="E1252" s="5" t="e">
        <v>#N/A</v>
      </c>
      <c r="F1252" s="80" t="s">
        <v>0</v>
      </c>
      <c r="G1252" s="80" t="s">
        <v>0</v>
      </c>
      <c r="H1252" s="80" t="s">
        <v>0</v>
      </c>
      <c r="I1252" s="80" t="s">
        <v>0</v>
      </c>
      <c r="J1252" s="80" t="s">
        <v>0</v>
      </c>
      <c r="K1252" s="80" t="s">
        <v>0</v>
      </c>
      <c r="L1252" s="80" t="s">
        <v>0</v>
      </c>
      <c r="M1252" s="5" t="e">
        <v>#N/A</v>
      </c>
      <c r="N1252" s="5" t="e">
        <v>#N/A</v>
      </c>
      <c r="O1252" s="5" t="e">
        <v>#N/A</v>
      </c>
      <c r="P1252" s="5" t="e">
        <v>#N/A</v>
      </c>
      <c r="Q1252" s="5" t="e">
        <v>#VALUE!</v>
      </c>
      <c r="R1252" s="61" t="e">
        <v>#VALUE!</v>
      </c>
      <c r="S1252" s="62" t="e">
        <v>#N/A</v>
      </c>
      <c r="T1252" s="5" t="e">
        <v>#N/A</v>
      </c>
      <c r="U1252" s="5" t="e">
        <v>#N/A</v>
      </c>
      <c r="V1252" s="5" t="e">
        <v>#N/A</v>
      </c>
      <c r="W1252" s="5" t="e">
        <v>#N/A</v>
      </c>
      <c r="X1252" s="5" t="e">
        <v>#N/A</v>
      </c>
      <c r="Y1252" s="5" t="s">
        <v>0</v>
      </c>
      <c r="Z1252" s="5" t="e">
        <v>#N/A</v>
      </c>
      <c r="AA1252" s="5"/>
      <c r="AB1252" s="5"/>
      <c r="AC1252" s="5"/>
      <c r="AD1252" s="5"/>
      <c r="AE1252" s="5"/>
      <c r="AF1252" s="5"/>
      <c r="AG1252" s="5"/>
      <c r="AH1252" s="5"/>
      <c r="AI1252" s="5" t="s">
        <v>905</v>
      </c>
      <c r="AJ1252" s="80" t="e">
        <v>#VALUE!</v>
      </c>
      <c r="AK1252" s="80" t="e">
        <v>#VALUE!</v>
      </c>
      <c r="AL1252" s="80" t="e">
        <v>#VALUE!</v>
      </c>
      <c r="AM1252" s="80" t="e">
        <v>#N/A</v>
      </c>
      <c r="AN1252" s="80" t="e">
        <v>#N/A</v>
      </c>
      <c r="AO1252" s="80" t="e">
        <v>#N/A</v>
      </c>
      <c r="AP1252" s="80" t="e">
        <v>#N/A</v>
      </c>
      <c r="AQ1252" s="80" t="e">
        <v>#N/A</v>
      </c>
      <c r="AR1252" s="80" t="e">
        <v>#N/A</v>
      </c>
      <c r="AS1252" s="5"/>
      <c r="AT1252" s="5"/>
      <c r="AU1252" s="5"/>
      <c r="AV1252" s="5"/>
      <c r="AW1252" s="5"/>
      <c r="AX1252" s="5"/>
      <c r="AY1252" s="5" t="s">
        <v>20</v>
      </c>
    </row>
    <row r="1253" spans="1:51" ht="27.95" customHeight="1">
      <c r="A1253">
        <v>11511968945</v>
      </c>
      <c r="B1253" s="1" t="s">
        <v>0</v>
      </c>
      <c r="C1253" s="13" t="e">
        <v>#VALUE!</v>
      </c>
      <c r="D1253" s="1" t="e">
        <v>#VALUE!</v>
      </c>
      <c r="E1253" s="5" t="e">
        <v>#N/A</v>
      </c>
      <c r="F1253" s="80" t="s">
        <v>0</v>
      </c>
      <c r="G1253" s="80" t="s">
        <v>0</v>
      </c>
      <c r="H1253" s="80" t="s">
        <v>0</v>
      </c>
      <c r="I1253" s="80" t="s">
        <v>0</v>
      </c>
      <c r="J1253" s="80" t="s">
        <v>0</v>
      </c>
      <c r="K1253" s="80" t="s">
        <v>0</v>
      </c>
      <c r="L1253" s="80" t="s">
        <v>0</v>
      </c>
      <c r="M1253" s="5" t="e">
        <v>#N/A</v>
      </c>
      <c r="N1253" s="5" t="e">
        <v>#N/A</v>
      </c>
      <c r="O1253" s="5" t="e">
        <v>#N/A</v>
      </c>
      <c r="P1253" s="5" t="e">
        <v>#N/A</v>
      </c>
      <c r="Q1253" s="5" t="e">
        <v>#VALUE!</v>
      </c>
      <c r="R1253" s="61" t="e">
        <v>#VALUE!</v>
      </c>
      <c r="S1253" s="62" t="e">
        <v>#N/A</v>
      </c>
      <c r="T1253" s="5" t="e">
        <v>#N/A</v>
      </c>
      <c r="U1253" s="5" t="e">
        <v>#N/A</v>
      </c>
      <c r="V1253" s="5" t="e">
        <v>#N/A</v>
      </c>
      <c r="W1253" s="5" t="e">
        <v>#N/A</v>
      </c>
      <c r="X1253" s="5" t="e">
        <v>#N/A</v>
      </c>
      <c r="Y1253" s="5" t="s">
        <v>0</v>
      </c>
      <c r="Z1253" s="5" t="e">
        <v>#N/A</v>
      </c>
      <c r="AA1253" s="5"/>
      <c r="AB1253" s="5"/>
      <c r="AC1253" s="5"/>
      <c r="AD1253" s="5"/>
      <c r="AE1253" s="5"/>
      <c r="AF1253" s="5"/>
      <c r="AG1253" s="5"/>
      <c r="AH1253" s="5"/>
      <c r="AI1253" s="5" t="s">
        <v>905</v>
      </c>
      <c r="AJ1253" s="80" t="e">
        <v>#VALUE!</v>
      </c>
      <c r="AK1253" s="80" t="e">
        <v>#VALUE!</v>
      </c>
      <c r="AL1253" s="80" t="e">
        <v>#VALUE!</v>
      </c>
      <c r="AM1253" s="80" t="e">
        <v>#N/A</v>
      </c>
      <c r="AN1253" s="80" t="e">
        <v>#N/A</v>
      </c>
      <c r="AO1253" s="80" t="e">
        <v>#N/A</v>
      </c>
      <c r="AP1253" s="80" t="e">
        <v>#N/A</v>
      </c>
      <c r="AQ1253" s="80" t="e">
        <v>#N/A</v>
      </c>
      <c r="AR1253" s="80" t="e">
        <v>#N/A</v>
      </c>
      <c r="AS1253" s="5"/>
      <c r="AT1253" s="5"/>
      <c r="AU1253" s="5"/>
      <c r="AV1253" s="5"/>
      <c r="AW1253" s="5"/>
      <c r="AX1253" s="5"/>
      <c r="AY1253" s="5" t="s">
        <v>20</v>
      </c>
    </row>
    <row r="1254" spans="1:51" ht="27.95" customHeight="1">
      <c r="A1254">
        <v>11511960371</v>
      </c>
      <c r="B1254" s="1" t="s">
        <v>0</v>
      </c>
      <c r="C1254" s="13" t="s">
        <v>80</v>
      </c>
      <c r="D1254" s="1" t="s">
        <v>467</v>
      </c>
      <c r="E1254" s="5" t="s">
        <v>33</v>
      </c>
      <c r="F1254" s="80" t="s">
        <v>0</v>
      </c>
      <c r="G1254" s="80" t="s">
        <v>0</v>
      </c>
      <c r="H1254" s="80" t="s">
        <v>1</v>
      </c>
      <c r="I1254" s="80" t="s">
        <v>0</v>
      </c>
      <c r="J1254" s="80" t="s">
        <v>0</v>
      </c>
      <c r="K1254" s="80" t="s">
        <v>0</v>
      </c>
      <c r="L1254" s="80" t="s">
        <v>0</v>
      </c>
      <c r="M1254" s="5" t="s">
        <v>10</v>
      </c>
      <c r="N1254" s="5" t="e">
        <v>#N/A</v>
      </c>
      <c r="O1254" s="5" t="e">
        <v>#N/A</v>
      </c>
      <c r="P1254" s="5" t="e">
        <v>#N/A</v>
      </c>
      <c r="Q1254" s="5" t="s">
        <v>76</v>
      </c>
      <c r="R1254" s="61" t="s">
        <v>28</v>
      </c>
      <c r="S1254" s="62" t="e">
        <v>#N/A</v>
      </c>
      <c r="T1254" s="5" t="s">
        <v>37</v>
      </c>
      <c r="U1254" s="5" t="s">
        <v>37</v>
      </c>
      <c r="V1254" s="5" t="e">
        <v>#N/A</v>
      </c>
      <c r="W1254" s="5" t="s">
        <v>379</v>
      </c>
      <c r="X1254" s="5" t="s">
        <v>66</v>
      </c>
      <c r="Y1254" s="5" t="s">
        <v>0</v>
      </c>
      <c r="Z1254" s="5" t="s">
        <v>58</v>
      </c>
      <c r="AA1254" s="5"/>
      <c r="AB1254" s="5"/>
      <c r="AC1254" s="5"/>
      <c r="AD1254" s="5"/>
      <c r="AE1254" s="5"/>
      <c r="AF1254" s="5"/>
      <c r="AG1254" s="5"/>
      <c r="AH1254" s="5"/>
      <c r="AI1254" s="5" t="s">
        <v>905</v>
      </c>
      <c r="AJ1254" s="80">
        <v>4</v>
      </c>
      <c r="AK1254" s="80">
        <v>4</v>
      </c>
      <c r="AL1254" s="80">
        <v>4</v>
      </c>
      <c r="AM1254" s="80" t="e">
        <v>#N/A</v>
      </c>
      <c r="AN1254" s="80">
        <v>3</v>
      </c>
      <c r="AO1254" s="80">
        <v>3</v>
      </c>
      <c r="AP1254" s="80" t="e">
        <v>#N/A</v>
      </c>
      <c r="AQ1254" s="80">
        <v>5</v>
      </c>
      <c r="AR1254" s="80">
        <v>5</v>
      </c>
      <c r="AS1254" s="5"/>
      <c r="AT1254" s="5"/>
      <c r="AU1254" s="5"/>
      <c r="AV1254" s="5"/>
      <c r="AW1254" s="5"/>
      <c r="AX1254" s="5"/>
      <c r="AY1254" s="5" t="s">
        <v>20</v>
      </c>
    </row>
    <row r="1255" spans="1:51" ht="27.95" customHeight="1">
      <c r="A1255">
        <v>11511959842</v>
      </c>
      <c r="B1255" s="5" t="s">
        <v>646</v>
      </c>
      <c r="C1255" s="13" t="s">
        <v>72</v>
      </c>
      <c r="D1255" s="1" t="e">
        <v>#VALUE!</v>
      </c>
      <c r="E1255" s="5" t="e">
        <v>#N/A</v>
      </c>
      <c r="F1255" s="80" t="s">
        <v>0</v>
      </c>
      <c r="G1255" s="80" t="s">
        <v>0</v>
      </c>
      <c r="H1255" s="80" t="s">
        <v>0</v>
      </c>
      <c r="I1255" s="80" t="s">
        <v>0</v>
      </c>
      <c r="J1255" s="80" t="s">
        <v>0</v>
      </c>
      <c r="K1255" s="80" t="s">
        <v>0</v>
      </c>
      <c r="L1255" s="80" t="s">
        <v>0</v>
      </c>
      <c r="M1255" s="5" t="e">
        <v>#N/A</v>
      </c>
      <c r="N1255" s="5" t="s">
        <v>649</v>
      </c>
      <c r="O1255" s="5" t="e">
        <v>#N/A</v>
      </c>
      <c r="P1255" s="5" t="e">
        <v>#N/A</v>
      </c>
      <c r="Q1255" s="5" t="s">
        <v>29</v>
      </c>
      <c r="R1255" s="61" t="s">
        <v>75</v>
      </c>
      <c r="S1255" s="62" t="e">
        <v>#N/A</v>
      </c>
      <c r="T1255" s="5" t="s">
        <v>834</v>
      </c>
      <c r="U1255" s="5" t="s">
        <v>34</v>
      </c>
      <c r="V1255" s="5" t="s">
        <v>54</v>
      </c>
      <c r="W1255" s="5" t="s">
        <v>379</v>
      </c>
      <c r="X1255" s="5" t="s">
        <v>108</v>
      </c>
      <c r="Y1255" s="5" t="s">
        <v>0</v>
      </c>
      <c r="Z1255" s="5" t="e">
        <v>#N/A</v>
      </c>
      <c r="AA1255" s="5"/>
      <c r="AB1255" s="5"/>
      <c r="AC1255" s="5"/>
      <c r="AD1255" s="5"/>
      <c r="AE1255" s="5"/>
      <c r="AF1255" s="5"/>
      <c r="AG1255" s="5"/>
      <c r="AH1255" s="5"/>
      <c r="AI1255" s="5" t="s">
        <v>905</v>
      </c>
      <c r="AJ1255" s="80">
        <v>5</v>
      </c>
      <c r="AK1255" s="80">
        <v>3</v>
      </c>
      <c r="AL1255" s="80">
        <v>3</v>
      </c>
      <c r="AM1255" s="80" t="e">
        <v>#N/A</v>
      </c>
      <c r="AN1255" s="80">
        <v>5</v>
      </c>
      <c r="AO1255" s="80">
        <v>5</v>
      </c>
      <c r="AP1255" s="80">
        <v>0</v>
      </c>
      <c r="AQ1255" s="80">
        <v>5</v>
      </c>
      <c r="AR1255" s="80">
        <v>4</v>
      </c>
      <c r="AS1255" s="5"/>
      <c r="AT1255" s="5"/>
      <c r="AU1255" s="5"/>
      <c r="AV1255" s="5"/>
      <c r="AW1255" s="5"/>
      <c r="AX1255" s="5"/>
      <c r="AY1255" s="5" t="s">
        <v>903</v>
      </c>
    </row>
    <row r="1256" spans="1:51" ht="27.95" customHeight="1">
      <c r="A1256">
        <v>11511956229</v>
      </c>
      <c r="B1256" s="5" t="s">
        <v>646</v>
      </c>
      <c r="C1256" s="13" t="s">
        <v>72</v>
      </c>
      <c r="D1256" s="1" t="s">
        <v>469</v>
      </c>
      <c r="E1256" s="5" t="s">
        <v>14</v>
      </c>
      <c r="F1256" s="80" t="s">
        <v>0</v>
      </c>
      <c r="G1256" s="80" t="s">
        <v>0</v>
      </c>
      <c r="H1256" s="80" t="s">
        <v>1</v>
      </c>
      <c r="I1256" s="80" t="s">
        <v>0</v>
      </c>
      <c r="J1256" s="80" t="s">
        <v>0</v>
      </c>
      <c r="K1256" s="80" t="s">
        <v>0</v>
      </c>
      <c r="L1256" s="80" t="s">
        <v>0</v>
      </c>
      <c r="M1256" s="5" t="e">
        <v>#N/A</v>
      </c>
      <c r="N1256" s="5" t="s">
        <v>649</v>
      </c>
      <c r="O1256" s="5" t="e">
        <v>#N/A</v>
      </c>
      <c r="P1256" s="5" t="e">
        <v>#N/A</v>
      </c>
      <c r="Q1256" s="5" t="e">
        <v>#VALUE!</v>
      </c>
      <c r="R1256" s="61" t="s">
        <v>99</v>
      </c>
      <c r="S1256" s="62" t="e">
        <v>#N/A</v>
      </c>
      <c r="T1256" s="5" t="s">
        <v>834</v>
      </c>
      <c r="U1256" s="5" t="s">
        <v>41</v>
      </c>
      <c r="V1256" s="5" t="s">
        <v>95</v>
      </c>
      <c r="W1256" s="5" t="s">
        <v>379</v>
      </c>
      <c r="X1256" s="5" t="s">
        <v>81</v>
      </c>
      <c r="Y1256" s="5" t="s">
        <v>0</v>
      </c>
      <c r="Z1256" s="5" t="s">
        <v>21</v>
      </c>
      <c r="AA1256" s="5"/>
      <c r="AB1256" s="5"/>
      <c r="AC1256" s="5"/>
      <c r="AD1256" s="5"/>
      <c r="AE1256" s="5"/>
      <c r="AF1256" s="5"/>
      <c r="AG1256" s="5"/>
      <c r="AH1256" s="5"/>
      <c r="AI1256" s="5" t="s">
        <v>905</v>
      </c>
      <c r="AJ1256" s="80">
        <v>5</v>
      </c>
      <c r="AK1256" s="80" t="e">
        <v>#VALUE!</v>
      </c>
      <c r="AL1256" s="80">
        <v>2</v>
      </c>
      <c r="AM1256" s="80" t="e">
        <v>#N/A</v>
      </c>
      <c r="AN1256" s="80">
        <v>5</v>
      </c>
      <c r="AO1256" s="80">
        <v>4</v>
      </c>
      <c r="AP1256" s="80">
        <v>1</v>
      </c>
      <c r="AQ1256" s="80">
        <v>5</v>
      </c>
      <c r="AR1256" s="80">
        <v>3</v>
      </c>
      <c r="AS1256" s="5"/>
      <c r="AT1256" s="5"/>
      <c r="AU1256" s="5"/>
      <c r="AV1256" s="5"/>
      <c r="AW1256" s="5"/>
      <c r="AX1256" s="5"/>
      <c r="AY1256" s="5" t="s">
        <v>903</v>
      </c>
    </row>
    <row r="1257" spans="1:51" ht="27.95" customHeight="1">
      <c r="B1257" s="1"/>
      <c r="C1257" s="13"/>
      <c r="D1257" s="1"/>
      <c r="E1257" s="5"/>
      <c r="M1257" s="5"/>
      <c r="N1257" s="5"/>
      <c r="O1257" s="5"/>
      <c r="P1257" s="5"/>
      <c r="Q1257" s="5"/>
      <c r="R1257" s="61"/>
      <c r="S1257" s="62"/>
      <c r="T1257" s="5"/>
      <c r="U1257" s="5"/>
      <c r="V1257" s="5"/>
      <c r="W1257" s="5"/>
      <c r="X1257" s="5"/>
      <c r="Y1257" s="5"/>
      <c r="Z1257" s="5"/>
      <c r="AA1257" s="5"/>
      <c r="AB1257" s="5"/>
      <c r="AC1257" s="5"/>
      <c r="AD1257" s="5"/>
      <c r="AE1257" s="5"/>
      <c r="AF1257" s="5"/>
      <c r="AG1257" s="5"/>
      <c r="AH1257" s="5"/>
      <c r="AI1257" s="5"/>
      <c r="AJ1257" s="80"/>
      <c r="AK1257" s="80"/>
      <c r="AL1257" s="80"/>
      <c r="AM1257" s="80"/>
      <c r="AN1257" s="80"/>
      <c r="AO1257" s="80"/>
      <c r="AP1257" s="80"/>
      <c r="AQ1257" s="80"/>
      <c r="AR1257" s="80"/>
      <c r="AS1257" s="5"/>
      <c r="AT1257" s="5"/>
      <c r="AU1257" s="5"/>
      <c r="AV1257" s="5"/>
      <c r="AW1257" s="5"/>
      <c r="AX1257" s="5"/>
      <c r="AY1257" s="5"/>
    </row>
    <row r="1258" spans="1:51" ht="27.95" customHeight="1">
      <c r="A1258">
        <v>11511947692</v>
      </c>
      <c r="B1258" s="5" t="s">
        <v>646</v>
      </c>
      <c r="C1258" s="13" t="s">
        <v>80</v>
      </c>
      <c r="D1258" s="1" t="s">
        <v>471</v>
      </c>
      <c r="E1258" s="5" t="s">
        <v>14</v>
      </c>
      <c r="F1258" s="80" t="s">
        <v>0</v>
      </c>
      <c r="G1258" s="80" t="s">
        <v>0</v>
      </c>
      <c r="H1258" s="80" t="s">
        <v>1</v>
      </c>
      <c r="I1258" s="80" t="s">
        <v>0</v>
      </c>
      <c r="J1258" s="80" t="s">
        <v>0</v>
      </c>
      <c r="K1258" s="80" t="s">
        <v>0</v>
      </c>
      <c r="L1258" s="80" t="s">
        <v>0</v>
      </c>
      <c r="M1258" s="5" t="s">
        <v>10</v>
      </c>
      <c r="N1258" s="5" t="e">
        <v>#N/A</v>
      </c>
      <c r="O1258" s="5" t="e">
        <v>#N/A</v>
      </c>
      <c r="P1258" s="5" t="e">
        <v>#N/A</v>
      </c>
      <c r="Q1258" s="5" t="s">
        <v>29</v>
      </c>
      <c r="R1258" s="61" t="s">
        <v>99</v>
      </c>
      <c r="S1258" s="62" t="s">
        <v>68</v>
      </c>
      <c r="T1258" s="5" t="s">
        <v>37</v>
      </c>
      <c r="U1258" s="5" t="s">
        <v>92</v>
      </c>
      <c r="V1258" s="5" t="s">
        <v>95</v>
      </c>
      <c r="W1258" s="5" t="s">
        <v>907</v>
      </c>
      <c r="X1258" s="5" t="s">
        <v>108</v>
      </c>
      <c r="Y1258" s="5" t="s">
        <v>0</v>
      </c>
      <c r="Z1258" s="5" t="s">
        <v>21</v>
      </c>
      <c r="AA1258" s="5"/>
      <c r="AB1258" s="5"/>
      <c r="AC1258" s="5"/>
      <c r="AD1258" s="5"/>
      <c r="AE1258" s="5" t="s">
        <v>616</v>
      </c>
      <c r="AF1258" s="5"/>
      <c r="AG1258" s="5"/>
      <c r="AH1258" s="5"/>
      <c r="AI1258" s="5" t="s">
        <v>905</v>
      </c>
      <c r="AJ1258" s="80">
        <v>4</v>
      </c>
      <c r="AK1258" s="80">
        <v>3</v>
      </c>
      <c r="AL1258" s="80">
        <v>2</v>
      </c>
      <c r="AM1258" s="80">
        <v>3</v>
      </c>
      <c r="AN1258" s="80">
        <v>3</v>
      </c>
      <c r="AO1258" s="80">
        <v>2</v>
      </c>
      <c r="AP1258" s="80">
        <v>1</v>
      </c>
      <c r="AQ1258" s="80">
        <v>4</v>
      </c>
      <c r="AR1258" s="80">
        <v>4</v>
      </c>
      <c r="AS1258" s="5"/>
      <c r="AT1258" s="5" t="s">
        <v>848</v>
      </c>
      <c r="AU1258" s="5" t="s">
        <v>854</v>
      </c>
      <c r="AV1258" s="5"/>
      <c r="AW1258" s="5"/>
      <c r="AX1258" s="5"/>
      <c r="AY1258" s="5" t="s">
        <v>903</v>
      </c>
    </row>
    <row r="1259" spans="1:51" ht="27.95" customHeight="1">
      <c r="A1259">
        <v>11511941569</v>
      </c>
      <c r="B1259" s="5" t="s">
        <v>646</v>
      </c>
      <c r="C1259" s="13" t="s">
        <v>80</v>
      </c>
      <c r="D1259" s="1" t="s">
        <v>469</v>
      </c>
      <c r="E1259" s="5" t="s">
        <v>14</v>
      </c>
      <c r="F1259" s="80" t="s">
        <v>0</v>
      </c>
      <c r="G1259" s="80" t="s">
        <v>0</v>
      </c>
      <c r="H1259" s="80" t="s">
        <v>1</v>
      </c>
      <c r="I1259" s="80" t="s">
        <v>0</v>
      </c>
      <c r="J1259" s="80" t="s">
        <v>0</v>
      </c>
      <c r="K1259" s="80" t="s">
        <v>0</v>
      </c>
      <c r="L1259" s="80" t="s">
        <v>0</v>
      </c>
      <c r="M1259" s="5" t="s">
        <v>10</v>
      </c>
      <c r="N1259" s="5" t="e">
        <v>#N/A</v>
      </c>
      <c r="O1259" s="5" t="e">
        <v>#N/A</v>
      </c>
      <c r="P1259" s="5" t="e">
        <v>#N/A</v>
      </c>
      <c r="Q1259" s="5" t="e">
        <v>#VALUE!</v>
      </c>
      <c r="R1259" s="61" t="e">
        <v>#VALUE!</v>
      </c>
      <c r="S1259" s="62" t="e">
        <v>#N/A</v>
      </c>
      <c r="T1259" s="5" t="s">
        <v>834</v>
      </c>
      <c r="U1259" s="5" t="s">
        <v>41</v>
      </c>
      <c r="V1259" s="5" t="s">
        <v>89</v>
      </c>
      <c r="W1259" s="5" t="s">
        <v>907</v>
      </c>
      <c r="X1259" s="5" t="e">
        <v>#N/A</v>
      </c>
      <c r="Y1259" s="5" t="s">
        <v>0</v>
      </c>
      <c r="Z1259" s="5" t="s">
        <v>86</v>
      </c>
      <c r="AA1259" s="5"/>
      <c r="AB1259" s="5"/>
      <c r="AC1259" s="5"/>
      <c r="AD1259" s="5"/>
      <c r="AE1259" s="5"/>
      <c r="AF1259" s="5"/>
      <c r="AG1259" s="5"/>
      <c r="AH1259" s="5"/>
      <c r="AI1259" s="5" t="s">
        <v>905</v>
      </c>
      <c r="AJ1259" s="80">
        <v>4</v>
      </c>
      <c r="AK1259" s="80" t="e">
        <v>#VALUE!</v>
      </c>
      <c r="AL1259" s="80" t="e">
        <v>#VALUE!</v>
      </c>
      <c r="AM1259" s="80" t="e">
        <v>#N/A</v>
      </c>
      <c r="AN1259" s="80">
        <v>5</v>
      </c>
      <c r="AO1259" s="80">
        <v>4</v>
      </c>
      <c r="AP1259" s="80">
        <v>3</v>
      </c>
      <c r="AQ1259" s="80">
        <v>4</v>
      </c>
      <c r="AR1259" s="80" t="e">
        <v>#N/A</v>
      </c>
      <c r="AS1259" s="5"/>
      <c r="AT1259" s="5"/>
      <c r="AU1259" s="5"/>
      <c r="AV1259" s="5"/>
      <c r="AW1259" s="5"/>
      <c r="AX1259" s="5"/>
      <c r="AY1259" s="5" t="s">
        <v>903</v>
      </c>
    </row>
    <row r="1260" spans="1:51" ht="27.95" customHeight="1">
      <c r="B1260" s="1"/>
      <c r="C1260" s="13"/>
      <c r="D1260" s="1"/>
      <c r="E1260" s="5"/>
      <c r="M1260" s="5"/>
      <c r="N1260" s="5"/>
      <c r="O1260" s="5"/>
      <c r="P1260" s="5"/>
      <c r="Q1260" s="5"/>
      <c r="R1260" s="61"/>
      <c r="S1260" s="62"/>
      <c r="T1260" s="5"/>
      <c r="U1260" s="5"/>
      <c r="V1260" s="5"/>
      <c r="W1260" s="5"/>
      <c r="X1260" s="5"/>
      <c r="Y1260" s="5"/>
      <c r="Z1260" s="5"/>
      <c r="AA1260" s="5"/>
      <c r="AB1260" s="5"/>
      <c r="AC1260" s="5"/>
      <c r="AD1260" s="5"/>
      <c r="AE1260" s="5"/>
      <c r="AF1260" s="5"/>
      <c r="AG1260" s="5"/>
      <c r="AH1260" s="5"/>
      <c r="AI1260" s="5"/>
      <c r="AJ1260" s="80"/>
      <c r="AK1260" s="80"/>
      <c r="AL1260" s="80"/>
      <c r="AM1260" s="80"/>
      <c r="AN1260" s="80"/>
      <c r="AO1260" s="80"/>
      <c r="AP1260" s="80"/>
      <c r="AQ1260" s="80"/>
      <c r="AR1260" s="80"/>
      <c r="AS1260" s="5"/>
      <c r="AT1260" s="5"/>
      <c r="AU1260" s="5"/>
      <c r="AV1260" s="5"/>
      <c r="AW1260" s="5"/>
      <c r="AX1260" s="5"/>
      <c r="AY1260" s="5"/>
    </row>
    <row r="1261" spans="1:51" ht="56.1" customHeight="1">
      <c r="A1261">
        <v>11511938430</v>
      </c>
      <c r="B1261" s="1" t="s">
        <v>0</v>
      </c>
      <c r="C1261" s="13" t="s">
        <v>80</v>
      </c>
      <c r="D1261" s="1" t="s">
        <v>471</v>
      </c>
      <c r="E1261" s="5" t="s">
        <v>14</v>
      </c>
      <c r="F1261" s="80" t="s">
        <v>0</v>
      </c>
      <c r="G1261" s="80" t="s">
        <v>0</v>
      </c>
      <c r="H1261" s="80" t="s">
        <v>0</v>
      </c>
      <c r="I1261" s="80" t="s">
        <v>0</v>
      </c>
      <c r="J1261" s="80" t="s">
        <v>0</v>
      </c>
      <c r="K1261" s="80" t="s">
        <v>0</v>
      </c>
      <c r="L1261" s="80" t="s">
        <v>301</v>
      </c>
      <c r="M1261" s="5" t="e">
        <v>#N/A</v>
      </c>
      <c r="N1261" s="5" t="e">
        <v>#N/A</v>
      </c>
      <c r="O1261" s="5" t="e">
        <v>#N/A</v>
      </c>
      <c r="P1261" s="5" t="e">
        <v>#N/A</v>
      </c>
      <c r="Q1261" s="5" t="s">
        <v>76</v>
      </c>
      <c r="R1261" s="61" t="s">
        <v>28</v>
      </c>
      <c r="S1261" s="62" t="s">
        <v>68</v>
      </c>
      <c r="T1261" s="5" t="s">
        <v>37</v>
      </c>
      <c r="U1261" s="5" t="s">
        <v>41</v>
      </c>
      <c r="V1261" s="5" t="s">
        <v>74</v>
      </c>
      <c r="W1261" s="5" t="s">
        <v>909</v>
      </c>
      <c r="X1261" s="5" t="s">
        <v>108</v>
      </c>
      <c r="Y1261" s="5" t="s">
        <v>396</v>
      </c>
      <c r="Z1261" s="5" t="s">
        <v>13</v>
      </c>
      <c r="AA1261" s="5" t="s">
        <v>482</v>
      </c>
      <c r="AB1261" s="5"/>
      <c r="AC1261" s="5" t="s">
        <v>567</v>
      </c>
      <c r="AD1261" s="5"/>
      <c r="AE1261" s="5"/>
      <c r="AF1261" s="5" t="s">
        <v>619</v>
      </c>
      <c r="AG1261" s="5" t="s">
        <v>633</v>
      </c>
      <c r="AH1261" s="5" t="s">
        <v>643</v>
      </c>
      <c r="AI1261" s="5" t="s">
        <v>905</v>
      </c>
      <c r="AJ1261" s="5">
        <v>4</v>
      </c>
      <c r="AK1261" s="5">
        <v>4</v>
      </c>
      <c r="AL1261" s="97">
        <v>4</v>
      </c>
      <c r="AM1261" s="97">
        <v>3</v>
      </c>
      <c r="AN1261" s="5">
        <v>3</v>
      </c>
      <c r="AO1261" s="5">
        <v>4</v>
      </c>
      <c r="AP1261" s="5">
        <v>2</v>
      </c>
      <c r="AQ1261" s="5">
        <v>1</v>
      </c>
      <c r="AR1261" s="5">
        <v>4</v>
      </c>
      <c r="AS1261" s="5"/>
      <c r="AT1261" s="5" t="s">
        <v>840</v>
      </c>
      <c r="AU1261" s="5"/>
      <c r="AV1261" s="5"/>
      <c r="AW1261" s="5"/>
      <c r="AX1261" s="5"/>
      <c r="AY1261" s="5" t="s">
        <v>20</v>
      </c>
    </row>
    <row r="1262" spans="1:51" ht="27.95" customHeight="1">
      <c r="A1262">
        <v>11511937252</v>
      </c>
      <c r="B1262" s="5" t="s">
        <v>646</v>
      </c>
      <c r="C1262" s="13" t="s">
        <v>23</v>
      </c>
      <c r="D1262" s="1" t="s">
        <v>468</v>
      </c>
      <c r="E1262" s="5" t="s">
        <v>14</v>
      </c>
      <c r="F1262" s="80" t="s">
        <v>0</v>
      </c>
      <c r="G1262" s="80" t="s">
        <v>0</v>
      </c>
      <c r="H1262" s="80" t="s">
        <v>0</v>
      </c>
      <c r="I1262" s="80" t="s">
        <v>0</v>
      </c>
      <c r="J1262" s="80" t="s">
        <v>0</v>
      </c>
      <c r="K1262" s="80" t="s">
        <v>0</v>
      </c>
      <c r="L1262" s="80" t="s">
        <v>242</v>
      </c>
      <c r="M1262" s="5" t="e">
        <v>#N/A</v>
      </c>
      <c r="N1262" s="5" t="s">
        <v>649</v>
      </c>
      <c r="O1262" s="5" t="e">
        <v>#N/A</v>
      </c>
      <c r="P1262" s="5" t="e">
        <v>#N/A</v>
      </c>
      <c r="Q1262" s="5" t="s">
        <v>97</v>
      </c>
      <c r="R1262" s="61" t="s">
        <v>99</v>
      </c>
      <c r="S1262" s="62" t="e">
        <v>#N/A</v>
      </c>
      <c r="T1262" s="5" t="s">
        <v>834</v>
      </c>
      <c r="U1262" s="5" t="s">
        <v>34</v>
      </c>
      <c r="V1262" s="5" t="s">
        <v>54</v>
      </c>
      <c r="W1262" s="5" t="s">
        <v>379</v>
      </c>
      <c r="X1262" s="5" t="s">
        <v>108</v>
      </c>
      <c r="Y1262" s="5" t="s">
        <v>0</v>
      </c>
      <c r="Z1262" s="5" t="s">
        <v>126</v>
      </c>
      <c r="AA1262" s="5" t="s">
        <v>542</v>
      </c>
      <c r="AB1262" s="5" t="s">
        <v>551</v>
      </c>
      <c r="AC1262" s="5"/>
      <c r="AD1262" s="5"/>
      <c r="AE1262" s="5"/>
      <c r="AF1262" s="5"/>
      <c r="AG1262" s="5"/>
      <c r="AH1262" s="5"/>
      <c r="AI1262" s="5" t="s">
        <v>905</v>
      </c>
      <c r="AJ1262" s="80">
        <v>2</v>
      </c>
      <c r="AK1262" s="80">
        <v>2</v>
      </c>
      <c r="AL1262" s="80">
        <v>2</v>
      </c>
      <c r="AM1262" s="80" t="e">
        <v>#N/A</v>
      </c>
      <c r="AN1262" s="80">
        <v>5</v>
      </c>
      <c r="AO1262" s="80">
        <v>5</v>
      </c>
      <c r="AP1262" s="80">
        <v>0</v>
      </c>
      <c r="AQ1262" s="80">
        <v>5</v>
      </c>
      <c r="AR1262" s="80">
        <v>4</v>
      </c>
      <c r="AS1262" s="5"/>
      <c r="AT1262" s="5" t="s">
        <v>799</v>
      </c>
      <c r="AU1262" s="5" t="s">
        <v>864</v>
      </c>
      <c r="AV1262" s="5"/>
      <c r="AW1262" s="5"/>
      <c r="AX1262" s="5"/>
      <c r="AY1262" s="5" t="s">
        <v>903</v>
      </c>
    </row>
    <row r="1263" spans="1:51" ht="27.95" customHeight="1">
      <c r="B1263" s="1"/>
      <c r="C1263" s="13"/>
      <c r="D1263" s="1"/>
      <c r="E1263" s="5"/>
      <c r="M1263" s="5"/>
      <c r="N1263" s="5"/>
      <c r="O1263" s="5"/>
      <c r="P1263" s="5"/>
      <c r="Q1263" s="5"/>
      <c r="R1263" s="61"/>
      <c r="S1263" s="62"/>
      <c r="T1263" s="5"/>
      <c r="U1263" s="5"/>
      <c r="V1263" s="5"/>
      <c r="W1263" s="5"/>
      <c r="X1263" s="5"/>
      <c r="Y1263" s="5"/>
      <c r="Z1263" s="5"/>
      <c r="AA1263" s="5"/>
      <c r="AB1263" s="5"/>
      <c r="AC1263" s="5"/>
      <c r="AD1263" s="5"/>
      <c r="AE1263" s="5"/>
      <c r="AF1263" s="5"/>
      <c r="AG1263" s="5"/>
      <c r="AH1263" s="5"/>
      <c r="AI1263" s="5"/>
      <c r="AJ1263" s="80"/>
      <c r="AK1263" s="80"/>
      <c r="AL1263" s="80"/>
      <c r="AM1263" s="80"/>
      <c r="AN1263" s="80"/>
      <c r="AO1263" s="80"/>
      <c r="AP1263" s="80"/>
      <c r="AQ1263" s="80"/>
      <c r="AR1263" s="80"/>
      <c r="AS1263" s="5"/>
      <c r="AT1263" s="5"/>
      <c r="AU1263" s="5"/>
      <c r="AV1263" s="5"/>
      <c r="AW1263" s="5"/>
      <c r="AX1263" s="5"/>
      <c r="AY1263" s="5"/>
    </row>
    <row r="1264" spans="1:51" ht="27.95" customHeight="1">
      <c r="B1264" s="1"/>
      <c r="C1264" s="13"/>
      <c r="D1264" s="1"/>
      <c r="E1264" s="5"/>
      <c r="M1264" s="5"/>
      <c r="N1264" s="5"/>
      <c r="O1264" s="5"/>
      <c r="P1264" s="5"/>
      <c r="Q1264" s="5"/>
      <c r="R1264" s="61"/>
      <c r="S1264" s="62"/>
      <c r="T1264" s="5"/>
      <c r="U1264" s="5"/>
      <c r="V1264" s="5"/>
      <c r="W1264" s="5"/>
      <c r="X1264" s="5"/>
      <c r="Y1264" s="5"/>
      <c r="Z1264" s="5"/>
      <c r="AA1264" s="5"/>
      <c r="AB1264" s="5"/>
      <c r="AC1264" s="5"/>
      <c r="AD1264" s="5"/>
      <c r="AE1264" s="5"/>
      <c r="AF1264" s="5"/>
      <c r="AG1264" s="5"/>
      <c r="AH1264" s="5"/>
      <c r="AI1264" s="5"/>
      <c r="AJ1264" s="80"/>
      <c r="AK1264" s="80"/>
      <c r="AL1264" s="80"/>
      <c r="AM1264" s="80"/>
      <c r="AN1264" s="80"/>
      <c r="AO1264" s="80"/>
      <c r="AP1264" s="80"/>
      <c r="AQ1264" s="80"/>
      <c r="AR1264" s="80"/>
      <c r="AS1264" s="5"/>
      <c r="AT1264" s="5"/>
      <c r="AU1264" s="5"/>
      <c r="AV1264" s="5"/>
      <c r="AW1264" s="5"/>
      <c r="AX1264" s="5"/>
      <c r="AY1264" s="5"/>
    </row>
    <row r="1265" spans="1:51" ht="27.95" customHeight="1">
      <c r="A1265">
        <v>11511929455</v>
      </c>
      <c r="B1265" s="1" t="s">
        <v>0</v>
      </c>
      <c r="C1265" s="13" t="s">
        <v>72</v>
      </c>
      <c r="D1265" s="1" t="s">
        <v>465</v>
      </c>
      <c r="E1265" s="5" t="s">
        <v>14</v>
      </c>
      <c r="F1265" s="80" t="s">
        <v>0</v>
      </c>
      <c r="G1265" s="80" t="s">
        <v>0</v>
      </c>
      <c r="H1265" s="80" t="s">
        <v>1</v>
      </c>
      <c r="I1265" s="80" t="s">
        <v>0</v>
      </c>
      <c r="J1265" s="80" t="s">
        <v>0</v>
      </c>
      <c r="K1265" s="80" t="s">
        <v>0</v>
      </c>
      <c r="L1265" s="80" t="s">
        <v>0</v>
      </c>
      <c r="M1265" s="5" t="e">
        <v>#N/A</v>
      </c>
      <c r="N1265" s="5" t="e">
        <v>#N/A</v>
      </c>
      <c r="O1265" s="5" t="e">
        <v>#N/A</v>
      </c>
      <c r="P1265" s="5" t="e">
        <v>#N/A</v>
      </c>
      <c r="Q1265" s="5" t="s">
        <v>29</v>
      </c>
      <c r="R1265" s="61" t="s">
        <v>90</v>
      </c>
      <c r="S1265" s="62" t="e">
        <v>#N/A</v>
      </c>
      <c r="T1265" s="5" t="s">
        <v>62</v>
      </c>
      <c r="U1265" s="5" t="s">
        <v>34</v>
      </c>
      <c r="V1265" s="5" t="s">
        <v>89</v>
      </c>
      <c r="W1265" s="5" t="s">
        <v>908</v>
      </c>
      <c r="X1265" s="5" t="s">
        <v>66</v>
      </c>
      <c r="Y1265" s="5" t="s">
        <v>397</v>
      </c>
      <c r="Z1265" s="5" t="s">
        <v>45</v>
      </c>
      <c r="AA1265" s="5" t="s">
        <v>519</v>
      </c>
      <c r="AB1265" s="5"/>
      <c r="AC1265" s="5" t="s">
        <v>574</v>
      </c>
      <c r="AD1265" s="5"/>
      <c r="AE1265" s="5"/>
      <c r="AF1265" s="5"/>
      <c r="AG1265" s="5"/>
      <c r="AH1265" s="5"/>
      <c r="AI1265" s="5" t="s">
        <v>905</v>
      </c>
      <c r="AJ1265" s="80">
        <v>5</v>
      </c>
      <c r="AK1265" s="80">
        <v>3</v>
      </c>
      <c r="AL1265" s="80">
        <v>5</v>
      </c>
      <c r="AM1265" s="80" t="e">
        <v>#N/A</v>
      </c>
      <c r="AN1265" s="80">
        <v>5</v>
      </c>
      <c r="AO1265" s="80">
        <v>5</v>
      </c>
      <c r="AP1265" s="80">
        <v>3</v>
      </c>
      <c r="AQ1265" s="80">
        <v>3</v>
      </c>
      <c r="AR1265" s="80">
        <v>5</v>
      </c>
      <c r="AS1265" s="5" t="s">
        <v>1053</v>
      </c>
      <c r="AT1265" s="5" t="s">
        <v>797</v>
      </c>
      <c r="AU1265" s="5"/>
      <c r="AV1265" s="5"/>
      <c r="AW1265" s="5"/>
      <c r="AX1265" s="5"/>
      <c r="AY1265" s="5" t="s">
        <v>20</v>
      </c>
    </row>
    <row r="1266" spans="1:51" ht="27.95" customHeight="1">
      <c r="A1266">
        <v>11511919725</v>
      </c>
      <c r="B1266" s="5" t="s">
        <v>646</v>
      </c>
      <c r="C1266" s="13" t="s">
        <v>72</v>
      </c>
      <c r="D1266" s="1" t="s">
        <v>478</v>
      </c>
      <c r="E1266" s="5" t="s">
        <v>14</v>
      </c>
      <c r="F1266" s="80" t="s">
        <v>0</v>
      </c>
      <c r="G1266" s="80" t="s">
        <v>0</v>
      </c>
      <c r="H1266" s="80" t="s">
        <v>1</v>
      </c>
      <c r="I1266" s="80" t="s">
        <v>0</v>
      </c>
      <c r="J1266" s="80" t="s">
        <v>0</v>
      </c>
      <c r="K1266" s="80" t="s">
        <v>0</v>
      </c>
      <c r="L1266" s="80" t="s">
        <v>0</v>
      </c>
      <c r="M1266" s="5" t="e">
        <v>#N/A</v>
      </c>
      <c r="N1266" s="5" t="s">
        <v>649</v>
      </c>
      <c r="O1266" s="5" t="e">
        <v>#N/A</v>
      </c>
      <c r="P1266" s="5" t="e">
        <v>#N/A</v>
      </c>
      <c r="Q1266" s="5" t="s">
        <v>91</v>
      </c>
      <c r="R1266" s="61" t="s">
        <v>90</v>
      </c>
      <c r="S1266" s="62" t="e">
        <v>#N/A</v>
      </c>
      <c r="T1266" s="5" t="s">
        <v>834</v>
      </c>
      <c r="U1266" s="5" t="s">
        <v>34</v>
      </c>
      <c r="V1266" s="5" t="s">
        <v>74</v>
      </c>
      <c r="W1266" s="5" t="s">
        <v>907</v>
      </c>
      <c r="X1266" s="5" t="s">
        <v>81</v>
      </c>
      <c r="Y1266" s="5" t="s">
        <v>0</v>
      </c>
      <c r="Z1266" s="5" t="s">
        <v>58</v>
      </c>
      <c r="AA1266" s="5" t="s">
        <v>543</v>
      </c>
      <c r="AB1266" s="5"/>
      <c r="AC1266" s="5"/>
      <c r="AD1266" s="5"/>
      <c r="AE1266" s="5"/>
      <c r="AF1266" s="5"/>
      <c r="AG1266" s="5"/>
      <c r="AH1266" s="5"/>
      <c r="AI1266" s="5" t="s">
        <v>905</v>
      </c>
      <c r="AJ1266" s="80">
        <v>5</v>
      </c>
      <c r="AK1266" s="80">
        <v>5</v>
      </c>
      <c r="AL1266" s="80">
        <v>5</v>
      </c>
      <c r="AM1266" s="80" t="e">
        <v>#N/A</v>
      </c>
      <c r="AN1266" s="80">
        <v>5</v>
      </c>
      <c r="AO1266" s="80">
        <v>5</v>
      </c>
      <c r="AP1266" s="80">
        <v>2</v>
      </c>
      <c r="AQ1266" s="80">
        <v>4</v>
      </c>
      <c r="AR1266" s="80">
        <v>3</v>
      </c>
      <c r="AS1266" s="5"/>
      <c r="AT1266" s="5" t="s">
        <v>788</v>
      </c>
      <c r="AU1266" s="5"/>
      <c r="AV1266" s="5"/>
      <c r="AW1266" s="5"/>
      <c r="AX1266" s="5"/>
      <c r="AY1266" s="5" t="s">
        <v>903</v>
      </c>
    </row>
    <row r="1267" spans="1:51" ht="59.1" customHeight="1">
      <c r="A1267">
        <v>11511915571</v>
      </c>
      <c r="B1267" s="5" t="s">
        <v>646</v>
      </c>
      <c r="C1267" s="13" t="s">
        <v>80</v>
      </c>
      <c r="D1267" s="1" t="s">
        <v>470</v>
      </c>
      <c r="E1267" s="5" t="s">
        <v>14</v>
      </c>
      <c r="F1267" s="80" t="s">
        <v>0</v>
      </c>
      <c r="G1267" s="80" t="s">
        <v>0</v>
      </c>
      <c r="H1267" s="80" t="s">
        <v>1</v>
      </c>
      <c r="I1267" s="80" t="s">
        <v>0</v>
      </c>
      <c r="J1267" s="80" t="s">
        <v>0</v>
      </c>
      <c r="K1267" s="80" t="s">
        <v>0</v>
      </c>
      <c r="L1267" s="80" t="s">
        <v>0</v>
      </c>
      <c r="M1267" s="5" t="e">
        <v>#N/A</v>
      </c>
      <c r="N1267" s="5" t="s">
        <v>649</v>
      </c>
      <c r="O1267" s="5" t="e">
        <v>#N/A</v>
      </c>
      <c r="P1267" s="5" t="e">
        <v>#N/A</v>
      </c>
      <c r="Q1267" s="5" t="s">
        <v>97</v>
      </c>
      <c r="R1267" s="61" t="s">
        <v>226</v>
      </c>
      <c r="S1267" s="62" t="s">
        <v>92</v>
      </c>
      <c r="T1267" s="5" t="s">
        <v>36</v>
      </c>
      <c r="U1267" s="5" t="s">
        <v>41</v>
      </c>
      <c r="V1267" s="5" t="s">
        <v>95</v>
      </c>
      <c r="W1267" s="5" t="s">
        <v>908</v>
      </c>
      <c r="X1267" s="5" t="s">
        <v>30</v>
      </c>
      <c r="Y1267" s="5" t="s">
        <v>398</v>
      </c>
      <c r="Z1267" s="5" t="s">
        <v>13</v>
      </c>
      <c r="AA1267" s="5" t="s">
        <v>542</v>
      </c>
      <c r="AB1267" s="5" t="s">
        <v>826</v>
      </c>
      <c r="AC1267" s="5"/>
      <c r="AD1267" s="5"/>
      <c r="AE1267" s="5"/>
      <c r="AF1267" s="5"/>
      <c r="AG1267" s="5"/>
      <c r="AH1267" s="5"/>
      <c r="AI1267" s="5" t="s">
        <v>905</v>
      </c>
      <c r="AJ1267" s="80">
        <v>4</v>
      </c>
      <c r="AK1267" s="80">
        <v>2</v>
      </c>
      <c r="AL1267" s="80">
        <v>1</v>
      </c>
      <c r="AM1267" s="80">
        <v>2</v>
      </c>
      <c r="AN1267" s="80">
        <v>4</v>
      </c>
      <c r="AO1267" s="80">
        <v>4</v>
      </c>
      <c r="AP1267" s="80">
        <v>1</v>
      </c>
      <c r="AQ1267" s="80">
        <v>3</v>
      </c>
      <c r="AR1267" s="80">
        <v>2</v>
      </c>
      <c r="AS1267" s="5" t="s">
        <v>127</v>
      </c>
      <c r="AT1267" s="5"/>
      <c r="AU1267" s="5"/>
      <c r="AV1267" s="5" t="s">
        <v>888</v>
      </c>
      <c r="AW1267" s="5"/>
      <c r="AX1267" s="5"/>
      <c r="AY1267" s="5" t="s">
        <v>903</v>
      </c>
    </row>
    <row r="1268" spans="1:51" ht="27.95" customHeight="1">
      <c r="A1268">
        <v>11511897640</v>
      </c>
      <c r="B1268" s="1" t="s">
        <v>0</v>
      </c>
      <c r="C1268" s="13" t="s">
        <v>61</v>
      </c>
      <c r="D1268" s="1" t="s">
        <v>465</v>
      </c>
      <c r="E1268" s="5" t="s">
        <v>14</v>
      </c>
      <c r="F1268" s="80" t="s">
        <v>0</v>
      </c>
      <c r="G1268" s="80" t="s">
        <v>0</v>
      </c>
      <c r="H1268" s="80" t="s">
        <v>1</v>
      </c>
      <c r="I1268" s="80" t="s">
        <v>0</v>
      </c>
      <c r="J1268" s="80" t="s">
        <v>0</v>
      </c>
      <c r="K1268" s="80" t="s">
        <v>0</v>
      </c>
      <c r="L1268" s="80" t="s">
        <v>0</v>
      </c>
      <c r="M1268" s="5" t="e">
        <v>#N/A</v>
      </c>
      <c r="N1268" s="5" t="e">
        <v>#N/A</v>
      </c>
      <c r="O1268" s="5" t="e">
        <v>#N/A</v>
      </c>
      <c r="P1268" s="5" t="e">
        <v>#N/A</v>
      </c>
      <c r="Q1268" s="5" t="s">
        <v>97</v>
      </c>
      <c r="R1268" s="61" t="s">
        <v>99</v>
      </c>
      <c r="S1268" s="62" t="e">
        <v>#N/A</v>
      </c>
      <c r="T1268" s="5" t="s">
        <v>62</v>
      </c>
      <c r="U1268" s="5" t="s">
        <v>34</v>
      </c>
      <c r="V1268" s="5" t="s">
        <v>95</v>
      </c>
      <c r="W1268" s="5" t="s">
        <v>908</v>
      </c>
      <c r="X1268" s="5" t="s">
        <v>66</v>
      </c>
      <c r="Y1268" s="5" t="s">
        <v>0</v>
      </c>
      <c r="Z1268" s="5" t="s">
        <v>60</v>
      </c>
      <c r="AA1268" s="5" t="s">
        <v>518</v>
      </c>
      <c r="AB1268" s="5" t="s">
        <v>515</v>
      </c>
      <c r="AC1268" s="5" t="s">
        <v>575</v>
      </c>
      <c r="AD1268" s="5"/>
      <c r="AE1268" s="5"/>
      <c r="AF1268" s="5" t="s">
        <v>629</v>
      </c>
      <c r="AG1268" s="5"/>
      <c r="AH1268" s="5"/>
      <c r="AI1268" s="5" t="s">
        <v>905</v>
      </c>
      <c r="AJ1268" s="80">
        <v>3</v>
      </c>
      <c r="AK1268" s="80">
        <v>2</v>
      </c>
      <c r="AL1268" s="80">
        <v>2</v>
      </c>
      <c r="AM1268" s="80" t="e">
        <v>#N/A</v>
      </c>
      <c r="AN1268" s="80">
        <v>5</v>
      </c>
      <c r="AO1268" s="80">
        <v>5</v>
      </c>
      <c r="AP1268" s="80">
        <v>1</v>
      </c>
      <c r="AQ1268" s="80">
        <v>3</v>
      </c>
      <c r="AR1268" s="80">
        <v>5</v>
      </c>
      <c r="AS1268" s="5" t="s">
        <v>1059</v>
      </c>
      <c r="AT1268" s="5" t="s">
        <v>797</v>
      </c>
      <c r="AU1268" s="5"/>
      <c r="AV1268" s="123" t="s">
        <v>873</v>
      </c>
      <c r="AW1268" s="142"/>
      <c r="AX1268" s="142"/>
      <c r="AY1268" s="5" t="s">
        <v>20</v>
      </c>
    </row>
    <row r="1269" spans="1:51" ht="27.95" customHeight="1">
      <c r="A1269">
        <v>11511897315</v>
      </c>
      <c r="B1269" s="5" t="s">
        <v>646</v>
      </c>
      <c r="C1269" s="13" t="s">
        <v>72</v>
      </c>
      <c r="D1269" s="1" t="s">
        <v>468</v>
      </c>
      <c r="E1269" s="5" t="s">
        <v>14</v>
      </c>
      <c r="F1269" s="80" t="s">
        <v>0</v>
      </c>
      <c r="G1269" s="80" t="s">
        <v>0</v>
      </c>
      <c r="H1269" s="80" t="s">
        <v>1</v>
      </c>
      <c r="I1269" s="80" t="s">
        <v>0</v>
      </c>
      <c r="J1269" s="80" t="s">
        <v>0</v>
      </c>
      <c r="K1269" s="80" t="s">
        <v>0</v>
      </c>
      <c r="L1269" s="80" t="s">
        <v>0</v>
      </c>
      <c r="M1269" s="5" t="e">
        <v>#N/A</v>
      </c>
      <c r="N1269" s="5" t="s">
        <v>649</v>
      </c>
      <c r="O1269" s="5" t="e">
        <v>#N/A</v>
      </c>
      <c r="P1269" s="5" t="e">
        <v>#N/A</v>
      </c>
      <c r="Q1269" s="5" t="s">
        <v>29</v>
      </c>
      <c r="R1269" s="61" t="s">
        <v>75</v>
      </c>
      <c r="S1269" s="62" t="s">
        <v>34</v>
      </c>
      <c r="T1269" s="5" t="s">
        <v>36</v>
      </c>
      <c r="U1269" s="5" t="s">
        <v>41</v>
      </c>
      <c r="V1269" s="5" t="s">
        <v>26</v>
      </c>
      <c r="W1269" s="5" t="s">
        <v>907</v>
      </c>
      <c r="X1269" s="5" t="s">
        <v>81</v>
      </c>
      <c r="Y1269" s="5" t="s">
        <v>0</v>
      </c>
      <c r="Z1269" s="5" t="s">
        <v>98</v>
      </c>
      <c r="AA1269" s="5"/>
      <c r="AB1269" s="5"/>
      <c r="AC1269" s="5"/>
      <c r="AD1269" s="5"/>
      <c r="AE1269" s="5"/>
      <c r="AF1269" s="5"/>
      <c r="AG1269" s="5"/>
      <c r="AH1269" s="5"/>
      <c r="AI1269" s="5" t="s">
        <v>905</v>
      </c>
      <c r="AJ1269" s="80">
        <v>5</v>
      </c>
      <c r="AK1269" s="80">
        <v>3</v>
      </c>
      <c r="AL1269" s="80">
        <v>3</v>
      </c>
      <c r="AM1269" s="80">
        <v>5</v>
      </c>
      <c r="AN1269" s="80">
        <v>4</v>
      </c>
      <c r="AO1269" s="80">
        <v>4</v>
      </c>
      <c r="AP1269" s="80">
        <v>4</v>
      </c>
      <c r="AQ1269" s="80">
        <v>4</v>
      </c>
      <c r="AR1269" s="80">
        <v>3</v>
      </c>
      <c r="AS1269" s="5"/>
      <c r="AT1269" s="5"/>
      <c r="AU1269" s="5"/>
      <c r="AV1269" s="5"/>
      <c r="AW1269" s="5"/>
      <c r="AX1269" s="5"/>
      <c r="AY1269" s="5" t="s">
        <v>903</v>
      </c>
    </row>
    <row r="1270" spans="1:51" ht="27.95" customHeight="1">
      <c r="A1270">
        <v>11511881472</v>
      </c>
      <c r="B1270" s="1" t="s">
        <v>15</v>
      </c>
      <c r="C1270" s="13" t="s">
        <v>61</v>
      </c>
      <c r="D1270" s="1" t="s">
        <v>469</v>
      </c>
      <c r="E1270" s="5" t="s">
        <v>14</v>
      </c>
      <c r="F1270" s="80" t="s">
        <v>648</v>
      </c>
      <c r="G1270" s="80" t="s">
        <v>0</v>
      </c>
      <c r="H1270" s="80" t="s">
        <v>0</v>
      </c>
      <c r="I1270" s="80" t="s">
        <v>0</v>
      </c>
      <c r="J1270" s="80" t="s">
        <v>0</v>
      </c>
      <c r="K1270" s="80" t="s">
        <v>0</v>
      </c>
      <c r="L1270" s="80" t="s">
        <v>0</v>
      </c>
      <c r="M1270" s="5" t="e">
        <v>#N/A</v>
      </c>
      <c r="N1270" s="5" t="e">
        <v>#N/A</v>
      </c>
      <c r="O1270" s="5" t="e">
        <v>#N/A</v>
      </c>
      <c r="P1270" s="5" t="e">
        <v>#N/A</v>
      </c>
      <c r="Q1270" s="5" t="e">
        <v>#VALUE!</v>
      </c>
      <c r="R1270" s="61" t="s">
        <v>226</v>
      </c>
      <c r="S1270" s="62" t="s">
        <v>43</v>
      </c>
      <c r="T1270" s="5" t="s">
        <v>36</v>
      </c>
      <c r="U1270" s="5" t="s">
        <v>41</v>
      </c>
      <c r="V1270" s="5" t="s">
        <v>89</v>
      </c>
      <c r="W1270" s="5" t="s">
        <v>909</v>
      </c>
      <c r="X1270" s="5" t="e">
        <v>#N/A</v>
      </c>
      <c r="Y1270" s="5" t="s">
        <v>0</v>
      </c>
      <c r="Z1270" s="5" t="s">
        <v>98</v>
      </c>
      <c r="AA1270" s="5"/>
      <c r="AB1270" s="5"/>
      <c r="AC1270" s="5"/>
      <c r="AD1270" s="5"/>
      <c r="AE1270" s="5"/>
      <c r="AF1270" s="5"/>
      <c r="AG1270" s="5" t="s">
        <v>1035</v>
      </c>
      <c r="AH1270" s="5"/>
      <c r="AI1270" s="5" t="s">
        <v>905</v>
      </c>
      <c r="AJ1270" s="80">
        <v>3</v>
      </c>
      <c r="AK1270" s="80" t="e">
        <v>#VALUE!</v>
      </c>
      <c r="AL1270" s="80">
        <v>1</v>
      </c>
      <c r="AM1270" s="80">
        <v>4</v>
      </c>
      <c r="AN1270" s="80">
        <v>4</v>
      </c>
      <c r="AO1270" s="80">
        <v>4</v>
      </c>
      <c r="AP1270" s="80">
        <v>3</v>
      </c>
      <c r="AQ1270" s="80">
        <v>1</v>
      </c>
      <c r="AR1270" s="80" t="e">
        <v>#N/A</v>
      </c>
      <c r="AS1270" s="5"/>
      <c r="AT1270" s="5" t="s">
        <v>842</v>
      </c>
      <c r="AU1270" s="5"/>
      <c r="AV1270" s="5" t="s">
        <v>876</v>
      </c>
      <c r="AW1270" s="5"/>
      <c r="AX1270" s="5"/>
      <c r="AY1270" s="5" t="s">
        <v>904</v>
      </c>
    </row>
    <row r="1271" spans="1:51" ht="27.95" customHeight="1">
      <c r="A1271">
        <v>11511880268</v>
      </c>
      <c r="B1271" s="1" t="s">
        <v>0</v>
      </c>
      <c r="C1271" s="13" t="e">
        <v>#VALUE!</v>
      </c>
      <c r="D1271" s="1" t="e">
        <v>#VALUE!</v>
      </c>
      <c r="E1271" s="5" t="e">
        <v>#N/A</v>
      </c>
      <c r="F1271" s="80" t="s">
        <v>0</v>
      </c>
      <c r="G1271" s="80" t="s">
        <v>0</v>
      </c>
      <c r="H1271" s="80" t="s">
        <v>0</v>
      </c>
      <c r="I1271" s="80" t="s">
        <v>0</v>
      </c>
      <c r="J1271" s="80" t="s">
        <v>0</v>
      </c>
      <c r="K1271" s="80" t="s">
        <v>0</v>
      </c>
      <c r="L1271" s="80" t="s">
        <v>0</v>
      </c>
      <c r="M1271" s="5" t="e">
        <v>#N/A</v>
      </c>
      <c r="N1271" s="5" t="e">
        <v>#N/A</v>
      </c>
      <c r="O1271" s="5" t="e">
        <v>#N/A</v>
      </c>
      <c r="P1271" s="5" t="e">
        <v>#N/A</v>
      </c>
      <c r="Q1271" s="5" t="e">
        <v>#VALUE!</v>
      </c>
      <c r="R1271" s="61" t="e">
        <v>#VALUE!</v>
      </c>
      <c r="S1271" s="62" t="e">
        <v>#N/A</v>
      </c>
      <c r="T1271" s="5" t="e">
        <v>#N/A</v>
      </c>
      <c r="U1271" s="5" t="e">
        <v>#N/A</v>
      </c>
      <c r="V1271" s="5" t="e">
        <v>#N/A</v>
      </c>
      <c r="W1271" s="5" t="e">
        <v>#N/A</v>
      </c>
      <c r="X1271" s="5" t="e">
        <v>#N/A</v>
      </c>
      <c r="Y1271" s="5" t="s">
        <v>0</v>
      </c>
      <c r="Z1271" s="5" t="e">
        <v>#N/A</v>
      </c>
      <c r="AA1271" s="5"/>
      <c r="AB1271" s="5"/>
      <c r="AC1271" s="5"/>
      <c r="AD1271" s="5"/>
      <c r="AE1271" s="5"/>
      <c r="AF1271" s="5"/>
      <c r="AG1271" s="5"/>
      <c r="AH1271" s="5"/>
      <c r="AI1271" s="5" t="s">
        <v>905</v>
      </c>
      <c r="AJ1271" s="80" t="e">
        <v>#VALUE!</v>
      </c>
      <c r="AK1271" s="80" t="e">
        <v>#VALUE!</v>
      </c>
      <c r="AL1271" s="80" t="e">
        <v>#VALUE!</v>
      </c>
      <c r="AM1271" s="80" t="e">
        <v>#N/A</v>
      </c>
      <c r="AN1271" s="80" t="e">
        <v>#N/A</v>
      </c>
      <c r="AO1271" s="80" t="e">
        <v>#N/A</v>
      </c>
      <c r="AP1271" s="80" t="e">
        <v>#N/A</v>
      </c>
      <c r="AQ1271" s="80" t="e">
        <v>#N/A</v>
      </c>
      <c r="AR1271" s="80" t="e">
        <v>#N/A</v>
      </c>
      <c r="AS1271" s="5"/>
      <c r="AT1271" s="5"/>
      <c r="AU1271" s="5"/>
      <c r="AV1271" s="5"/>
      <c r="AW1271" s="5"/>
      <c r="AX1271" s="5"/>
      <c r="AY1271" s="5" t="s">
        <v>20</v>
      </c>
    </row>
    <row r="1272" spans="1:51" ht="27.95" customHeight="1">
      <c r="A1272">
        <v>11511878158</v>
      </c>
      <c r="B1272" s="5" t="s">
        <v>646</v>
      </c>
      <c r="C1272" s="13" t="s">
        <v>72</v>
      </c>
      <c r="D1272" s="1" t="s">
        <v>466</v>
      </c>
      <c r="E1272" s="5" t="s">
        <v>14</v>
      </c>
      <c r="F1272" s="80" t="s">
        <v>0</v>
      </c>
      <c r="G1272" s="80" t="s">
        <v>0</v>
      </c>
      <c r="H1272" s="80" t="s">
        <v>1</v>
      </c>
      <c r="I1272" s="80" t="s">
        <v>0</v>
      </c>
      <c r="J1272" s="80" t="s">
        <v>0</v>
      </c>
      <c r="K1272" s="80" t="s">
        <v>0</v>
      </c>
      <c r="L1272" s="80" t="s">
        <v>0</v>
      </c>
      <c r="M1272" s="5" t="s">
        <v>10</v>
      </c>
      <c r="N1272" s="5" t="e">
        <v>#N/A</v>
      </c>
      <c r="O1272" s="5" t="e">
        <v>#N/A</v>
      </c>
      <c r="P1272" s="5" t="e">
        <v>#N/A</v>
      </c>
      <c r="Q1272" s="5" t="e">
        <v>#VALUE!</v>
      </c>
      <c r="R1272" s="61" t="s">
        <v>90</v>
      </c>
      <c r="S1272" s="62" t="e">
        <v>#N/A</v>
      </c>
      <c r="T1272" s="5" t="s">
        <v>834</v>
      </c>
      <c r="U1272" s="5" t="s">
        <v>34</v>
      </c>
      <c r="V1272" s="5" t="s">
        <v>74</v>
      </c>
      <c r="W1272" s="5" t="s">
        <v>379</v>
      </c>
      <c r="X1272" s="5" t="s">
        <v>81</v>
      </c>
      <c r="Y1272" s="5" t="s">
        <v>399</v>
      </c>
      <c r="Z1272" s="5" t="s">
        <v>21</v>
      </c>
      <c r="AA1272" s="5" t="s">
        <v>480</v>
      </c>
      <c r="AB1272" s="5"/>
      <c r="AC1272" s="5"/>
      <c r="AD1272" s="5"/>
      <c r="AE1272" s="5"/>
      <c r="AF1272" s="5"/>
      <c r="AG1272" s="5"/>
      <c r="AH1272" s="5"/>
      <c r="AI1272" s="5" t="s">
        <v>905</v>
      </c>
      <c r="AJ1272" s="80">
        <v>5</v>
      </c>
      <c r="AK1272" s="80" t="e">
        <v>#VALUE!</v>
      </c>
      <c r="AL1272" s="80">
        <v>5</v>
      </c>
      <c r="AM1272" s="80" t="e">
        <v>#N/A</v>
      </c>
      <c r="AN1272" s="80">
        <v>5</v>
      </c>
      <c r="AO1272" s="80">
        <v>5</v>
      </c>
      <c r="AP1272" s="80">
        <v>2</v>
      </c>
      <c r="AQ1272" s="80">
        <v>5</v>
      </c>
      <c r="AR1272" s="80">
        <v>3</v>
      </c>
      <c r="AS1272" s="5"/>
      <c r="AT1272" s="5"/>
      <c r="AU1272" s="5"/>
      <c r="AV1272" s="5" t="s">
        <v>872</v>
      </c>
      <c r="AW1272" s="5"/>
      <c r="AX1272" s="5"/>
      <c r="AY1272" s="5" t="s">
        <v>903</v>
      </c>
    </row>
    <row r="1273" spans="1:51" ht="27.95" customHeight="1">
      <c r="A1273">
        <v>11511877967</v>
      </c>
      <c r="B1273" s="5" t="s">
        <v>646</v>
      </c>
      <c r="C1273" s="13" t="s">
        <v>72</v>
      </c>
      <c r="D1273" s="1" t="s">
        <v>469</v>
      </c>
      <c r="E1273" s="5" t="s">
        <v>14</v>
      </c>
      <c r="F1273" s="80" t="s">
        <v>0</v>
      </c>
      <c r="G1273" s="80" t="s">
        <v>0</v>
      </c>
      <c r="H1273" s="80" t="s">
        <v>1</v>
      </c>
      <c r="I1273" s="80" t="s">
        <v>0</v>
      </c>
      <c r="J1273" s="80" t="s">
        <v>0</v>
      </c>
      <c r="K1273" s="80" t="s">
        <v>0</v>
      </c>
      <c r="L1273" s="80" t="s">
        <v>0</v>
      </c>
      <c r="M1273" s="5" t="e">
        <v>#N/A</v>
      </c>
      <c r="N1273" s="5" t="s">
        <v>649</v>
      </c>
      <c r="O1273" s="5" t="e">
        <v>#N/A</v>
      </c>
      <c r="P1273" s="5" t="e">
        <v>#N/A</v>
      </c>
      <c r="Q1273" s="5" t="s">
        <v>76</v>
      </c>
      <c r="R1273" s="61" t="s">
        <v>28</v>
      </c>
      <c r="S1273" s="62" t="e">
        <v>#N/A</v>
      </c>
      <c r="T1273" s="5" t="s">
        <v>36</v>
      </c>
      <c r="U1273" s="5" t="s">
        <v>41</v>
      </c>
      <c r="V1273" s="5" t="s">
        <v>74</v>
      </c>
      <c r="W1273" s="5" t="s">
        <v>908</v>
      </c>
      <c r="X1273" s="5" t="s">
        <v>66</v>
      </c>
      <c r="Y1273" s="5" t="s">
        <v>0</v>
      </c>
      <c r="Z1273" s="5" t="s">
        <v>21</v>
      </c>
      <c r="AA1273" s="5"/>
      <c r="AB1273" s="5"/>
      <c r="AC1273" s="5"/>
      <c r="AD1273" s="5"/>
      <c r="AE1273" s="5"/>
      <c r="AF1273" s="5"/>
      <c r="AG1273" s="5"/>
      <c r="AH1273" s="5"/>
      <c r="AI1273" s="5" t="s">
        <v>905</v>
      </c>
      <c r="AJ1273" s="80">
        <v>5</v>
      </c>
      <c r="AK1273" s="80">
        <v>4</v>
      </c>
      <c r="AL1273" s="80">
        <v>4</v>
      </c>
      <c r="AM1273" s="80" t="e">
        <v>#N/A</v>
      </c>
      <c r="AN1273" s="80">
        <v>4</v>
      </c>
      <c r="AO1273" s="80">
        <v>4</v>
      </c>
      <c r="AP1273" s="80">
        <v>2</v>
      </c>
      <c r="AQ1273" s="80">
        <v>3</v>
      </c>
      <c r="AR1273" s="80">
        <v>5</v>
      </c>
      <c r="AS1273" s="5"/>
      <c r="AT1273" s="5"/>
      <c r="AU1273" s="5"/>
      <c r="AV1273" s="5"/>
      <c r="AW1273" s="5"/>
      <c r="AX1273" s="5"/>
      <c r="AY1273" s="5" t="s">
        <v>903</v>
      </c>
    </row>
    <row r="1274" spans="1:51" ht="27.95" customHeight="1">
      <c r="A1274">
        <v>11511877853</v>
      </c>
      <c r="B1274" s="5" t="s">
        <v>646</v>
      </c>
      <c r="C1274" s="13" t="s">
        <v>80</v>
      </c>
      <c r="D1274" s="1" t="e">
        <v>#VALUE!</v>
      </c>
      <c r="E1274" s="5" t="s">
        <v>33</v>
      </c>
      <c r="F1274" s="80" t="s">
        <v>648</v>
      </c>
      <c r="G1274" s="80" t="s">
        <v>0</v>
      </c>
      <c r="H1274" s="80" t="s">
        <v>1</v>
      </c>
      <c r="I1274" s="80" t="s">
        <v>0</v>
      </c>
      <c r="J1274" s="80" t="s">
        <v>0</v>
      </c>
      <c r="K1274" s="80" t="s">
        <v>0</v>
      </c>
      <c r="L1274" s="80" t="s">
        <v>0</v>
      </c>
      <c r="M1274" s="5" t="e">
        <v>#N/A</v>
      </c>
      <c r="N1274" s="5" t="s">
        <v>649</v>
      </c>
      <c r="O1274" s="5" t="e">
        <v>#N/A</v>
      </c>
      <c r="P1274" s="5" t="e">
        <v>#N/A</v>
      </c>
      <c r="Q1274" s="5" t="s">
        <v>29</v>
      </c>
      <c r="R1274" s="61" t="s">
        <v>75</v>
      </c>
      <c r="S1274" s="62" t="e">
        <v>#N/A</v>
      </c>
      <c r="T1274" s="5" t="s">
        <v>36</v>
      </c>
      <c r="U1274" s="5" t="s">
        <v>41</v>
      </c>
      <c r="V1274" s="5" t="s">
        <v>74</v>
      </c>
      <c r="W1274" s="5" t="s">
        <v>907</v>
      </c>
      <c r="X1274" s="5" t="s">
        <v>108</v>
      </c>
      <c r="Y1274" s="5" t="s">
        <v>0</v>
      </c>
      <c r="Z1274" s="5" t="s">
        <v>58</v>
      </c>
      <c r="AA1274" s="5"/>
      <c r="AB1274" s="5"/>
      <c r="AC1274" s="5"/>
      <c r="AD1274" s="5"/>
      <c r="AE1274" s="5"/>
      <c r="AF1274" s="5"/>
      <c r="AG1274" s="5"/>
      <c r="AH1274" s="5"/>
      <c r="AI1274" s="5" t="s">
        <v>905</v>
      </c>
      <c r="AJ1274" s="80">
        <v>4</v>
      </c>
      <c r="AK1274" s="80">
        <v>3</v>
      </c>
      <c r="AL1274" s="80">
        <v>3</v>
      </c>
      <c r="AM1274" s="80" t="e">
        <v>#N/A</v>
      </c>
      <c r="AN1274" s="80">
        <v>4</v>
      </c>
      <c r="AO1274" s="80">
        <v>4</v>
      </c>
      <c r="AP1274" s="80">
        <v>2</v>
      </c>
      <c r="AQ1274" s="80">
        <v>4</v>
      </c>
      <c r="AR1274" s="80">
        <v>4</v>
      </c>
      <c r="AS1274" s="5"/>
      <c r="AT1274" s="5" t="s">
        <v>849</v>
      </c>
      <c r="AU1274" s="5"/>
      <c r="AV1274" s="5"/>
      <c r="AW1274" s="5"/>
      <c r="AX1274" s="5"/>
      <c r="AY1274" s="5" t="s">
        <v>903</v>
      </c>
    </row>
    <row r="1275" spans="1:51" ht="27.95" customHeight="1">
      <c r="B1275" s="1"/>
      <c r="C1275" s="13"/>
      <c r="D1275" s="1"/>
      <c r="E1275" s="5"/>
      <c r="M1275" s="5"/>
      <c r="N1275" s="5"/>
      <c r="O1275" s="5"/>
      <c r="P1275" s="5"/>
      <c r="Q1275" s="5"/>
      <c r="R1275" s="61"/>
      <c r="S1275" s="62"/>
      <c r="T1275" s="5"/>
      <c r="U1275" s="5"/>
      <c r="V1275" s="5"/>
      <c r="W1275" s="5"/>
      <c r="X1275" s="5"/>
      <c r="Y1275" s="5"/>
      <c r="Z1275" s="5"/>
      <c r="AA1275" s="5"/>
      <c r="AB1275" s="5"/>
      <c r="AC1275" s="5"/>
      <c r="AD1275" s="5"/>
      <c r="AE1275" s="5"/>
      <c r="AF1275" s="5"/>
      <c r="AG1275" s="5"/>
      <c r="AH1275" s="5"/>
      <c r="AI1275" s="5"/>
      <c r="AJ1275" s="80"/>
      <c r="AK1275" s="80"/>
      <c r="AL1275" s="80"/>
      <c r="AM1275" s="80"/>
      <c r="AN1275" s="80"/>
      <c r="AO1275" s="80"/>
      <c r="AP1275" s="80"/>
      <c r="AQ1275" s="80"/>
      <c r="AR1275" s="80"/>
      <c r="AS1275" s="5"/>
      <c r="AT1275" s="5"/>
      <c r="AU1275" s="5"/>
      <c r="AV1275" s="5"/>
      <c r="AW1275" s="5"/>
      <c r="AX1275" s="5"/>
      <c r="AY1275" s="5"/>
    </row>
    <row r="1276" spans="1:51" ht="27.95" customHeight="1">
      <c r="A1276">
        <v>11511870921</v>
      </c>
      <c r="B1276" s="5" t="s">
        <v>646</v>
      </c>
      <c r="C1276" s="13" t="s">
        <v>61</v>
      </c>
      <c r="D1276" s="1" t="s">
        <v>468</v>
      </c>
      <c r="E1276" s="5" t="s">
        <v>14</v>
      </c>
      <c r="F1276" s="80" t="s">
        <v>0</v>
      </c>
      <c r="G1276" s="80" t="s">
        <v>0</v>
      </c>
      <c r="H1276" s="80" t="s">
        <v>1</v>
      </c>
      <c r="I1276" s="80" t="s">
        <v>0</v>
      </c>
      <c r="J1276" s="80" t="s">
        <v>0</v>
      </c>
      <c r="K1276" s="80" t="s">
        <v>0</v>
      </c>
      <c r="L1276" s="80" t="s">
        <v>0</v>
      </c>
      <c r="M1276" s="5" t="e">
        <v>#N/A</v>
      </c>
      <c r="N1276" s="5" t="s">
        <v>649</v>
      </c>
      <c r="O1276" s="5" t="e">
        <v>#N/A</v>
      </c>
      <c r="P1276" s="5" t="e">
        <v>#N/A</v>
      </c>
      <c r="Q1276" s="5" t="s">
        <v>97</v>
      </c>
      <c r="R1276" s="61" t="s">
        <v>75</v>
      </c>
      <c r="S1276" s="62" t="e">
        <v>#N/A</v>
      </c>
      <c r="T1276" s="5" t="s">
        <v>37</v>
      </c>
      <c r="U1276" s="5" t="s">
        <v>41</v>
      </c>
      <c r="V1276" s="5" t="s">
        <v>74</v>
      </c>
      <c r="W1276" s="5" t="s">
        <v>907</v>
      </c>
      <c r="X1276" s="5" t="s">
        <v>108</v>
      </c>
      <c r="Y1276" s="5" t="s">
        <v>0</v>
      </c>
      <c r="Z1276" s="5" t="s">
        <v>146</v>
      </c>
      <c r="AA1276" s="5" t="s">
        <v>986</v>
      </c>
      <c r="AB1276" s="5" t="s">
        <v>198</v>
      </c>
      <c r="AC1276" s="5"/>
      <c r="AD1276" s="5"/>
      <c r="AE1276" s="5"/>
      <c r="AF1276" s="5"/>
      <c r="AG1276" s="5"/>
      <c r="AH1276" s="5"/>
      <c r="AI1276" s="5" t="s">
        <v>905</v>
      </c>
      <c r="AJ1276" s="80">
        <v>3</v>
      </c>
      <c r="AK1276" s="80">
        <v>2</v>
      </c>
      <c r="AL1276" s="80">
        <v>3</v>
      </c>
      <c r="AM1276" s="80" t="e">
        <v>#N/A</v>
      </c>
      <c r="AN1276" s="80">
        <v>3</v>
      </c>
      <c r="AO1276" s="80">
        <v>4</v>
      </c>
      <c r="AP1276" s="80">
        <v>2</v>
      </c>
      <c r="AQ1276" s="80">
        <v>4</v>
      </c>
      <c r="AR1276" s="80">
        <v>4</v>
      </c>
      <c r="AS1276" s="5"/>
      <c r="AT1276" s="5" t="s">
        <v>797</v>
      </c>
      <c r="AU1276" s="5"/>
      <c r="AV1276" s="5"/>
      <c r="AW1276" s="5"/>
      <c r="AX1276" s="5"/>
      <c r="AY1276" s="5" t="s">
        <v>903</v>
      </c>
    </row>
    <row r="1277" spans="1:51" ht="27.95" customHeight="1">
      <c r="B1277" s="1"/>
      <c r="C1277" s="13"/>
      <c r="D1277" s="1"/>
      <c r="E1277" s="5"/>
      <c r="M1277" s="5"/>
      <c r="N1277" s="5"/>
      <c r="O1277" s="5"/>
      <c r="P1277" s="5"/>
      <c r="Q1277" s="5"/>
      <c r="R1277" s="61"/>
      <c r="S1277" s="62"/>
      <c r="T1277" s="5"/>
      <c r="U1277" s="5"/>
      <c r="V1277" s="5"/>
      <c r="W1277" s="5"/>
      <c r="X1277" s="5"/>
      <c r="Y1277" s="5"/>
      <c r="Z1277" s="5"/>
      <c r="AA1277" s="5"/>
      <c r="AB1277" s="5"/>
      <c r="AC1277" s="5"/>
      <c r="AD1277" s="5"/>
      <c r="AE1277" s="5"/>
      <c r="AF1277" s="5"/>
      <c r="AG1277" s="5"/>
      <c r="AH1277" s="5"/>
      <c r="AI1277" s="5"/>
      <c r="AJ1277" s="80"/>
      <c r="AK1277" s="80"/>
      <c r="AL1277" s="80"/>
      <c r="AM1277" s="80"/>
      <c r="AN1277" s="80"/>
      <c r="AO1277" s="80"/>
      <c r="AP1277" s="80"/>
      <c r="AQ1277" s="80"/>
      <c r="AR1277" s="80"/>
      <c r="AS1277" s="5"/>
      <c r="AT1277" s="5"/>
      <c r="AU1277" s="5"/>
      <c r="AV1277" s="5"/>
      <c r="AW1277" s="5"/>
      <c r="AX1277" s="5"/>
      <c r="AY1277" s="5"/>
    </row>
    <row r="1278" spans="1:51" ht="27.95" customHeight="1">
      <c r="A1278">
        <v>11511855387</v>
      </c>
      <c r="B1278" s="5" t="s">
        <v>646</v>
      </c>
      <c r="C1278" s="13" t="s">
        <v>61</v>
      </c>
      <c r="D1278" s="1" t="s">
        <v>468</v>
      </c>
      <c r="E1278" s="5" t="s">
        <v>14</v>
      </c>
      <c r="F1278" s="80" t="s">
        <v>0</v>
      </c>
      <c r="G1278" s="80" t="s">
        <v>0</v>
      </c>
      <c r="H1278" s="80" t="s">
        <v>1</v>
      </c>
      <c r="I1278" s="80" t="s">
        <v>0</v>
      </c>
      <c r="J1278" s="80" t="s">
        <v>0</v>
      </c>
      <c r="K1278" s="80" t="s">
        <v>0</v>
      </c>
      <c r="L1278" s="80" t="s">
        <v>0</v>
      </c>
      <c r="M1278" s="5" t="s">
        <v>10</v>
      </c>
      <c r="N1278" s="5" t="e">
        <v>#N/A</v>
      </c>
      <c r="O1278" s="5" t="e">
        <v>#N/A</v>
      </c>
      <c r="P1278" s="5" t="e">
        <v>#N/A</v>
      </c>
      <c r="Q1278" s="5" t="e">
        <v>#VALUE!</v>
      </c>
      <c r="R1278" s="61" t="e">
        <v>#VALUE!</v>
      </c>
      <c r="S1278" s="62" t="e">
        <v>#N/A</v>
      </c>
      <c r="T1278" s="5" t="s">
        <v>37</v>
      </c>
      <c r="U1278" s="5" t="s">
        <v>37</v>
      </c>
      <c r="V1278" s="5" t="s">
        <v>89</v>
      </c>
      <c r="W1278" s="5" t="s">
        <v>979</v>
      </c>
      <c r="X1278" s="5" t="e">
        <v>#N/A</v>
      </c>
      <c r="Y1278" s="5" t="s">
        <v>0</v>
      </c>
      <c r="Z1278" s="5" t="s">
        <v>13</v>
      </c>
      <c r="AA1278" s="5"/>
      <c r="AB1278" s="5"/>
      <c r="AC1278" s="5"/>
      <c r="AD1278" s="5"/>
      <c r="AE1278" s="5"/>
      <c r="AF1278" s="5"/>
      <c r="AG1278" s="5"/>
      <c r="AH1278" s="5"/>
      <c r="AI1278" s="5" t="s">
        <v>905</v>
      </c>
      <c r="AJ1278" s="80">
        <v>3</v>
      </c>
      <c r="AK1278" s="80" t="e">
        <v>#VALUE!</v>
      </c>
      <c r="AL1278" s="80" t="e">
        <v>#VALUE!</v>
      </c>
      <c r="AM1278" s="80" t="e">
        <v>#N/A</v>
      </c>
      <c r="AN1278" s="80">
        <v>3</v>
      </c>
      <c r="AO1278" s="80">
        <v>3</v>
      </c>
      <c r="AP1278" s="80">
        <v>3</v>
      </c>
      <c r="AQ1278" s="80">
        <v>2</v>
      </c>
      <c r="AR1278" s="80" t="e">
        <v>#N/A</v>
      </c>
      <c r="AS1278" s="5"/>
      <c r="AT1278" s="5"/>
      <c r="AU1278" s="5"/>
      <c r="AV1278" s="5"/>
      <c r="AW1278" s="5"/>
      <c r="AX1278" s="5"/>
      <c r="AY1278" s="5" t="s">
        <v>903</v>
      </c>
    </row>
    <row r="1279" spans="1:51" ht="51.95" customHeight="1">
      <c r="A1279">
        <v>11511852739</v>
      </c>
      <c r="B1279" s="5" t="s">
        <v>646</v>
      </c>
      <c r="C1279" s="13" t="s">
        <v>80</v>
      </c>
      <c r="D1279" s="1" t="s">
        <v>470</v>
      </c>
      <c r="E1279" s="5" t="s">
        <v>14</v>
      </c>
      <c r="F1279" s="80" t="s">
        <v>0</v>
      </c>
      <c r="G1279" s="80" t="s">
        <v>2</v>
      </c>
      <c r="H1279" s="80" t="s">
        <v>0</v>
      </c>
      <c r="I1279" s="80" t="s">
        <v>0</v>
      </c>
      <c r="J1279" s="80" t="s">
        <v>0</v>
      </c>
      <c r="K1279" s="80" t="s">
        <v>0</v>
      </c>
      <c r="L1279" s="80" t="s">
        <v>0</v>
      </c>
      <c r="M1279" s="5" t="e">
        <v>#N/A</v>
      </c>
      <c r="N1279" s="5" t="s">
        <v>649</v>
      </c>
      <c r="O1279" s="5" t="e">
        <v>#N/A</v>
      </c>
      <c r="P1279" s="5" t="e">
        <v>#N/A</v>
      </c>
      <c r="Q1279" s="5" t="s">
        <v>29</v>
      </c>
      <c r="R1279" s="61" t="s">
        <v>75</v>
      </c>
      <c r="S1279" s="62" t="e">
        <v>#N/A</v>
      </c>
      <c r="T1279" s="5" t="s">
        <v>36</v>
      </c>
      <c r="U1279" s="5" t="s">
        <v>41</v>
      </c>
      <c r="V1279" s="5" t="s">
        <v>74</v>
      </c>
      <c r="W1279" s="5" t="s">
        <v>908</v>
      </c>
      <c r="X1279" s="5" t="s">
        <v>30</v>
      </c>
      <c r="Y1279" s="5" t="s">
        <v>0</v>
      </c>
      <c r="Z1279" s="5" t="s">
        <v>49</v>
      </c>
      <c r="AA1279" s="5" t="s">
        <v>512</v>
      </c>
      <c r="AB1279" s="5"/>
      <c r="AC1279" s="5"/>
      <c r="AD1279" s="5"/>
      <c r="AE1279" s="5"/>
      <c r="AF1279" s="5"/>
      <c r="AG1279" s="67" t="s">
        <v>818</v>
      </c>
      <c r="AH1279" s="5"/>
      <c r="AI1279" s="5" t="s">
        <v>905</v>
      </c>
      <c r="AJ1279" s="80">
        <v>4</v>
      </c>
      <c r="AK1279" s="80">
        <v>3</v>
      </c>
      <c r="AL1279" s="80">
        <v>3</v>
      </c>
      <c r="AM1279" s="80" t="e">
        <v>#N/A</v>
      </c>
      <c r="AN1279" s="80">
        <v>4</v>
      </c>
      <c r="AO1279" s="80">
        <v>4</v>
      </c>
      <c r="AP1279" s="80">
        <v>2</v>
      </c>
      <c r="AQ1279" s="80">
        <v>3</v>
      </c>
      <c r="AR1279" s="80">
        <v>2</v>
      </c>
      <c r="AS1279" s="5"/>
      <c r="AT1279" s="5"/>
      <c r="AU1279" s="5"/>
      <c r="AV1279" s="5"/>
      <c r="AW1279" s="5" t="s">
        <v>39</v>
      </c>
      <c r="AX1279" s="5"/>
      <c r="AY1279" s="5" t="s">
        <v>903</v>
      </c>
    </row>
    <row r="1280" spans="1:51" ht="27.95" customHeight="1">
      <c r="B1280" s="1"/>
      <c r="C1280" s="13"/>
      <c r="D1280" s="1"/>
      <c r="E1280" s="5"/>
      <c r="M1280" s="5"/>
      <c r="N1280" s="5"/>
      <c r="O1280" s="5"/>
      <c r="P1280" s="5"/>
      <c r="Q1280" s="5"/>
      <c r="R1280" s="61"/>
      <c r="S1280" s="62"/>
      <c r="T1280" s="5"/>
      <c r="U1280" s="5"/>
      <c r="V1280" s="5"/>
      <c r="W1280" s="5"/>
      <c r="X1280" s="5"/>
      <c r="Y1280" s="5"/>
      <c r="Z1280" s="5"/>
      <c r="AA1280" s="5"/>
      <c r="AB1280" s="5"/>
      <c r="AC1280" s="5"/>
      <c r="AD1280" s="5"/>
      <c r="AE1280" s="5"/>
      <c r="AF1280" s="5"/>
      <c r="AG1280" s="5"/>
      <c r="AH1280" s="5"/>
      <c r="AI1280" s="5"/>
      <c r="AJ1280" s="80"/>
      <c r="AK1280" s="80"/>
      <c r="AL1280" s="80"/>
      <c r="AM1280" s="80"/>
      <c r="AN1280" s="80"/>
      <c r="AO1280" s="80"/>
      <c r="AP1280" s="80"/>
      <c r="AQ1280" s="80"/>
      <c r="AR1280" s="80"/>
      <c r="AS1280" s="5"/>
      <c r="AT1280" s="5"/>
      <c r="AU1280" s="5"/>
      <c r="AV1280" s="5"/>
      <c r="AW1280" s="5"/>
      <c r="AX1280" s="5"/>
      <c r="AY1280" s="5"/>
    </row>
    <row r="1281" spans="1:51" ht="27.95" customHeight="1">
      <c r="A1281">
        <v>11511847769</v>
      </c>
      <c r="B1281" s="1" t="s">
        <v>0</v>
      </c>
      <c r="C1281" s="13" t="e">
        <v>#VALUE!</v>
      </c>
      <c r="D1281" s="1" t="e">
        <v>#VALUE!</v>
      </c>
      <c r="E1281" s="5" t="e">
        <v>#N/A</v>
      </c>
      <c r="F1281" s="80" t="s">
        <v>0</v>
      </c>
      <c r="G1281" s="80" t="s">
        <v>0</v>
      </c>
      <c r="H1281" s="80" t="s">
        <v>0</v>
      </c>
      <c r="I1281" s="80" t="s">
        <v>0</v>
      </c>
      <c r="J1281" s="80" t="s">
        <v>0</v>
      </c>
      <c r="K1281" s="80" t="s">
        <v>0</v>
      </c>
      <c r="L1281" s="80" t="s">
        <v>0</v>
      </c>
      <c r="M1281" s="5" t="e">
        <v>#N/A</v>
      </c>
      <c r="N1281" s="5" t="e">
        <v>#N/A</v>
      </c>
      <c r="O1281" s="5" t="e">
        <v>#N/A</v>
      </c>
      <c r="P1281" s="5" t="e">
        <v>#N/A</v>
      </c>
      <c r="Q1281" s="5" t="e">
        <v>#VALUE!</v>
      </c>
      <c r="R1281" s="61" t="e">
        <v>#VALUE!</v>
      </c>
      <c r="S1281" s="62" t="e">
        <v>#N/A</v>
      </c>
      <c r="T1281" s="5" t="e">
        <v>#N/A</v>
      </c>
      <c r="U1281" s="5" t="e">
        <v>#N/A</v>
      </c>
      <c r="V1281" s="5" t="e">
        <v>#N/A</v>
      </c>
      <c r="W1281" s="5" t="e">
        <v>#N/A</v>
      </c>
      <c r="X1281" s="5" t="e">
        <v>#N/A</v>
      </c>
      <c r="Y1281" s="5" t="s">
        <v>0</v>
      </c>
      <c r="Z1281" s="5" t="e">
        <v>#N/A</v>
      </c>
      <c r="AA1281" s="5"/>
      <c r="AB1281" s="5"/>
      <c r="AC1281" s="5"/>
      <c r="AD1281" s="5"/>
      <c r="AE1281" s="5"/>
      <c r="AF1281" s="5"/>
      <c r="AG1281" s="5"/>
      <c r="AH1281" s="5"/>
      <c r="AI1281" s="5" t="s">
        <v>905</v>
      </c>
      <c r="AJ1281" s="80" t="e">
        <v>#VALUE!</v>
      </c>
      <c r="AK1281" s="80" t="e">
        <v>#VALUE!</v>
      </c>
      <c r="AL1281" s="80" t="e">
        <v>#VALUE!</v>
      </c>
      <c r="AM1281" s="80" t="e">
        <v>#N/A</v>
      </c>
      <c r="AN1281" s="80" t="e">
        <v>#N/A</v>
      </c>
      <c r="AO1281" s="80" t="e">
        <v>#N/A</v>
      </c>
      <c r="AP1281" s="80" t="e">
        <v>#N/A</v>
      </c>
      <c r="AQ1281" s="80" t="e">
        <v>#N/A</v>
      </c>
      <c r="AR1281" s="80" t="e">
        <v>#N/A</v>
      </c>
      <c r="AS1281" s="5"/>
      <c r="AT1281" s="5"/>
      <c r="AU1281" s="5"/>
      <c r="AV1281" s="5"/>
      <c r="AW1281" s="5"/>
      <c r="AX1281" s="5"/>
      <c r="AY1281" s="5" t="s">
        <v>20</v>
      </c>
    </row>
    <row r="1282" spans="1:51" ht="27.95" customHeight="1">
      <c r="A1282">
        <v>11511845505</v>
      </c>
      <c r="B1282" s="5" t="s">
        <v>646</v>
      </c>
      <c r="C1282" s="13" t="s">
        <v>80</v>
      </c>
      <c r="D1282" s="1" t="s">
        <v>468</v>
      </c>
      <c r="E1282" s="5" t="s">
        <v>14</v>
      </c>
      <c r="F1282" s="80" t="s">
        <v>0</v>
      </c>
      <c r="G1282" s="80" t="s">
        <v>0</v>
      </c>
      <c r="H1282" s="80" t="s">
        <v>1</v>
      </c>
      <c r="I1282" s="80" t="s">
        <v>0</v>
      </c>
      <c r="J1282" s="80" t="s">
        <v>0</v>
      </c>
      <c r="K1282" s="80" t="s">
        <v>0</v>
      </c>
      <c r="L1282" s="80" t="s">
        <v>0</v>
      </c>
      <c r="M1282" s="5" t="e">
        <v>#N/A</v>
      </c>
      <c r="N1282" s="5" t="s">
        <v>649</v>
      </c>
      <c r="O1282" s="5" t="e">
        <v>#N/A</v>
      </c>
      <c r="P1282" s="5" t="e">
        <v>#N/A</v>
      </c>
      <c r="Q1282" s="5" t="s">
        <v>76</v>
      </c>
      <c r="R1282" s="61" t="s">
        <v>28</v>
      </c>
      <c r="S1282" s="62" t="e">
        <v>#N/A</v>
      </c>
      <c r="T1282" s="5" t="s">
        <v>36</v>
      </c>
      <c r="U1282" s="5" t="s">
        <v>41</v>
      </c>
      <c r="V1282" s="5" t="s">
        <v>95</v>
      </c>
      <c r="W1282" s="5" t="s">
        <v>907</v>
      </c>
      <c r="X1282" s="5" t="s">
        <v>66</v>
      </c>
      <c r="Y1282" s="5" t="s">
        <v>0</v>
      </c>
      <c r="Z1282" s="5" t="s">
        <v>13</v>
      </c>
      <c r="AA1282" s="5" t="s">
        <v>516</v>
      </c>
      <c r="AB1282" s="5"/>
      <c r="AC1282" s="5"/>
      <c r="AD1282" s="5"/>
      <c r="AE1282" s="5"/>
      <c r="AF1282" s="5"/>
      <c r="AG1282" s="5"/>
      <c r="AH1282" s="5"/>
      <c r="AI1282" s="5" t="s">
        <v>905</v>
      </c>
      <c r="AJ1282" s="80">
        <v>4</v>
      </c>
      <c r="AK1282" s="80">
        <v>4</v>
      </c>
      <c r="AL1282" s="80">
        <v>4</v>
      </c>
      <c r="AM1282" s="80" t="e">
        <v>#N/A</v>
      </c>
      <c r="AN1282" s="80">
        <v>4</v>
      </c>
      <c r="AO1282" s="80">
        <v>4</v>
      </c>
      <c r="AP1282" s="80">
        <v>1</v>
      </c>
      <c r="AQ1282" s="80">
        <v>4</v>
      </c>
      <c r="AR1282" s="80">
        <v>5</v>
      </c>
      <c r="AS1282" s="5"/>
      <c r="AT1282" s="5" t="s">
        <v>788</v>
      </c>
      <c r="AU1282" s="5"/>
      <c r="AV1282" s="5" t="s">
        <v>898</v>
      </c>
      <c r="AW1282" s="5"/>
      <c r="AX1282" s="5"/>
      <c r="AY1282" s="5" t="s">
        <v>903</v>
      </c>
    </row>
    <row r="1283" spans="1:51" ht="27.95" customHeight="1">
      <c r="A1283">
        <v>11511844331</v>
      </c>
      <c r="B1283" s="5" t="s">
        <v>646</v>
      </c>
      <c r="C1283" s="13" t="s">
        <v>72</v>
      </c>
      <c r="D1283" s="1" t="s">
        <v>469</v>
      </c>
      <c r="E1283" s="5" t="s">
        <v>14</v>
      </c>
      <c r="F1283" s="80" t="s">
        <v>0</v>
      </c>
      <c r="G1283" s="80" t="s">
        <v>0</v>
      </c>
      <c r="H1283" s="80" t="s">
        <v>1</v>
      </c>
      <c r="I1283" s="80" t="s">
        <v>0</v>
      </c>
      <c r="J1283" s="80" t="s">
        <v>0</v>
      </c>
      <c r="K1283" s="80" t="s">
        <v>0</v>
      </c>
      <c r="L1283" s="80" t="s">
        <v>0</v>
      </c>
      <c r="M1283" s="5" t="e">
        <v>#N/A</v>
      </c>
      <c r="N1283" s="5" t="s">
        <v>649</v>
      </c>
      <c r="O1283" s="5" t="e">
        <v>#N/A</v>
      </c>
      <c r="P1283" s="5" t="e">
        <v>#N/A</v>
      </c>
      <c r="Q1283" s="5" t="s">
        <v>76</v>
      </c>
      <c r="R1283" s="61" t="s">
        <v>28</v>
      </c>
      <c r="S1283" s="62" t="e">
        <v>#N/A</v>
      </c>
      <c r="T1283" s="5" t="s">
        <v>834</v>
      </c>
      <c r="U1283" s="5" t="s">
        <v>34</v>
      </c>
      <c r="V1283" s="5" t="s">
        <v>74</v>
      </c>
      <c r="W1283" s="5" t="s">
        <v>979</v>
      </c>
      <c r="X1283" s="5" t="s">
        <v>66</v>
      </c>
      <c r="Y1283" s="5" t="s">
        <v>0</v>
      </c>
      <c r="Z1283" s="5" t="s">
        <v>49</v>
      </c>
      <c r="AA1283" s="5"/>
      <c r="AB1283" s="5"/>
      <c r="AC1283" s="5"/>
      <c r="AD1283" s="5"/>
      <c r="AE1283" s="5"/>
      <c r="AF1283" s="5"/>
      <c r="AG1283" s="5"/>
      <c r="AH1283" s="5"/>
      <c r="AI1283" s="5" t="s">
        <v>905</v>
      </c>
      <c r="AJ1283" s="80">
        <v>5</v>
      </c>
      <c r="AK1283" s="80">
        <v>4</v>
      </c>
      <c r="AL1283" s="80">
        <v>4</v>
      </c>
      <c r="AM1283" s="80" t="e">
        <v>#N/A</v>
      </c>
      <c r="AN1283" s="80">
        <v>5</v>
      </c>
      <c r="AO1283" s="80">
        <v>5</v>
      </c>
      <c r="AP1283" s="80">
        <v>2</v>
      </c>
      <c r="AQ1283" s="80">
        <v>2</v>
      </c>
      <c r="AR1283" s="80">
        <v>5</v>
      </c>
      <c r="AS1283" s="5"/>
      <c r="AT1283" s="5"/>
      <c r="AU1283" s="5"/>
      <c r="AV1283" s="5"/>
      <c r="AW1283" s="5"/>
      <c r="AX1283" s="5"/>
      <c r="AY1283" s="5" t="s">
        <v>903</v>
      </c>
    </row>
    <row r="1284" spans="1:51" ht="27.95" customHeight="1">
      <c r="A1284">
        <v>11511843241</v>
      </c>
      <c r="B1284" s="5" t="s">
        <v>646</v>
      </c>
      <c r="C1284" s="13" t="s">
        <v>61</v>
      </c>
      <c r="D1284" s="1" t="s">
        <v>478</v>
      </c>
      <c r="E1284" s="5" t="s">
        <v>33</v>
      </c>
      <c r="F1284" s="80" t="s">
        <v>0</v>
      </c>
      <c r="G1284" s="80" t="s">
        <v>0</v>
      </c>
      <c r="H1284" s="80" t="s">
        <v>1</v>
      </c>
      <c r="I1284" s="80" t="s">
        <v>0</v>
      </c>
      <c r="J1284" s="80" t="s">
        <v>0</v>
      </c>
      <c r="K1284" s="80" t="s">
        <v>0</v>
      </c>
      <c r="L1284" s="80" t="s">
        <v>0</v>
      </c>
      <c r="M1284" s="5" t="s">
        <v>10</v>
      </c>
      <c r="N1284" s="5" t="e">
        <v>#N/A</v>
      </c>
      <c r="O1284" s="5" t="s">
        <v>11</v>
      </c>
      <c r="P1284" s="5" t="s">
        <v>12</v>
      </c>
      <c r="Q1284" s="5" t="s">
        <v>76</v>
      </c>
      <c r="R1284" s="61" t="s">
        <v>75</v>
      </c>
      <c r="S1284" s="62" t="e">
        <v>#N/A</v>
      </c>
      <c r="T1284" s="5" t="s">
        <v>36</v>
      </c>
      <c r="U1284" s="5" t="s">
        <v>34</v>
      </c>
      <c r="V1284" s="5" t="s">
        <v>26</v>
      </c>
      <c r="W1284" s="5" t="s">
        <v>907</v>
      </c>
      <c r="X1284" s="5" t="s">
        <v>108</v>
      </c>
      <c r="Y1284" s="5" t="s">
        <v>0</v>
      </c>
      <c r="Z1284" s="5" t="s">
        <v>13</v>
      </c>
      <c r="AA1284" s="5"/>
      <c r="AB1284" s="5"/>
      <c r="AC1284" s="5"/>
      <c r="AD1284" s="5"/>
      <c r="AE1284" s="5"/>
      <c r="AF1284" s="5"/>
      <c r="AG1284" s="5"/>
      <c r="AH1284" s="5"/>
      <c r="AI1284" s="5" t="s">
        <v>905</v>
      </c>
      <c r="AJ1284" s="80">
        <v>3</v>
      </c>
      <c r="AK1284" s="80">
        <v>4</v>
      </c>
      <c r="AL1284" s="80">
        <v>3</v>
      </c>
      <c r="AM1284" s="80" t="e">
        <v>#N/A</v>
      </c>
      <c r="AN1284" s="80">
        <v>4</v>
      </c>
      <c r="AO1284" s="80">
        <v>5</v>
      </c>
      <c r="AP1284" s="80">
        <v>4</v>
      </c>
      <c r="AQ1284" s="80">
        <v>4</v>
      </c>
      <c r="AR1284" s="80">
        <v>4</v>
      </c>
      <c r="AS1284" s="5"/>
      <c r="AT1284" s="5"/>
      <c r="AU1284" s="5"/>
      <c r="AV1284" s="5"/>
      <c r="AW1284" s="5"/>
      <c r="AX1284" s="5"/>
      <c r="AY1284" s="5" t="s">
        <v>903</v>
      </c>
    </row>
    <row r="1285" spans="1:51" ht="27.95" customHeight="1">
      <c r="A1285">
        <v>11511841394</v>
      </c>
      <c r="B1285" s="5" t="s">
        <v>646</v>
      </c>
      <c r="C1285" s="13" t="s">
        <v>72</v>
      </c>
      <c r="D1285" s="1" t="s">
        <v>471</v>
      </c>
      <c r="E1285" s="5" t="s">
        <v>33</v>
      </c>
      <c r="F1285" s="80" t="s">
        <v>0</v>
      </c>
      <c r="G1285" s="80" t="s">
        <v>0</v>
      </c>
      <c r="H1285" s="80" t="s">
        <v>1</v>
      </c>
      <c r="I1285" s="80" t="s">
        <v>0</v>
      </c>
      <c r="J1285" s="80" t="s">
        <v>0</v>
      </c>
      <c r="K1285" s="80" t="s">
        <v>0</v>
      </c>
      <c r="L1285" s="80" t="s">
        <v>0</v>
      </c>
      <c r="M1285" s="5" t="s">
        <v>10</v>
      </c>
      <c r="N1285" s="5" t="e">
        <v>#N/A</v>
      </c>
      <c r="O1285" s="5" t="s">
        <v>11</v>
      </c>
      <c r="P1285" s="5" t="e">
        <v>#N/A</v>
      </c>
      <c r="Q1285" s="5" t="s">
        <v>91</v>
      </c>
      <c r="R1285" s="61" t="s">
        <v>90</v>
      </c>
      <c r="S1285" s="62" t="e">
        <v>#N/A</v>
      </c>
      <c r="T1285" s="5" t="s">
        <v>834</v>
      </c>
      <c r="U1285" s="5" t="s">
        <v>34</v>
      </c>
      <c r="V1285" s="5" t="s">
        <v>95</v>
      </c>
      <c r="W1285" s="5" t="s">
        <v>379</v>
      </c>
      <c r="X1285" s="5" t="s">
        <v>81</v>
      </c>
      <c r="Y1285" s="5" t="s">
        <v>400</v>
      </c>
      <c r="Z1285" s="5" t="s">
        <v>49</v>
      </c>
      <c r="AA1285" s="5" t="s">
        <v>480</v>
      </c>
      <c r="AB1285" s="5"/>
      <c r="AC1285" s="5"/>
      <c r="AD1285" s="5"/>
      <c r="AE1285" s="5"/>
      <c r="AF1285" s="5"/>
      <c r="AG1285" s="5"/>
      <c r="AH1285" s="5"/>
      <c r="AI1285" s="5" t="s">
        <v>905</v>
      </c>
      <c r="AJ1285" s="80">
        <v>5</v>
      </c>
      <c r="AK1285" s="80">
        <v>5</v>
      </c>
      <c r="AL1285" s="80">
        <v>5</v>
      </c>
      <c r="AM1285" s="80" t="e">
        <v>#N/A</v>
      </c>
      <c r="AN1285" s="80">
        <v>5</v>
      </c>
      <c r="AO1285" s="80">
        <v>5</v>
      </c>
      <c r="AP1285" s="80">
        <v>1</v>
      </c>
      <c r="AQ1285" s="80">
        <v>5</v>
      </c>
      <c r="AR1285" s="80">
        <v>3</v>
      </c>
      <c r="AS1285" s="5" t="s">
        <v>1059</v>
      </c>
      <c r="AT1285" s="5" t="s">
        <v>849</v>
      </c>
      <c r="AU1285" s="5"/>
      <c r="AV1285" s="5"/>
      <c r="AW1285" s="5"/>
      <c r="AX1285" s="5"/>
      <c r="AY1285" s="5" t="s">
        <v>903</v>
      </c>
    </row>
    <row r="1286" spans="1:51" ht="78" customHeight="1">
      <c r="A1286">
        <v>11511837101</v>
      </c>
      <c r="B1286" s="5" t="s">
        <v>646</v>
      </c>
      <c r="C1286" s="13" t="s">
        <v>72</v>
      </c>
      <c r="D1286" s="1" t="s">
        <v>465</v>
      </c>
      <c r="E1286" s="5" t="s">
        <v>14</v>
      </c>
      <c r="F1286" s="80" t="s">
        <v>0</v>
      </c>
      <c r="G1286" s="80" t="s">
        <v>0</v>
      </c>
      <c r="H1286" s="80" t="s">
        <v>1</v>
      </c>
      <c r="I1286" s="80" t="s">
        <v>0</v>
      </c>
      <c r="J1286" s="80" t="s">
        <v>0</v>
      </c>
      <c r="K1286" s="80" t="s">
        <v>0</v>
      </c>
      <c r="L1286" s="80" t="s">
        <v>0</v>
      </c>
      <c r="M1286" s="5" t="s">
        <v>10</v>
      </c>
      <c r="N1286" s="5" t="e">
        <v>#N/A</v>
      </c>
      <c r="O1286" s="5" t="e">
        <v>#N/A</v>
      </c>
      <c r="P1286" s="5" t="e">
        <v>#N/A</v>
      </c>
      <c r="Q1286" s="5" t="s">
        <v>97</v>
      </c>
      <c r="R1286" s="61" t="s">
        <v>99</v>
      </c>
      <c r="S1286" s="62" t="e">
        <v>#N/A</v>
      </c>
      <c r="T1286" s="5" t="s">
        <v>834</v>
      </c>
      <c r="U1286" s="5" t="s">
        <v>34</v>
      </c>
      <c r="V1286" s="5" t="s">
        <v>54</v>
      </c>
      <c r="W1286" s="5" t="s">
        <v>908</v>
      </c>
      <c r="X1286" s="5" t="s">
        <v>30</v>
      </c>
      <c r="Y1286" s="5" t="s">
        <v>401</v>
      </c>
      <c r="Z1286" s="5" t="s">
        <v>49</v>
      </c>
      <c r="AA1286" s="5"/>
      <c r="AB1286" s="5" t="s">
        <v>198</v>
      </c>
      <c r="AC1286" s="5"/>
      <c r="AD1286" s="5"/>
      <c r="AE1286" s="5"/>
      <c r="AF1286" s="5"/>
      <c r="AG1286" s="5"/>
      <c r="AH1286" s="5"/>
      <c r="AI1286" s="5" t="s">
        <v>905</v>
      </c>
      <c r="AJ1286" s="80">
        <v>5</v>
      </c>
      <c r="AK1286" s="80">
        <v>2</v>
      </c>
      <c r="AL1286" s="80">
        <v>2</v>
      </c>
      <c r="AM1286" s="80" t="e">
        <v>#N/A</v>
      </c>
      <c r="AN1286" s="80">
        <v>5</v>
      </c>
      <c r="AO1286" s="80">
        <v>5</v>
      </c>
      <c r="AP1286" s="80">
        <v>0</v>
      </c>
      <c r="AQ1286" s="80">
        <v>3</v>
      </c>
      <c r="AR1286" s="80">
        <v>2</v>
      </c>
      <c r="AS1286" s="5" t="s">
        <v>1067</v>
      </c>
      <c r="AT1286" s="5"/>
      <c r="AU1286" s="5"/>
      <c r="AV1286" s="5"/>
      <c r="AW1286" s="5"/>
      <c r="AX1286" s="5"/>
      <c r="AY1286" s="5" t="s">
        <v>903</v>
      </c>
    </row>
    <row r="1287" spans="1:51" ht="27.95" customHeight="1">
      <c r="B1287" s="1"/>
      <c r="C1287" s="13"/>
      <c r="D1287" s="1"/>
      <c r="E1287" s="5"/>
      <c r="M1287" s="5"/>
      <c r="N1287" s="5"/>
      <c r="O1287" s="5"/>
      <c r="P1287" s="5"/>
      <c r="Q1287" s="5"/>
      <c r="R1287" s="61"/>
      <c r="S1287" s="62"/>
      <c r="T1287" s="5"/>
      <c r="U1287" s="5"/>
      <c r="V1287" s="5"/>
      <c r="W1287" s="5"/>
      <c r="X1287" s="5"/>
      <c r="Y1287" s="5"/>
      <c r="Z1287" s="5"/>
      <c r="AA1287" s="5"/>
      <c r="AB1287" s="5"/>
      <c r="AC1287" s="5"/>
      <c r="AD1287" s="5"/>
      <c r="AE1287" s="5"/>
      <c r="AF1287" s="5"/>
      <c r="AG1287" s="5"/>
      <c r="AH1287" s="5"/>
      <c r="AI1287" s="5"/>
      <c r="AJ1287" s="80"/>
      <c r="AK1287" s="80"/>
      <c r="AL1287" s="80"/>
      <c r="AM1287" s="80"/>
      <c r="AN1287" s="80"/>
      <c r="AO1287" s="80"/>
      <c r="AP1287" s="80"/>
      <c r="AQ1287" s="80"/>
      <c r="AR1287" s="80"/>
      <c r="AS1287" s="5"/>
      <c r="AT1287" s="5"/>
      <c r="AU1287" s="5"/>
      <c r="AV1287" s="5"/>
      <c r="AW1287" s="5"/>
      <c r="AX1287" s="5"/>
      <c r="AY1287" s="5"/>
    </row>
    <row r="1288" spans="1:51" ht="27.95" customHeight="1">
      <c r="A1288">
        <v>11511834130</v>
      </c>
      <c r="B1288" s="5" t="s">
        <v>646</v>
      </c>
      <c r="C1288" s="13" t="s">
        <v>72</v>
      </c>
      <c r="D1288" s="1" t="s">
        <v>469</v>
      </c>
      <c r="E1288" s="5" t="s">
        <v>14</v>
      </c>
      <c r="F1288" s="80" t="s">
        <v>648</v>
      </c>
      <c r="G1288" s="80" t="s">
        <v>0</v>
      </c>
      <c r="H1288" s="80" t="s">
        <v>1</v>
      </c>
      <c r="I1288" s="80" t="s">
        <v>0</v>
      </c>
      <c r="J1288" s="80" t="s">
        <v>0</v>
      </c>
      <c r="K1288" s="80" t="s">
        <v>0</v>
      </c>
      <c r="L1288" s="80" t="s">
        <v>0</v>
      </c>
      <c r="M1288" s="5" t="s">
        <v>10</v>
      </c>
      <c r="N1288" s="5" t="e">
        <v>#N/A</v>
      </c>
      <c r="O1288" s="5" t="e">
        <v>#N/A</v>
      </c>
      <c r="P1288" s="5" t="e">
        <v>#N/A</v>
      </c>
      <c r="Q1288" s="5" t="s">
        <v>29</v>
      </c>
      <c r="R1288" s="61" t="s">
        <v>75</v>
      </c>
      <c r="S1288" s="62" t="s">
        <v>122</v>
      </c>
      <c r="T1288" s="5" t="s">
        <v>36</v>
      </c>
      <c r="U1288" s="5" t="s">
        <v>34</v>
      </c>
      <c r="V1288" s="5" t="s">
        <v>95</v>
      </c>
      <c r="W1288" s="5" t="s">
        <v>979</v>
      </c>
      <c r="X1288" s="5" t="s">
        <v>108</v>
      </c>
      <c r="Y1288" s="5" t="s">
        <v>0</v>
      </c>
      <c r="Z1288" s="5" t="s">
        <v>13</v>
      </c>
      <c r="AA1288" s="5"/>
      <c r="AB1288" s="5"/>
      <c r="AC1288" s="5"/>
      <c r="AD1288" s="5"/>
      <c r="AE1288" s="5"/>
      <c r="AF1288" s="5"/>
      <c r="AG1288" s="5"/>
      <c r="AH1288" s="5"/>
      <c r="AI1288" s="5" t="s">
        <v>905</v>
      </c>
      <c r="AJ1288" s="80">
        <v>5</v>
      </c>
      <c r="AK1288" s="80">
        <v>3</v>
      </c>
      <c r="AL1288" s="80">
        <v>3</v>
      </c>
      <c r="AM1288" s="80">
        <v>1</v>
      </c>
      <c r="AN1288" s="80">
        <v>4</v>
      </c>
      <c r="AO1288" s="80">
        <v>5</v>
      </c>
      <c r="AP1288" s="80">
        <v>1</v>
      </c>
      <c r="AQ1288" s="80">
        <v>2</v>
      </c>
      <c r="AR1288" s="80">
        <v>4</v>
      </c>
      <c r="AS1288" s="5"/>
      <c r="AT1288" s="5" t="s">
        <v>284</v>
      </c>
      <c r="AU1288" s="5"/>
      <c r="AV1288" s="5" t="s">
        <v>462</v>
      </c>
      <c r="AW1288" s="5"/>
      <c r="AX1288" s="5"/>
      <c r="AY1288" s="5" t="s">
        <v>903</v>
      </c>
    </row>
    <row r="1289" spans="1:51" ht="27" customHeight="1">
      <c r="A1289">
        <v>11511833877</v>
      </c>
      <c r="B1289" s="5" t="s">
        <v>646</v>
      </c>
      <c r="C1289" s="13" t="s">
        <v>72</v>
      </c>
      <c r="D1289" s="1" t="s">
        <v>471</v>
      </c>
      <c r="E1289" s="5" t="s">
        <v>14</v>
      </c>
      <c r="F1289" s="80" t="s">
        <v>0</v>
      </c>
      <c r="G1289" s="80" t="s">
        <v>0</v>
      </c>
      <c r="H1289" s="80" t="s">
        <v>1</v>
      </c>
      <c r="I1289" s="80" t="s">
        <v>0</v>
      </c>
      <c r="J1289" s="80" t="s">
        <v>0</v>
      </c>
      <c r="K1289" s="80" t="s">
        <v>0</v>
      </c>
      <c r="L1289" s="80" t="s">
        <v>0</v>
      </c>
      <c r="M1289" s="5" t="e">
        <v>#N/A</v>
      </c>
      <c r="N1289" s="5" t="s">
        <v>649</v>
      </c>
      <c r="O1289" s="5" t="e">
        <v>#N/A</v>
      </c>
      <c r="P1289" s="5" t="e">
        <v>#N/A</v>
      </c>
      <c r="Q1289" s="5" t="s">
        <v>76</v>
      </c>
      <c r="R1289" s="61" t="s">
        <v>28</v>
      </c>
      <c r="S1289" s="62" t="s">
        <v>68</v>
      </c>
      <c r="T1289" s="5" t="s">
        <v>36</v>
      </c>
      <c r="U1289" s="5" t="s">
        <v>41</v>
      </c>
      <c r="V1289" s="5" t="s">
        <v>74</v>
      </c>
      <c r="W1289" s="5" t="s">
        <v>907</v>
      </c>
      <c r="X1289" s="5" t="s">
        <v>66</v>
      </c>
      <c r="Y1289" s="5" t="s">
        <v>0</v>
      </c>
      <c r="Z1289" s="5" t="s">
        <v>58</v>
      </c>
      <c r="AA1289" s="5"/>
      <c r="AB1289" s="5"/>
      <c r="AC1289" s="5"/>
      <c r="AD1289" s="5"/>
      <c r="AE1289" s="5"/>
      <c r="AF1289" s="5"/>
      <c r="AG1289" s="5"/>
      <c r="AH1289" s="5"/>
      <c r="AI1289" s="5" t="s">
        <v>905</v>
      </c>
      <c r="AJ1289" s="80">
        <v>5</v>
      </c>
      <c r="AK1289" s="80">
        <v>4</v>
      </c>
      <c r="AL1289" s="80">
        <v>4</v>
      </c>
      <c r="AM1289" s="80">
        <v>3</v>
      </c>
      <c r="AN1289" s="80">
        <v>4</v>
      </c>
      <c r="AO1289" s="80">
        <v>4</v>
      </c>
      <c r="AP1289" s="80">
        <v>2</v>
      </c>
      <c r="AQ1289" s="80">
        <v>4</v>
      </c>
      <c r="AR1289" s="80">
        <v>5</v>
      </c>
      <c r="AS1289" s="5"/>
      <c r="AT1289" s="5"/>
      <c r="AU1289" s="5"/>
      <c r="AV1289" s="5"/>
      <c r="AW1289" s="5"/>
      <c r="AX1289" s="5"/>
      <c r="AY1289" s="5" t="s">
        <v>903</v>
      </c>
    </row>
    <row r="1290" spans="1:51" ht="23.25" customHeight="1">
      <c r="B1290" s="1"/>
      <c r="C1290" s="13"/>
      <c r="D1290" s="1"/>
      <c r="E1290" s="5"/>
      <c r="M1290" s="5"/>
      <c r="N1290" s="5"/>
      <c r="O1290" s="5"/>
      <c r="P1290" s="5"/>
      <c r="Q1290" s="5"/>
      <c r="R1290" s="61"/>
      <c r="S1290" s="62"/>
      <c r="T1290" s="5"/>
      <c r="U1290" s="5"/>
      <c r="V1290" s="5"/>
      <c r="W1290" s="5"/>
      <c r="X1290" s="5"/>
      <c r="Y1290" s="5"/>
      <c r="Z1290" s="5"/>
      <c r="AA1290" s="5"/>
      <c r="AB1290" s="5"/>
      <c r="AC1290" s="5"/>
      <c r="AD1290" s="5"/>
      <c r="AE1290" s="5"/>
      <c r="AF1290" s="5"/>
      <c r="AG1290" s="5"/>
      <c r="AH1290" s="5"/>
      <c r="AI1290" s="5"/>
      <c r="AJ1290" s="80"/>
      <c r="AK1290" s="80"/>
      <c r="AL1290" s="80"/>
      <c r="AM1290" s="80"/>
      <c r="AN1290" s="80"/>
      <c r="AO1290" s="80"/>
      <c r="AP1290" s="80"/>
      <c r="AQ1290" s="80"/>
      <c r="AR1290" s="80"/>
      <c r="AS1290" s="5"/>
      <c r="AT1290" s="5"/>
      <c r="AU1290" s="5"/>
      <c r="AV1290" s="5"/>
      <c r="AW1290" s="5"/>
      <c r="AX1290" s="5"/>
      <c r="AY1290" s="5"/>
    </row>
    <row r="1291" spans="1:51" ht="72.95" customHeight="1">
      <c r="A1291">
        <v>11511828905</v>
      </c>
      <c r="B1291" s="5" t="s">
        <v>646</v>
      </c>
      <c r="C1291" s="13" t="s">
        <v>139</v>
      </c>
      <c r="D1291" s="1" t="s">
        <v>467</v>
      </c>
      <c r="E1291" s="5" t="s">
        <v>33</v>
      </c>
      <c r="F1291" s="80" t="s">
        <v>0</v>
      </c>
      <c r="G1291" s="80" t="s">
        <v>0</v>
      </c>
      <c r="H1291" s="80" t="s">
        <v>0</v>
      </c>
      <c r="I1291" s="80" t="s">
        <v>0</v>
      </c>
      <c r="J1291" s="80" t="s">
        <v>0</v>
      </c>
      <c r="K1291" s="80" t="s">
        <v>0</v>
      </c>
      <c r="L1291" s="80" t="s">
        <v>402</v>
      </c>
      <c r="M1291" s="5" t="s">
        <v>10</v>
      </c>
      <c r="N1291" s="5" t="e">
        <v>#N/A</v>
      </c>
      <c r="O1291" s="5" t="e">
        <v>#N/A</v>
      </c>
      <c r="P1291" s="5" t="e">
        <v>#N/A</v>
      </c>
      <c r="Q1291" s="5" t="s">
        <v>131</v>
      </c>
      <c r="R1291" s="61" t="s">
        <v>226</v>
      </c>
      <c r="S1291" s="62" t="s">
        <v>68</v>
      </c>
      <c r="T1291" s="5" t="s">
        <v>835</v>
      </c>
      <c r="U1291" s="5" t="s">
        <v>34</v>
      </c>
      <c r="V1291" s="5" t="s">
        <v>95</v>
      </c>
      <c r="W1291" s="5" t="s">
        <v>909</v>
      </c>
      <c r="X1291" s="5" t="s">
        <v>66</v>
      </c>
      <c r="Y1291" s="5" t="s">
        <v>403</v>
      </c>
      <c r="Z1291" s="5" t="s">
        <v>13</v>
      </c>
      <c r="AA1291" s="5" t="s">
        <v>544</v>
      </c>
      <c r="AB1291" s="5" t="s">
        <v>551</v>
      </c>
      <c r="AC1291" s="5"/>
      <c r="AD1291" s="5" t="s">
        <v>601</v>
      </c>
      <c r="AE1291" s="5"/>
      <c r="AF1291" s="5"/>
      <c r="AG1291" s="5" t="s">
        <v>638</v>
      </c>
      <c r="AH1291" s="5"/>
      <c r="AI1291" s="5" t="s">
        <v>905</v>
      </c>
      <c r="AJ1291" s="80">
        <v>1</v>
      </c>
      <c r="AK1291" s="80">
        <v>1</v>
      </c>
      <c r="AL1291" s="80">
        <v>1</v>
      </c>
      <c r="AM1291" s="80">
        <v>3</v>
      </c>
      <c r="AN1291" s="80">
        <v>1</v>
      </c>
      <c r="AO1291" s="80">
        <v>5</v>
      </c>
      <c r="AP1291" s="80">
        <v>1</v>
      </c>
      <c r="AQ1291" s="80">
        <v>1</v>
      </c>
      <c r="AR1291" s="80">
        <v>5</v>
      </c>
      <c r="AS1291" s="5"/>
      <c r="AT1291" s="5"/>
      <c r="AU1291" s="5"/>
      <c r="AV1291" s="5"/>
      <c r="AW1291" s="5"/>
      <c r="AX1291" s="5"/>
      <c r="AY1291" s="5" t="s">
        <v>903</v>
      </c>
    </row>
    <row r="1292" spans="1:51" ht="27.95" customHeight="1">
      <c r="A1292">
        <v>11511827832</v>
      </c>
      <c r="B1292" s="5" t="s">
        <v>646</v>
      </c>
      <c r="C1292" s="13" t="e">
        <v>#VALUE!</v>
      </c>
      <c r="D1292" s="1" t="e">
        <v>#VALUE!</v>
      </c>
      <c r="E1292" s="5" t="e">
        <v>#N/A</v>
      </c>
      <c r="F1292" s="80" t="s">
        <v>0</v>
      </c>
      <c r="G1292" s="80" t="s">
        <v>0</v>
      </c>
      <c r="H1292" s="80" t="s">
        <v>0</v>
      </c>
      <c r="I1292" s="80" t="s">
        <v>0</v>
      </c>
      <c r="J1292" s="80" t="s">
        <v>0</v>
      </c>
      <c r="K1292" s="80" t="s">
        <v>0</v>
      </c>
      <c r="L1292" s="80" t="s">
        <v>0</v>
      </c>
      <c r="M1292" s="5" t="e">
        <v>#N/A</v>
      </c>
      <c r="N1292" s="5" t="e">
        <v>#N/A</v>
      </c>
      <c r="O1292" s="5" t="e">
        <v>#N/A</v>
      </c>
      <c r="P1292" s="5" t="e">
        <v>#N/A</v>
      </c>
      <c r="Q1292" s="5" t="e">
        <v>#VALUE!</v>
      </c>
      <c r="R1292" s="61" t="e">
        <v>#VALUE!</v>
      </c>
      <c r="S1292" s="62" t="e">
        <v>#N/A</v>
      </c>
      <c r="T1292" s="5" t="e">
        <v>#N/A</v>
      </c>
      <c r="U1292" s="5" t="e">
        <v>#N/A</v>
      </c>
      <c r="V1292" s="5" t="e">
        <v>#N/A</v>
      </c>
      <c r="W1292" s="5" t="e">
        <v>#N/A</v>
      </c>
      <c r="X1292" s="5" t="e">
        <v>#N/A</v>
      </c>
      <c r="Y1292" s="5" t="s">
        <v>0</v>
      </c>
      <c r="Z1292" s="5" t="e">
        <v>#N/A</v>
      </c>
      <c r="AA1292" s="5"/>
      <c r="AB1292" s="5"/>
      <c r="AC1292" s="5"/>
      <c r="AD1292" s="5"/>
      <c r="AE1292" s="5"/>
      <c r="AF1292" s="5"/>
      <c r="AG1292" s="5"/>
      <c r="AH1292" s="5"/>
      <c r="AI1292" s="5" t="s">
        <v>905</v>
      </c>
      <c r="AJ1292" s="80" t="e">
        <v>#VALUE!</v>
      </c>
      <c r="AK1292" s="80" t="e">
        <v>#VALUE!</v>
      </c>
      <c r="AL1292" s="80" t="e">
        <v>#VALUE!</v>
      </c>
      <c r="AM1292" s="80" t="e">
        <v>#N/A</v>
      </c>
      <c r="AN1292" s="80" t="e">
        <v>#N/A</v>
      </c>
      <c r="AO1292" s="80" t="e">
        <v>#N/A</v>
      </c>
      <c r="AP1292" s="80" t="e">
        <v>#N/A</v>
      </c>
      <c r="AQ1292" s="80" t="e">
        <v>#N/A</v>
      </c>
      <c r="AR1292" s="80" t="e">
        <v>#N/A</v>
      </c>
      <c r="AS1292" s="5"/>
      <c r="AT1292" s="5"/>
      <c r="AU1292" s="5"/>
      <c r="AV1292" s="5"/>
      <c r="AW1292" s="5"/>
      <c r="AX1292" s="5"/>
      <c r="AY1292" s="5" t="s">
        <v>903</v>
      </c>
    </row>
    <row r="1293" spans="1:51" ht="27.95" customHeight="1">
      <c r="A1293">
        <v>11511827006</v>
      </c>
      <c r="B1293" s="5" t="s">
        <v>646</v>
      </c>
      <c r="C1293" s="13" t="s">
        <v>80</v>
      </c>
      <c r="D1293" s="1" t="s">
        <v>469</v>
      </c>
      <c r="E1293" s="5" t="s">
        <v>14</v>
      </c>
      <c r="F1293" s="80" t="s">
        <v>0</v>
      </c>
      <c r="G1293" s="80" t="s">
        <v>0</v>
      </c>
      <c r="H1293" s="80" t="s">
        <v>1</v>
      </c>
      <c r="I1293" s="80" t="s">
        <v>0</v>
      </c>
      <c r="J1293" s="80" t="s">
        <v>0</v>
      </c>
      <c r="K1293" s="80" t="s">
        <v>0</v>
      </c>
      <c r="L1293" s="80" t="s">
        <v>404</v>
      </c>
      <c r="M1293" s="5" t="e">
        <v>#N/A</v>
      </c>
      <c r="N1293" s="5" t="s">
        <v>649</v>
      </c>
      <c r="O1293" s="5" t="e">
        <v>#N/A</v>
      </c>
      <c r="P1293" s="5" t="e">
        <v>#N/A</v>
      </c>
      <c r="Q1293" s="5" t="s">
        <v>29</v>
      </c>
      <c r="R1293" s="61" t="s">
        <v>75</v>
      </c>
      <c r="S1293" s="62" t="e">
        <v>#N/A</v>
      </c>
      <c r="T1293" s="5" t="s">
        <v>37</v>
      </c>
      <c r="U1293" s="5" t="s">
        <v>41</v>
      </c>
      <c r="V1293" s="5" t="s">
        <v>54</v>
      </c>
      <c r="W1293" s="5" t="s">
        <v>907</v>
      </c>
      <c r="X1293" s="5" t="s">
        <v>108</v>
      </c>
      <c r="Y1293" s="5" t="s">
        <v>0</v>
      </c>
      <c r="Z1293" s="5" t="s">
        <v>86</v>
      </c>
      <c r="AA1293" s="5"/>
      <c r="AB1293" s="5"/>
      <c r="AC1293" s="5"/>
      <c r="AD1293" s="5"/>
      <c r="AE1293" s="5"/>
      <c r="AF1293" s="5"/>
      <c r="AG1293" s="5"/>
      <c r="AH1293" s="5"/>
      <c r="AI1293" s="5" t="s">
        <v>905</v>
      </c>
      <c r="AJ1293" s="80">
        <v>4</v>
      </c>
      <c r="AK1293" s="80">
        <v>3</v>
      </c>
      <c r="AL1293" s="80">
        <v>3</v>
      </c>
      <c r="AM1293" s="80" t="e">
        <v>#N/A</v>
      </c>
      <c r="AN1293" s="80">
        <v>3</v>
      </c>
      <c r="AO1293" s="80">
        <v>4</v>
      </c>
      <c r="AP1293" s="80">
        <v>0</v>
      </c>
      <c r="AQ1293" s="80">
        <v>4</v>
      </c>
      <c r="AR1293" s="80">
        <v>4</v>
      </c>
      <c r="AS1293" s="5"/>
      <c r="AT1293" s="5"/>
      <c r="AU1293" s="5"/>
      <c r="AV1293" s="5"/>
      <c r="AW1293" s="5"/>
      <c r="AX1293" s="5"/>
      <c r="AY1293" s="5" t="s">
        <v>903</v>
      </c>
    </row>
    <row r="1294" spans="1:51" ht="27.95" customHeight="1">
      <c r="A1294">
        <v>11511824567</v>
      </c>
      <c r="B1294" s="5" t="s">
        <v>646</v>
      </c>
      <c r="C1294" s="13" t="s">
        <v>72</v>
      </c>
      <c r="D1294" s="1" t="s">
        <v>469</v>
      </c>
      <c r="E1294" s="5" t="s">
        <v>14</v>
      </c>
      <c r="F1294" s="80" t="s">
        <v>648</v>
      </c>
      <c r="G1294" s="80" t="s">
        <v>0</v>
      </c>
      <c r="H1294" s="80" t="s">
        <v>1</v>
      </c>
      <c r="I1294" s="80" t="s">
        <v>0</v>
      </c>
      <c r="J1294" s="80" t="s">
        <v>0</v>
      </c>
      <c r="K1294" s="80" t="s">
        <v>0</v>
      </c>
      <c r="L1294" s="80" t="s">
        <v>0</v>
      </c>
      <c r="M1294" s="5" t="e">
        <v>#N/A</v>
      </c>
      <c r="N1294" s="5" t="s">
        <v>649</v>
      </c>
      <c r="O1294" s="5" t="e">
        <v>#N/A</v>
      </c>
      <c r="P1294" s="5" t="e">
        <v>#N/A</v>
      </c>
      <c r="Q1294" s="5" t="s">
        <v>76</v>
      </c>
      <c r="R1294" s="61" t="s">
        <v>28</v>
      </c>
      <c r="S1294" s="62" t="e">
        <v>#N/A</v>
      </c>
      <c r="T1294" s="5" t="s">
        <v>36</v>
      </c>
      <c r="U1294" s="5" t="s">
        <v>34</v>
      </c>
      <c r="V1294" s="5" t="s">
        <v>26</v>
      </c>
      <c r="W1294" s="5" t="s">
        <v>907</v>
      </c>
      <c r="X1294" s="5" t="s">
        <v>66</v>
      </c>
      <c r="Y1294" s="5" t="s">
        <v>0</v>
      </c>
      <c r="Z1294" s="5" t="s">
        <v>13</v>
      </c>
      <c r="AA1294" s="5"/>
      <c r="AB1294" s="5"/>
      <c r="AC1294" s="5"/>
      <c r="AD1294" s="5"/>
      <c r="AE1294" s="5"/>
      <c r="AF1294" s="5"/>
      <c r="AG1294" s="5"/>
      <c r="AH1294" s="5"/>
      <c r="AI1294" s="5" t="s">
        <v>905</v>
      </c>
      <c r="AJ1294" s="80">
        <v>5</v>
      </c>
      <c r="AK1294" s="80">
        <v>4</v>
      </c>
      <c r="AL1294" s="80">
        <v>4</v>
      </c>
      <c r="AM1294" s="80" t="e">
        <v>#N/A</v>
      </c>
      <c r="AN1294" s="80">
        <v>4</v>
      </c>
      <c r="AO1294" s="80">
        <v>5</v>
      </c>
      <c r="AP1294" s="80">
        <v>4</v>
      </c>
      <c r="AQ1294" s="80">
        <v>4</v>
      </c>
      <c r="AR1294" s="80">
        <v>5</v>
      </c>
      <c r="AS1294" s="5"/>
      <c r="AT1294" s="5" t="s">
        <v>839</v>
      </c>
      <c r="AU1294" s="5"/>
      <c r="AV1294" s="5"/>
      <c r="AW1294" s="5"/>
      <c r="AX1294" s="5"/>
      <c r="AY1294" s="5" t="s">
        <v>903</v>
      </c>
    </row>
    <row r="1295" spans="1:51" ht="27.95" customHeight="1">
      <c r="A1295">
        <v>11511823752</v>
      </c>
      <c r="B1295" s="1" t="s">
        <v>0</v>
      </c>
      <c r="C1295" s="13" t="e">
        <v>#VALUE!</v>
      </c>
      <c r="D1295" s="1" t="e">
        <v>#VALUE!</v>
      </c>
      <c r="E1295" s="5" t="e">
        <v>#N/A</v>
      </c>
      <c r="F1295" s="80" t="s">
        <v>0</v>
      </c>
      <c r="G1295" s="80" t="s">
        <v>0</v>
      </c>
      <c r="H1295" s="80" t="s">
        <v>0</v>
      </c>
      <c r="I1295" s="80" t="s">
        <v>0</v>
      </c>
      <c r="J1295" s="80" t="s">
        <v>0</v>
      </c>
      <c r="K1295" s="80" t="s">
        <v>0</v>
      </c>
      <c r="L1295" s="80" t="s">
        <v>0</v>
      </c>
      <c r="M1295" s="5" t="e">
        <v>#N/A</v>
      </c>
      <c r="N1295" s="5" t="e">
        <v>#N/A</v>
      </c>
      <c r="O1295" s="5" t="e">
        <v>#N/A</v>
      </c>
      <c r="P1295" s="5" t="e">
        <v>#N/A</v>
      </c>
      <c r="Q1295" s="5" t="e">
        <v>#VALUE!</v>
      </c>
      <c r="R1295" s="61" t="e">
        <v>#VALUE!</v>
      </c>
      <c r="S1295" s="62" t="e">
        <v>#N/A</v>
      </c>
      <c r="T1295" s="5" t="e">
        <v>#N/A</v>
      </c>
      <c r="U1295" s="5" t="e">
        <v>#N/A</v>
      </c>
      <c r="V1295" s="5" t="e">
        <v>#N/A</v>
      </c>
      <c r="W1295" s="5" t="e">
        <v>#N/A</v>
      </c>
      <c r="X1295" s="5" t="e">
        <v>#N/A</v>
      </c>
      <c r="Y1295" s="5" t="s">
        <v>0</v>
      </c>
      <c r="Z1295" s="5" t="e">
        <v>#N/A</v>
      </c>
      <c r="AA1295" s="5"/>
      <c r="AB1295" s="5"/>
      <c r="AC1295" s="5"/>
      <c r="AD1295" s="5"/>
      <c r="AE1295" s="5"/>
      <c r="AF1295" s="5"/>
      <c r="AG1295" s="5"/>
      <c r="AH1295" s="5"/>
      <c r="AI1295" s="5" t="s">
        <v>905</v>
      </c>
      <c r="AJ1295" s="80" t="e">
        <v>#VALUE!</v>
      </c>
      <c r="AK1295" s="80" t="e">
        <v>#VALUE!</v>
      </c>
      <c r="AL1295" s="80" t="e">
        <v>#VALUE!</v>
      </c>
      <c r="AM1295" s="80" t="e">
        <v>#N/A</v>
      </c>
      <c r="AN1295" s="80" t="e">
        <v>#N/A</v>
      </c>
      <c r="AO1295" s="80" t="e">
        <v>#N/A</v>
      </c>
      <c r="AP1295" s="80" t="e">
        <v>#N/A</v>
      </c>
      <c r="AQ1295" s="80" t="e">
        <v>#N/A</v>
      </c>
      <c r="AR1295" s="80" t="e">
        <v>#N/A</v>
      </c>
      <c r="AS1295" s="5"/>
      <c r="AT1295" s="5"/>
      <c r="AU1295" s="5"/>
      <c r="AV1295" s="5"/>
      <c r="AW1295" s="5"/>
      <c r="AX1295" s="5"/>
      <c r="AY1295" s="5" t="s">
        <v>20</v>
      </c>
    </row>
    <row r="1296" spans="1:51" ht="27.95" customHeight="1">
      <c r="A1296">
        <v>11511821374</v>
      </c>
      <c r="B1296" s="5" t="s">
        <v>646</v>
      </c>
      <c r="C1296" s="13" t="s">
        <v>72</v>
      </c>
      <c r="D1296" s="1" t="s">
        <v>469</v>
      </c>
      <c r="E1296" s="5" t="s">
        <v>14</v>
      </c>
      <c r="F1296" s="80" t="s">
        <v>0</v>
      </c>
      <c r="G1296" s="80" t="s">
        <v>0</v>
      </c>
      <c r="H1296" s="80" t="s">
        <v>1</v>
      </c>
      <c r="I1296" s="80" t="s">
        <v>0</v>
      </c>
      <c r="J1296" s="80" t="s">
        <v>0</v>
      </c>
      <c r="K1296" s="80" t="s">
        <v>0</v>
      </c>
      <c r="L1296" s="80" t="s">
        <v>0</v>
      </c>
      <c r="M1296" s="5" t="s">
        <v>10</v>
      </c>
      <c r="N1296" s="5" t="s">
        <v>649</v>
      </c>
      <c r="O1296" s="5" t="s">
        <v>11</v>
      </c>
      <c r="P1296" s="5" t="e">
        <v>#N/A</v>
      </c>
      <c r="Q1296" s="5" t="s">
        <v>29</v>
      </c>
      <c r="R1296" s="61" t="s">
        <v>75</v>
      </c>
      <c r="S1296" s="62" t="e">
        <v>#N/A</v>
      </c>
      <c r="T1296" s="5" t="s">
        <v>36</v>
      </c>
      <c r="U1296" s="5" t="s">
        <v>41</v>
      </c>
      <c r="V1296" s="5" t="s">
        <v>74</v>
      </c>
      <c r="W1296" s="5" t="s">
        <v>908</v>
      </c>
      <c r="X1296" s="5" t="s">
        <v>108</v>
      </c>
      <c r="Y1296" s="5" t="s">
        <v>0</v>
      </c>
      <c r="Z1296" s="5" t="s">
        <v>49</v>
      </c>
      <c r="AA1296" s="5" t="s">
        <v>514</v>
      </c>
      <c r="AB1296" s="5"/>
      <c r="AC1296" s="5"/>
      <c r="AD1296" s="5"/>
      <c r="AE1296" s="5"/>
      <c r="AF1296" s="5"/>
      <c r="AG1296" s="5"/>
      <c r="AH1296" s="5"/>
      <c r="AI1296" s="5" t="s">
        <v>905</v>
      </c>
      <c r="AJ1296" s="80">
        <v>5</v>
      </c>
      <c r="AK1296" s="80">
        <v>3</v>
      </c>
      <c r="AL1296" s="80">
        <v>3</v>
      </c>
      <c r="AM1296" s="80" t="e">
        <v>#N/A</v>
      </c>
      <c r="AN1296" s="80">
        <v>4</v>
      </c>
      <c r="AO1296" s="80">
        <v>4</v>
      </c>
      <c r="AP1296" s="80">
        <v>2</v>
      </c>
      <c r="AQ1296" s="80">
        <v>3</v>
      </c>
      <c r="AR1296" s="80">
        <v>4</v>
      </c>
      <c r="AS1296" s="5"/>
      <c r="AT1296" s="5" t="s">
        <v>788</v>
      </c>
      <c r="AU1296" s="5"/>
      <c r="AV1296" s="5" t="s">
        <v>898</v>
      </c>
      <c r="AW1296" s="5" t="s">
        <v>39</v>
      </c>
      <c r="AX1296" s="5"/>
      <c r="AY1296" s="5" t="s">
        <v>903</v>
      </c>
    </row>
    <row r="1297" spans="1:51" ht="27.95" customHeight="1">
      <c r="A1297">
        <v>11511821106</v>
      </c>
      <c r="B1297" s="5" t="s">
        <v>646</v>
      </c>
      <c r="C1297" s="13" t="s">
        <v>72</v>
      </c>
      <c r="D1297" s="1" t="s">
        <v>478</v>
      </c>
      <c r="E1297" s="5" t="s">
        <v>14</v>
      </c>
      <c r="F1297" s="80" t="s">
        <v>0</v>
      </c>
      <c r="G1297" s="80" t="s">
        <v>0</v>
      </c>
      <c r="H1297" s="80" t="s">
        <v>1</v>
      </c>
      <c r="I1297" s="80" t="s">
        <v>0</v>
      </c>
      <c r="J1297" s="80" t="s">
        <v>0</v>
      </c>
      <c r="K1297" s="80" t="s">
        <v>0</v>
      </c>
      <c r="L1297" s="80" t="s">
        <v>0</v>
      </c>
      <c r="M1297" s="5" t="e">
        <v>#N/A</v>
      </c>
      <c r="N1297" s="5" t="s">
        <v>649</v>
      </c>
      <c r="O1297" s="5" t="e">
        <v>#N/A</v>
      </c>
      <c r="P1297" s="5" t="e">
        <v>#N/A</v>
      </c>
      <c r="Q1297" s="5" t="s">
        <v>97</v>
      </c>
      <c r="R1297" s="61" t="s">
        <v>99</v>
      </c>
      <c r="S1297" s="62" t="e">
        <v>#N/A</v>
      </c>
      <c r="T1297" s="5" t="s">
        <v>36</v>
      </c>
      <c r="U1297" s="5" t="s">
        <v>34</v>
      </c>
      <c r="V1297" s="5" t="s">
        <v>74</v>
      </c>
      <c r="W1297" s="5" t="s">
        <v>379</v>
      </c>
      <c r="X1297" s="5" t="s">
        <v>108</v>
      </c>
      <c r="Y1297" s="5" t="s">
        <v>0</v>
      </c>
      <c r="Z1297" s="5" t="s">
        <v>67</v>
      </c>
      <c r="AA1297" s="5"/>
      <c r="AB1297" s="5"/>
      <c r="AC1297" s="5"/>
      <c r="AD1297" s="5"/>
      <c r="AE1297" s="5"/>
      <c r="AF1297" s="5"/>
      <c r="AG1297" s="5"/>
      <c r="AH1297" s="5"/>
      <c r="AI1297" s="5" t="s">
        <v>905</v>
      </c>
      <c r="AJ1297" s="80">
        <v>5</v>
      </c>
      <c r="AK1297" s="80">
        <v>2</v>
      </c>
      <c r="AL1297" s="80">
        <v>2</v>
      </c>
      <c r="AM1297" s="80" t="e">
        <v>#N/A</v>
      </c>
      <c r="AN1297" s="80">
        <v>4</v>
      </c>
      <c r="AO1297" s="80">
        <v>5</v>
      </c>
      <c r="AP1297" s="80">
        <v>2</v>
      </c>
      <c r="AQ1297" s="80">
        <v>5</v>
      </c>
      <c r="AR1297" s="80">
        <v>4</v>
      </c>
      <c r="AS1297" s="5"/>
      <c r="AT1297" s="66" t="s">
        <v>844</v>
      </c>
      <c r="AU1297" s="5"/>
      <c r="AV1297" s="5"/>
      <c r="AW1297" s="5"/>
      <c r="AX1297" s="5"/>
      <c r="AY1297" s="5" t="s">
        <v>903</v>
      </c>
    </row>
    <row r="1298" spans="1:51" ht="27.95" customHeight="1">
      <c r="A1298">
        <v>11511820232</v>
      </c>
      <c r="B1298" s="5" t="s">
        <v>646</v>
      </c>
      <c r="C1298" s="13" t="s">
        <v>72</v>
      </c>
      <c r="D1298" s="1" t="s">
        <v>478</v>
      </c>
      <c r="E1298" s="5" t="s">
        <v>14</v>
      </c>
      <c r="F1298" s="80" t="s">
        <v>0</v>
      </c>
      <c r="G1298" s="80" t="s">
        <v>0</v>
      </c>
      <c r="H1298" s="80" t="s">
        <v>1</v>
      </c>
      <c r="I1298" s="80" t="s">
        <v>0</v>
      </c>
      <c r="J1298" s="80" t="s">
        <v>0</v>
      </c>
      <c r="K1298" s="80" t="s">
        <v>0</v>
      </c>
      <c r="L1298" s="80" t="s">
        <v>0</v>
      </c>
      <c r="M1298" s="5" t="e">
        <v>#N/A</v>
      </c>
      <c r="N1298" s="5" t="s">
        <v>649</v>
      </c>
      <c r="O1298" s="5" t="e">
        <v>#N/A</v>
      </c>
      <c r="P1298" s="5" t="e">
        <v>#N/A</v>
      </c>
      <c r="Q1298" s="5" t="s">
        <v>29</v>
      </c>
      <c r="R1298" s="61" t="s">
        <v>99</v>
      </c>
      <c r="S1298" s="62" t="e">
        <v>#N/A</v>
      </c>
      <c r="T1298" s="5" t="s">
        <v>834</v>
      </c>
      <c r="U1298" s="5" t="s">
        <v>34</v>
      </c>
      <c r="V1298" s="5" t="s">
        <v>54</v>
      </c>
      <c r="W1298" s="5" t="s">
        <v>907</v>
      </c>
      <c r="X1298" s="5" t="s">
        <v>66</v>
      </c>
      <c r="Y1298" s="5" t="s">
        <v>405</v>
      </c>
      <c r="Z1298" s="5" t="s">
        <v>13</v>
      </c>
      <c r="AA1298" s="5"/>
      <c r="AB1298" s="5"/>
      <c r="AC1298" s="5"/>
      <c r="AD1298" s="5"/>
      <c r="AE1298" s="5"/>
      <c r="AF1298" s="5"/>
      <c r="AG1298" s="5"/>
      <c r="AH1298" s="5" t="s">
        <v>1048</v>
      </c>
      <c r="AI1298" s="5" t="s">
        <v>905</v>
      </c>
      <c r="AJ1298" s="80">
        <v>5</v>
      </c>
      <c r="AK1298" s="80">
        <v>3</v>
      </c>
      <c r="AL1298" s="80">
        <v>2</v>
      </c>
      <c r="AM1298" s="80" t="e">
        <v>#N/A</v>
      </c>
      <c r="AN1298" s="80">
        <v>5</v>
      </c>
      <c r="AO1298" s="80">
        <v>5</v>
      </c>
      <c r="AP1298" s="80">
        <v>0</v>
      </c>
      <c r="AQ1298" s="80">
        <v>4</v>
      </c>
      <c r="AR1298" s="80">
        <v>5</v>
      </c>
      <c r="AS1298" s="5"/>
      <c r="AT1298" s="5" t="s">
        <v>797</v>
      </c>
      <c r="AU1298" s="5"/>
      <c r="AV1298" s="5"/>
      <c r="AW1298" s="5"/>
      <c r="AX1298" s="5"/>
      <c r="AY1298" s="5" t="s">
        <v>903</v>
      </c>
    </row>
    <row r="1299" spans="1:51" ht="27.95" customHeight="1">
      <c r="A1299">
        <v>11511814420</v>
      </c>
      <c r="B1299" s="5" t="s">
        <v>646</v>
      </c>
      <c r="C1299" s="13" t="s">
        <v>72</v>
      </c>
      <c r="D1299" s="1" t="s">
        <v>478</v>
      </c>
      <c r="E1299" s="5" t="s">
        <v>14</v>
      </c>
      <c r="F1299" s="80" t="s">
        <v>0</v>
      </c>
      <c r="G1299" s="80" t="s">
        <v>0</v>
      </c>
      <c r="H1299" s="80" t="s">
        <v>0</v>
      </c>
      <c r="I1299" s="80" t="s">
        <v>0</v>
      </c>
      <c r="J1299" s="80" t="s">
        <v>0</v>
      </c>
      <c r="K1299" s="80" t="s">
        <v>0</v>
      </c>
      <c r="L1299" s="80" t="s">
        <v>382</v>
      </c>
      <c r="M1299" s="5" t="e">
        <v>#N/A</v>
      </c>
      <c r="N1299" s="5" t="s">
        <v>649</v>
      </c>
      <c r="O1299" s="5" t="e">
        <v>#N/A</v>
      </c>
      <c r="P1299" s="5" t="e">
        <v>#N/A</v>
      </c>
      <c r="Q1299" s="5" t="s">
        <v>76</v>
      </c>
      <c r="R1299" s="61" t="s">
        <v>90</v>
      </c>
      <c r="S1299" s="62" t="e">
        <v>#N/A</v>
      </c>
      <c r="T1299" s="5" t="s">
        <v>834</v>
      </c>
      <c r="U1299" s="5" t="s">
        <v>34</v>
      </c>
      <c r="V1299" s="5" t="s">
        <v>89</v>
      </c>
      <c r="W1299" s="5" t="s">
        <v>379</v>
      </c>
      <c r="X1299" s="5" t="s">
        <v>66</v>
      </c>
      <c r="Y1299" s="5" t="s">
        <v>406</v>
      </c>
      <c r="Z1299" s="5" t="s">
        <v>49</v>
      </c>
      <c r="AA1299" s="66" t="s">
        <v>512</v>
      </c>
      <c r="AB1299" s="62"/>
      <c r="AC1299" s="62"/>
      <c r="AD1299" s="62"/>
      <c r="AE1299" s="62"/>
      <c r="AF1299" s="62"/>
      <c r="AG1299" s="62"/>
      <c r="AH1299" s="62"/>
      <c r="AI1299" s="70" t="s">
        <v>905</v>
      </c>
      <c r="AJ1299" s="80">
        <v>5</v>
      </c>
      <c r="AK1299" s="80">
        <v>4</v>
      </c>
      <c r="AL1299" s="80">
        <v>5</v>
      </c>
      <c r="AM1299" s="80" t="e">
        <v>#N/A</v>
      </c>
      <c r="AN1299" s="80">
        <v>5</v>
      </c>
      <c r="AO1299" s="80">
        <v>5</v>
      </c>
      <c r="AP1299" s="80">
        <v>3</v>
      </c>
      <c r="AQ1299" s="80">
        <v>5</v>
      </c>
      <c r="AR1299" s="80">
        <v>5</v>
      </c>
      <c r="AS1299" s="5"/>
      <c r="AT1299" s="5"/>
      <c r="AU1299" s="5"/>
      <c r="AV1299" s="5"/>
      <c r="AW1299" s="5"/>
      <c r="AX1299" s="5"/>
      <c r="AY1299" s="5" t="s">
        <v>903</v>
      </c>
    </row>
    <row r="1300" spans="1:51" ht="27.95" customHeight="1">
      <c r="A1300">
        <v>11511812956</v>
      </c>
      <c r="B1300" s="1" t="s">
        <v>15</v>
      </c>
      <c r="C1300" s="13" t="s">
        <v>80</v>
      </c>
      <c r="D1300" s="1" t="s">
        <v>478</v>
      </c>
      <c r="E1300" s="5" t="s">
        <v>14</v>
      </c>
      <c r="F1300" s="80" t="s">
        <v>0</v>
      </c>
      <c r="G1300" s="80" t="s">
        <v>0</v>
      </c>
      <c r="H1300" s="80" t="s">
        <v>1</v>
      </c>
      <c r="I1300" s="80" t="s">
        <v>0</v>
      </c>
      <c r="J1300" s="80" t="s">
        <v>0</v>
      </c>
      <c r="K1300" s="80" t="s">
        <v>0</v>
      </c>
      <c r="L1300" s="80" t="s">
        <v>0</v>
      </c>
      <c r="M1300" s="5" t="e">
        <v>#N/A</v>
      </c>
      <c r="N1300" s="5" t="e">
        <v>#N/A</v>
      </c>
      <c r="O1300" s="5" t="e">
        <v>#N/A</v>
      </c>
      <c r="P1300" s="5" t="e">
        <v>#N/A</v>
      </c>
      <c r="Q1300" s="5" t="e">
        <v>#VALUE!</v>
      </c>
      <c r="R1300" s="61" t="s">
        <v>28</v>
      </c>
      <c r="S1300" s="62" t="s">
        <v>68</v>
      </c>
      <c r="T1300" s="5" t="s">
        <v>834</v>
      </c>
      <c r="U1300" s="5" t="s">
        <v>34</v>
      </c>
      <c r="V1300" s="5" t="s">
        <v>64</v>
      </c>
      <c r="W1300" s="5" t="s">
        <v>907</v>
      </c>
      <c r="X1300" s="5" t="e">
        <v>#N/A</v>
      </c>
      <c r="Y1300" s="5" t="s">
        <v>0</v>
      </c>
      <c r="Z1300" s="5" t="s">
        <v>13</v>
      </c>
      <c r="AA1300" s="5"/>
      <c r="AB1300" s="5"/>
      <c r="AC1300" s="5"/>
      <c r="AD1300" s="5"/>
      <c r="AE1300" s="5"/>
      <c r="AF1300" s="5"/>
      <c r="AG1300" s="5"/>
      <c r="AH1300" s="5"/>
      <c r="AI1300" s="5" t="s">
        <v>905</v>
      </c>
      <c r="AJ1300" s="80">
        <v>4</v>
      </c>
      <c r="AK1300" s="80" t="e">
        <v>#VALUE!</v>
      </c>
      <c r="AL1300" s="80">
        <v>4</v>
      </c>
      <c r="AM1300" s="80">
        <v>3</v>
      </c>
      <c r="AN1300" s="80">
        <v>5</v>
      </c>
      <c r="AO1300" s="80">
        <v>5</v>
      </c>
      <c r="AP1300" s="80">
        <v>5</v>
      </c>
      <c r="AQ1300" s="80">
        <v>4</v>
      </c>
      <c r="AR1300" s="80" t="e">
        <v>#N/A</v>
      </c>
      <c r="AS1300" s="5"/>
      <c r="AT1300" s="5"/>
      <c r="AU1300" s="66" t="s">
        <v>854</v>
      </c>
      <c r="AV1300" s="5"/>
      <c r="AW1300" s="5" t="s">
        <v>39</v>
      </c>
      <c r="AX1300" s="5"/>
      <c r="AY1300" s="5" t="s">
        <v>904</v>
      </c>
    </row>
    <row r="1301" spans="1:51" ht="27.95" customHeight="1">
      <c r="A1301">
        <v>11511811000</v>
      </c>
      <c r="B1301" s="5" t="s">
        <v>646</v>
      </c>
      <c r="C1301" s="13" t="s">
        <v>139</v>
      </c>
      <c r="D1301" s="1" t="s">
        <v>468</v>
      </c>
      <c r="E1301" s="5" t="s">
        <v>14</v>
      </c>
      <c r="F1301" s="80" t="s">
        <v>0</v>
      </c>
      <c r="G1301" s="80" t="s">
        <v>0</v>
      </c>
      <c r="H1301" s="80" t="s">
        <v>1</v>
      </c>
      <c r="I1301" s="80" t="s">
        <v>0</v>
      </c>
      <c r="J1301" s="80" t="s">
        <v>0</v>
      </c>
      <c r="K1301" s="80" t="s">
        <v>0</v>
      </c>
      <c r="L1301" s="80" t="s">
        <v>0</v>
      </c>
      <c r="M1301" s="5" t="e">
        <v>#N/A</v>
      </c>
      <c r="N1301" s="5" t="s">
        <v>649</v>
      </c>
      <c r="O1301" s="5" t="e">
        <v>#N/A</v>
      </c>
      <c r="P1301" s="5" t="e">
        <v>#N/A</v>
      </c>
      <c r="Q1301" s="5" t="s">
        <v>29</v>
      </c>
      <c r="R1301" s="61" t="s">
        <v>226</v>
      </c>
      <c r="S1301" s="62" t="e">
        <v>#N/A</v>
      </c>
      <c r="T1301" s="5" t="s">
        <v>834</v>
      </c>
      <c r="U1301" s="5" t="e">
        <v>#N/A</v>
      </c>
      <c r="V1301" s="5" t="s">
        <v>54</v>
      </c>
      <c r="W1301" s="5" t="s">
        <v>979</v>
      </c>
      <c r="X1301" s="5" t="s">
        <v>108</v>
      </c>
      <c r="Y1301" s="5" t="s">
        <v>0</v>
      </c>
      <c r="Z1301" s="5" t="s">
        <v>98</v>
      </c>
      <c r="AA1301" s="5" t="s">
        <v>541</v>
      </c>
      <c r="AB1301" s="5"/>
      <c r="AC1301" s="5"/>
      <c r="AD1301" s="5"/>
      <c r="AE1301" s="5"/>
      <c r="AF1301" s="5"/>
      <c r="AG1301" s="5"/>
      <c r="AH1301" s="5"/>
      <c r="AI1301" s="5" t="s">
        <v>905</v>
      </c>
      <c r="AJ1301" s="80">
        <v>1</v>
      </c>
      <c r="AK1301" s="80">
        <v>3</v>
      </c>
      <c r="AL1301" s="80">
        <v>1</v>
      </c>
      <c r="AM1301" s="80" t="e">
        <v>#N/A</v>
      </c>
      <c r="AN1301" s="80">
        <v>5</v>
      </c>
      <c r="AO1301" s="80" t="e">
        <v>#N/A</v>
      </c>
      <c r="AP1301" s="80">
        <v>0</v>
      </c>
      <c r="AQ1301" s="80">
        <v>2</v>
      </c>
      <c r="AR1301" s="80">
        <v>4</v>
      </c>
      <c r="AS1301" s="5"/>
      <c r="AT1301" s="5"/>
      <c r="AU1301" s="5"/>
      <c r="AV1301" s="5"/>
      <c r="AW1301" s="5"/>
      <c r="AX1301" s="5"/>
      <c r="AY1301" s="5" t="s">
        <v>903</v>
      </c>
    </row>
    <row r="1302" spans="1:51" ht="27.95" customHeight="1">
      <c r="B1302" s="1"/>
      <c r="C1302" s="13"/>
      <c r="D1302" s="1"/>
      <c r="E1302" s="5"/>
      <c r="M1302" s="5"/>
      <c r="N1302" s="5"/>
      <c r="O1302" s="5"/>
      <c r="P1302" s="5"/>
      <c r="Q1302" s="5"/>
      <c r="R1302" s="61"/>
      <c r="S1302" s="62"/>
      <c r="T1302" s="5"/>
      <c r="U1302" s="5"/>
      <c r="V1302" s="5"/>
      <c r="W1302" s="5"/>
      <c r="X1302" s="5"/>
      <c r="Y1302" s="5"/>
      <c r="Z1302" s="5"/>
      <c r="AA1302" s="5"/>
      <c r="AB1302" s="5"/>
      <c r="AC1302" s="5"/>
      <c r="AD1302" s="5"/>
      <c r="AE1302" s="5"/>
      <c r="AF1302" s="5"/>
      <c r="AG1302" s="5"/>
      <c r="AH1302" s="5"/>
      <c r="AI1302" s="5"/>
      <c r="AJ1302" s="80"/>
      <c r="AK1302" s="80"/>
      <c r="AL1302" s="80"/>
      <c r="AM1302" s="80"/>
      <c r="AN1302" s="80"/>
      <c r="AO1302" s="80"/>
      <c r="AP1302" s="80"/>
      <c r="AQ1302" s="80"/>
      <c r="AR1302" s="80"/>
      <c r="AS1302" s="5"/>
      <c r="AT1302" s="5"/>
      <c r="AU1302" s="5"/>
      <c r="AV1302" s="5"/>
      <c r="AW1302" s="5"/>
      <c r="AX1302" s="5"/>
      <c r="AY1302" s="5"/>
    </row>
    <row r="1303" spans="1:51" ht="27.95" customHeight="1">
      <c r="A1303">
        <v>11511809879</v>
      </c>
      <c r="B1303" s="1" t="s">
        <v>0</v>
      </c>
      <c r="C1303" s="13" t="e">
        <v>#VALUE!</v>
      </c>
      <c r="D1303" s="1" t="s">
        <v>468</v>
      </c>
      <c r="E1303" s="5" t="s">
        <v>33</v>
      </c>
      <c r="F1303" s="80" t="s">
        <v>0</v>
      </c>
      <c r="G1303" s="80" t="s">
        <v>0</v>
      </c>
      <c r="H1303" s="80" t="s">
        <v>1</v>
      </c>
      <c r="I1303" s="80" t="s">
        <v>0</v>
      </c>
      <c r="J1303" s="80" t="s">
        <v>0</v>
      </c>
      <c r="K1303" s="80" t="s">
        <v>0</v>
      </c>
      <c r="L1303" s="80" t="s">
        <v>0</v>
      </c>
      <c r="M1303" s="5" t="e">
        <v>#N/A</v>
      </c>
      <c r="N1303" s="5" t="e">
        <v>#N/A</v>
      </c>
      <c r="O1303" s="5" t="e">
        <v>#N/A</v>
      </c>
      <c r="P1303" s="5" t="e">
        <v>#N/A</v>
      </c>
      <c r="Q1303" s="5" t="e">
        <v>#VALUE!</v>
      </c>
      <c r="R1303" s="61" t="e">
        <v>#VALUE!</v>
      </c>
      <c r="S1303" s="62" t="e">
        <v>#N/A</v>
      </c>
      <c r="T1303" s="5" t="e">
        <v>#N/A</v>
      </c>
      <c r="U1303" s="5" t="e">
        <v>#N/A</v>
      </c>
      <c r="V1303" s="5" t="e">
        <v>#N/A</v>
      </c>
      <c r="W1303" s="5" t="e">
        <v>#N/A</v>
      </c>
      <c r="X1303" s="5" t="e">
        <v>#N/A</v>
      </c>
      <c r="Y1303" s="5" t="s">
        <v>0</v>
      </c>
      <c r="Z1303" s="5" t="s">
        <v>58</v>
      </c>
      <c r="AA1303" s="5"/>
      <c r="AB1303" s="5"/>
      <c r="AC1303" s="5"/>
      <c r="AD1303" s="5"/>
      <c r="AE1303" s="5"/>
      <c r="AF1303" s="5"/>
      <c r="AG1303" s="5"/>
      <c r="AH1303" s="5"/>
      <c r="AI1303" s="5" t="s">
        <v>905</v>
      </c>
      <c r="AJ1303" s="80" t="e">
        <v>#VALUE!</v>
      </c>
      <c r="AK1303" s="80" t="e">
        <v>#VALUE!</v>
      </c>
      <c r="AL1303" s="80" t="e">
        <v>#VALUE!</v>
      </c>
      <c r="AM1303" s="80" t="e">
        <v>#N/A</v>
      </c>
      <c r="AN1303" s="80" t="e">
        <v>#N/A</v>
      </c>
      <c r="AO1303" s="80" t="e">
        <v>#N/A</v>
      </c>
      <c r="AP1303" s="80" t="e">
        <v>#N/A</v>
      </c>
      <c r="AQ1303" s="80" t="e">
        <v>#N/A</v>
      </c>
      <c r="AR1303" s="80" t="e">
        <v>#N/A</v>
      </c>
      <c r="AS1303" s="5"/>
      <c r="AT1303" s="5"/>
      <c r="AU1303" s="5"/>
      <c r="AV1303" s="5"/>
      <c r="AW1303" s="5"/>
      <c r="AX1303" s="5"/>
      <c r="AY1303" s="5" t="s">
        <v>20</v>
      </c>
    </row>
    <row r="1304" spans="1:51" ht="59.1" customHeight="1">
      <c r="A1304">
        <v>11511807998</v>
      </c>
      <c r="B1304" s="1" t="s">
        <v>15</v>
      </c>
      <c r="C1304" s="13" t="s">
        <v>23</v>
      </c>
      <c r="D1304" s="1" t="s">
        <v>478</v>
      </c>
      <c r="E1304" s="5" t="s">
        <v>33</v>
      </c>
      <c r="F1304" s="80" t="s">
        <v>0</v>
      </c>
      <c r="G1304" s="80" t="s">
        <v>0</v>
      </c>
      <c r="H1304" s="80" t="s">
        <v>1</v>
      </c>
      <c r="I1304" s="80" t="s">
        <v>0</v>
      </c>
      <c r="J1304" s="80" t="s">
        <v>0</v>
      </c>
      <c r="K1304" s="80" t="s">
        <v>0</v>
      </c>
      <c r="L1304" s="80" t="s">
        <v>0</v>
      </c>
      <c r="M1304" s="5" t="e">
        <v>#N/A</v>
      </c>
      <c r="N1304" s="5" t="e">
        <v>#N/A</v>
      </c>
      <c r="O1304" s="5" t="e">
        <v>#N/A</v>
      </c>
      <c r="P1304" s="5" t="e">
        <v>#N/A</v>
      </c>
      <c r="Q1304" s="5" t="e">
        <v>#VALUE!</v>
      </c>
      <c r="R1304" s="61" t="e">
        <v>#VALUE!</v>
      </c>
      <c r="S1304" s="62" t="e">
        <v>#N/A</v>
      </c>
      <c r="T1304" s="5" t="s">
        <v>36</v>
      </c>
      <c r="U1304" s="5" t="s">
        <v>37</v>
      </c>
      <c r="V1304" s="5" t="s">
        <v>74</v>
      </c>
      <c r="W1304" s="5" t="s">
        <v>979</v>
      </c>
      <c r="X1304" s="5" t="e">
        <v>#N/A</v>
      </c>
      <c r="Y1304" s="5" t="s">
        <v>0</v>
      </c>
      <c r="Z1304" s="5" t="s">
        <v>98</v>
      </c>
      <c r="AA1304" s="5" t="s">
        <v>527</v>
      </c>
      <c r="AB1304" s="5"/>
      <c r="AC1304" s="5"/>
      <c r="AD1304" s="5"/>
      <c r="AE1304" s="5"/>
      <c r="AF1304" s="5" t="s">
        <v>619</v>
      </c>
      <c r="AG1304" s="5"/>
      <c r="AH1304" s="5"/>
      <c r="AI1304" s="5" t="s">
        <v>905</v>
      </c>
      <c r="AJ1304" s="5">
        <v>2</v>
      </c>
      <c r="AK1304" s="5" t="e">
        <v>#VALUE!</v>
      </c>
      <c r="AL1304" s="97" t="e">
        <v>#VALUE!</v>
      </c>
      <c r="AM1304" s="97" t="e">
        <v>#N/A</v>
      </c>
      <c r="AN1304" s="5">
        <v>4</v>
      </c>
      <c r="AO1304" s="5">
        <v>3</v>
      </c>
      <c r="AP1304" s="5">
        <v>2</v>
      </c>
      <c r="AQ1304" s="5">
        <v>2</v>
      </c>
      <c r="AR1304" s="5" t="e">
        <v>#N/A</v>
      </c>
      <c r="AS1304" s="5"/>
      <c r="AT1304" s="5"/>
      <c r="AU1304" s="5"/>
      <c r="AV1304" s="5"/>
      <c r="AW1304" s="5"/>
      <c r="AX1304" s="5"/>
      <c r="AY1304" s="5" t="s">
        <v>904</v>
      </c>
    </row>
    <row r="1305" spans="1:51" ht="27.95" customHeight="1">
      <c r="A1305">
        <v>11511807525</v>
      </c>
      <c r="B1305" s="1" t="s">
        <v>0</v>
      </c>
      <c r="C1305" s="13" t="s">
        <v>72</v>
      </c>
      <c r="D1305" s="1" t="s">
        <v>470</v>
      </c>
      <c r="E1305" s="5" t="s">
        <v>33</v>
      </c>
      <c r="F1305" s="80" t="s">
        <v>648</v>
      </c>
      <c r="G1305" s="80" t="s">
        <v>0</v>
      </c>
      <c r="H1305" s="80" t="s">
        <v>0</v>
      </c>
      <c r="I1305" s="80" t="s">
        <v>0</v>
      </c>
      <c r="J1305" s="80" t="s">
        <v>0</v>
      </c>
      <c r="K1305" s="80" t="s">
        <v>0</v>
      </c>
      <c r="L1305" s="80" t="s">
        <v>0</v>
      </c>
      <c r="M1305" s="5" t="s">
        <v>10</v>
      </c>
      <c r="N1305" s="5" t="e">
        <v>#N/A</v>
      </c>
      <c r="O1305" s="5" t="e">
        <v>#N/A</v>
      </c>
      <c r="P1305" s="5" t="e">
        <v>#N/A</v>
      </c>
      <c r="Q1305" s="5" t="s">
        <v>29</v>
      </c>
      <c r="R1305" s="61" t="s">
        <v>75</v>
      </c>
      <c r="S1305" s="62" t="e">
        <v>#N/A</v>
      </c>
      <c r="T1305" s="5" t="s">
        <v>37</v>
      </c>
      <c r="U1305" s="5" t="s">
        <v>37</v>
      </c>
      <c r="V1305" s="5" t="s">
        <v>26</v>
      </c>
      <c r="W1305" s="5" t="s">
        <v>908</v>
      </c>
      <c r="X1305" s="5" t="s">
        <v>66</v>
      </c>
      <c r="Y1305" s="5" t="s">
        <v>407</v>
      </c>
      <c r="Z1305" s="5" t="e">
        <v>#N/A</v>
      </c>
      <c r="AA1305" s="5"/>
      <c r="AB1305" s="5"/>
      <c r="AC1305" s="5" t="s">
        <v>574</v>
      </c>
      <c r="AD1305" s="5"/>
      <c r="AE1305" s="5"/>
      <c r="AF1305" s="5"/>
      <c r="AG1305" s="5"/>
      <c r="AH1305" s="5"/>
      <c r="AI1305" s="5" t="s">
        <v>905</v>
      </c>
      <c r="AJ1305" s="80">
        <v>5</v>
      </c>
      <c r="AK1305" s="80">
        <v>3</v>
      </c>
      <c r="AL1305" s="80">
        <v>3</v>
      </c>
      <c r="AM1305" s="80" t="e">
        <v>#N/A</v>
      </c>
      <c r="AN1305" s="80">
        <v>3</v>
      </c>
      <c r="AO1305" s="80">
        <v>3</v>
      </c>
      <c r="AP1305" s="80">
        <v>4</v>
      </c>
      <c r="AQ1305" s="80">
        <v>3</v>
      </c>
      <c r="AR1305" s="80">
        <v>5</v>
      </c>
      <c r="AS1305" s="5"/>
      <c r="AT1305" s="5"/>
      <c r="AU1305" s="5"/>
      <c r="AV1305" s="5"/>
      <c r="AW1305" s="5"/>
      <c r="AX1305" s="5"/>
      <c r="AY1305" s="5" t="s">
        <v>20</v>
      </c>
    </row>
    <row r="1306" spans="1:51" ht="27.95" customHeight="1">
      <c r="A1306">
        <v>11511806014</v>
      </c>
      <c r="B1306" s="5" t="s">
        <v>646</v>
      </c>
      <c r="C1306" s="13" t="s">
        <v>80</v>
      </c>
      <c r="D1306" s="1" t="s">
        <v>478</v>
      </c>
      <c r="E1306" s="5" t="s">
        <v>14</v>
      </c>
      <c r="F1306" s="80" t="s">
        <v>0</v>
      </c>
      <c r="G1306" s="80" t="s">
        <v>0</v>
      </c>
      <c r="H1306" s="80" t="s">
        <v>0</v>
      </c>
      <c r="I1306" s="80" t="s">
        <v>0</v>
      </c>
      <c r="J1306" s="80" t="s">
        <v>0</v>
      </c>
      <c r="K1306" s="80" t="s">
        <v>0</v>
      </c>
      <c r="L1306" s="80" t="s">
        <v>408</v>
      </c>
      <c r="M1306" s="5" t="e">
        <v>#N/A</v>
      </c>
      <c r="N1306" s="5" t="s">
        <v>649</v>
      </c>
      <c r="O1306" s="5" t="e">
        <v>#N/A</v>
      </c>
      <c r="P1306" s="5" t="e">
        <v>#N/A</v>
      </c>
      <c r="Q1306" s="5" t="s">
        <v>76</v>
      </c>
      <c r="R1306" s="61" t="s">
        <v>75</v>
      </c>
      <c r="S1306" s="62" t="e">
        <v>#N/A</v>
      </c>
      <c r="T1306" s="5" t="s">
        <v>37</v>
      </c>
      <c r="U1306" s="5" t="s">
        <v>37</v>
      </c>
      <c r="V1306" s="5" t="s">
        <v>95</v>
      </c>
      <c r="W1306" s="5" t="s">
        <v>979</v>
      </c>
      <c r="X1306" s="5" t="s">
        <v>108</v>
      </c>
      <c r="Y1306" s="5" t="s">
        <v>0</v>
      </c>
      <c r="Z1306" s="5" t="s">
        <v>67</v>
      </c>
      <c r="AA1306" s="5"/>
      <c r="AB1306" s="5"/>
      <c r="AC1306" s="5"/>
      <c r="AD1306" s="5"/>
      <c r="AE1306" s="5"/>
      <c r="AF1306" s="5"/>
      <c r="AG1306" s="5"/>
      <c r="AH1306" s="5"/>
      <c r="AI1306" s="5" t="s">
        <v>905</v>
      </c>
      <c r="AJ1306" s="80">
        <v>4</v>
      </c>
      <c r="AK1306" s="80">
        <v>4</v>
      </c>
      <c r="AL1306" s="80">
        <v>3</v>
      </c>
      <c r="AM1306" s="80" t="e">
        <v>#N/A</v>
      </c>
      <c r="AN1306" s="80">
        <v>3</v>
      </c>
      <c r="AO1306" s="80">
        <v>3</v>
      </c>
      <c r="AP1306" s="80">
        <v>1</v>
      </c>
      <c r="AQ1306" s="80">
        <v>2</v>
      </c>
      <c r="AR1306" s="80">
        <v>4</v>
      </c>
      <c r="AS1306" s="5"/>
      <c r="AT1306" s="5"/>
      <c r="AU1306" s="5"/>
      <c r="AV1306" s="5"/>
      <c r="AW1306" s="5" t="s">
        <v>39</v>
      </c>
      <c r="AX1306" s="5"/>
      <c r="AY1306" s="5" t="s">
        <v>903</v>
      </c>
    </row>
    <row r="1307" spans="1:51" ht="27.95" customHeight="1">
      <c r="B1307" s="1"/>
      <c r="C1307" s="13"/>
      <c r="D1307" s="1"/>
      <c r="E1307" s="5"/>
      <c r="M1307" s="5"/>
      <c r="N1307" s="5"/>
      <c r="O1307" s="5"/>
      <c r="P1307" s="5"/>
      <c r="Q1307" s="5"/>
      <c r="R1307" s="61"/>
      <c r="S1307" s="62"/>
      <c r="T1307" s="5"/>
      <c r="U1307" s="5"/>
      <c r="V1307" s="5"/>
      <c r="W1307" s="5"/>
      <c r="X1307" s="5"/>
      <c r="Y1307" s="5"/>
      <c r="Z1307" s="5"/>
      <c r="AA1307" s="5"/>
      <c r="AB1307" s="5"/>
      <c r="AC1307" s="5"/>
      <c r="AD1307" s="5"/>
      <c r="AE1307" s="5"/>
      <c r="AF1307" s="5"/>
      <c r="AG1307" s="5"/>
      <c r="AH1307" s="5"/>
      <c r="AI1307" s="5"/>
      <c r="AJ1307" s="80"/>
      <c r="AK1307" s="80"/>
      <c r="AL1307" s="80"/>
      <c r="AM1307" s="80"/>
      <c r="AN1307" s="80"/>
      <c r="AO1307" s="80"/>
      <c r="AP1307" s="80"/>
      <c r="AQ1307" s="80"/>
      <c r="AR1307" s="80"/>
      <c r="AS1307" s="5"/>
      <c r="AT1307" s="5"/>
      <c r="AU1307" s="5"/>
      <c r="AV1307" s="5"/>
      <c r="AW1307" s="5"/>
      <c r="AX1307" s="5"/>
      <c r="AY1307" s="5"/>
    </row>
    <row r="1308" spans="1:51" ht="27.95" customHeight="1">
      <c r="B1308" s="1"/>
      <c r="C1308" s="13"/>
      <c r="D1308" s="1"/>
      <c r="E1308" s="5"/>
      <c r="M1308" s="5"/>
      <c r="N1308" s="5"/>
      <c r="O1308" s="5"/>
      <c r="P1308" s="5"/>
      <c r="Q1308" s="5"/>
      <c r="R1308" s="61"/>
      <c r="S1308" s="62"/>
      <c r="T1308" s="5"/>
      <c r="U1308" s="5"/>
      <c r="V1308" s="5"/>
      <c r="W1308" s="5"/>
      <c r="X1308" s="5"/>
      <c r="Y1308" s="5"/>
      <c r="Z1308" s="5"/>
      <c r="AA1308" s="5"/>
      <c r="AB1308" s="5"/>
      <c r="AC1308" s="5"/>
      <c r="AD1308" s="5"/>
      <c r="AE1308" s="5"/>
      <c r="AF1308" s="5"/>
      <c r="AG1308" s="5"/>
      <c r="AH1308" s="5"/>
      <c r="AI1308" s="5"/>
      <c r="AJ1308" s="80"/>
      <c r="AK1308" s="80"/>
      <c r="AL1308" s="80"/>
      <c r="AM1308" s="80"/>
      <c r="AN1308" s="80"/>
      <c r="AO1308" s="80"/>
      <c r="AP1308" s="80"/>
      <c r="AQ1308" s="80"/>
      <c r="AR1308" s="80"/>
      <c r="AS1308" s="5"/>
      <c r="AT1308" s="5"/>
      <c r="AU1308" s="5"/>
      <c r="AV1308" s="5"/>
      <c r="AW1308" s="5"/>
      <c r="AX1308" s="5"/>
      <c r="AY1308" s="5"/>
    </row>
    <row r="1309" spans="1:51" ht="27.95" customHeight="1">
      <c r="A1309">
        <v>11511804789</v>
      </c>
      <c r="B1309" s="5" t="s">
        <v>646</v>
      </c>
      <c r="C1309" s="13" t="s">
        <v>61</v>
      </c>
      <c r="D1309" s="1" t="s">
        <v>468</v>
      </c>
      <c r="E1309" s="5" t="s">
        <v>33</v>
      </c>
      <c r="F1309" s="80" t="s">
        <v>0</v>
      </c>
      <c r="G1309" s="80" t="s">
        <v>0</v>
      </c>
      <c r="H1309" s="80" t="s">
        <v>1</v>
      </c>
      <c r="I1309" s="80" t="s">
        <v>0</v>
      </c>
      <c r="J1309" s="80" t="s">
        <v>0</v>
      </c>
      <c r="K1309" s="80" t="s">
        <v>0</v>
      </c>
      <c r="L1309" s="80" t="s">
        <v>0</v>
      </c>
      <c r="M1309" s="5" t="s">
        <v>10</v>
      </c>
      <c r="N1309" s="5" t="s">
        <v>649</v>
      </c>
      <c r="O1309" s="5" t="e">
        <v>#N/A</v>
      </c>
      <c r="P1309" s="5" t="s">
        <v>12</v>
      </c>
      <c r="Q1309" s="5" t="s">
        <v>97</v>
      </c>
      <c r="R1309" s="61" t="s">
        <v>75</v>
      </c>
      <c r="S1309" s="62" t="s">
        <v>43</v>
      </c>
      <c r="T1309" s="5" t="s">
        <v>37</v>
      </c>
      <c r="U1309" s="5" t="s">
        <v>41</v>
      </c>
      <c r="V1309" s="5" t="s">
        <v>95</v>
      </c>
      <c r="W1309" s="5" t="s">
        <v>907</v>
      </c>
      <c r="X1309" s="5" t="s">
        <v>66</v>
      </c>
      <c r="Y1309" s="5" t="s">
        <v>0</v>
      </c>
      <c r="Z1309" s="5" t="s">
        <v>67</v>
      </c>
      <c r="AA1309" s="5" t="s">
        <v>541</v>
      </c>
      <c r="AB1309" s="5" t="s">
        <v>548</v>
      </c>
      <c r="AC1309" s="5"/>
      <c r="AD1309" s="5"/>
      <c r="AE1309" s="5"/>
      <c r="AF1309" s="5"/>
      <c r="AG1309" s="5"/>
      <c r="AH1309" s="5"/>
      <c r="AI1309" s="5" t="s">
        <v>905</v>
      </c>
      <c r="AJ1309" s="80">
        <v>3</v>
      </c>
      <c r="AK1309" s="80">
        <v>2</v>
      </c>
      <c r="AL1309" s="80">
        <v>3</v>
      </c>
      <c r="AM1309" s="80">
        <v>4</v>
      </c>
      <c r="AN1309" s="80">
        <v>3</v>
      </c>
      <c r="AO1309" s="80">
        <v>4</v>
      </c>
      <c r="AP1309" s="80">
        <v>1</v>
      </c>
      <c r="AQ1309" s="80">
        <v>4</v>
      </c>
      <c r="AR1309" s="80">
        <v>5</v>
      </c>
      <c r="AS1309" s="122" t="s">
        <v>1054</v>
      </c>
      <c r="AT1309" s="5" t="s">
        <v>788</v>
      </c>
      <c r="AU1309" s="5"/>
      <c r="AV1309" s="5"/>
      <c r="AW1309" s="5"/>
      <c r="AX1309" s="5"/>
      <c r="AY1309" s="5" t="s">
        <v>903</v>
      </c>
    </row>
    <row r="1310" spans="1:51" ht="27.95" customHeight="1">
      <c r="A1310">
        <v>11511804574</v>
      </c>
      <c r="B1310" s="5" t="s">
        <v>646</v>
      </c>
      <c r="C1310" s="13" t="s">
        <v>72</v>
      </c>
      <c r="D1310" s="1" t="s">
        <v>468</v>
      </c>
      <c r="E1310" s="5" t="s">
        <v>14</v>
      </c>
      <c r="F1310" s="80" t="s">
        <v>0</v>
      </c>
      <c r="G1310" s="80" t="s">
        <v>0</v>
      </c>
      <c r="H1310" s="80" t="s">
        <v>1</v>
      </c>
      <c r="I1310" s="80" t="s">
        <v>0</v>
      </c>
      <c r="J1310" s="80" t="s">
        <v>0</v>
      </c>
      <c r="K1310" s="80" t="s">
        <v>0</v>
      </c>
      <c r="L1310" s="80" t="s">
        <v>0</v>
      </c>
      <c r="M1310" s="5" t="e">
        <v>#N/A</v>
      </c>
      <c r="N1310" s="5" t="s">
        <v>649</v>
      </c>
      <c r="O1310" s="5" t="e">
        <v>#N/A</v>
      </c>
      <c r="P1310" s="5" t="e">
        <v>#N/A</v>
      </c>
      <c r="Q1310" s="5" t="s">
        <v>76</v>
      </c>
      <c r="R1310" s="61" t="s">
        <v>99</v>
      </c>
      <c r="S1310" s="62" t="e">
        <v>#N/A</v>
      </c>
      <c r="T1310" s="5" t="s">
        <v>834</v>
      </c>
      <c r="U1310" s="5" t="s">
        <v>34</v>
      </c>
      <c r="V1310" s="5" t="s">
        <v>95</v>
      </c>
      <c r="W1310" s="5" t="s">
        <v>379</v>
      </c>
      <c r="X1310" s="5" t="s">
        <v>81</v>
      </c>
      <c r="Y1310" s="5" t="s">
        <v>409</v>
      </c>
      <c r="Z1310" s="5" t="s">
        <v>49</v>
      </c>
      <c r="AA1310" s="5"/>
      <c r="AB1310" s="5"/>
      <c r="AC1310" s="5"/>
      <c r="AD1310" s="5"/>
      <c r="AE1310" s="5"/>
      <c r="AF1310" s="5"/>
      <c r="AG1310" s="5"/>
      <c r="AH1310" s="5"/>
      <c r="AI1310" s="5" t="s">
        <v>905</v>
      </c>
      <c r="AJ1310" s="80">
        <v>5</v>
      </c>
      <c r="AK1310" s="80">
        <v>4</v>
      </c>
      <c r="AL1310" s="80">
        <v>2</v>
      </c>
      <c r="AM1310" s="80" t="e">
        <v>#N/A</v>
      </c>
      <c r="AN1310" s="80">
        <v>5</v>
      </c>
      <c r="AO1310" s="80">
        <v>5</v>
      </c>
      <c r="AP1310" s="80">
        <v>1</v>
      </c>
      <c r="AQ1310" s="80">
        <v>5</v>
      </c>
      <c r="AR1310" s="80">
        <v>3</v>
      </c>
      <c r="AS1310" s="5"/>
      <c r="AT1310" s="5"/>
      <c r="AU1310" s="5"/>
      <c r="AV1310" s="5"/>
      <c r="AW1310" s="5"/>
      <c r="AX1310" s="5"/>
      <c r="AY1310" s="5" t="s">
        <v>903</v>
      </c>
    </row>
    <row r="1311" spans="1:51" ht="27.95" customHeight="1">
      <c r="B1311" s="1"/>
      <c r="C1311" s="13"/>
      <c r="D1311" s="1"/>
      <c r="E1311" s="5"/>
      <c r="M1311" s="5"/>
      <c r="N1311" s="5"/>
      <c r="O1311" s="5"/>
      <c r="P1311" s="5"/>
      <c r="Q1311" s="5"/>
      <c r="R1311" s="61"/>
      <c r="S1311" s="62"/>
      <c r="T1311" s="5"/>
      <c r="U1311" s="5"/>
      <c r="V1311" s="5"/>
      <c r="W1311" s="5"/>
      <c r="X1311" s="5"/>
      <c r="Y1311" s="5"/>
      <c r="Z1311" s="5"/>
      <c r="AA1311" s="5"/>
      <c r="AB1311" s="5"/>
      <c r="AC1311" s="5"/>
      <c r="AD1311" s="5"/>
      <c r="AE1311" s="5"/>
      <c r="AF1311" s="5"/>
      <c r="AG1311" s="5"/>
      <c r="AH1311" s="5"/>
      <c r="AI1311" s="5"/>
      <c r="AJ1311" s="80"/>
      <c r="AK1311" s="80"/>
      <c r="AL1311" s="80"/>
      <c r="AM1311" s="80"/>
      <c r="AN1311" s="80"/>
      <c r="AO1311" s="80"/>
      <c r="AP1311" s="80"/>
      <c r="AQ1311" s="80"/>
      <c r="AR1311" s="80"/>
      <c r="AS1311" s="5"/>
      <c r="AT1311" s="5"/>
      <c r="AU1311" s="5"/>
      <c r="AV1311" s="5"/>
      <c r="AW1311" s="5"/>
      <c r="AX1311" s="5"/>
      <c r="AY1311" s="5"/>
    </row>
    <row r="1312" spans="1:51" ht="27.95" customHeight="1">
      <c r="A1312">
        <v>11511803078</v>
      </c>
      <c r="B1312" s="5" t="s">
        <v>646</v>
      </c>
      <c r="C1312" s="13" t="s">
        <v>61</v>
      </c>
      <c r="D1312" s="1" t="s">
        <v>473</v>
      </c>
      <c r="E1312" s="5" t="s">
        <v>14</v>
      </c>
      <c r="F1312" s="80" t="s">
        <v>648</v>
      </c>
      <c r="G1312" s="80" t="s">
        <v>0</v>
      </c>
      <c r="H1312" s="80" t="s">
        <v>1</v>
      </c>
      <c r="I1312" s="80" t="s">
        <v>0</v>
      </c>
      <c r="J1312" s="80" t="s">
        <v>0</v>
      </c>
      <c r="K1312" s="80" t="s">
        <v>0</v>
      </c>
      <c r="L1312" s="80" t="s">
        <v>0</v>
      </c>
      <c r="M1312" s="5" t="e">
        <v>#N/A</v>
      </c>
      <c r="N1312" s="5" t="s">
        <v>649</v>
      </c>
      <c r="O1312" s="5" t="e">
        <v>#N/A</v>
      </c>
      <c r="P1312" s="5" t="e">
        <v>#N/A</v>
      </c>
      <c r="Q1312" s="5" t="s">
        <v>76</v>
      </c>
      <c r="R1312" s="61" t="s">
        <v>28</v>
      </c>
      <c r="S1312" s="62" t="e">
        <v>#N/A</v>
      </c>
      <c r="T1312" s="5" t="s">
        <v>834</v>
      </c>
      <c r="U1312" s="5" t="s">
        <v>34</v>
      </c>
      <c r="V1312" s="5" t="s">
        <v>95</v>
      </c>
      <c r="W1312" s="5" t="s">
        <v>908</v>
      </c>
      <c r="X1312" s="5" t="s">
        <v>66</v>
      </c>
      <c r="Y1312" s="5" t="s">
        <v>410</v>
      </c>
      <c r="Z1312" s="5" t="s">
        <v>98</v>
      </c>
      <c r="AA1312" s="5" t="s">
        <v>524</v>
      </c>
      <c r="AB1312" s="5"/>
      <c r="AC1312" s="5"/>
      <c r="AD1312" s="5"/>
      <c r="AE1312" s="5"/>
      <c r="AF1312" s="5"/>
      <c r="AG1312" s="5"/>
      <c r="AH1312" s="5"/>
      <c r="AI1312" s="5" t="s">
        <v>905</v>
      </c>
      <c r="AJ1312" s="80">
        <v>3</v>
      </c>
      <c r="AK1312" s="80">
        <v>4</v>
      </c>
      <c r="AL1312" s="80">
        <v>4</v>
      </c>
      <c r="AM1312" s="80" t="e">
        <v>#N/A</v>
      </c>
      <c r="AN1312" s="80">
        <v>5</v>
      </c>
      <c r="AO1312" s="80">
        <v>5</v>
      </c>
      <c r="AP1312" s="80">
        <v>1</v>
      </c>
      <c r="AQ1312" s="80">
        <v>3</v>
      </c>
      <c r="AR1312" s="80">
        <v>5</v>
      </c>
      <c r="AS1312" s="5" t="s">
        <v>1059</v>
      </c>
      <c r="AT1312" s="5" t="s">
        <v>787</v>
      </c>
      <c r="AU1312" s="5"/>
      <c r="AV1312" s="5" t="s">
        <v>874</v>
      </c>
      <c r="AW1312" s="5"/>
      <c r="AX1312" s="5"/>
      <c r="AY1312" s="5" t="s">
        <v>903</v>
      </c>
    </row>
    <row r="1313" spans="1:51" ht="27.95" customHeight="1">
      <c r="A1313">
        <v>11511802896</v>
      </c>
      <c r="B1313" s="1" t="s">
        <v>0</v>
      </c>
      <c r="C1313" s="13" t="e">
        <v>#VALUE!</v>
      </c>
      <c r="D1313" s="1" t="e">
        <v>#VALUE!</v>
      </c>
      <c r="E1313" s="5" t="e">
        <v>#N/A</v>
      </c>
      <c r="F1313" s="80" t="s">
        <v>0</v>
      </c>
      <c r="G1313" s="80" t="s">
        <v>0</v>
      </c>
      <c r="H1313" s="80" t="s">
        <v>0</v>
      </c>
      <c r="I1313" s="80" t="s">
        <v>0</v>
      </c>
      <c r="J1313" s="80" t="s">
        <v>0</v>
      </c>
      <c r="K1313" s="80" t="s">
        <v>0</v>
      </c>
      <c r="L1313" s="80" t="s">
        <v>0</v>
      </c>
      <c r="M1313" s="5" t="e">
        <v>#N/A</v>
      </c>
      <c r="N1313" s="5" t="e">
        <v>#N/A</v>
      </c>
      <c r="O1313" s="5" t="e">
        <v>#N/A</v>
      </c>
      <c r="P1313" s="5" t="e">
        <v>#N/A</v>
      </c>
      <c r="Q1313" s="5" t="e">
        <v>#VALUE!</v>
      </c>
      <c r="R1313" s="61" t="e">
        <v>#VALUE!</v>
      </c>
      <c r="S1313" s="62" t="e">
        <v>#N/A</v>
      </c>
      <c r="T1313" s="5" t="e">
        <v>#N/A</v>
      </c>
      <c r="U1313" s="5" t="e">
        <v>#N/A</v>
      </c>
      <c r="V1313" s="5" t="e">
        <v>#N/A</v>
      </c>
      <c r="W1313" s="5" t="e">
        <v>#N/A</v>
      </c>
      <c r="X1313" s="5" t="e">
        <v>#N/A</v>
      </c>
      <c r="Y1313" s="5" t="s">
        <v>0</v>
      </c>
      <c r="Z1313" s="5" t="e">
        <v>#N/A</v>
      </c>
      <c r="AA1313" s="5"/>
      <c r="AB1313" s="5"/>
      <c r="AC1313" s="5"/>
      <c r="AD1313" s="5"/>
      <c r="AE1313" s="5"/>
      <c r="AF1313" s="5"/>
      <c r="AG1313" s="5"/>
      <c r="AH1313" s="5"/>
      <c r="AI1313" s="5" t="s">
        <v>905</v>
      </c>
      <c r="AJ1313" s="80" t="e">
        <v>#VALUE!</v>
      </c>
      <c r="AK1313" s="80" t="e">
        <v>#VALUE!</v>
      </c>
      <c r="AL1313" s="80" t="e">
        <v>#VALUE!</v>
      </c>
      <c r="AM1313" s="80" t="e">
        <v>#N/A</v>
      </c>
      <c r="AN1313" s="80" t="e">
        <v>#N/A</v>
      </c>
      <c r="AO1313" s="80" t="e">
        <v>#N/A</v>
      </c>
      <c r="AP1313" s="80" t="e">
        <v>#N/A</v>
      </c>
      <c r="AQ1313" s="80" t="e">
        <v>#N/A</v>
      </c>
      <c r="AR1313" s="80" t="e">
        <v>#N/A</v>
      </c>
      <c r="AS1313" s="5"/>
      <c r="AT1313" s="5"/>
      <c r="AU1313" s="5"/>
      <c r="AV1313" s="5"/>
      <c r="AW1313" s="5"/>
      <c r="AX1313" s="5"/>
      <c r="AY1313" s="5" t="s">
        <v>20</v>
      </c>
    </row>
    <row r="1314" spans="1:51" ht="27.95" customHeight="1">
      <c r="B1314" s="1"/>
      <c r="C1314" s="13"/>
      <c r="D1314" s="1"/>
      <c r="E1314" s="5"/>
      <c r="M1314" s="5"/>
      <c r="N1314" s="5"/>
      <c r="O1314" s="5"/>
      <c r="P1314" s="5"/>
      <c r="Q1314" s="5"/>
      <c r="R1314" s="61"/>
      <c r="S1314" s="62"/>
      <c r="T1314" s="5"/>
      <c r="U1314" s="5"/>
      <c r="V1314" s="5"/>
      <c r="W1314" s="5"/>
      <c r="X1314" s="5"/>
      <c r="Y1314" s="5"/>
      <c r="Z1314" s="5"/>
      <c r="AA1314" s="5"/>
      <c r="AB1314" s="5"/>
      <c r="AC1314" s="5"/>
      <c r="AD1314" s="5"/>
      <c r="AE1314" s="5"/>
      <c r="AF1314" s="5"/>
      <c r="AG1314" s="5"/>
      <c r="AH1314" s="5"/>
      <c r="AI1314" s="5"/>
      <c r="AJ1314" s="80"/>
      <c r="AK1314" s="80"/>
      <c r="AL1314" s="80"/>
      <c r="AM1314" s="80"/>
      <c r="AN1314" s="80"/>
      <c r="AO1314" s="80"/>
      <c r="AP1314" s="80"/>
      <c r="AQ1314" s="80"/>
      <c r="AR1314" s="80"/>
      <c r="AS1314" s="5"/>
      <c r="AT1314" s="5"/>
      <c r="AU1314" s="5"/>
      <c r="AV1314" s="5"/>
      <c r="AW1314" s="5"/>
      <c r="AX1314" s="5"/>
      <c r="AY1314" s="5"/>
    </row>
    <row r="1315" spans="1:51" ht="27.95" customHeight="1">
      <c r="A1315">
        <v>11511800808</v>
      </c>
      <c r="B1315" s="1" t="s">
        <v>0</v>
      </c>
      <c r="C1315" s="13" t="e">
        <v>#VALUE!</v>
      </c>
      <c r="D1315" s="1" t="e">
        <v>#VALUE!</v>
      </c>
      <c r="E1315" s="5" t="e">
        <v>#N/A</v>
      </c>
      <c r="F1315" s="80" t="s">
        <v>0</v>
      </c>
      <c r="G1315" s="80" t="s">
        <v>0</v>
      </c>
      <c r="H1315" s="80" t="s">
        <v>0</v>
      </c>
      <c r="I1315" s="80" t="s">
        <v>0</v>
      </c>
      <c r="J1315" s="80" t="s">
        <v>0</v>
      </c>
      <c r="K1315" s="80" t="s">
        <v>0</v>
      </c>
      <c r="L1315" s="80" t="s">
        <v>0</v>
      </c>
      <c r="M1315" s="5" t="e">
        <v>#N/A</v>
      </c>
      <c r="N1315" s="5" t="e">
        <v>#N/A</v>
      </c>
      <c r="O1315" s="5" t="e">
        <v>#N/A</v>
      </c>
      <c r="P1315" s="5" t="e">
        <v>#N/A</v>
      </c>
      <c r="Q1315" s="5" t="e">
        <v>#VALUE!</v>
      </c>
      <c r="R1315" s="61" t="e">
        <v>#VALUE!</v>
      </c>
      <c r="S1315" s="62" t="e">
        <v>#N/A</v>
      </c>
      <c r="T1315" s="5" t="e">
        <v>#N/A</v>
      </c>
      <c r="U1315" s="5" t="e">
        <v>#N/A</v>
      </c>
      <c r="V1315" s="5" t="e">
        <v>#N/A</v>
      </c>
      <c r="W1315" s="5" t="e">
        <v>#N/A</v>
      </c>
      <c r="X1315" s="5" t="e">
        <v>#N/A</v>
      </c>
      <c r="Y1315" s="5" t="s">
        <v>0</v>
      </c>
      <c r="Z1315" s="5" t="e">
        <v>#N/A</v>
      </c>
      <c r="AA1315" s="5"/>
      <c r="AB1315" s="5"/>
      <c r="AC1315" s="5"/>
      <c r="AD1315" s="5"/>
      <c r="AE1315" s="5"/>
      <c r="AF1315" s="5"/>
      <c r="AG1315" s="5"/>
      <c r="AH1315" s="5"/>
      <c r="AI1315" s="5" t="s">
        <v>905</v>
      </c>
      <c r="AJ1315" s="80" t="e">
        <v>#VALUE!</v>
      </c>
      <c r="AK1315" s="80" t="e">
        <v>#VALUE!</v>
      </c>
      <c r="AL1315" s="80" t="e">
        <v>#VALUE!</v>
      </c>
      <c r="AM1315" s="80" t="e">
        <v>#N/A</v>
      </c>
      <c r="AN1315" s="80" t="e">
        <v>#N/A</v>
      </c>
      <c r="AO1315" s="80" t="e">
        <v>#N/A</v>
      </c>
      <c r="AP1315" s="80" t="e">
        <v>#N/A</v>
      </c>
      <c r="AQ1315" s="80" t="e">
        <v>#N/A</v>
      </c>
      <c r="AR1315" s="80" t="e">
        <v>#N/A</v>
      </c>
      <c r="AS1315" s="5"/>
      <c r="AT1315" s="5"/>
      <c r="AU1315" s="5"/>
      <c r="AV1315" s="5"/>
      <c r="AW1315" s="5"/>
      <c r="AX1315" s="5"/>
      <c r="AY1315" s="5" t="s">
        <v>20</v>
      </c>
    </row>
    <row r="1316" spans="1:51" ht="27.95" customHeight="1">
      <c r="A1316">
        <v>11511800439</v>
      </c>
      <c r="B1316" s="1" t="s">
        <v>0</v>
      </c>
      <c r="C1316" s="13" t="s">
        <v>72</v>
      </c>
      <c r="D1316" s="1" t="s">
        <v>469</v>
      </c>
      <c r="E1316" s="5" t="s">
        <v>33</v>
      </c>
      <c r="F1316" s="80" t="s">
        <v>0</v>
      </c>
      <c r="G1316" s="80" t="s">
        <v>0</v>
      </c>
      <c r="H1316" s="80" t="s">
        <v>1</v>
      </c>
      <c r="I1316" s="80" t="s">
        <v>0</v>
      </c>
      <c r="J1316" s="80" t="s">
        <v>0</v>
      </c>
      <c r="K1316" s="80" t="s">
        <v>0</v>
      </c>
      <c r="L1316" s="80" t="s">
        <v>0</v>
      </c>
      <c r="M1316" s="5" t="s">
        <v>10</v>
      </c>
      <c r="N1316" s="5" t="e">
        <v>#N/A</v>
      </c>
      <c r="O1316" s="5" t="s">
        <v>11</v>
      </c>
      <c r="P1316" s="5" t="s">
        <v>12</v>
      </c>
      <c r="Q1316" s="5" t="s">
        <v>91</v>
      </c>
      <c r="R1316" s="61" t="s">
        <v>90</v>
      </c>
      <c r="S1316" s="62" t="s">
        <v>34</v>
      </c>
      <c r="T1316" s="5" t="s">
        <v>62</v>
      </c>
      <c r="U1316" s="5" t="s">
        <v>41</v>
      </c>
      <c r="V1316" s="5" t="s">
        <v>95</v>
      </c>
      <c r="W1316" s="5" t="s">
        <v>379</v>
      </c>
      <c r="X1316" s="5" t="s">
        <v>66</v>
      </c>
      <c r="Y1316" s="5" t="s">
        <v>411</v>
      </c>
      <c r="Z1316" s="5" t="s">
        <v>13</v>
      </c>
      <c r="AA1316" s="5"/>
      <c r="AB1316" s="5"/>
      <c r="AC1316" s="5"/>
      <c r="AD1316" s="5"/>
      <c r="AE1316" s="5"/>
      <c r="AF1316" s="5" t="s">
        <v>623</v>
      </c>
      <c r="AG1316" s="5"/>
      <c r="AH1316" s="5" t="s">
        <v>808</v>
      </c>
      <c r="AI1316" s="5" t="s">
        <v>905</v>
      </c>
      <c r="AJ1316" s="80">
        <v>5</v>
      </c>
      <c r="AK1316" s="80">
        <v>5</v>
      </c>
      <c r="AL1316" s="80">
        <v>5</v>
      </c>
      <c r="AM1316" s="80">
        <v>5</v>
      </c>
      <c r="AN1316" s="80">
        <v>5</v>
      </c>
      <c r="AO1316" s="80">
        <v>4</v>
      </c>
      <c r="AP1316" s="80">
        <v>1</v>
      </c>
      <c r="AQ1316" s="80">
        <v>5</v>
      </c>
      <c r="AR1316" s="80">
        <v>5</v>
      </c>
      <c r="AS1316" s="5" t="s">
        <v>1056</v>
      </c>
      <c r="AT1316" s="5"/>
      <c r="AU1316" s="5"/>
      <c r="AV1316" s="5"/>
      <c r="AW1316" s="5"/>
      <c r="AX1316" s="5"/>
      <c r="AY1316" s="5" t="s">
        <v>20</v>
      </c>
    </row>
    <row r="1317" spans="1:51" ht="27.95" customHeight="1">
      <c r="A1317">
        <v>11511800344</v>
      </c>
      <c r="B1317" s="1" t="s">
        <v>0</v>
      </c>
      <c r="C1317" s="13" t="e">
        <v>#VALUE!</v>
      </c>
      <c r="D1317" s="1" t="e">
        <v>#VALUE!</v>
      </c>
      <c r="E1317" s="5" t="e">
        <v>#N/A</v>
      </c>
      <c r="F1317" s="80" t="s">
        <v>0</v>
      </c>
      <c r="G1317" s="80" t="s">
        <v>0</v>
      </c>
      <c r="H1317" s="80" t="s">
        <v>0</v>
      </c>
      <c r="I1317" s="80" t="s">
        <v>0</v>
      </c>
      <c r="J1317" s="80" t="s">
        <v>0</v>
      </c>
      <c r="K1317" s="80" t="s">
        <v>0</v>
      </c>
      <c r="L1317" s="80" t="s">
        <v>0</v>
      </c>
      <c r="M1317" s="5" t="e">
        <v>#N/A</v>
      </c>
      <c r="N1317" s="5" t="e">
        <v>#N/A</v>
      </c>
      <c r="O1317" s="5" t="e">
        <v>#N/A</v>
      </c>
      <c r="P1317" s="5" t="e">
        <v>#N/A</v>
      </c>
      <c r="Q1317" s="5" t="e">
        <v>#VALUE!</v>
      </c>
      <c r="R1317" s="61" t="e">
        <v>#VALUE!</v>
      </c>
      <c r="S1317" s="62" t="e">
        <v>#N/A</v>
      </c>
      <c r="T1317" s="5" t="e">
        <v>#N/A</v>
      </c>
      <c r="U1317" s="5" t="e">
        <v>#N/A</v>
      </c>
      <c r="V1317" s="5" t="e">
        <v>#N/A</v>
      </c>
      <c r="W1317" s="5" t="e">
        <v>#N/A</v>
      </c>
      <c r="X1317" s="5" t="e">
        <v>#N/A</v>
      </c>
      <c r="Y1317" s="5" t="s">
        <v>0</v>
      </c>
      <c r="Z1317" s="5" t="e">
        <v>#N/A</v>
      </c>
      <c r="AA1317" s="5"/>
      <c r="AB1317" s="5"/>
      <c r="AC1317" s="5"/>
      <c r="AD1317" s="5"/>
      <c r="AE1317" s="5"/>
      <c r="AF1317" s="5"/>
      <c r="AG1317" s="5"/>
      <c r="AH1317" s="5"/>
      <c r="AI1317" s="5" t="s">
        <v>905</v>
      </c>
      <c r="AJ1317" s="80" t="e">
        <v>#VALUE!</v>
      </c>
      <c r="AK1317" s="80" t="e">
        <v>#VALUE!</v>
      </c>
      <c r="AL1317" s="80" t="e">
        <v>#VALUE!</v>
      </c>
      <c r="AM1317" s="80" t="e">
        <v>#N/A</v>
      </c>
      <c r="AN1317" s="80" t="e">
        <v>#N/A</v>
      </c>
      <c r="AO1317" s="80" t="e">
        <v>#N/A</v>
      </c>
      <c r="AP1317" s="80" t="e">
        <v>#N/A</v>
      </c>
      <c r="AQ1317" s="80" t="e">
        <v>#N/A</v>
      </c>
      <c r="AR1317" s="80" t="e">
        <v>#N/A</v>
      </c>
      <c r="AS1317" s="5"/>
      <c r="AT1317" s="5"/>
      <c r="AU1317" s="5"/>
      <c r="AV1317" s="5"/>
      <c r="AW1317" s="5"/>
      <c r="AX1317" s="5"/>
      <c r="AY1317" s="5" t="s">
        <v>20</v>
      </c>
    </row>
    <row r="1318" spans="1:51" ht="27.95" customHeight="1">
      <c r="A1318">
        <v>11511798712</v>
      </c>
      <c r="B1318" s="1" t="s">
        <v>0</v>
      </c>
      <c r="C1318" s="13" t="e">
        <v>#VALUE!</v>
      </c>
      <c r="D1318" s="1" t="e">
        <v>#VALUE!</v>
      </c>
      <c r="E1318" s="5" t="e">
        <v>#N/A</v>
      </c>
      <c r="F1318" s="80" t="s">
        <v>0</v>
      </c>
      <c r="G1318" s="80" t="s">
        <v>0</v>
      </c>
      <c r="H1318" s="80" t="s">
        <v>0</v>
      </c>
      <c r="I1318" s="80" t="s">
        <v>0</v>
      </c>
      <c r="J1318" s="80" t="s">
        <v>0</v>
      </c>
      <c r="K1318" s="80" t="s">
        <v>0</v>
      </c>
      <c r="L1318" s="80" t="s">
        <v>0</v>
      </c>
      <c r="M1318" s="5" t="e">
        <v>#N/A</v>
      </c>
      <c r="N1318" s="5" t="e">
        <v>#N/A</v>
      </c>
      <c r="O1318" s="5" t="e">
        <v>#N/A</v>
      </c>
      <c r="P1318" s="5" t="e">
        <v>#N/A</v>
      </c>
      <c r="Q1318" s="5" t="e">
        <v>#VALUE!</v>
      </c>
      <c r="R1318" s="61" t="e">
        <v>#VALUE!</v>
      </c>
      <c r="S1318" s="62" t="e">
        <v>#N/A</v>
      </c>
      <c r="T1318" s="5" t="e">
        <v>#N/A</v>
      </c>
      <c r="U1318" s="5" t="e">
        <v>#N/A</v>
      </c>
      <c r="V1318" s="5" t="e">
        <v>#N/A</v>
      </c>
      <c r="W1318" s="5" t="e">
        <v>#N/A</v>
      </c>
      <c r="X1318" s="5" t="e">
        <v>#N/A</v>
      </c>
      <c r="Y1318" s="5" t="s">
        <v>0</v>
      </c>
      <c r="Z1318" s="5" t="e">
        <v>#N/A</v>
      </c>
      <c r="AA1318" s="5"/>
      <c r="AB1318" s="5"/>
      <c r="AC1318" s="5"/>
      <c r="AD1318" s="5"/>
      <c r="AE1318" s="5"/>
      <c r="AF1318" s="5"/>
      <c r="AG1318" s="5"/>
      <c r="AH1318" s="5"/>
      <c r="AI1318" s="5" t="s">
        <v>905</v>
      </c>
      <c r="AJ1318" s="80" t="e">
        <v>#VALUE!</v>
      </c>
      <c r="AK1318" s="80" t="e">
        <v>#VALUE!</v>
      </c>
      <c r="AL1318" s="80" t="e">
        <v>#VALUE!</v>
      </c>
      <c r="AM1318" s="80" t="e">
        <v>#N/A</v>
      </c>
      <c r="AN1318" s="80" t="e">
        <v>#N/A</v>
      </c>
      <c r="AO1318" s="80" t="e">
        <v>#N/A</v>
      </c>
      <c r="AP1318" s="80" t="e">
        <v>#N/A</v>
      </c>
      <c r="AQ1318" s="80" t="e">
        <v>#N/A</v>
      </c>
      <c r="AR1318" s="80" t="e">
        <v>#N/A</v>
      </c>
      <c r="AS1318" s="5"/>
      <c r="AT1318" s="5"/>
      <c r="AU1318" s="5"/>
      <c r="AV1318" s="5"/>
      <c r="AW1318" s="5"/>
      <c r="AX1318" s="5"/>
      <c r="AY1318" s="5" t="s">
        <v>20</v>
      </c>
    </row>
    <row r="1319" spans="1:51" ht="27.95" customHeight="1">
      <c r="A1319">
        <v>11511794501</v>
      </c>
      <c r="B1319" s="5" t="s">
        <v>646</v>
      </c>
      <c r="C1319" s="13" t="s">
        <v>139</v>
      </c>
      <c r="D1319" s="1" t="s">
        <v>467</v>
      </c>
      <c r="E1319" s="5" t="s">
        <v>33</v>
      </c>
      <c r="F1319" s="80" t="s">
        <v>0</v>
      </c>
      <c r="G1319" s="80" t="s">
        <v>0</v>
      </c>
      <c r="H1319" s="80" t="s">
        <v>1</v>
      </c>
      <c r="I1319" s="80" t="s">
        <v>0</v>
      </c>
      <c r="J1319" s="80" t="s">
        <v>0</v>
      </c>
      <c r="K1319" s="80" t="s">
        <v>0</v>
      </c>
      <c r="L1319" s="80" t="s">
        <v>0</v>
      </c>
      <c r="M1319" s="5" t="s">
        <v>10</v>
      </c>
      <c r="N1319" s="5" t="e">
        <v>#N/A</v>
      </c>
      <c r="O1319" s="5" t="e">
        <v>#N/A</v>
      </c>
      <c r="P1319" s="5" t="s">
        <v>12</v>
      </c>
      <c r="Q1319" s="5" t="e">
        <v>#VALUE!</v>
      </c>
      <c r="R1319" s="61" t="s">
        <v>226</v>
      </c>
      <c r="S1319" s="62" t="e">
        <v>#N/A</v>
      </c>
      <c r="T1319" s="5" t="e">
        <v>#N/A</v>
      </c>
      <c r="U1319" s="5" t="e">
        <v>#N/A</v>
      </c>
      <c r="V1319" s="5" t="e">
        <v>#N/A</v>
      </c>
      <c r="W1319" s="5" t="s">
        <v>909</v>
      </c>
      <c r="X1319" s="5" t="e">
        <v>#N/A</v>
      </c>
      <c r="Y1319" s="5" t="s">
        <v>0</v>
      </c>
      <c r="Z1319" s="5" t="s">
        <v>67</v>
      </c>
      <c r="AA1319" s="5" t="s">
        <v>534</v>
      </c>
      <c r="AB1319" s="5"/>
      <c r="AC1319" s="5"/>
      <c r="AD1319" s="5"/>
      <c r="AE1319" s="5"/>
      <c r="AF1319" s="5"/>
      <c r="AG1319" s="5"/>
      <c r="AH1319" s="5"/>
      <c r="AI1319" s="5" t="s">
        <v>905</v>
      </c>
      <c r="AJ1319" s="80">
        <v>1</v>
      </c>
      <c r="AK1319" s="80" t="e">
        <v>#VALUE!</v>
      </c>
      <c r="AL1319" s="80">
        <v>1</v>
      </c>
      <c r="AM1319" s="80" t="e">
        <v>#N/A</v>
      </c>
      <c r="AN1319" s="80" t="e">
        <v>#N/A</v>
      </c>
      <c r="AO1319" s="80" t="e">
        <v>#N/A</v>
      </c>
      <c r="AP1319" s="80" t="e">
        <v>#N/A</v>
      </c>
      <c r="AQ1319" s="80">
        <v>1</v>
      </c>
      <c r="AR1319" s="80" t="e">
        <v>#N/A</v>
      </c>
      <c r="AS1319" s="5"/>
      <c r="AT1319" s="5" t="s">
        <v>787</v>
      </c>
      <c r="AU1319" s="5"/>
      <c r="AV1319" s="5"/>
      <c r="AW1319" s="5"/>
      <c r="AX1319" s="5"/>
      <c r="AY1319" s="5" t="s">
        <v>903</v>
      </c>
    </row>
    <row r="1320" spans="1:51" ht="27.95" customHeight="1">
      <c r="B1320" s="1"/>
      <c r="C1320" s="13"/>
      <c r="D1320" s="1"/>
      <c r="E1320" s="5"/>
      <c r="M1320" s="5"/>
      <c r="N1320" s="5"/>
      <c r="O1320" s="5"/>
      <c r="P1320" s="5"/>
      <c r="Q1320" s="5"/>
      <c r="R1320" s="61"/>
      <c r="S1320" s="62"/>
      <c r="T1320" s="5"/>
      <c r="U1320" s="5"/>
      <c r="V1320" s="5"/>
      <c r="W1320" s="5"/>
      <c r="X1320" s="5"/>
      <c r="Y1320" s="5"/>
      <c r="Z1320" s="5"/>
      <c r="AA1320" s="5"/>
      <c r="AB1320" s="5"/>
      <c r="AC1320" s="5"/>
      <c r="AD1320" s="5"/>
      <c r="AE1320" s="5"/>
      <c r="AF1320" s="5"/>
      <c r="AG1320" s="5"/>
      <c r="AH1320" s="5"/>
      <c r="AI1320" s="5"/>
      <c r="AJ1320" s="80"/>
      <c r="AK1320" s="80"/>
      <c r="AL1320" s="80"/>
      <c r="AM1320" s="80"/>
      <c r="AN1320" s="80"/>
      <c r="AO1320" s="80"/>
      <c r="AP1320" s="80"/>
      <c r="AQ1320" s="80"/>
      <c r="AR1320" s="80"/>
      <c r="AS1320" s="5"/>
      <c r="AT1320" s="5"/>
      <c r="AU1320" s="5"/>
      <c r="AV1320" s="5"/>
      <c r="AW1320" s="5"/>
      <c r="AX1320" s="5"/>
      <c r="AY1320" s="5"/>
    </row>
    <row r="1321" spans="1:51" ht="27.95" customHeight="1">
      <c r="B1321" s="1"/>
      <c r="C1321" s="13"/>
      <c r="D1321" s="1"/>
      <c r="E1321" s="5"/>
      <c r="M1321" s="5"/>
      <c r="N1321" s="5"/>
      <c r="O1321" s="5"/>
      <c r="P1321" s="5"/>
      <c r="Q1321" s="5"/>
      <c r="R1321" s="61"/>
      <c r="S1321" s="62"/>
      <c r="T1321" s="5"/>
      <c r="U1321" s="5"/>
      <c r="V1321" s="5"/>
      <c r="W1321" s="5"/>
      <c r="X1321" s="5"/>
      <c r="Y1321" s="5"/>
      <c r="Z1321" s="5"/>
      <c r="AA1321" s="5"/>
      <c r="AB1321" s="5"/>
      <c r="AC1321" s="5"/>
      <c r="AD1321" s="5"/>
      <c r="AE1321" s="5"/>
      <c r="AF1321" s="5"/>
      <c r="AG1321" s="5"/>
      <c r="AH1321" s="5"/>
      <c r="AI1321" s="5"/>
      <c r="AJ1321" s="80"/>
      <c r="AK1321" s="80"/>
      <c r="AL1321" s="80"/>
      <c r="AM1321" s="80"/>
      <c r="AN1321" s="80"/>
      <c r="AO1321" s="80"/>
      <c r="AP1321" s="80"/>
      <c r="AQ1321" s="80"/>
      <c r="AR1321" s="80"/>
      <c r="AS1321" s="5"/>
      <c r="AT1321" s="5"/>
      <c r="AU1321" s="5"/>
      <c r="AV1321" s="5"/>
      <c r="AW1321" s="5"/>
      <c r="AX1321" s="5"/>
      <c r="AY1321" s="5"/>
    </row>
    <row r="1322" spans="1:51" ht="27.95" customHeight="1">
      <c r="A1322">
        <v>11511793104</v>
      </c>
      <c r="B1322" s="5" t="s">
        <v>646</v>
      </c>
      <c r="C1322" s="13" t="s">
        <v>80</v>
      </c>
      <c r="D1322" s="1" t="s">
        <v>468</v>
      </c>
      <c r="E1322" s="5" t="s">
        <v>14</v>
      </c>
      <c r="F1322" s="80" t="s">
        <v>0</v>
      </c>
      <c r="G1322" s="80" t="s">
        <v>0</v>
      </c>
      <c r="H1322" s="80" t="s">
        <v>1</v>
      </c>
      <c r="I1322" s="80" t="s">
        <v>0</v>
      </c>
      <c r="J1322" s="80" t="s">
        <v>0</v>
      </c>
      <c r="K1322" s="80" t="s">
        <v>0</v>
      </c>
      <c r="L1322" s="80" t="s">
        <v>0</v>
      </c>
      <c r="M1322" s="5" t="s">
        <v>10</v>
      </c>
      <c r="N1322" s="5" t="s">
        <v>649</v>
      </c>
      <c r="O1322" s="5" t="s">
        <v>11</v>
      </c>
      <c r="P1322" s="5" t="s">
        <v>12</v>
      </c>
      <c r="Q1322" s="5" t="e">
        <v>#VALUE!</v>
      </c>
      <c r="R1322" s="61" t="e">
        <v>#VALUE!</v>
      </c>
      <c r="S1322" s="62" t="e">
        <v>#N/A</v>
      </c>
      <c r="T1322" s="5" t="s">
        <v>834</v>
      </c>
      <c r="U1322" s="5" t="s">
        <v>34</v>
      </c>
      <c r="V1322" s="5" t="e">
        <v>#N/A</v>
      </c>
      <c r="W1322" s="5" t="s">
        <v>979</v>
      </c>
      <c r="X1322" s="5" t="e">
        <v>#N/A</v>
      </c>
      <c r="Y1322" s="5" t="s">
        <v>0</v>
      </c>
      <c r="Z1322" s="5" t="s">
        <v>45</v>
      </c>
      <c r="AA1322" s="5"/>
      <c r="AB1322" s="5"/>
      <c r="AC1322" s="5"/>
      <c r="AD1322" s="5"/>
      <c r="AE1322" s="5"/>
      <c r="AF1322" s="5"/>
      <c r="AG1322" s="5"/>
      <c r="AH1322" s="5"/>
      <c r="AI1322" s="5" t="s">
        <v>905</v>
      </c>
      <c r="AJ1322" s="80">
        <v>4</v>
      </c>
      <c r="AK1322" s="80" t="e">
        <v>#VALUE!</v>
      </c>
      <c r="AL1322" s="80" t="e">
        <v>#VALUE!</v>
      </c>
      <c r="AM1322" s="80" t="e">
        <v>#N/A</v>
      </c>
      <c r="AN1322" s="80">
        <v>5</v>
      </c>
      <c r="AO1322" s="80">
        <v>5</v>
      </c>
      <c r="AP1322" s="80" t="e">
        <v>#N/A</v>
      </c>
      <c r="AQ1322" s="80">
        <v>2</v>
      </c>
      <c r="AR1322" s="80" t="e">
        <v>#N/A</v>
      </c>
      <c r="AS1322" s="5"/>
      <c r="AT1322" s="5"/>
      <c r="AU1322" s="5"/>
      <c r="AV1322" s="5"/>
      <c r="AW1322" s="5"/>
      <c r="AX1322" s="5"/>
      <c r="AY1322" s="5" t="s">
        <v>903</v>
      </c>
    </row>
    <row r="1323" spans="1:51" ht="27.95" customHeight="1">
      <c r="A1323">
        <v>11511791600</v>
      </c>
      <c r="B1323" s="5" t="s">
        <v>646</v>
      </c>
      <c r="C1323" s="13" t="s">
        <v>72</v>
      </c>
      <c r="D1323" s="1" t="s">
        <v>465</v>
      </c>
      <c r="E1323" s="5" t="s">
        <v>33</v>
      </c>
      <c r="F1323" s="80" t="s">
        <v>0</v>
      </c>
      <c r="G1323" s="80" t="s">
        <v>0</v>
      </c>
      <c r="H1323" s="80" t="s">
        <v>1</v>
      </c>
      <c r="I1323" s="80" t="s">
        <v>0</v>
      </c>
      <c r="J1323" s="80" t="s">
        <v>0</v>
      </c>
      <c r="K1323" s="80" t="s">
        <v>0</v>
      </c>
      <c r="L1323" s="80" t="s">
        <v>0</v>
      </c>
      <c r="M1323" s="5" t="s">
        <v>10</v>
      </c>
      <c r="N1323" s="5" t="e">
        <v>#N/A</v>
      </c>
      <c r="O1323" s="5" t="e">
        <v>#N/A</v>
      </c>
      <c r="P1323" s="5" t="e">
        <v>#N/A</v>
      </c>
      <c r="Q1323" s="5" t="s">
        <v>76</v>
      </c>
      <c r="R1323" s="61" t="s">
        <v>75</v>
      </c>
      <c r="S1323" s="62" t="e">
        <v>#N/A</v>
      </c>
      <c r="T1323" s="5" t="s">
        <v>37</v>
      </c>
      <c r="U1323" s="5" t="s">
        <v>41</v>
      </c>
      <c r="V1323" s="5" t="s">
        <v>74</v>
      </c>
      <c r="W1323" s="5" t="s">
        <v>379</v>
      </c>
      <c r="X1323" s="5" t="s">
        <v>81</v>
      </c>
      <c r="Y1323" s="5" t="s">
        <v>0</v>
      </c>
      <c r="Z1323" s="5" t="s">
        <v>98</v>
      </c>
      <c r="AA1323" s="5" t="s">
        <v>512</v>
      </c>
      <c r="AB1323" s="5"/>
      <c r="AC1323" s="5"/>
      <c r="AD1323" s="5"/>
      <c r="AE1323" s="5"/>
      <c r="AF1323" s="5"/>
      <c r="AG1323" s="5"/>
      <c r="AH1323" s="5"/>
      <c r="AI1323" s="5" t="s">
        <v>905</v>
      </c>
      <c r="AJ1323" s="80">
        <v>5</v>
      </c>
      <c r="AK1323" s="80">
        <v>4</v>
      </c>
      <c r="AL1323" s="80">
        <v>3</v>
      </c>
      <c r="AM1323" s="80" t="e">
        <v>#N/A</v>
      </c>
      <c r="AN1323" s="80">
        <v>3</v>
      </c>
      <c r="AO1323" s="80">
        <v>4</v>
      </c>
      <c r="AP1323" s="80">
        <v>2</v>
      </c>
      <c r="AQ1323" s="80">
        <v>5</v>
      </c>
      <c r="AR1323" s="80">
        <v>3</v>
      </c>
      <c r="AS1323" s="5"/>
      <c r="AT1323" s="5" t="s">
        <v>787</v>
      </c>
      <c r="AU1323" s="5"/>
      <c r="AV1323" s="5"/>
      <c r="AW1323" s="5"/>
      <c r="AX1323" s="5"/>
      <c r="AY1323" s="5" t="s">
        <v>903</v>
      </c>
    </row>
    <row r="1324" spans="1:51" ht="27.95" customHeight="1">
      <c r="A1324">
        <v>11511791225</v>
      </c>
      <c r="B1324" s="5" t="s">
        <v>646</v>
      </c>
      <c r="C1324" s="13" t="s">
        <v>80</v>
      </c>
      <c r="D1324" s="1" t="s">
        <v>465</v>
      </c>
      <c r="E1324" s="5" t="s">
        <v>33</v>
      </c>
      <c r="F1324" s="80" t="s">
        <v>0</v>
      </c>
      <c r="G1324" s="80" t="s">
        <v>0</v>
      </c>
      <c r="H1324" s="80" t="s">
        <v>1</v>
      </c>
      <c r="I1324" s="80" t="s">
        <v>0</v>
      </c>
      <c r="J1324" s="80" t="s">
        <v>0</v>
      </c>
      <c r="K1324" s="80" t="s">
        <v>0</v>
      </c>
      <c r="L1324" s="80" t="s">
        <v>0</v>
      </c>
      <c r="M1324" s="5" t="e">
        <v>#N/A</v>
      </c>
      <c r="N1324" s="5" t="e">
        <v>#N/A</v>
      </c>
      <c r="O1324" s="5" t="e">
        <v>#N/A</v>
      </c>
      <c r="P1324" s="5" t="s">
        <v>12</v>
      </c>
      <c r="Q1324" s="5" t="s">
        <v>76</v>
      </c>
      <c r="R1324" s="61" t="s">
        <v>28</v>
      </c>
      <c r="S1324" s="62" t="e">
        <v>#N/A</v>
      </c>
      <c r="T1324" s="5" t="s">
        <v>36</v>
      </c>
      <c r="U1324" s="5" t="s">
        <v>41</v>
      </c>
      <c r="V1324" s="5" t="s">
        <v>26</v>
      </c>
      <c r="W1324" s="5" t="s">
        <v>979</v>
      </c>
      <c r="X1324" s="5" t="s">
        <v>81</v>
      </c>
      <c r="Y1324" s="5" t="s">
        <v>412</v>
      </c>
      <c r="Z1324" s="5" t="s">
        <v>119</v>
      </c>
      <c r="AA1324" s="5" t="s">
        <v>535</v>
      </c>
      <c r="AB1324" s="5"/>
      <c r="AC1324" s="5"/>
      <c r="AD1324" s="5"/>
      <c r="AE1324" s="5"/>
      <c r="AF1324" s="5"/>
      <c r="AG1324" s="5"/>
      <c r="AH1324" s="5"/>
      <c r="AI1324" s="5" t="s">
        <v>905</v>
      </c>
      <c r="AJ1324" s="80">
        <v>4</v>
      </c>
      <c r="AK1324" s="80">
        <v>4</v>
      </c>
      <c r="AL1324" s="80">
        <v>4</v>
      </c>
      <c r="AM1324" s="80" t="e">
        <v>#N/A</v>
      </c>
      <c r="AN1324" s="80">
        <v>4</v>
      </c>
      <c r="AO1324" s="80">
        <v>4</v>
      </c>
      <c r="AP1324" s="80">
        <v>4</v>
      </c>
      <c r="AQ1324" s="80">
        <v>2</v>
      </c>
      <c r="AR1324" s="80">
        <v>3</v>
      </c>
      <c r="AS1324" s="122" t="s">
        <v>1060</v>
      </c>
      <c r="AT1324" s="5"/>
      <c r="AU1324" s="5"/>
      <c r="AV1324" s="5"/>
      <c r="AW1324" s="5"/>
      <c r="AX1324" s="5"/>
      <c r="AY1324" s="5" t="s">
        <v>903</v>
      </c>
    </row>
    <row r="1325" spans="1:51" ht="27.95" customHeight="1">
      <c r="A1325">
        <v>11511791074</v>
      </c>
      <c r="B1325" s="1" t="s">
        <v>0</v>
      </c>
      <c r="C1325" s="13" t="e">
        <v>#VALUE!</v>
      </c>
      <c r="D1325" s="1" t="e">
        <v>#VALUE!</v>
      </c>
      <c r="E1325" s="5" t="e">
        <v>#N/A</v>
      </c>
      <c r="F1325" s="80" t="s">
        <v>0</v>
      </c>
      <c r="G1325" s="80" t="s">
        <v>0</v>
      </c>
      <c r="H1325" s="80" t="s">
        <v>0</v>
      </c>
      <c r="I1325" s="80" t="s">
        <v>0</v>
      </c>
      <c r="J1325" s="80" t="s">
        <v>0</v>
      </c>
      <c r="K1325" s="80" t="s">
        <v>0</v>
      </c>
      <c r="L1325" s="80" t="s">
        <v>0</v>
      </c>
      <c r="M1325" s="5" t="e">
        <v>#N/A</v>
      </c>
      <c r="N1325" s="5" t="e">
        <v>#N/A</v>
      </c>
      <c r="O1325" s="5" t="e">
        <v>#N/A</v>
      </c>
      <c r="P1325" s="5" t="e">
        <v>#N/A</v>
      </c>
      <c r="Q1325" s="5" t="e">
        <v>#VALUE!</v>
      </c>
      <c r="R1325" s="61" t="e">
        <v>#VALUE!</v>
      </c>
      <c r="S1325" s="62" t="e">
        <v>#N/A</v>
      </c>
      <c r="T1325" s="5" t="e">
        <v>#N/A</v>
      </c>
      <c r="U1325" s="5" t="e">
        <v>#N/A</v>
      </c>
      <c r="V1325" s="5" t="e">
        <v>#N/A</v>
      </c>
      <c r="W1325" s="5" t="e">
        <v>#N/A</v>
      </c>
      <c r="X1325" s="5" t="e">
        <v>#N/A</v>
      </c>
      <c r="Y1325" s="5" t="s">
        <v>0</v>
      </c>
      <c r="Z1325" s="5" t="e">
        <v>#N/A</v>
      </c>
      <c r="AA1325" s="5"/>
      <c r="AB1325" s="5"/>
      <c r="AC1325" s="5"/>
      <c r="AD1325" s="5"/>
      <c r="AE1325" s="5"/>
      <c r="AF1325" s="5"/>
      <c r="AG1325" s="5"/>
      <c r="AH1325" s="5"/>
      <c r="AI1325" s="5" t="s">
        <v>905</v>
      </c>
      <c r="AJ1325" s="80" t="e">
        <v>#VALUE!</v>
      </c>
      <c r="AK1325" s="80" t="e">
        <v>#VALUE!</v>
      </c>
      <c r="AL1325" s="80" t="e">
        <v>#VALUE!</v>
      </c>
      <c r="AM1325" s="80" t="e">
        <v>#N/A</v>
      </c>
      <c r="AN1325" s="80" t="e">
        <v>#N/A</v>
      </c>
      <c r="AO1325" s="80" t="e">
        <v>#N/A</v>
      </c>
      <c r="AP1325" s="80" t="e">
        <v>#N/A</v>
      </c>
      <c r="AQ1325" s="80" t="e">
        <v>#N/A</v>
      </c>
      <c r="AR1325" s="80" t="e">
        <v>#N/A</v>
      </c>
      <c r="AS1325" s="5"/>
      <c r="AT1325" s="5"/>
      <c r="AU1325" s="5"/>
      <c r="AV1325" s="5"/>
      <c r="AW1325" s="5"/>
      <c r="AX1325" s="5"/>
      <c r="AY1325" s="5" t="s">
        <v>20</v>
      </c>
    </row>
    <row r="1326" spans="1:51" ht="27.95" customHeight="1">
      <c r="A1326">
        <v>11511790310</v>
      </c>
      <c r="B1326" s="5" t="s">
        <v>646</v>
      </c>
      <c r="C1326" s="13" t="s">
        <v>80</v>
      </c>
      <c r="D1326" s="1" t="s">
        <v>468</v>
      </c>
      <c r="E1326" s="5" t="s">
        <v>14</v>
      </c>
      <c r="F1326" s="80" t="s">
        <v>0</v>
      </c>
      <c r="G1326" s="80" t="s">
        <v>0</v>
      </c>
      <c r="H1326" s="80" t="s">
        <v>1</v>
      </c>
      <c r="I1326" s="80" t="s">
        <v>0</v>
      </c>
      <c r="J1326" s="80" t="s">
        <v>0</v>
      </c>
      <c r="K1326" s="80" t="s">
        <v>0</v>
      </c>
      <c r="L1326" s="80" t="s">
        <v>0</v>
      </c>
      <c r="M1326" s="5" t="s">
        <v>10</v>
      </c>
      <c r="N1326" s="5" t="e">
        <v>#N/A</v>
      </c>
      <c r="O1326" s="5" t="e">
        <v>#N/A</v>
      </c>
      <c r="P1326" s="5" t="e">
        <v>#N/A</v>
      </c>
      <c r="Q1326" s="5" t="s">
        <v>97</v>
      </c>
      <c r="R1326" s="61" t="s">
        <v>28</v>
      </c>
      <c r="S1326" s="62" t="e">
        <v>#N/A</v>
      </c>
      <c r="T1326" s="5" t="s">
        <v>834</v>
      </c>
      <c r="U1326" s="5" t="s">
        <v>34</v>
      </c>
      <c r="V1326" s="5" t="s">
        <v>74</v>
      </c>
      <c r="W1326" s="5" t="s">
        <v>908</v>
      </c>
      <c r="X1326" s="5" t="s">
        <v>81</v>
      </c>
      <c r="Y1326" s="5" t="s">
        <v>0</v>
      </c>
      <c r="Z1326" s="5" t="s">
        <v>67</v>
      </c>
      <c r="AA1326" s="5"/>
      <c r="AB1326" s="5"/>
      <c r="AC1326" s="5"/>
      <c r="AD1326" s="5"/>
      <c r="AE1326" s="5"/>
      <c r="AF1326" s="5"/>
      <c r="AG1326" s="5"/>
      <c r="AH1326" s="5"/>
      <c r="AI1326" s="5" t="s">
        <v>905</v>
      </c>
      <c r="AJ1326" s="80">
        <v>4</v>
      </c>
      <c r="AK1326" s="80">
        <v>2</v>
      </c>
      <c r="AL1326" s="80">
        <v>4</v>
      </c>
      <c r="AM1326" s="80" t="e">
        <v>#N/A</v>
      </c>
      <c r="AN1326" s="80">
        <v>5</v>
      </c>
      <c r="AO1326" s="80">
        <v>5</v>
      </c>
      <c r="AP1326" s="80">
        <v>2</v>
      </c>
      <c r="AQ1326" s="80">
        <v>3</v>
      </c>
      <c r="AR1326" s="80">
        <v>3</v>
      </c>
      <c r="AS1326" s="122" t="s">
        <v>1060</v>
      </c>
      <c r="AT1326" s="5" t="s">
        <v>848</v>
      </c>
      <c r="AU1326" s="5" t="s">
        <v>854</v>
      </c>
      <c r="AV1326" s="5"/>
      <c r="AW1326" s="5"/>
      <c r="AX1326" s="5"/>
      <c r="AY1326" s="5" t="s">
        <v>903</v>
      </c>
    </row>
    <row r="1327" spans="1:51" ht="27.95" customHeight="1">
      <c r="A1327">
        <v>11511785753</v>
      </c>
      <c r="B1327" s="5" t="s">
        <v>646</v>
      </c>
      <c r="C1327" s="13" t="s">
        <v>72</v>
      </c>
      <c r="D1327" s="1" t="s">
        <v>465</v>
      </c>
      <c r="E1327" s="5" t="s">
        <v>33</v>
      </c>
      <c r="F1327" s="80" t="s">
        <v>0</v>
      </c>
      <c r="G1327" s="80" t="s">
        <v>0</v>
      </c>
      <c r="H1327" s="80" t="s">
        <v>0</v>
      </c>
      <c r="I1327" s="80" t="s">
        <v>0</v>
      </c>
      <c r="J1327" s="80" t="s">
        <v>0</v>
      </c>
      <c r="K1327" s="80" t="s">
        <v>0</v>
      </c>
      <c r="L1327" s="80" t="s">
        <v>84</v>
      </c>
      <c r="M1327" s="5" t="e">
        <v>#N/A</v>
      </c>
      <c r="N1327" s="5" t="e">
        <v>#N/A</v>
      </c>
      <c r="O1327" s="5" t="e">
        <v>#N/A</v>
      </c>
      <c r="P1327" s="5" t="e">
        <v>#N/A</v>
      </c>
      <c r="Q1327" s="5" t="s">
        <v>91</v>
      </c>
      <c r="R1327" s="61" t="s">
        <v>90</v>
      </c>
      <c r="S1327" s="62" t="s">
        <v>34</v>
      </c>
      <c r="T1327" s="5" t="s">
        <v>834</v>
      </c>
      <c r="U1327" s="5" t="s">
        <v>34</v>
      </c>
      <c r="V1327" s="5" t="s">
        <v>64</v>
      </c>
      <c r="W1327" s="5" t="s">
        <v>379</v>
      </c>
      <c r="X1327" s="5" t="s">
        <v>81</v>
      </c>
      <c r="Y1327" s="5" t="s">
        <v>0</v>
      </c>
      <c r="Z1327" s="5" t="s">
        <v>21</v>
      </c>
      <c r="AA1327" s="5"/>
      <c r="AB1327" s="5"/>
      <c r="AC1327" s="5"/>
      <c r="AD1327" s="5"/>
      <c r="AE1327" s="5"/>
      <c r="AF1327" s="5"/>
      <c r="AG1327" s="5"/>
      <c r="AH1327" s="5"/>
      <c r="AI1327" s="5" t="s">
        <v>905</v>
      </c>
      <c r="AJ1327" s="80">
        <v>5</v>
      </c>
      <c r="AK1327" s="80">
        <v>5</v>
      </c>
      <c r="AL1327" s="80">
        <v>5</v>
      </c>
      <c r="AM1327" s="80">
        <v>5</v>
      </c>
      <c r="AN1327" s="80">
        <v>5</v>
      </c>
      <c r="AO1327" s="80">
        <v>5</v>
      </c>
      <c r="AP1327" s="80">
        <v>5</v>
      </c>
      <c r="AQ1327" s="80">
        <v>5</v>
      </c>
      <c r="AR1327" s="80">
        <v>3</v>
      </c>
      <c r="AS1327" s="122" t="s">
        <v>1060</v>
      </c>
      <c r="AT1327" s="5" t="s">
        <v>797</v>
      </c>
      <c r="AU1327" s="5" t="s">
        <v>567</v>
      </c>
      <c r="AV1327" s="5"/>
      <c r="AW1327" s="5" t="s">
        <v>39</v>
      </c>
      <c r="AX1327" s="5"/>
      <c r="AY1327" s="5" t="s">
        <v>903</v>
      </c>
    </row>
    <row r="1328" spans="1:51" ht="27.95" customHeight="1">
      <c r="A1328">
        <v>11511784404</v>
      </c>
      <c r="B1328" s="1" t="s">
        <v>0</v>
      </c>
      <c r="C1328" s="13" t="e">
        <v>#VALUE!</v>
      </c>
      <c r="D1328" s="1" t="e">
        <v>#VALUE!</v>
      </c>
      <c r="E1328" s="5" t="e">
        <v>#N/A</v>
      </c>
      <c r="F1328" s="80" t="s">
        <v>0</v>
      </c>
      <c r="G1328" s="80" t="s">
        <v>0</v>
      </c>
      <c r="H1328" s="80" t="s">
        <v>0</v>
      </c>
      <c r="I1328" s="80" t="s">
        <v>0</v>
      </c>
      <c r="J1328" s="80" t="s">
        <v>0</v>
      </c>
      <c r="K1328" s="80" t="s">
        <v>0</v>
      </c>
      <c r="L1328" s="80" t="s">
        <v>0</v>
      </c>
      <c r="M1328" s="5" t="e">
        <v>#N/A</v>
      </c>
      <c r="N1328" s="5" t="e">
        <v>#N/A</v>
      </c>
      <c r="O1328" s="5" t="e">
        <v>#N/A</v>
      </c>
      <c r="P1328" s="5" t="e">
        <v>#N/A</v>
      </c>
      <c r="Q1328" s="5" t="e">
        <v>#VALUE!</v>
      </c>
      <c r="R1328" s="61" t="e">
        <v>#VALUE!</v>
      </c>
      <c r="S1328" s="62" t="e">
        <v>#N/A</v>
      </c>
      <c r="T1328" s="5" t="e">
        <v>#N/A</v>
      </c>
      <c r="U1328" s="5" t="e">
        <v>#N/A</v>
      </c>
      <c r="V1328" s="5" t="e">
        <v>#N/A</v>
      </c>
      <c r="W1328" s="5" t="e">
        <v>#N/A</v>
      </c>
      <c r="X1328" s="5" t="e">
        <v>#N/A</v>
      </c>
      <c r="Y1328" s="5" t="s">
        <v>0</v>
      </c>
      <c r="Z1328" s="5" t="e">
        <v>#N/A</v>
      </c>
      <c r="AA1328" s="5"/>
      <c r="AB1328" s="5"/>
      <c r="AC1328" s="5"/>
      <c r="AD1328" s="5"/>
      <c r="AE1328" s="5"/>
      <c r="AF1328" s="5"/>
      <c r="AG1328" s="5"/>
      <c r="AH1328" s="5"/>
      <c r="AI1328" s="5" t="s">
        <v>905</v>
      </c>
      <c r="AJ1328" s="80" t="e">
        <v>#VALUE!</v>
      </c>
      <c r="AK1328" s="80" t="e">
        <v>#VALUE!</v>
      </c>
      <c r="AL1328" s="80" t="e">
        <v>#VALUE!</v>
      </c>
      <c r="AM1328" s="80" t="e">
        <v>#N/A</v>
      </c>
      <c r="AN1328" s="80" t="e">
        <v>#N/A</v>
      </c>
      <c r="AO1328" s="80" t="e">
        <v>#N/A</v>
      </c>
      <c r="AP1328" s="80" t="e">
        <v>#N/A</v>
      </c>
      <c r="AQ1328" s="80" t="e">
        <v>#N/A</v>
      </c>
      <c r="AR1328" s="80" t="e">
        <v>#N/A</v>
      </c>
      <c r="AS1328" s="5"/>
      <c r="AT1328" s="5"/>
      <c r="AU1328" s="5"/>
      <c r="AV1328" s="5"/>
      <c r="AW1328" s="5"/>
      <c r="AX1328" s="5"/>
      <c r="AY1328" s="5" t="s">
        <v>20</v>
      </c>
    </row>
    <row r="1329" spans="1:51" ht="27.95" customHeight="1">
      <c r="A1329">
        <v>11511781364</v>
      </c>
      <c r="B1329" s="1" t="s">
        <v>0</v>
      </c>
      <c r="C1329" s="13" t="s">
        <v>72</v>
      </c>
      <c r="D1329" s="1" t="s">
        <v>469</v>
      </c>
      <c r="E1329" s="5" t="s">
        <v>14</v>
      </c>
      <c r="F1329" s="80" t="s">
        <v>0</v>
      </c>
      <c r="G1329" s="80" t="s">
        <v>0</v>
      </c>
      <c r="H1329" s="80" t="s">
        <v>1</v>
      </c>
      <c r="I1329" s="80" t="s">
        <v>0</v>
      </c>
      <c r="J1329" s="80" t="s">
        <v>0</v>
      </c>
      <c r="K1329" s="80" t="s">
        <v>0</v>
      </c>
      <c r="L1329" s="80" t="s">
        <v>0</v>
      </c>
      <c r="M1329" s="5" t="e">
        <v>#N/A</v>
      </c>
      <c r="N1329" s="5" t="e">
        <v>#N/A</v>
      </c>
      <c r="O1329" s="5" t="e">
        <v>#N/A</v>
      </c>
      <c r="P1329" s="5" t="e">
        <v>#N/A</v>
      </c>
      <c r="Q1329" s="5" t="s">
        <v>91</v>
      </c>
      <c r="R1329" s="61" t="s">
        <v>28</v>
      </c>
      <c r="S1329" s="62" t="e">
        <v>#N/A</v>
      </c>
      <c r="T1329" s="5" t="s">
        <v>36</v>
      </c>
      <c r="U1329" s="5" t="s">
        <v>41</v>
      </c>
      <c r="V1329" s="5" t="s">
        <v>95</v>
      </c>
      <c r="W1329" s="5" t="s">
        <v>908</v>
      </c>
      <c r="X1329" s="5" t="s">
        <v>81</v>
      </c>
      <c r="Y1329" s="5" t="s">
        <v>0</v>
      </c>
      <c r="Z1329" s="5" t="s">
        <v>13</v>
      </c>
      <c r="AA1329" s="5"/>
      <c r="AB1329" s="5"/>
      <c r="AC1329" s="5"/>
      <c r="AD1329" s="5"/>
      <c r="AE1329" s="5"/>
      <c r="AF1329" s="5"/>
      <c r="AG1329" s="5"/>
      <c r="AH1329" s="5"/>
      <c r="AI1329" s="5" t="s">
        <v>905</v>
      </c>
      <c r="AJ1329" s="80">
        <v>5</v>
      </c>
      <c r="AK1329" s="80">
        <v>5</v>
      </c>
      <c r="AL1329" s="80">
        <v>4</v>
      </c>
      <c r="AM1329" s="80" t="e">
        <v>#N/A</v>
      </c>
      <c r="AN1329" s="80">
        <v>4</v>
      </c>
      <c r="AO1329" s="80">
        <v>4</v>
      </c>
      <c r="AP1329" s="80">
        <v>1</v>
      </c>
      <c r="AQ1329" s="80">
        <v>3</v>
      </c>
      <c r="AR1329" s="80">
        <v>3</v>
      </c>
      <c r="AS1329" s="5"/>
      <c r="AT1329" s="5"/>
      <c r="AU1329" s="5"/>
      <c r="AV1329" s="5"/>
      <c r="AW1329" s="5"/>
      <c r="AX1329" s="5"/>
      <c r="AY1329" s="5" t="s">
        <v>20</v>
      </c>
    </row>
    <row r="1330" spans="1:51" ht="27.95" customHeight="1">
      <c r="A1330">
        <v>11511781057</v>
      </c>
      <c r="B1330" s="1" t="s">
        <v>0</v>
      </c>
      <c r="C1330" s="13" t="e">
        <v>#VALUE!</v>
      </c>
      <c r="D1330" s="1" t="e">
        <v>#VALUE!</v>
      </c>
      <c r="E1330" s="5" t="e">
        <v>#N/A</v>
      </c>
      <c r="F1330" s="80" t="s">
        <v>0</v>
      </c>
      <c r="G1330" s="80" t="s">
        <v>0</v>
      </c>
      <c r="H1330" s="80" t="s">
        <v>0</v>
      </c>
      <c r="I1330" s="80" t="s">
        <v>0</v>
      </c>
      <c r="J1330" s="80" t="s">
        <v>0</v>
      </c>
      <c r="K1330" s="80" t="s">
        <v>0</v>
      </c>
      <c r="L1330" s="80" t="s">
        <v>0</v>
      </c>
      <c r="M1330" s="5" t="e">
        <v>#N/A</v>
      </c>
      <c r="N1330" s="5" t="e">
        <v>#N/A</v>
      </c>
      <c r="O1330" s="5" t="e">
        <v>#N/A</v>
      </c>
      <c r="P1330" s="5" t="e">
        <v>#N/A</v>
      </c>
      <c r="Q1330" s="5" t="e">
        <v>#VALUE!</v>
      </c>
      <c r="R1330" s="61" t="e">
        <v>#VALUE!</v>
      </c>
      <c r="S1330" s="62" t="e">
        <v>#N/A</v>
      </c>
      <c r="T1330" s="5" t="e">
        <v>#N/A</v>
      </c>
      <c r="U1330" s="5" t="e">
        <v>#N/A</v>
      </c>
      <c r="V1330" s="5" t="e">
        <v>#N/A</v>
      </c>
      <c r="W1330" s="5" t="e">
        <v>#N/A</v>
      </c>
      <c r="X1330" s="5" t="e">
        <v>#N/A</v>
      </c>
      <c r="Y1330" s="5" t="s">
        <v>0</v>
      </c>
      <c r="Z1330" s="5" t="e">
        <v>#N/A</v>
      </c>
      <c r="AA1330" s="5"/>
      <c r="AB1330" s="5"/>
      <c r="AC1330" s="5"/>
      <c r="AD1330" s="5"/>
      <c r="AE1330" s="5"/>
      <c r="AF1330" s="5"/>
      <c r="AG1330" s="5"/>
      <c r="AH1330" s="5"/>
      <c r="AI1330" s="5" t="s">
        <v>905</v>
      </c>
      <c r="AJ1330" s="80" t="e">
        <v>#VALUE!</v>
      </c>
      <c r="AK1330" s="80" t="e">
        <v>#VALUE!</v>
      </c>
      <c r="AL1330" s="80" t="e">
        <v>#VALUE!</v>
      </c>
      <c r="AM1330" s="80" t="e">
        <v>#N/A</v>
      </c>
      <c r="AN1330" s="80" t="e">
        <v>#N/A</v>
      </c>
      <c r="AO1330" s="80" t="e">
        <v>#N/A</v>
      </c>
      <c r="AP1330" s="80" t="e">
        <v>#N/A</v>
      </c>
      <c r="AQ1330" s="80" t="e">
        <v>#N/A</v>
      </c>
      <c r="AR1330" s="80" t="e">
        <v>#N/A</v>
      </c>
      <c r="AS1330" s="5"/>
      <c r="AT1330" s="5"/>
      <c r="AU1330" s="5"/>
      <c r="AV1330" s="5"/>
      <c r="AW1330" s="5"/>
      <c r="AX1330" s="5"/>
      <c r="AY1330" s="5" t="s">
        <v>20</v>
      </c>
    </row>
    <row r="1331" spans="1:51" ht="27.95" customHeight="1">
      <c r="A1331">
        <v>11511779607</v>
      </c>
      <c r="B1331" s="5" t="s">
        <v>646</v>
      </c>
      <c r="C1331" s="13" t="s">
        <v>72</v>
      </c>
      <c r="D1331" s="1" t="s">
        <v>471</v>
      </c>
      <c r="E1331" s="5" t="s">
        <v>33</v>
      </c>
      <c r="F1331" s="80" t="s">
        <v>0</v>
      </c>
      <c r="G1331" s="80" t="s">
        <v>0</v>
      </c>
      <c r="H1331" s="80" t="s">
        <v>1</v>
      </c>
      <c r="I1331" s="80" t="s">
        <v>0</v>
      </c>
      <c r="J1331" s="80" t="s">
        <v>0</v>
      </c>
      <c r="K1331" s="80" t="s">
        <v>0</v>
      </c>
      <c r="L1331" s="80" t="s">
        <v>0</v>
      </c>
      <c r="M1331" s="5" t="s">
        <v>10</v>
      </c>
      <c r="N1331" s="5" t="e">
        <v>#N/A</v>
      </c>
      <c r="O1331" s="5" t="e">
        <v>#N/A</v>
      </c>
      <c r="P1331" s="5" t="e">
        <v>#N/A</v>
      </c>
      <c r="Q1331" s="5" t="s">
        <v>76</v>
      </c>
      <c r="R1331" s="61" t="s">
        <v>75</v>
      </c>
      <c r="S1331" s="62" t="e">
        <v>#N/A</v>
      </c>
      <c r="T1331" s="5" t="s">
        <v>834</v>
      </c>
      <c r="U1331" s="5" t="s">
        <v>34</v>
      </c>
      <c r="V1331" s="5" t="s">
        <v>64</v>
      </c>
      <c r="W1331" s="5" t="s">
        <v>379</v>
      </c>
      <c r="X1331" s="5" t="s">
        <v>108</v>
      </c>
      <c r="Y1331" s="5" t="s">
        <v>0</v>
      </c>
      <c r="Z1331" s="5" t="s">
        <v>49</v>
      </c>
      <c r="AA1331" s="5"/>
      <c r="AB1331" s="5"/>
      <c r="AC1331" s="5"/>
      <c r="AD1331" s="5"/>
      <c r="AE1331" s="5"/>
      <c r="AF1331" s="5"/>
      <c r="AG1331" s="5"/>
      <c r="AH1331" s="5"/>
      <c r="AI1331" s="5" t="s">
        <v>905</v>
      </c>
      <c r="AJ1331" s="80">
        <v>5</v>
      </c>
      <c r="AK1331" s="80">
        <v>4</v>
      </c>
      <c r="AL1331" s="80">
        <v>3</v>
      </c>
      <c r="AM1331" s="80" t="e">
        <v>#N/A</v>
      </c>
      <c r="AN1331" s="80">
        <v>5</v>
      </c>
      <c r="AO1331" s="80">
        <v>5</v>
      </c>
      <c r="AP1331" s="80">
        <v>5</v>
      </c>
      <c r="AQ1331" s="80">
        <v>5</v>
      </c>
      <c r="AR1331" s="80">
        <v>4</v>
      </c>
      <c r="AS1331" s="122" t="s">
        <v>1060</v>
      </c>
      <c r="AT1331" s="5"/>
      <c r="AU1331" s="5"/>
      <c r="AV1331" s="5"/>
      <c r="AW1331" s="5"/>
      <c r="AX1331" s="5"/>
      <c r="AY1331" s="5" t="s">
        <v>903</v>
      </c>
    </row>
    <row r="1332" spans="1:51" ht="27.95" customHeight="1">
      <c r="A1332">
        <v>11511777376</v>
      </c>
      <c r="B1332" s="1" t="s">
        <v>0</v>
      </c>
      <c r="C1332" s="13" t="e">
        <v>#VALUE!</v>
      </c>
      <c r="D1332" s="1" t="s">
        <v>471</v>
      </c>
      <c r="E1332" s="5" t="s">
        <v>33</v>
      </c>
      <c r="F1332" s="80" t="s">
        <v>648</v>
      </c>
      <c r="G1332" s="80" t="s">
        <v>0</v>
      </c>
      <c r="H1332" s="80" t="s">
        <v>1</v>
      </c>
      <c r="I1332" s="80" t="s">
        <v>0</v>
      </c>
      <c r="J1332" s="80" t="s">
        <v>0</v>
      </c>
      <c r="K1332" s="80" t="s">
        <v>0</v>
      </c>
      <c r="L1332" s="80" t="s">
        <v>0</v>
      </c>
      <c r="M1332" s="5" t="e">
        <v>#N/A</v>
      </c>
      <c r="N1332" s="5" t="e">
        <v>#N/A</v>
      </c>
      <c r="O1332" s="5" t="e">
        <v>#N/A</v>
      </c>
      <c r="P1332" s="5" t="e">
        <v>#N/A</v>
      </c>
      <c r="Q1332" s="5" t="e">
        <v>#VALUE!</v>
      </c>
      <c r="R1332" s="61" t="e">
        <v>#VALUE!</v>
      </c>
      <c r="S1332" s="62" t="e">
        <v>#N/A</v>
      </c>
      <c r="T1332" s="5" t="e">
        <v>#N/A</v>
      </c>
      <c r="U1332" s="5" t="e">
        <v>#N/A</v>
      </c>
      <c r="V1332" s="5" t="e">
        <v>#N/A</v>
      </c>
      <c r="W1332" s="5" t="e">
        <v>#N/A</v>
      </c>
      <c r="X1332" s="5" t="e">
        <v>#N/A</v>
      </c>
      <c r="Y1332" s="5" t="s">
        <v>0</v>
      </c>
      <c r="Z1332" s="5" t="s">
        <v>13</v>
      </c>
      <c r="AA1332" s="5"/>
      <c r="AB1332" s="5"/>
      <c r="AC1332" s="5"/>
      <c r="AD1332" s="5"/>
      <c r="AE1332" s="5"/>
      <c r="AF1332" s="5"/>
      <c r="AG1332" s="5"/>
      <c r="AH1332" s="5"/>
      <c r="AI1332" s="5" t="s">
        <v>905</v>
      </c>
      <c r="AJ1332" s="80" t="e">
        <v>#VALUE!</v>
      </c>
      <c r="AK1332" s="80" t="e">
        <v>#VALUE!</v>
      </c>
      <c r="AL1332" s="80" t="e">
        <v>#VALUE!</v>
      </c>
      <c r="AM1332" s="80" t="e">
        <v>#N/A</v>
      </c>
      <c r="AN1332" s="80" t="e">
        <v>#N/A</v>
      </c>
      <c r="AO1332" s="80" t="e">
        <v>#N/A</v>
      </c>
      <c r="AP1332" s="80" t="e">
        <v>#N/A</v>
      </c>
      <c r="AQ1332" s="80" t="e">
        <v>#N/A</v>
      </c>
      <c r="AR1332" s="80" t="e">
        <v>#N/A</v>
      </c>
      <c r="AS1332" s="5"/>
      <c r="AT1332" s="5"/>
      <c r="AU1332" s="5"/>
      <c r="AV1332" s="5"/>
      <c r="AW1332" s="5"/>
      <c r="AX1332" s="5"/>
      <c r="AY1332" s="5" t="s">
        <v>20</v>
      </c>
    </row>
    <row r="1333" spans="1:51" ht="27.95" customHeight="1">
      <c r="A1333">
        <v>11511776975</v>
      </c>
      <c r="B1333" s="5" t="s">
        <v>646</v>
      </c>
      <c r="C1333" s="13" t="s">
        <v>72</v>
      </c>
      <c r="D1333" s="1" t="s">
        <v>473</v>
      </c>
      <c r="E1333" s="5" t="s">
        <v>14</v>
      </c>
      <c r="F1333" s="80" t="s">
        <v>0</v>
      </c>
      <c r="G1333" s="80" t="s">
        <v>0</v>
      </c>
      <c r="H1333" s="80" t="s">
        <v>1</v>
      </c>
      <c r="I1333" s="80" t="s">
        <v>0</v>
      </c>
      <c r="J1333" s="80" t="s">
        <v>0</v>
      </c>
      <c r="K1333" s="80" t="s">
        <v>0</v>
      </c>
      <c r="L1333" s="80" t="s">
        <v>0</v>
      </c>
      <c r="M1333" s="5" t="s">
        <v>10</v>
      </c>
      <c r="N1333" s="5" t="e">
        <v>#N/A</v>
      </c>
      <c r="O1333" s="5" t="e">
        <v>#N/A</v>
      </c>
      <c r="P1333" s="5" t="e">
        <v>#N/A</v>
      </c>
      <c r="Q1333" s="5" t="s">
        <v>91</v>
      </c>
      <c r="R1333" s="61" t="s">
        <v>28</v>
      </c>
      <c r="S1333" s="62" t="e">
        <v>#N/A</v>
      </c>
      <c r="T1333" s="5" t="s">
        <v>834</v>
      </c>
      <c r="U1333" s="5" t="s">
        <v>37</v>
      </c>
      <c r="V1333" s="5" t="s">
        <v>74</v>
      </c>
      <c r="W1333" s="5" t="s">
        <v>379</v>
      </c>
      <c r="X1333" s="5" t="s">
        <v>81</v>
      </c>
      <c r="Y1333" s="5" t="s">
        <v>0</v>
      </c>
      <c r="Z1333" s="5" t="s">
        <v>86</v>
      </c>
      <c r="AA1333" s="5"/>
      <c r="AB1333" s="5"/>
      <c r="AC1333" s="5"/>
      <c r="AD1333" s="5"/>
      <c r="AE1333" s="5"/>
      <c r="AF1333" s="5"/>
      <c r="AG1333" s="5"/>
      <c r="AH1333" s="5"/>
      <c r="AI1333" s="5" t="s">
        <v>905</v>
      </c>
      <c r="AJ1333" s="80">
        <v>5</v>
      </c>
      <c r="AK1333" s="80">
        <v>5</v>
      </c>
      <c r="AL1333" s="80">
        <v>4</v>
      </c>
      <c r="AM1333" s="80" t="e">
        <v>#N/A</v>
      </c>
      <c r="AN1333" s="80">
        <v>5</v>
      </c>
      <c r="AO1333" s="80">
        <v>3</v>
      </c>
      <c r="AP1333" s="80">
        <v>2</v>
      </c>
      <c r="AQ1333" s="80">
        <v>5</v>
      </c>
      <c r="AR1333" s="80">
        <v>3</v>
      </c>
      <c r="AS1333" s="5"/>
      <c r="AT1333" s="5"/>
      <c r="AU1333" s="5"/>
      <c r="AV1333" s="5" t="s">
        <v>896</v>
      </c>
      <c r="AW1333" s="5"/>
      <c r="AX1333" s="5"/>
      <c r="AY1333" s="5" t="s">
        <v>903</v>
      </c>
    </row>
    <row r="1334" spans="1:51" ht="27.95" customHeight="1">
      <c r="A1334">
        <v>11511766874</v>
      </c>
      <c r="B1334" s="5" t="s">
        <v>646</v>
      </c>
      <c r="C1334" s="13" t="s">
        <v>61</v>
      </c>
      <c r="D1334" s="1" t="s">
        <v>468</v>
      </c>
      <c r="E1334" s="5" t="s">
        <v>14</v>
      </c>
      <c r="F1334" s="80" t="s">
        <v>0</v>
      </c>
      <c r="G1334" s="80" t="s">
        <v>0</v>
      </c>
      <c r="H1334" s="80" t="s">
        <v>1</v>
      </c>
      <c r="I1334" s="80" t="s">
        <v>0</v>
      </c>
      <c r="J1334" s="80" t="s">
        <v>0</v>
      </c>
      <c r="K1334" s="80" t="s">
        <v>0</v>
      </c>
      <c r="L1334" s="80" t="s">
        <v>0</v>
      </c>
      <c r="M1334" s="5" t="s">
        <v>10</v>
      </c>
      <c r="N1334" s="5" t="e">
        <v>#N/A</v>
      </c>
      <c r="O1334" s="5" t="e">
        <v>#N/A</v>
      </c>
      <c r="P1334" s="5" t="e">
        <v>#N/A</v>
      </c>
      <c r="Q1334" s="5" t="s">
        <v>97</v>
      </c>
      <c r="R1334" s="61" t="s">
        <v>75</v>
      </c>
      <c r="S1334" s="62" t="e">
        <v>#N/A</v>
      </c>
      <c r="T1334" s="5" t="s">
        <v>834</v>
      </c>
      <c r="U1334" s="5" t="s">
        <v>34</v>
      </c>
      <c r="V1334" s="5" t="s">
        <v>74</v>
      </c>
      <c r="W1334" s="5" t="s">
        <v>907</v>
      </c>
      <c r="X1334" s="5" t="s">
        <v>108</v>
      </c>
      <c r="Y1334" s="5" t="s">
        <v>413</v>
      </c>
      <c r="Z1334" s="5" t="s">
        <v>13</v>
      </c>
      <c r="AA1334" s="5" t="s">
        <v>482</v>
      </c>
      <c r="AB1334" s="5" t="s">
        <v>827</v>
      </c>
      <c r="AC1334" s="5"/>
      <c r="AD1334" s="5"/>
      <c r="AE1334" s="5"/>
      <c r="AF1334" s="5"/>
      <c r="AG1334" s="5"/>
      <c r="AH1334" s="5"/>
      <c r="AI1334" s="5" t="s">
        <v>905</v>
      </c>
      <c r="AJ1334" s="80">
        <v>3</v>
      </c>
      <c r="AK1334" s="80">
        <v>2</v>
      </c>
      <c r="AL1334" s="80">
        <v>3</v>
      </c>
      <c r="AM1334" s="80" t="e">
        <v>#N/A</v>
      </c>
      <c r="AN1334" s="80">
        <v>5</v>
      </c>
      <c r="AO1334" s="80">
        <v>5</v>
      </c>
      <c r="AP1334" s="80">
        <v>2</v>
      </c>
      <c r="AQ1334" s="80">
        <v>4</v>
      </c>
      <c r="AR1334" s="80">
        <v>4</v>
      </c>
      <c r="AS1334" s="126" t="s">
        <v>1053</v>
      </c>
      <c r="AT1334" s="5" t="s">
        <v>787</v>
      </c>
      <c r="AU1334" s="5"/>
      <c r="AV1334" s="5"/>
      <c r="AW1334" s="5"/>
      <c r="AX1334" s="5"/>
      <c r="AY1334" s="5" t="s">
        <v>903</v>
      </c>
    </row>
    <row r="1335" spans="1:51" ht="27.95" customHeight="1">
      <c r="A1335">
        <v>11511766763</v>
      </c>
      <c r="B1335" s="1" t="s">
        <v>0</v>
      </c>
      <c r="C1335" s="13" t="e">
        <v>#VALUE!</v>
      </c>
      <c r="D1335" s="1" t="e">
        <v>#VALUE!</v>
      </c>
      <c r="E1335" s="5" t="e">
        <v>#N/A</v>
      </c>
      <c r="F1335" s="80" t="s">
        <v>0</v>
      </c>
      <c r="G1335" s="80" t="s">
        <v>0</v>
      </c>
      <c r="H1335" s="80" t="s">
        <v>0</v>
      </c>
      <c r="I1335" s="80" t="s">
        <v>0</v>
      </c>
      <c r="J1335" s="80" t="s">
        <v>0</v>
      </c>
      <c r="K1335" s="80" t="s">
        <v>0</v>
      </c>
      <c r="L1335" s="80" t="s">
        <v>0</v>
      </c>
      <c r="M1335" s="5" t="e">
        <v>#N/A</v>
      </c>
      <c r="N1335" s="5" t="e">
        <v>#N/A</v>
      </c>
      <c r="O1335" s="5" t="e">
        <v>#N/A</v>
      </c>
      <c r="P1335" s="5" t="e">
        <v>#N/A</v>
      </c>
      <c r="Q1335" s="5" t="e">
        <v>#VALUE!</v>
      </c>
      <c r="R1335" s="61" t="e">
        <v>#VALUE!</v>
      </c>
      <c r="S1335" s="62" t="e">
        <v>#N/A</v>
      </c>
      <c r="T1335" s="5" t="e">
        <v>#N/A</v>
      </c>
      <c r="U1335" s="5" t="e">
        <v>#N/A</v>
      </c>
      <c r="V1335" s="5" t="e">
        <v>#N/A</v>
      </c>
      <c r="W1335" s="5" t="e">
        <v>#N/A</v>
      </c>
      <c r="X1335" s="5" t="e">
        <v>#N/A</v>
      </c>
      <c r="Y1335" s="5" t="s">
        <v>0</v>
      </c>
      <c r="Z1335" s="5" t="e">
        <v>#N/A</v>
      </c>
      <c r="AA1335" s="5"/>
      <c r="AB1335" s="5"/>
      <c r="AC1335" s="5"/>
      <c r="AD1335" s="5"/>
      <c r="AE1335" s="5"/>
      <c r="AF1335" s="5"/>
      <c r="AG1335" s="5"/>
      <c r="AH1335" s="5"/>
      <c r="AI1335" s="5" t="s">
        <v>905</v>
      </c>
      <c r="AJ1335" s="80" t="e">
        <v>#VALUE!</v>
      </c>
      <c r="AK1335" s="80" t="e">
        <v>#VALUE!</v>
      </c>
      <c r="AL1335" s="80" t="e">
        <v>#VALUE!</v>
      </c>
      <c r="AM1335" s="80" t="e">
        <v>#N/A</v>
      </c>
      <c r="AN1335" s="80" t="e">
        <v>#N/A</v>
      </c>
      <c r="AO1335" s="80" t="e">
        <v>#N/A</v>
      </c>
      <c r="AP1335" s="80" t="e">
        <v>#N/A</v>
      </c>
      <c r="AQ1335" s="80" t="e">
        <v>#N/A</v>
      </c>
      <c r="AR1335" s="80" t="e">
        <v>#N/A</v>
      </c>
      <c r="AS1335" s="5"/>
      <c r="AT1335" s="5"/>
      <c r="AU1335" s="5"/>
      <c r="AV1335" s="5"/>
      <c r="AW1335" s="5"/>
      <c r="AX1335" s="5"/>
      <c r="AY1335" s="5" t="s">
        <v>20</v>
      </c>
    </row>
    <row r="1336" spans="1:51" ht="27.95" customHeight="1">
      <c r="A1336">
        <v>11511765352</v>
      </c>
      <c r="B1336" s="1" t="s">
        <v>15</v>
      </c>
      <c r="C1336" s="13" t="e">
        <v>#VALUE!</v>
      </c>
      <c r="D1336" s="1" t="s">
        <v>470</v>
      </c>
      <c r="E1336" s="5" t="s">
        <v>33</v>
      </c>
      <c r="F1336" s="80" t="s">
        <v>0</v>
      </c>
      <c r="G1336" s="80" t="s">
        <v>0</v>
      </c>
      <c r="H1336" s="80" t="s">
        <v>1</v>
      </c>
      <c r="I1336" s="80" t="s">
        <v>0</v>
      </c>
      <c r="J1336" s="80" t="s">
        <v>0</v>
      </c>
      <c r="K1336" s="80" t="s">
        <v>0</v>
      </c>
      <c r="L1336" s="80" t="s">
        <v>0</v>
      </c>
      <c r="M1336" s="5" t="e">
        <v>#N/A</v>
      </c>
      <c r="N1336" s="5" t="e">
        <v>#N/A</v>
      </c>
      <c r="O1336" s="5" t="e">
        <v>#N/A</v>
      </c>
      <c r="P1336" s="5" t="e">
        <v>#N/A</v>
      </c>
      <c r="Q1336" s="5" t="e">
        <v>#VALUE!</v>
      </c>
      <c r="R1336" s="61" t="e">
        <v>#VALUE!</v>
      </c>
      <c r="S1336" s="62" t="e">
        <v>#N/A</v>
      </c>
      <c r="T1336" s="5" t="e">
        <v>#N/A</v>
      </c>
      <c r="U1336" s="5" t="e">
        <v>#N/A</v>
      </c>
      <c r="V1336" s="5" t="e">
        <v>#N/A</v>
      </c>
      <c r="W1336" s="5" t="e">
        <v>#N/A</v>
      </c>
      <c r="X1336" s="5" t="e">
        <v>#N/A</v>
      </c>
      <c r="Y1336" s="5" t="s">
        <v>0</v>
      </c>
      <c r="Z1336" s="5" t="s">
        <v>58</v>
      </c>
      <c r="AA1336" s="5"/>
      <c r="AB1336" s="5"/>
      <c r="AC1336" s="5"/>
      <c r="AD1336" s="5"/>
      <c r="AE1336" s="5"/>
      <c r="AF1336" s="5"/>
      <c r="AG1336" s="5"/>
      <c r="AH1336" s="5"/>
      <c r="AI1336" s="5" t="s">
        <v>905</v>
      </c>
      <c r="AJ1336" s="80" t="e">
        <v>#VALUE!</v>
      </c>
      <c r="AK1336" s="80" t="e">
        <v>#VALUE!</v>
      </c>
      <c r="AL1336" s="80" t="e">
        <v>#VALUE!</v>
      </c>
      <c r="AM1336" s="80" t="e">
        <v>#N/A</v>
      </c>
      <c r="AN1336" s="80" t="e">
        <v>#N/A</v>
      </c>
      <c r="AO1336" s="80" t="e">
        <v>#N/A</v>
      </c>
      <c r="AP1336" s="80" t="e">
        <v>#N/A</v>
      </c>
      <c r="AQ1336" s="80" t="e">
        <v>#N/A</v>
      </c>
      <c r="AR1336" s="80" t="e">
        <v>#N/A</v>
      </c>
      <c r="AS1336" s="5"/>
      <c r="AT1336" s="5"/>
      <c r="AU1336" s="5"/>
      <c r="AV1336" s="5"/>
      <c r="AW1336" s="5"/>
      <c r="AX1336" s="5"/>
      <c r="AY1336" s="5" t="s">
        <v>904</v>
      </c>
    </row>
    <row r="1337" spans="1:51" ht="27.95" customHeight="1">
      <c r="A1337">
        <v>11511765203</v>
      </c>
      <c r="B1337" s="5" t="s">
        <v>646</v>
      </c>
      <c r="C1337" s="13" t="s">
        <v>80</v>
      </c>
      <c r="D1337" s="1" t="s">
        <v>467</v>
      </c>
      <c r="E1337" s="5" t="s">
        <v>14</v>
      </c>
      <c r="F1337" s="80" t="s">
        <v>0</v>
      </c>
      <c r="G1337" s="80" t="s">
        <v>0</v>
      </c>
      <c r="H1337" s="80" t="s">
        <v>1</v>
      </c>
      <c r="I1337" s="80" t="s">
        <v>0</v>
      </c>
      <c r="J1337" s="80" t="s">
        <v>0</v>
      </c>
      <c r="K1337" s="80" t="s">
        <v>0</v>
      </c>
      <c r="L1337" s="80" t="s">
        <v>0</v>
      </c>
      <c r="M1337" s="5" t="e">
        <v>#N/A</v>
      </c>
      <c r="N1337" s="5" t="s">
        <v>649</v>
      </c>
      <c r="O1337" s="5" t="e">
        <v>#N/A</v>
      </c>
      <c r="P1337" s="5" t="e">
        <v>#N/A</v>
      </c>
      <c r="Q1337" s="5" t="s">
        <v>76</v>
      </c>
      <c r="R1337" s="61" t="s">
        <v>99</v>
      </c>
      <c r="S1337" s="62" t="e">
        <v>#N/A</v>
      </c>
      <c r="T1337" s="5" t="s">
        <v>834</v>
      </c>
      <c r="U1337" s="5" t="s">
        <v>34</v>
      </c>
      <c r="V1337" s="5" t="s">
        <v>95</v>
      </c>
      <c r="W1337" s="5" t="s">
        <v>979</v>
      </c>
      <c r="X1337" s="5" t="s">
        <v>108</v>
      </c>
      <c r="Y1337" s="5" t="s">
        <v>0</v>
      </c>
      <c r="Z1337" s="5" t="s">
        <v>45</v>
      </c>
      <c r="AA1337" s="5" t="s">
        <v>512</v>
      </c>
      <c r="AB1337" s="5"/>
      <c r="AC1337" s="5"/>
      <c r="AD1337" s="5"/>
      <c r="AE1337" s="5"/>
      <c r="AF1337" s="5"/>
      <c r="AG1337" s="5"/>
      <c r="AH1337" s="5"/>
      <c r="AI1337" s="5" t="s">
        <v>905</v>
      </c>
      <c r="AJ1337" s="80">
        <v>4</v>
      </c>
      <c r="AK1337" s="80">
        <v>4</v>
      </c>
      <c r="AL1337" s="80">
        <v>2</v>
      </c>
      <c r="AM1337" s="80" t="e">
        <v>#N/A</v>
      </c>
      <c r="AN1337" s="80">
        <v>5</v>
      </c>
      <c r="AO1337" s="80">
        <v>5</v>
      </c>
      <c r="AP1337" s="80">
        <v>1</v>
      </c>
      <c r="AQ1337" s="80">
        <v>2</v>
      </c>
      <c r="AR1337" s="80">
        <v>4</v>
      </c>
      <c r="AS1337" s="5"/>
      <c r="AT1337" s="5" t="s">
        <v>788</v>
      </c>
      <c r="AU1337" s="5"/>
      <c r="AV1337" s="5" t="s">
        <v>898</v>
      </c>
      <c r="AW1337" s="5"/>
      <c r="AX1337" s="5"/>
      <c r="AY1337" s="5" t="s">
        <v>903</v>
      </c>
    </row>
    <row r="1338" spans="1:51" ht="27.95" customHeight="1">
      <c r="A1338">
        <v>11511764827</v>
      </c>
      <c r="B1338" s="1" t="s">
        <v>0</v>
      </c>
      <c r="C1338" s="13" t="e">
        <v>#VALUE!</v>
      </c>
      <c r="D1338" s="1" t="e">
        <v>#VALUE!</v>
      </c>
      <c r="E1338" s="5" t="e">
        <v>#N/A</v>
      </c>
      <c r="F1338" s="80" t="s">
        <v>0</v>
      </c>
      <c r="G1338" s="80" t="s">
        <v>0</v>
      </c>
      <c r="H1338" s="80" t="s">
        <v>0</v>
      </c>
      <c r="I1338" s="80" t="s">
        <v>0</v>
      </c>
      <c r="J1338" s="80" t="s">
        <v>0</v>
      </c>
      <c r="K1338" s="80" t="s">
        <v>0</v>
      </c>
      <c r="L1338" s="80" t="s">
        <v>0</v>
      </c>
      <c r="M1338" s="5" t="e">
        <v>#N/A</v>
      </c>
      <c r="N1338" s="5" t="e">
        <v>#N/A</v>
      </c>
      <c r="O1338" s="5" t="e">
        <v>#N/A</v>
      </c>
      <c r="P1338" s="5" t="e">
        <v>#N/A</v>
      </c>
      <c r="Q1338" s="5" t="e">
        <v>#VALUE!</v>
      </c>
      <c r="R1338" s="61" t="e">
        <v>#VALUE!</v>
      </c>
      <c r="S1338" s="62" t="e">
        <v>#N/A</v>
      </c>
      <c r="T1338" s="5" t="e">
        <v>#N/A</v>
      </c>
      <c r="U1338" s="5" t="e">
        <v>#N/A</v>
      </c>
      <c r="V1338" s="5" t="e">
        <v>#N/A</v>
      </c>
      <c r="W1338" s="5" t="e">
        <v>#N/A</v>
      </c>
      <c r="X1338" s="5" t="e">
        <v>#N/A</v>
      </c>
      <c r="Y1338" s="5" t="s">
        <v>0</v>
      </c>
      <c r="Z1338" s="5" t="e">
        <v>#N/A</v>
      </c>
      <c r="AA1338" s="5"/>
      <c r="AB1338" s="5"/>
      <c r="AC1338" s="5"/>
      <c r="AD1338" s="5"/>
      <c r="AE1338" s="5"/>
      <c r="AF1338" s="5"/>
      <c r="AG1338" s="5"/>
      <c r="AH1338" s="5"/>
      <c r="AI1338" s="5" t="s">
        <v>905</v>
      </c>
      <c r="AJ1338" s="80" t="e">
        <v>#VALUE!</v>
      </c>
      <c r="AK1338" s="80" t="e">
        <v>#VALUE!</v>
      </c>
      <c r="AL1338" s="80" t="e">
        <v>#VALUE!</v>
      </c>
      <c r="AM1338" s="80" t="e">
        <v>#N/A</v>
      </c>
      <c r="AN1338" s="80" t="e">
        <v>#N/A</v>
      </c>
      <c r="AO1338" s="80" t="e">
        <v>#N/A</v>
      </c>
      <c r="AP1338" s="80" t="e">
        <v>#N/A</v>
      </c>
      <c r="AQ1338" s="80" t="e">
        <v>#N/A</v>
      </c>
      <c r="AR1338" s="80" t="e">
        <v>#N/A</v>
      </c>
      <c r="AS1338" s="5"/>
      <c r="AT1338" s="5"/>
      <c r="AU1338" s="5"/>
      <c r="AV1338" s="5"/>
      <c r="AW1338" s="5"/>
      <c r="AX1338" s="5"/>
      <c r="AY1338" s="5" t="s">
        <v>20</v>
      </c>
    </row>
    <row r="1339" spans="1:51" ht="27.95" customHeight="1">
      <c r="B1339" s="1"/>
      <c r="C1339" s="13"/>
      <c r="D1339" s="1"/>
      <c r="E1339" s="5"/>
      <c r="M1339" s="5"/>
      <c r="N1339" s="5"/>
      <c r="O1339" s="5"/>
      <c r="P1339" s="5"/>
      <c r="Q1339" s="5"/>
      <c r="R1339" s="61"/>
      <c r="S1339" s="62"/>
      <c r="T1339" s="5"/>
      <c r="U1339" s="5"/>
      <c r="V1339" s="5"/>
      <c r="W1339" s="5"/>
      <c r="X1339" s="5"/>
      <c r="Y1339" s="5"/>
      <c r="Z1339" s="5"/>
      <c r="AA1339" s="5"/>
      <c r="AB1339" s="5"/>
      <c r="AC1339" s="5"/>
      <c r="AD1339" s="5"/>
      <c r="AE1339" s="5"/>
      <c r="AF1339" s="5"/>
      <c r="AG1339" s="5"/>
      <c r="AH1339" s="5"/>
      <c r="AI1339" s="5"/>
      <c r="AJ1339" s="80"/>
      <c r="AK1339" s="80"/>
      <c r="AL1339" s="80"/>
      <c r="AM1339" s="80"/>
      <c r="AN1339" s="80"/>
      <c r="AO1339" s="80"/>
      <c r="AP1339" s="80"/>
      <c r="AQ1339" s="80"/>
      <c r="AR1339" s="80"/>
      <c r="AS1339" s="5"/>
      <c r="AT1339" s="5"/>
      <c r="AU1339" s="5"/>
      <c r="AV1339" s="5"/>
      <c r="AW1339" s="5"/>
      <c r="AX1339" s="5"/>
      <c r="AY1339" s="5"/>
    </row>
    <row r="1340" spans="1:51" ht="27.95" customHeight="1">
      <c r="A1340">
        <v>11511762068</v>
      </c>
      <c r="B1340" s="5" t="s">
        <v>646</v>
      </c>
      <c r="C1340" s="13" t="s">
        <v>72</v>
      </c>
      <c r="D1340" s="1" t="s">
        <v>469</v>
      </c>
      <c r="E1340" s="5" t="s">
        <v>14</v>
      </c>
      <c r="F1340" s="80" t="s">
        <v>0</v>
      </c>
      <c r="G1340" s="80" t="s">
        <v>0</v>
      </c>
      <c r="H1340" s="80" t="s">
        <v>1</v>
      </c>
      <c r="I1340" s="80" t="s">
        <v>0</v>
      </c>
      <c r="J1340" s="80" t="s">
        <v>0</v>
      </c>
      <c r="K1340" s="80" t="s">
        <v>0</v>
      </c>
      <c r="L1340" s="80" t="s">
        <v>0</v>
      </c>
      <c r="M1340" s="5" t="s">
        <v>10</v>
      </c>
      <c r="N1340" s="5" t="e">
        <v>#N/A</v>
      </c>
      <c r="O1340" s="5" t="e">
        <v>#N/A</v>
      </c>
      <c r="P1340" s="5" t="e">
        <v>#N/A</v>
      </c>
      <c r="Q1340" s="5" t="e">
        <v>#VALUE!</v>
      </c>
      <c r="R1340" s="61" t="e">
        <v>#VALUE!</v>
      </c>
      <c r="S1340" s="62" t="e">
        <v>#N/A</v>
      </c>
      <c r="T1340" s="5" t="s">
        <v>37</v>
      </c>
      <c r="U1340" s="5" t="s">
        <v>41</v>
      </c>
      <c r="V1340" s="5" t="e">
        <v>#N/A</v>
      </c>
      <c r="W1340" s="5" t="e">
        <v>#N/A</v>
      </c>
      <c r="X1340" s="5" t="e">
        <v>#N/A</v>
      </c>
      <c r="Y1340" s="5" t="s">
        <v>0</v>
      </c>
      <c r="Z1340" s="5" t="s">
        <v>67</v>
      </c>
      <c r="AA1340" s="5"/>
      <c r="AB1340" s="5"/>
      <c r="AC1340" s="5"/>
      <c r="AD1340" s="5"/>
      <c r="AE1340" s="5"/>
      <c r="AF1340" s="5"/>
      <c r="AG1340" s="5"/>
      <c r="AH1340" s="5"/>
      <c r="AI1340" s="5" t="s">
        <v>905</v>
      </c>
      <c r="AJ1340" s="80">
        <v>5</v>
      </c>
      <c r="AK1340" s="80" t="e">
        <v>#VALUE!</v>
      </c>
      <c r="AL1340" s="80" t="e">
        <v>#VALUE!</v>
      </c>
      <c r="AM1340" s="80" t="e">
        <v>#N/A</v>
      </c>
      <c r="AN1340" s="80">
        <v>3</v>
      </c>
      <c r="AO1340" s="80">
        <v>4</v>
      </c>
      <c r="AP1340" s="80" t="e">
        <v>#N/A</v>
      </c>
      <c r="AQ1340" s="80" t="e">
        <v>#N/A</v>
      </c>
      <c r="AR1340" s="80" t="e">
        <v>#N/A</v>
      </c>
      <c r="AS1340" s="5"/>
      <c r="AT1340" s="5"/>
      <c r="AU1340" s="5"/>
      <c r="AV1340" s="5"/>
      <c r="AW1340" s="5"/>
      <c r="AX1340" s="5"/>
      <c r="AY1340" s="5" t="s">
        <v>903</v>
      </c>
    </row>
    <row r="1341" spans="1:51" ht="27.95" customHeight="1">
      <c r="B1341" s="1"/>
      <c r="C1341" s="13"/>
      <c r="D1341" s="1"/>
      <c r="E1341" s="5"/>
      <c r="M1341" s="5"/>
      <c r="N1341" s="5"/>
      <c r="O1341" s="5"/>
      <c r="P1341" s="5"/>
      <c r="Q1341" s="5"/>
      <c r="R1341" s="61"/>
      <c r="S1341" s="62"/>
      <c r="T1341" s="5"/>
      <c r="U1341" s="5"/>
      <c r="V1341" s="5"/>
      <c r="W1341" s="5"/>
      <c r="X1341" s="5"/>
      <c r="Y1341" s="5"/>
      <c r="Z1341" s="5"/>
      <c r="AA1341" s="5"/>
      <c r="AB1341" s="5"/>
      <c r="AC1341" s="5"/>
      <c r="AD1341" s="5"/>
      <c r="AE1341" s="5"/>
      <c r="AF1341" s="5"/>
      <c r="AG1341" s="5"/>
      <c r="AH1341" s="5"/>
      <c r="AI1341" s="5"/>
      <c r="AJ1341" s="80"/>
      <c r="AK1341" s="80"/>
      <c r="AL1341" s="80"/>
      <c r="AM1341" s="80"/>
      <c r="AN1341" s="80"/>
      <c r="AO1341" s="80"/>
      <c r="AP1341" s="80"/>
      <c r="AQ1341" s="80"/>
      <c r="AR1341" s="80"/>
      <c r="AS1341" s="5"/>
      <c r="AT1341" s="5"/>
      <c r="AU1341" s="5"/>
      <c r="AV1341" s="5"/>
      <c r="AW1341" s="5"/>
      <c r="AX1341" s="5"/>
      <c r="AY1341" s="5"/>
    </row>
    <row r="1342" spans="1:51" ht="27.95" customHeight="1">
      <c r="A1342">
        <v>11511761851</v>
      </c>
      <c r="B1342" s="1" t="s">
        <v>15</v>
      </c>
      <c r="C1342" s="13" t="s">
        <v>61</v>
      </c>
      <c r="D1342" s="1" t="s">
        <v>470</v>
      </c>
      <c r="E1342" s="5" t="s">
        <v>14</v>
      </c>
      <c r="F1342" s="80" t="s">
        <v>0</v>
      </c>
      <c r="G1342" s="80" t="s">
        <v>0</v>
      </c>
      <c r="H1342" s="80" t="s">
        <v>0</v>
      </c>
      <c r="I1342" s="80" t="s">
        <v>0</v>
      </c>
      <c r="J1342" s="80" t="s">
        <v>0</v>
      </c>
      <c r="K1342" s="80" t="s">
        <v>0</v>
      </c>
      <c r="L1342" s="80" t="s">
        <v>414</v>
      </c>
      <c r="M1342" s="5" t="e">
        <v>#N/A</v>
      </c>
      <c r="N1342" s="5" t="e">
        <v>#N/A</v>
      </c>
      <c r="O1342" s="5" t="e">
        <v>#N/A</v>
      </c>
      <c r="P1342" s="5" t="e">
        <v>#N/A</v>
      </c>
      <c r="Q1342" s="5" t="e">
        <v>#VALUE!</v>
      </c>
      <c r="R1342" s="61" t="e">
        <v>#VALUE!</v>
      </c>
      <c r="S1342" s="62" t="e">
        <v>#N/A</v>
      </c>
      <c r="T1342" s="5" t="s">
        <v>36</v>
      </c>
      <c r="U1342" s="5" t="s">
        <v>37</v>
      </c>
      <c r="V1342" s="5" t="e">
        <v>#N/A</v>
      </c>
      <c r="W1342" s="5" t="e">
        <v>#N/A</v>
      </c>
      <c r="X1342" s="5" t="e">
        <v>#N/A</v>
      </c>
      <c r="Y1342" s="5" t="s">
        <v>0</v>
      </c>
      <c r="Z1342" s="5" t="s">
        <v>45</v>
      </c>
      <c r="AA1342" s="5"/>
      <c r="AB1342" s="5"/>
      <c r="AC1342" s="5"/>
      <c r="AD1342" s="5"/>
      <c r="AE1342" s="5"/>
      <c r="AF1342" s="5"/>
      <c r="AG1342" s="5"/>
      <c r="AH1342" s="5"/>
      <c r="AI1342" s="5" t="s">
        <v>905</v>
      </c>
      <c r="AJ1342" s="80">
        <v>3</v>
      </c>
      <c r="AK1342" s="80" t="e">
        <v>#VALUE!</v>
      </c>
      <c r="AL1342" s="80" t="e">
        <v>#VALUE!</v>
      </c>
      <c r="AM1342" s="80" t="e">
        <v>#N/A</v>
      </c>
      <c r="AN1342" s="80">
        <v>4</v>
      </c>
      <c r="AO1342" s="80">
        <v>3</v>
      </c>
      <c r="AP1342" s="80" t="e">
        <v>#N/A</v>
      </c>
      <c r="AQ1342" s="80" t="e">
        <v>#N/A</v>
      </c>
      <c r="AR1342" s="80" t="e">
        <v>#N/A</v>
      </c>
      <c r="AS1342" s="5"/>
      <c r="AT1342" s="5"/>
      <c r="AU1342" s="5"/>
      <c r="AV1342" s="5"/>
      <c r="AW1342" s="5"/>
      <c r="AX1342" s="5"/>
      <c r="AY1342" s="5" t="s">
        <v>904</v>
      </c>
    </row>
    <row r="1343" spans="1:51" ht="27.95" customHeight="1">
      <c r="A1343">
        <v>11511760543</v>
      </c>
      <c r="B1343" s="5" t="s">
        <v>646</v>
      </c>
      <c r="C1343" s="13" t="s">
        <v>80</v>
      </c>
      <c r="D1343" s="1" t="s">
        <v>470</v>
      </c>
      <c r="E1343" s="5" t="s">
        <v>33</v>
      </c>
      <c r="F1343" s="80" t="s">
        <v>0</v>
      </c>
      <c r="G1343" s="80" t="s">
        <v>0</v>
      </c>
      <c r="H1343" s="80" t="s">
        <v>1</v>
      </c>
      <c r="I1343" s="80" t="s">
        <v>0</v>
      </c>
      <c r="J1343" s="80" t="s">
        <v>0</v>
      </c>
      <c r="K1343" s="80" t="s">
        <v>0</v>
      </c>
      <c r="L1343" s="80" t="s">
        <v>0</v>
      </c>
      <c r="M1343" s="5" t="s">
        <v>10</v>
      </c>
      <c r="N1343" s="5" t="e">
        <v>#N/A</v>
      </c>
      <c r="O1343" s="5" t="e">
        <v>#N/A</v>
      </c>
      <c r="P1343" s="5" t="e">
        <v>#N/A</v>
      </c>
      <c r="Q1343" s="5" t="e">
        <v>#VALUE!</v>
      </c>
      <c r="R1343" s="61" t="s">
        <v>99</v>
      </c>
      <c r="S1343" s="62" t="e">
        <v>#N/A</v>
      </c>
      <c r="T1343" s="5" t="s">
        <v>37</v>
      </c>
      <c r="U1343" s="5" t="s">
        <v>41</v>
      </c>
      <c r="V1343" s="5" t="s">
        <v>89</v>
      </c>
      <c r="W1343" s="5" t="s">
        <v>907</v>
      </c>
      <c r="X1343" s="5" t="s">
        <v>30</v>
      </c>
      <c r="Y1343" s="5" t="s">
        <v>415</v>
      </c>
      <c r="Z1343" s="5" t="s">
        <v>67</v>
      </c>
      <c r="AA1343" s="5"/>
      <c r="AB1343" s="5"/>
      <c r="AC1343" s="5"/>
      <c r="AD1343" s="5"/>
      <c r="AE1343" s="5"/>
      <c r="AF1343" s="5"/>
      <c r="AG1343" s="5"/>
      <c r="AH1343" s="5"/>
      <c r="AI1343" s="5" t="s">
        <v>905</v>
      </c>
      <c r="AJ1343" s="80">
        <v>4</v>
      </c>
      <c r="AK1343" s="80" t="e">
        <v>#VALUE!</v>
      </c>
      <c r="AL1343" s="80">
        <v>2</v>
      </c>
      <c r="AM1343" s="80" t="e">
        <v>#N/A</v>
      </c>
      <c r="AN1343" s="80">
        <v>3</v>
      </c>
      <c r="AO1343" s="80">
        <v>4</v>
      </c>
      <c r="AP1343" s="80">
        <v>3</v>
      </c>
      <c r="AQ1343" s="80">
        <v>4</v>
      </c>
      <c r="AR1343" s="80">
        <v>2</v>
      </c>
      <c r="AS1343" s="5"/>
      <c r="AT1343" s="5"/>
      <c r="AU1343" s="5"/>
      <c r="AV1343" s="5"/>
      <c r="AW1343" s="5"/>
      <c r="AX1343" s="5"/>
      <c r="AY1343" s="5" t="s">
        <v>903</v>
      </c>
    </row>
    <row r="1344" spans="1:51" ht="27.95" customHeight="1">
      <c r="A1344">
        <v>11511760270</v>
      </c>
      <c r="B1344" s="5" t="s">
        <v>646</v>
      </c>
      <c r="C1344" s="13" t="s">
        <v>80</v>
      </c>
      <c r="D1344" s="1" t="s">
        <v>466</v>
      </c>
      <c r="E1344" s="5" t="s">
        <v>14</v>
      </c>
      <c r="F1344" s="80" t="s">
        <v>0</v>
      </c>
      <c r="G1344" s="80" t="s">
        <v>0</v>
      </c>
      <c r="H1344" s="80" t="s">
        <v>1</v>
      </c>
      <c r="I1344" s="80" t="s">
        <v>0</v>
      </c>
      <c r="J1344" s="80" t="s">
        <v>0</v>
      </c>
      <c r="K1344" s="80" t="s">
        <v>0</v>
      </c>
      <c r="L1344" s="80" t="s">
        <v>0</v>
      </c>
      <c r="M1344" s="5" t="s">
        <v>10</v>
      </c>
      <c r="N1344" s="5" t="e">
        <v>#N/A</v>
      </c>
      <c r="O1344" s="5" t="e">
        <v>#N/A</v>
      </c>
      <c r="P1344" s="5" t="s">
        <v>12</v>
      </c>
      <c r="Q1344" s="5" t="s">
        <v>29</v>
      </c>
      <c r="R1344" s="61" t="s">
        <v>99</v>
      </c>
      <c r="S1344" s="62" t="e">
        <v>#N/A</v>
      </c>
      <c r="T1344" s="5" t="s">
        <v>834</v>
      </c>
      <c r="U1344" s="5" t="s">
        <v>34</v>
      </c>
      <c r="V1344" s="5" t="s">
        <v>74</v>
      </c>
      <c r="W1344" s="5" t="s">
        <v>907</v>
      </c>
      <c r="X1344" s="5" t="s">
        <v>108</v>
      </c>
      <c r="Y1344" s="5" t="s">
        <v>0</v>
      </c>
      <c r="Z1344" s="5" t="s">
        <v>21</v>
      </c>
      <c r="AA1344" s="5"/>
      <c r="AB1344" s="5"/>
      <c r="AC1344" s="5"/>
      <c r="AD1344" s="5"/>
      <c r="AE1344" s="5"/>
      <c r="AF1344" s="5"/>
      <c r="AG1344" s="5"/>
      <c r="AH1344" s="5"/>
      <c r="AI1344" s="5" t="s">
        <v>905</v>
      </c>
      <c r="AJ1344" s="80">
        <v>4</v>
      </c>
      <c r="AK1344" s="80">
        <v>3</v>
      </c>
      <c r="AL1344" s="80">
        <v>2</v>
      </c>
      <c r="AM1344" s="80" t="e">
        <v>#N/A</v>
      </c>
      <c r="AN1344" s="80">
        <v>5</v>
      </c>
      <c r="AO1344" s="80">
        <v>5</v>
      </c>
      <c r="AP1344" s="80">
        <v>2</v>
      </c>
      <c r="AQ1344" s="80">
        <v>4</v>
      </c>
      <c r="AR1344" s="80">
        <v>4</v>
      </c>
      <c r="AS1344" s="5"/>
      <c r="AT1344" s="5" t="s">
        <v>787</v>
      </c>
      <c r="AU1344" s="5"/>
      <c r="AV1344" s="5" t="s">
        <v>874</v>
      </c>
      <c r="AW1344" s="5"/>
      <c r="AX1344" s="5"/>
      <c r="AY1344" s="5" t="s">
        <v>903</v>
      </c>
    </row>
    <row r="1345" spans="1:51" ht="63" customHeight="1">
      <c r="A1345">
        <v>11511759615</v>
      </c>
      <c r="B1345" s="5" t="s">
        <v>646</v>
      </c>
      <c r="C1345" s="13" t="s">
        <v>72</v>
      </c>
      <c r="D1345" s="1" t="s">
        <v>469</v>
      </c>
      <c r="E1345" s="5" t="s">
        <v>14</v>
      </c>
      <c r="F1345" s="80" t="s">
        <v>0</v>
      </c>
      <c r="G1345" s="80" t="s">
        <v>0</v>
      </c>
      <c r="H1345" s="80" t="s">
        <v>1</v>
      </c>
      <c r="I1345" s="80" t="s">
        <v>0</v>
      </c>
      <c r="J1345" s="80" t="s">
        <v>0</v>
      </c>
      <c r="K1345" s="80" t="s">
        <v>0</v>
      </c>
      <c r="L1345" s="80" t="s">
        <v>0</v>
      </c>
      <c r="M1345" s="5" t="e">
        <v>#N/A</v>
      </c>
      <c r="N1345" s="5" t="s">
        <v>649</v>
      </c>
      <c r="O1345" s="5" t="e">
        <v>#N/A</v>
      </c>
      <c r="P1345" s="5" t="e">
        <v>#N/A</v>
      </c>
      <c r="Q1345" s="5" t="e">
        <v>#VALUE!</v>
      </c>
      <c r="R1345" s="61" t="e">
        <v>#VALUE!</v>
      </c>
      <c r="S1345" s="62" t="e">
        <v>#N/A</v>
      </c>
      <c r="T1345" s="5" t="s">
        <v>834</v>
      </c>
      <c r="U1345" s="5" t="s">
        <v>37</v>
      </c>
      <c r="V1345" s="5" t="s">
        <v>74</v>
      </c>
      <c r="W1345" s="5" t="s">
        <v>907</v>
      </c>
      <c r="X1345" s="5" t="e">
        <v>#N/A</v>
      </c>
      <c r="Y1345" s="5" t="s">
        <v>0</v>
      </c>
      <c r="Z1345" s="5" t="s">
        <v>98</v>
      </c>
      <c r="AA1345" s="66" t="s">
        <v>512</v>
      </c>
      <c r="AB1345" s="62"/>
      <c r="AC1345" s="62"/>
      <c r="AD1345" s="62"/>
      <c r="AE1345" s="62" t="s">
        <v>602</v>
      </c>
      <c r="AF1345" s="62"/>
      <c r="AG1345" s="62"/>
      <c r="AH1345" s="62"/>
      <c r="AI1345" s="70" t="s">
        <v>905</v>
      </c>
      <c r="AJ1345" s="80">
        <v>5</v>
      </c>
      <c r="AK1345" s="80" t="e">
        <v>#VALUE!</v>
      </c>
      <c r="AL1345" s="80" t="e">
        <v>#VALUE!</v>
      </c>
      <c r="AM1345" s="80" t="e">
        <v>#N/A</v>
      </c>
      <c r="AN1345" s="80">
        <v>5</v>
      </c>
      <c r="AO1345" s="80">
        <v>3</v>
      </c>
      <c r="AP1345" s="80">
        <v>2</v>
      </c>
      <c r="AQ1345" s="80">
        <v>4</v>
      </c>
      <c r="AR1345" s="80" t="e">
        <v>#N/A</v>
      </c>
      <c r="AS1345" s="5"/>
      <c r="AT1345" s="5"/>
      <c r="AU1345" s="5"/>
      <c r="AV1345" s="5"/>
      <c r="AW1345" s="5"/>
      <c r="AX1345" s="5"/>
      <c r="AY1345" s="5" t="s">
        <v>903</v>
      </c>
    </row>
    <row r="1346" spans="1:51" ht="27.95" customHeight="1">
      <c r="A1346">
        <v>11511759498</v>
      </c>
      <c r="B1346" s="1" t="s">
        <v>0</v>
      </c>
      <c r="C1346" s="13" t="e">
        <v>#VALUE!</v>
      </c>
      <c r="D1346" s="1" t="e">
        <v>#VALUE!</v>
      </c>
      <c r="E1346" s="5" t="e">
        <v>#N/A</v>
      </c>
      <c r="F1346" s="80" t="s">
        <v>0</v>
      </c>
      <c r="G1346" s="80" t="s">
        <v>0</v>
      </c>
      <c r="H1346" s="80" t="s">
        <v>0</v>
      </c>
      <c r="I1346" s="80" t="s">
        <v>0</v>
      </c>
      <c r="J1346" s="80" t="s">
        <v>0</v>
      </c>
      <c r="K1346" s="80" t="s">
        <v>0</v>
      </c>
      <c r="L1346" s="80" t="s">
        <v>0</v>
      </c>
      <c r="M1346" s="5" t="e">
        <v>#N/A</v>
      </c>
      <c r="N1346" s="5" t="e">
        <v>#N/A</v>
      </c>
      <c r="O1346" s="5" t="e">
        <v>#N/A</v>
      </c>
      <c r="P1346" s="5" t="e">
        <v>#N/A</v>
      </c>
      <c r="Q1346" s="5" t="e">
        <v>#VALUE!</v>
      </c>
      <c r="R1346" s="61" t="e">
        <v>#VALUE!</v>
      </c>
      <c r="S1346" s="62" t="e">
        <v>#N/A</v>
      </c>
      <c r="T1346" s="5" t="e">
        <v>#N/A</v>
      </c>
      <c r="U1346" s="5" t="e">
        <v>#N/A</v>
      </c>
      <c r="V1346" s="5" t="e">
        <v>#N/A</v>
      </c>
      <c r="W1346" s="5" t="e">
        <v>#N/A</v>
      </c>
      <c r="X1346" s="5" t="e">
        <v>#N/A</v>
      </c>
      <c r="Y1346" s="5" t="s">
        <v>0</v>
      </c>
      <c r="Z1346" s="5" t="e">
        <v>#N/A</v>
      </c>
      <c r="AA1346" s="5"/>
      <c r="AB1346" s="5"/>
      <c r="AC1346" s="5"/>
      <c r="AD1346" s="5"/>
      <c r="AE1346" s="5"/>
      <c r="AF1346" s="5"/>
      <c r="AG1346" s="5"/>
      <c r="AH1346" s="5"/>
      <c r="AI1346" s="5" t="s">
        <v>905</v>
      </c>
      <c r="AJ1346" s="80" t="e">
        <v>#VALUE!</v>
      </c>
      <c r="AK1346" s="80" t="e">
        <v>#VALUE!</v>
      </c>
      <c r="AL1346" s="80" t="e">
        <v>#VALUE!</v>
      </c>
      <c r="AM1346" s="80" t="e">
        <v>#N/A</v>
      </c>
      <c r="AN1346" s="80" t="e">
        <v>#N/A</v>
      </c>
      <c r="AO1346" s="80" t="e">
        <v>#N/A</v>
      </c>
      <c r="AP1346" s="80" t="e">
        <v>#N/A</v>
      </c>
      <c r="AQ1346" s="80" t="e">
        <v>#N/A</v>
      </c>
      <c r="AR1346" s="80" t="e">
        <v>#N/A</v>
      </c>
      <c r="AS1346" s="5"/>
      <c r="AT1346" s="5"/>
      <c r="AU1346" s="5"/>
      <c r="AV1346" s="5"/>
      <c r="AW1346" s="5"/>
      <c r="AX1346" s="5"/>
      <c r="AY1346" s="5" t="s">
        <v>20</v>
      </c>
    </row>
    <row r="1347" spans="1:51" ht="27.95" customHeight="1">
      <c r="A1347">
        <v>11511759159</v>
      </c>
      <c r="B1347" s="5" t="s">
        <v>646</v>
      </c>
      <c r="C1347" s="13" t="s">
        <v>80</v>
      </c>
      <c r="D1347" s="1" t="s">
        <v>468</v>
      </c>
      <c r="E1347" s="5" t="s">
        <v>14</v>
      </c>
      <c r="F1347" s="80" t="s">
        <v>0</v>
      </c>
      <c r="G1347" s="80" t="s">
        <v>0</v>
      </c>
      <c r="H1347" s="80" t="s">
        <v>1</v>
      </c>
      <c r="I1347" s="80" t="s">
        <v>0</v>
      </c>
      <c r="J1347" s="80" t="s">
        <v>0</v>
      </c>
      <c r="K1347" s="80" t="s">
        <v>0</v>
      </c>
      <c r="L1347" s="80" t="s">
        <v>0</v>
      </c>
      <c r="M1347" s="5" t="s">
        <v>10</v>
      </c>
      <c r="N1347" s="5" t="s">
        <v>649</v>
      </c>
      <c r="O1347" s="5" t="e">
        <v>#N/A</v>
      </c>
      <c r="P1347" s="5" t="e">
        <v>#N/A</v>
      </c>
      <c r="Q1347" s="5" t="s">
        <v>76</v>
      </c>
      <c r="R1347" s="61" t="s">
        <v>75</v>
      </c>
      <c r="S1347" s="62" t="e">
        <v>#N/A</v>
      </c>
      <c r="T1347" s="5" t="s">
        <v>834</v>
      </c>
      <c r="U1347" s="5" t="s">
        <v>34</v>
      </c>
      <c r="V1347" s="5" t="s">
        <v>26</v>
      </c>
      <c r="W1347" s="5" t="s">
        <v>379</v>
      </c>
      <c r="X1347" s="5" t="s">
        <v>81</v>
      </c>
      <c r="Y1347" s="5" t="s">
        <v>0</v>
      </c>
      <c r="Z1347" s="5" t="s">
        <v>98</v>
      </c>
      <c r="AA1347" s="5"/>
      <c r="AB1347" s="5"/>
      <c r="AC1347" s="5"/>
      <c r="AD1347" s="5"/>
      <c r="AE1347" s="5"/>
      <c r="AF1347" s="5"/>
      <c r="AG1347" s="5"/>
      <c r="AH1347" s="5"/>
      <c r="AI1347" s="5" t="s">
        <v>905</v>
      </c>
      <c r="AJ1347" s="80">
        <v>4</v>
      </c>
      <c r="AK1347" s="80">
        <v>4</v>
      </c>
      <c r="AL1347" s="80">
        <v>3</v>
      </c>
      <c r="AM1347" s="80" t="e">
        <v>#N/A</v>
      </c>
      <c r="AN1347" s="80">
        <v>5</v>
      </c>
      <c r="AO1347" s="80">
        <v>5</v>
      </c>
      <c r="AP1347" s="80">
        <v>4</v>
      </c>
      <c r="AQ1347" s="80">
        <v>5</v>
      </c>
      <c r="AR1347" s="80">
        <v>3</v>
      </c>
      <c r="AS1347" s="5"/>
      <c r="AT1347" s="5"/>
      <c r="AU1347" s="5"/>
      <c r="AV1347" s="5"/>
      <c r="AW1347" s="5"/>
      <c r="AX1347" s="5"/>
      <c r="AY1347" s="5" t="s">
        <v>903</v>
      </c>
    </row>
    <row r="1348" spans="1:51" ht="27.95" customHeight="1">
      <c r="A1348">
        <v>11511758121</v>
      </c>
      <c r="B1348" s="5" t="s">
        <v>646</v>
      </c>
      <c r="C1348" s="13" t="s">
        <v>72</v>
      </c>
      <c r="D1348" s="1" t="s">
        <v>478</v>
      </c>
      <c r="E1348" s="5" t="s">
        <v>14</v>
      </c>
      <c r="F1348" s="80" t="s">
        <v>0</v>
      </c>
      <c r="G1348" s="80" t="s">
        <v>0</v>
      </c>
      <c r="H1348" s="80" t="s">
        <v>1</v>
      </c>
      <c r="I1348" s="80" t="s">
        <v>0</v>
      </c>
      <c r="J1348" s="80" t="s">
        <v>0</v>
      </c>
      <c r="K1348" s="80" t="s">
        <v>0</v>
      </c>
      <c r="L1348" s="80" t="s">
        <v>0</v>
      </c>
      <c r="M1348" s="5" t="e">
        <v>#N/A</v>
      </c>
      <c r="N1348" s="5" t="s">
        <v>649</v>
      </c>
      <c r="O1348" s="5" t="e">
        <v>#N/A</v>
      </c>
      <c r="P1348" s="5" t="e">
        <v>#N/A</v>
      </c>
      <c r="Q1348" s="5" t="e">
        <v>#VALUE!</v>
      </c>
      <c r="R1348" s="61" t="e">
        <v>#VALUE!</v>
      </c>
      <c r="S1348" s="62" t="e">
        <v>#N/A</v>
      </c>
      <c r="T1348" s="5" t="s">
        <v>36</v>
      </c>
      <c r="U1348" s="5" t="s">
        <v>34</v>
      </c>
      <c r="V1348" s="5" t="s">
        <v>54</v>
      </c>
      <c r="W1348" s="5" t="s">
        <v>907</v>
      </c>
      <c r="X1348" s="5" t="e">
        <v>#N/A</v>
      </c>
      <c r="Y1348" s="5" t="s">
        <v>0</v>
      </c>
      <c r="Z1348" s="5" t="s">
        <v>21</v>
      </c>
      <c r="AA1348" s="5"/>
      <c r="AB1348" s="5"/>
      <c r="AC1348" s="5"/>
      <c r="AD1348" s="5"/>
      <c r="AE1348" s="5"/>
      <c r="AF1348" s="5"/>
      <c r="AG1348" s="5"/>
      <c r="AH1348" s="5"/>
      <c r="AI1348" s="5" t="s">
        <v>905</v>
      </c>
      <c r="AJ1348" s="80">
        <v>5</v>
      </c>
      <c r="AK1348" s="80" t="e">
        <v>#VALUE!</v>
      </c>
      <c r="AL1348" s="80" t="e">
        <v>#VALUE!</v>
      </c>
      <c r="AM1348" s="80" t="e">
        <v>#N/A</v>
      </c>
      <c r="AN1348" s="80">
        <v>4</v>
      </c>
      <c r="AO1348" s="80">
        <v>5</v>
      </c>
      <c r="AP1348" s="80">
        <v>0</v>
      </c>
      <c r="AQ1348" s="80">
        <v>4</v>
      </c>
      <c r="AR1348" s="80" t="e">
        <v>#N/A</v>
      </c>
      <c r="AS1348" s="5"/>
      <c r="AT1348" s="5"/>
      <c r="AU1348" s="5"/>
      <c r="AV1348" s="5"/>
      <c r="AW1348" s="5"/>
      <c r="AX1348" s="5"/>
      <c r="AY1348" s="5" t="s">
        <v>903</v>
      </c>
    </row>
    <row r="1349" spans="1:51" ht="27.95" customHeight="1">
      <c r="A1349">
        <v>11511757127</v>
      </c>
      <c r="B1349" s="5" t="s">
        <v>646</v>
      </c>
      <c r="C1349" s="13" t="s">
        <v>61</v>
      </c>
      <c r="D1349" s="1" t="s">
        <v>468</v>
      </c>
      <c r="E1349" s="5" t="s">
        <v>33</v>
      </c>
      <c r="F1349" s="80" t="s">
        <v>0</v>
      </c>
      <c r="G1349" s="80" t="s">
        <v>0</v>
      </c>
      <c r="H1349" s="80" t="s">
        <v>1</v>
      </c>
      <c r="I1349" s="80" t="s">
        <v>0</v>
      </c>
      <c r="J1349" s="80" t="s">
        <v>0</v>
      </c>
      <c r="K1349" s="80" t="s">
        <v>0</v>
      </c>
      <c r="L1349" s="80" t="s">
        <v>0</v>
      </c>
      <c r="M1349" s="5" t="s">
        <v>10</v>
      </c>
      <c r="N1349" s="5" t="e">
        <v>#N/A</v>
      </c>
      <c r="O1349" s="5" t="e">
        <v>#N/A</v>
      </c>
      <c r="P1349" s="5" t="e">
        <v>#N/A</v>
      </c>
      <c r="Q1349" s="5" t="s">
        <v>29</v>
      </c>
      <c r="R1349" s="61" t="s">
        <v>226</v>
      </c>
      <c r="S1349" s="62" t="e">
        <v>#N/A</v>
      </c>
      <c r="T1349" s="5" t="s">
        <v>24</v>
      </c>
      <c r="U1349" s="5" t="s">
        <v>92</v>
      </c>
      <c r="V1349" s="5" t="s">
        <v>54</v>
      </c>
      <c r="W1349" s="5" t="s">
        <v>907</v>
      </c>
      <c r="X1349" s="5" t="s">
        <v>30</v>
      </c>
      <c r="Y1349" s="5" t="s">
        <v>0</v>
      </c>
      <c r="Z1349" s="5" t="s">
        <v>88</v>
      </c>
      <c r="AA1349" s="5" t="s">
        <v>524</v>
      </c>
      <c r="AB1349" s="5"/>
      <c r="AC1349" s="5"/>
      <c r="AD1349" s="5" t="s">
        <v>289</v>
      </c>
      <c r="AE1349" s="5"/>
      <c r="AF1349" s="5"/>
      <c r="AG1349" s="5"/>
      <c r="AH1349" s="5"/>
      <c r="AI1349" s="5" t="s">
        <v>905</v>
      </c>
      <c r="AJ1349" s="80">
        <v>3</v>
      </c>
      <c r="AK1349" s="80">
        <v>3</v>
      </c>
      <c r="AL1349" s="80">
        <v>1</v>
      </c>
      <c r="AM1349" s="80" t="e">
        <v>#N/A</v>
      </c>
      <c r="AN1349" s="80">
        <v>2</v>
      </c>
      <c r="AO1349" s="80">
        <v>2</v>
      </c>
      <c r="AP1349" s="80">
        <v>0</v>
      </c>
      <c r="AQ1349" s="80">
        <v>4</v>
      </c>
      <c r="AR1349" s="80">
        <v>2</v>
      </c>
      <c r="AS1349" s="5"/>
      <c r="AT1349" s="5"/>
      <c r="AU1349" s="5"/>
      <c r="AV1349" s="5"/>
      <c r="AW1349" s="5"/>
      <c r="AX1349" s="5"/>
      <c r="AY1349" s="5" t="s">
        <v>903</v>
      </c>
    </row>
    <row r="1350" spans="1:51" ht="59.1" customHeight="1">
      <c r="A1350">
        <v>11511751386</v>
      </c>
      <c r="B1350" s="5" t="s">
        <v>646</v>
      </c>
      <c r="C1350" s="13" t="s">
        <v>61</v>
      </c>
      <c r="D1350" s="1" t="s">
        <v>471</v>
      </c>
      <c r="E1350" s="5" t="s">
        <v>155</v>
      </c>
      <c r="F1350" s="80" t="s">
        <v>0</v>
      </c>
      <c r="G1350" s="80" t="s">
        <v>0</v>
      </c>
      <c r="H1350" s="80" t="s">
        <v>0</v>
      </c>
      <c r="I1350" s="80" t="s">
        <v>0</v>
      </c>
      <c r="J1350" s="80" t="s">
        <v>0</v>
      </c>
      <c r="K1350" s="80" t="s">
        <v>0</v>
      </c>
      <c r="L1350" s="80" t="s">
        <v>249</v>
      </c>
      <c r="M1350" s="5" t="s">
        <v>10</v>
      </c>
      <c r="N1350" s="5" t="e">
        <v>#N/A</v>
      </c>
      <c r="O1350" s="5" t="e">
        <v>#N/A</v>
      </c>
      <c r="P1350" s="5" t="e">
        <v>#N/A</v>
      </c>
      <c r="Q1350" s="5" t="s">
        <v>76</v>
      </c>
      <c r="R1350" s="61" t="s">
        <v>75</v>
      </c>
      <c r="S1350" s="62" t="e">
        <v>#N/A</v>
      </c>
      <c r="T1350" s="5" t="s">
        <v>36</v>
      </c>
      <c r="U1350" s="5" t="s">
        <v>41</v>
      </c>
      <c r="V1350" s="5" t="s">
        <v>74</v>
      </c>
      <c r="W1350" s="5" t="s">
        <v>979</v>
      </c>
      <c r="X1350" s="5" t="s">
        <v>81</v>
      </c>
      <c r="Y1350" s="5" t="s">
        <v>416</v>
      </c>
      <c r="Z1350" s="5" t="s">
        <v>67</v>
      </c>
      <c r="AA1350" s="5" t="s">
        <v>527</v>
      </c>
      <c r="AB1350" s="5"/>
      <c r="AC1350" s="5"/>
      <c r="AD1350" s="5"/>
      <c r="AE1350" s="5"/>
      <c r="AF1350" s="5"/>
      <c r="AG1350" s="5" t="s">
        <v>104</v>
      </c>
      <c r="AH1350" s="5"/>
      <c r="AI1350" s="5" t="s">
        <v>905</v>
      </c>
      <c r="AJ1350" s="80">
        <v>3</v>
      </c>
      <c r="AK1350" s="80">
        <v>4</v>
      </c>
      <c r="AL1350" s="80">
        <v>3</v>
      </c>
      <c r="AM1350" s="80" t="e">
        <v>#N/A</v>
      </c>
      <c r="AN1350" s="80">
        <v>4</v>
      </c>
      <c r="AO1350" s="80">
        <v>4</v>
      </c>
      <c r="AP1350" s="80">
        <v>2</v>
      </c>
      <c r="AQ1350" s="80">
        <v>2</v>
      </c>
      <c r="AR1350" s="80">
        <v>3</v>
      </c>
      <c r="AS1350" s="5"/>
      <c r="AT1350" s="5" t="s">
        <v>788</v>
      </c>
      <c r="AU1350" s="5"/>
      <c r="AV1350" s="5" t="s">
        <v>898</v>
      </c>
      <c r="AW1350" s="5"/>
      <c r="AX1350" s="5"/>
      <c r="AY1350" s="5" t="s">
        <v>903</v>
      </c>
    </row>
    <row r="1351" spans="1:51" ht="27.95" customHeight="1">
      <c r="A1351">
        <v>11511747061</v>
      </c>
      <c r="B1351" s="5" t="s">
        <v>646</v>
      </c>
      <c r="C1351" s="13" t="s">
        <v>72</v>
      </c>
      <c r="D1351" s="1" t="s">
        <v>467</v>
      </c>
      <c r="E1351" s="5" t="s">
        <v>14</v>
      </c>
      <c r="F1351" s="80" t="s">
        <v>0</v>
      </c>
      <c r="G1351" s="80" t="s">
        <v>0</v>
      </c>
      <c r="H1351" s="80" t="s">
        <v>1</v>
      </c>
      <c r="I1351" s="80" t="s">
        <v>0</v>
      </c>
      <c r="J1351" s="80" t="s">
        <v>0</v>
      </c>
      <c r="K1351" s="80" t="s">
        <v>0</v>
      </c>
      <c r="L1351" s="80" t="s">
        <v>0</v>
      </c>
      <c r="M1351" s="5" t="e">
        <v>#N/A</v>
      </c>
      <c r="N1351" s="5" t="s">
        <v>649</v>
      </c>
      <c r="O1351" s="5" t="e">
        <v>#N/A</v>
      </c>
      <c r="P1351" s="5" t="e">
        <v>#N/A</v>
      </c>
      <c r="Q1351" s="5" t="s">
        <v>91</v>
      </c>
      <c r="R1351" s="61" t="s">
        <v>90</v>
      </c>
      <c r="S1351" s="62" t="e">
        <v>#N/A</v>
      </c>
      <c r="T1351" s="5" t="s">
        <v>834</v>
      </c>
      <c r="U1351" s="5" t="s">
        <v>34</v>
      </c>
      <c r="V1351" s="5" t="s">
        <v>74</v>
      </c>
      <c r="W1351" s="5" t="s">
        <v>379</v>
      </c>
      <c r="X1351" s="5" t="s">
        <v>66</v>
      </c>
      <c r="Y1351" s="5" t="s">
        <v>0</v>
      </c>
      <c r="Z1351" s="5" t="s">
        <v>13</v>
      </c>
      <c r="AA1351" s="5"/>
      <c r="AB1351" s="5"/>
      <c r="AC1351" s="5"/>
      <c r="AD1351" s="5"/>
      <c r="AE1351" s="5"/>
      <c r="AF1351" s="5"/>
      <c r="AG1351" s="5"/>
      <c r="AH1351" s="5"/>
      <c r="AI1351" s="5" t="s">
        <v>905</v>
      </c>
      <c r="AJ1351" s="80">
        <v>5</v>
      </c>
      <c r="AK1351" s="80">
        <v>5</v>
      </c>
      <c r="AL1351" s="80">
        <v>5</v>
      </c>
      <c r="AM1351" s="80" t="e">
        <v>#N/A</v>
      </c>
      <c r="AN1351" s="80">
        <v>5</v>
      </c>
      <c r="AO1351" s="80">
        <v>5</v>
      </c>
      <c r="AP1351" s="80">
        <v>2</v>
      </c>
      <c r="AQ1351" s="80">
        <v>5</v>
      </c>
      <c r="AR1351" s="80">
        <v>5</v>
      </c>
      <c r="AS1351" s="122" t="s">
        <v>1060</v>
      </c>
      <c r="AT1351" s="5" t="s">
        <v>844</v>
      </c>
      <c r="AU1351" s="5"/>
      <c r="AV1351" s="5"/>
      <c r="AW1351" s="5"/>
      <c r="AX1351" s="5"/>
      <c r="AY1351" s="5" t="s">
        <v>903</v>
      </c>
    </row>
    <row r="1352" spans="1:51" ht="27.95" customHeight="1">
      <c r="B1352" s="1"/>
      <c r="C1352" s="13"/>
      <c r="D1352" s="1"/>
      <c r="E1352" s="5"/>
      <c r="M1352" s="5"/>
      <c r="N1352" s="5"/>
      <c r="O1352" s="5"/>
      <c r="P1352" s="5"/>
      <c r="Q1352" s="5"/>
      <c r="R1352" s="61"/>
      <c r="S1352" s="62"/>
      <c r="T1352" s="5"/>
      <c r="U1352" s="5"/>
      <c r="V1352" s="5"/>
      <c r="W1352" s="5"/>
      <c r="X1352" s="5"/>
      <c r="Y1352" s="5"/>
      <c r="Z1352" s="5"/>
      <c r="AA1352" s="5"/>
      <c r="AB1352" s="5"/>
      <c r="AC1352" s="5"/>
      <c r="AD1352" s="5"/>
      <c r="AE1352" s="5"/>
      <c r="AF1352" s="5"/>
      <c r="AG1352" s="5"/>
      <c r="AH1352" s="5"/>
      <c r="AI1352" s="5"/>
      <c r="AJ1352" s="80"/>
      <c r="AK1352" s="80"/>
      <c r="AL1352" s="80"/>
      <c r="AM1352" s="80"/>
      <c r="AN1352" s="80"/>
      <c r="AO1352" s="80"/>
      <c r="AP1352" s="80"/>
      <c r="AQ1352" s="80"/>
      <c r="AR1352" s="80"/>
      <c r="AS1352" s="5"/>
      <c r="AT1352" s="5"/>
      <c r="AU1352" s="5"/>
      <c r="AV1352" s="5"/>
      <c r="AW1352" s="5"/>
      <c r="AX1352" s="5"/>
      <c r="AY1352" s="5"/>
    </row>
    <row r="1353" spans="1:51" ht="27.95" customHeight="1">
      <c r="B1353" s="1"/>
      <c r="C1353" s="13"/>
      <c r="D1353" s="1"/>
      <c r="E1353" s="5"/>
      <c r="M1353" s="5"/>
      <c r="N1353" s="5"/>
      <c r="O1353" s="5"/>
      <c r="P1353" s="5"/>
      <c r="Q1353" s="5"/>
      <c r="R1353" s="61"/>
      <c r="S1353" s="62"/>
      <c r="T1353" s="5"/>
      <c r="U1353" s="5"/>
      <c r="V1353" s="5"/>
      <c r="W1353" s="5"/>
      <c r="X1353" s="5"/>
      <c r="Y1353" s="5"/>
      <c r="Z1353" s="5"/>
      <c r="AA1353" s="5"/>
      <c r="AB1353" s="5"/>
      <c r="AC1353" s="5"/>
      <c r="AD1353" s="5"/>
      <c r="AE1353" s="5"/>
      <c r="AF1353" s="5"/>
      <c r="AG1353" s="5"/>
      <c r="AH1353" s="5"/>
      <c r="AI1353" s="5"/>
      <c r="AJ1353" s="80"/>
      <c r="AK1353" s="80"/>
      <c r="AL1353" s="80"/>
      <c r="AM1353" s="80"/>
      <c r="AN1353" s="80"/>
      <c r="AO1353" s="80"/>
      <c r="AP1353" s="80"/>
      <c r="AQ1353" s="80"/>
      <c r="AR1353" s="80"/>
      <c r="AS1353" s="5"/>
      <c r="AT1353" s="5"/>
      <c r="AU1353" s="5"/>
      <c r="AV1353" s="5"/>
      <c r="AW1353" s="5"/>
      <c r="AX1353" s="5"/>
      <c r="AY1353" s="5"/>
    </row>
    <row r="1354" spans="1:51" ht="27.95" customHeight="1">
      <c r="A1354">
        <v>11511743095</v>
      </c>
      <c r="B1354" s="5" t="s">
        <v>646</v>
      </c>
      <c r="C1354" s="13" t="s">
        <v>61</v>
      </c>
      <c r="D1354" s="1" t="s">
        <v>471</v>
      </c>
      <c r="E1354" s="5" t="s">
        <v>14</v>
      </c>
      <c r="F1354" s="80" t="s">
        <v>0</v>
      </c>
      <c r="G1354" s="80" t="s">
        <v>0</v>
      </c>
      <c r="H1354" s="80" t="s">
        <v>1</v>
      </c>
      <c r="I1354" s="80" t="s">
        <v>0</v>
      </c>
      <c r="J1354" s="80" t="s">
        <v>0</v>
      </c>
      <c r="K1354" s="80" t="s">
        <v>0</v>
      </c>
      <c r="L1354" s="80" t="s">
        <v>0</v>
      </c>
      <c r="M1354" s="5" t="e">
        <v>#N/A</v>
      </c>
      <c r="N1354" s="5" t="s">
        <v>649</v>
      </c>
      <c r="O1354" s="5" t="e">
        <v>#N/A</v>
      </c>
      <c r="P1354" s="5" t="e">
        <v>#N/A</v>
      </c>
      <c r="Q1354" s="5" t="e">
        <v>#VALUE!</v>
      </c>
      <c r="R1354" s="61" t="e">
        <v>#VALUE!</v>
      </c>
      <c r="S1354" s="62" t="e">
        <v>#N/A</v>
      </c>
      <c r="T1354" s="5" t="s">
        <v>834</v>
      </c>
      <c r="U1354" s="5" t="s">
        <v>34</v>
      </c>
      <c r="V1354" s="5" t="s">
        <v>54</v>
      </c>
      <c r="W1354" s="5" t="s">
        <v>907</v>
      </c>
      <c r="X1354" s="5" t="e">
        <v>#N/A</v>
      </c>
      <c r="Y1354" s="5" t="s">
        <v>0</v>
      </c>
      <c r="Z1354" s="5" t="s">
        <v>13</v>
      </c>
      <c r="AA1354" s="5" t="s">
        <v>542</v>
      </c>
      <c r="AB1354" s="5"/>
      <c r="AC1354" s="5"/>
      <c r="AD1354" s="5"/>
      <c r="AE1354" s="5"/>
      <c r="AF1354" s="5"/>
      <c r="AG1354" s="5"/>
      <c r="AH1354" s="5"/>
      <c r="AI1354" s="5" t="s">
        <v>905</v>
      </c>
      <c r="AJ1354" s="80">
        <v>3</v>
      </c>
      <c r="AK1354" s="80" t="e">
        <v>#VALUE!</v>
      </c>
      <c r="AL1354" s="80" t="e">
        <v>#VALUE!</v>
      </c>
      <c r="AM1354" s="80" t="e">
        <v>#N/A</v>
      </c>
      <c r="AN1354" s="80">
        <v>5</v>
      </c>
      <c r="AO1354" s="80">
        <v>5</v>
      </c>
      <c r="AP1354" s="80">
        <v>0</v>
      </c>
      <c r="AQ1354" s="80">
        <v>4</v>
      </c>
      <c r="AR1354" s="80" t="e">
        <v>#N/A</v>
      </c>
      <c r="AS1354" s="5"/>
      <c r="AT1354" s="5"/>
      <c r="AU1354" s="5"/>
      <c r="AV1354" s="5"/>
      <c r="AW1354" s="5"/>
      <c r="AX1354" s="5"/>
      <c r="AY1354" s="5" t="s">
        <v>903</v>
      </c>
    </row>
    <row r="1355" spans="1:51" ht="27.95" customHeight="1">
      <c r="A1355">
        <v>11511742244</v>
      </c>
      <c r="B1355" s="5" t="s">
        <v>646</v>
      </c>
      <c r="C1355" s="13" t="e">
        <v>#VALUE!</v>
      </c>
      <c r="D1355" s="1" t="e">
        <v>#VALUE!</v>
      </c>
      <c r="E1355" s="5" t="e">
        <v>#N/A</v>
      </c>
      <c r="F1355" s="80" t="s">
        <v>0</v>
      </c>
      <c r="G1355" s="80" t="s">
        <v>0</v>
      </c>
      <c r="H1355" s="80" t="s">
        <v>0</v>
      </c>
      <c r="I1355" s="80" t="s">
        <v>0</v>
      </c>
      <c r="J1355" s="80" t="s">
        <v>0</v>
      </c>
      <c r="K1355" s="80" t="s">
        <v>0</v>
      </c>
      <c r="L1355" s="80" t="s">
        <v>0</v>
      </c>
      <c r="M1355" s="5" t="e">
        <v>#N/A</v>
      </c>
      <c r="N1355" s="5" t="e">
        <v>#N/A</v>
      </c>
      <c r="O1355" s="5" t="e">
        <v>#N/A</v>
      </c>
      <c r="P1355" s="5" t="e">
        <v>#N/A</v>
      </c>
      <c r="Q1355" s="5" t="e">
        <v>#VALUE!</v>
      </c>
      <c r="R1355" s="61" t="e">
        <v>#VALUE!</v>
      </c>
      <c r="S1355" s="62" t="e">
        <v>#N/A</v>
      </c>
      <c r="T1355" s="5" t="e">
        <v>#N/A</v>
      </c>
      <c r="U1355" s="5" t="e">
        <v>#N/A</v>
      </c>
      <c r="V1355" s="5" t="e">
        <v>#N/A</v>
      </c>
      <c r="W1355" s="5" t="e">
        <v>#N/A</v>
      </c>
      <c r="X1355" s="5" t="e">
        <v>#N/A</v>
      </c>
      <c r="Y1355" s="5" t="s">
        <v>0</v>
      </c>
      <c r="Z1355" s="5" t="e">
        <v>#N/A</v>
      </c>
      <c r="AA1355" s="5"/>
      <c r="AB1355" s="5"/>
      <c r="AC1355" s="5"/>
      <c r="AD1355" s="5"/>
      <c r="AE1355" s="5"/>
      <c r="AF1355" s="5"/>
      <c r="AG1355" s="5"/>
      <c r="AH1355" s="5"/>
      <c r="AI1355" s="5" t="s">
        <v>905</v>
      </c>
      <c r="AJ1355" s="80" t="e">
        <v>#VALUE!</v>
      </c>
      <c r="AK1355" s="80" t="e">
        <v>#VALUE!</v>
      </c>
      <c r="AL1355" s="80" t="e">
        <v>#VALUE!</v>
      </c>
      <c r="AM1355" s="80" t="e">
        <v>#N/A</v>
      </c>
      <c r="AN1355" s="80" t="e">
        <v>#N/A</v>
      </c>
      <c r="AO1355" s="80" t="e">
        <v>#N/A</v>
      </c>
      <c r="AP1355" s="80" t="e">
        <v>#N/A</v>
      </c>
      <c r="AQ1355" s="80" t="e">
        <v>#N/A</v>
      </c>
      <c r="AR1355" s="80" t="e">
        <v>#N/A</v>
      </c>
      <c r="AS1355" s="5"/>
      <c r="AT1355" s="5"/>
      <c r="AU1355" s="5"/>
      <c r="AV1355" s="5"/>
      <c r="AW1355" s="5"/>
      <c r="AX1355" s="5"/>
      <c r="AY1355" s="5" t="s">
        <v>903</v>
      </c>
    </row>
    <row r="1356" spans="1:51" ht="27.95" customHeight="1">
      <c r="B1356" s="1"/>
      <c r="C1356" s="13"/>
      <c r="D1356" s="1"/>
      <c r="E1356" s="5"/>
      <c r="M1356" s="5"/>
      <c r="N1356" s="5"/>
      <c r="O1356" s="5"/>
      <c r="P1356" s="5"/>
      <c r="Q1356" s="5"/>
      <c r="R1356" s="61"/>
      <c r="S1356" s="62"/>
      <c r="T1356" s="5"/>
      <c r="U1356" s="5"/>
      <c r="V1356" s="5"/>
      <c r="W1356" s="5"/>
      <c r="X1356" s="5"/>
      <c r="Y1356" s="5"/>
      <c r="Z1356" s="5"/>
      <c r="AA1356" s="5"/>
      <c r="AB1356" s="5"/>
      <c r="AC1356" s="5"/>
      <c r="AD1356" s="5"/>
      <c r="AE1356" s="5"/>
      <c r="AF1356" s="5"/>
      <c r="AG1356" s="5"/>
      <c r="AH1356" s="5"/>
      <c r="AI1356" s="5"/>
      <c r="AJ1356" s="80"/>
      <c r="AK1356" s="80"/>
      <c r="AL1356" s="80"/>
      <c r="AM1356" s="80"/>
      <c r="AN1356" s="80"/>
      <c r="AO1356" s="80"/>
      <c r="AP1356" s="80"/>
      <c r="AQ1356" s="80"/>
      <c r="AR1356" s="80"/>
      <c r="AS1356" s="5"/>
      <c r="AT1356" s="5"/>
      <c r="AU1356" s="5"/>
      <c r="AV1356" s="5"/>
      <c r="AW1356" s="5"/>
      <c r="AX1356" s="5"/>
      <c r="AY1356" s="5"/>
    </row>
    <row r="1357" spans="1:51" ht="27.95" customHeight="1">
      <c r="B1357" s="1"/>
      <c r="C1357" s="13"/>
      <c r="D1357" s="1"/>
      <c r="E1357" s="5"/>
      <c r="M1357" s="5"/>
      <c r="N1357" s="5"/>
      <c r="O1357" s="5"/>
      <c r="P1357" s="5"/>
      <c r="Q1357" s="5"/>
      <c r="R1357" s="61"/>
      <c r="S1357" s="62"/>
      <c r="T1357" s="5"/>
      <c r="U1357" s="5"/>
      <c r="V1357" s="5"/>
      <c r="W1357" s="5"/>
      <c r="X1357" s="5"/>
      <c r="Y1357" s="5"/>
      <c r="Z1357" s="5"/>
      <c r="AA1357" s="5"/>
      <c r="AB1357" s="5"/>
      <c r="AC1357" s="5"/>
      <c r="AD1357" s="5"/>
      <c r="AE1357" s="5"/>
      <c r="AF1357" s="5"/>
      <c r="AG1357" s="5"/>
      <c r="AH1357" s="5"/>
      <c r="AI1357" s="5"/>
      <c r="AJ1357" s="80"/>
      <c r="AK1357" s="80"/>
      <c r="AL1357" s="80"/>
      <c r="AM1357" s="80"/>
      <c r="AN1357" s="80"/>
      <c r="AO1357" s="80"/>
      <c r="AP1357" s="80"/>
      <c r="AQ1357" s="80"/>
      <c r="AR1357" s="80"/>
      <c r="AS1357" s="5"/>
      <c r="AT1357" s="5"/>
      <c r="AU1357" s="5"/>
      <c r="AV1357" s="5"/>
      <c r="AW1357" s="5"/>
      <c r="AX1357" s="5"/>
      <c r="AY1357" s="5"/>
    </row>
    <row r="1358" spans="1:51" ht="63.95" customHeight="1">
      <c r="A1358">
        <v>11511736630</v>
      </c>
      <c r="B1358" s="1" t="s">
        <v>15</v>
      </c>
      <c r="C1358" s="13" t="s">
        <v>72</v>
      </c>
      <c r="D1358" s="1" t="s">
        <v>478</v>
      </c>
      <c r="E1358" s="5" t="s">
        <v>14</v>
      </c>
      <c r="F1358" s="80" t="s">
        <v>0</v>
      </c>
      <c r="G1358" s="80" t="s">
        <v>0</v>
      </c>
      <c r="H1358" s="80" t="s">
        <v>1</v>
      </c>
      <c r="I1358" s="80" t="s">
        <v>0</v>
      </c>
      <c r="J1358" s="80" t="s">
        <v>0</v>
      </c>
      <c r="K1358" s="80" t="s">
        <v>0</v>
      </c>
      <c r="L1358" s="80" t="s">
        <v>0</v>
      </c>
      <c r="M1358" s="5" t="e">
        <v>#N/A</v>
      </c>
      <c r="N1358" s="5" t="e">
        <v>#N/A</v>
      </c>
      <c r="O1358" s="5" t="e">
        <v>#N/A</v>
      </c>
      <c r="P1358" s="5" t="e">
        <v>#N/A</v>
      </c>
      <c r="Q1358" s="5" t="e">
        <v>#VALUE!</v>
      </c>
      <c r="R1358" s="61" t="s">
        <v>75</v>
      </c>
      <c r="S1358" s="62" t="s">
        <v>92</v>
      </c>
      <c r="T1358" s="5" t="s">
        <v>37</v>
      </c>
      <c r="U1358" s="5" t="s">
        <v>87</v>
      </c>
      <c r="V1358" s="5" t="s">
        <v>95</v>
      </c>
      <c r="W1358" s="5" t="s">
        <v>907</v>
      </c>
      <c r="X1358" s="5" t="e">
        <v>#N/A</v>
      </c>
      <c r="Y1358" s="5" t="s">
        <v>0</v>
      </c>
      <c r="Z1358" s="5" t="s">
        <v>58</v>
      </c>
      <c r="AA1358" s="5"/>
      <c r="AB1358" s="5"/>
      <c r="AC1358" s="5"/>
      <c r="AD1358" s="5"/>
      <c r="AE1358" s="5"/>
      <c r="AF1358" s="5" t="s">
        <v>622</v>
      </c>
      <c r="AG1358" s="5"/>
      <c r="AH1358" s="5"/>
      <c r="AI1358" s="5" t="s">
        <v>905</v>
      </c>
      <c r="AJ1358" s="80">
        <v>5</v>
      </c>
      <c r="AK1358" s="80" t="e">
        <v>#VALUE!</v>
      </c>
      <c r="AL1358" s="80">
        <v>3</v>
      </c>
      <c r="AM1358" s="80">
        <v>2</v>
      </c>
      <c r="AN1358" s="80">
        <v>3</v>
      </c>
      <c r="AO1358" s="80">
        <v>1</v>
      </c>
      <c r="AP1358" s="80">
        <v>1</v>
      </c>
      <c r="AQ1358" s="80">
        <v>4</v>
      </c>
      <c r="AR1358" s="80" t="e">
        <v>#N/A</v>
      </c>
      <c r="AS1358" s="5"/>
      <c r="AT1358" s="5"/>
      <c r="AU1358" s="5"/>
      <c r="AV1358" s="5"/>
      <c r="AW1358" s="5"/>
      <c r="AX1358" s="5"/>
      <c r="AY1358" s="5" t="s">
        <v>904</v>
      </c>
    </row>
    <row r="1359" spans="1:51" ht="27.95" customHeight="1">
      <c r="B1359" s="1"/>
      <c r="C1359" s="13"/>
      <c r="D1359" s="1"/>
      <c r="E1359" s="5"/>
      <c r="M1359" s="5"/>
      <c r="N1359" s="5"/>
      <c r="O1359" s="5"/>
      <c r="P1359" s="5"/>
      <c r="Q1359" s="5"/>
      <c r="R1359" s="61"/>
      <c r="S1359" s="62"/>
      <c r="T1359" s="5"/>
      <c r="U1359" s="5"/>
      <c r="V1359" s="5"/>
      <c r="W1359" s="5"/>
      <c r="X1359" s="5"/>
      <c r="Y1359" s="5"/>
      <c r="Z1359" s="5"/>
      <c r="AA1359" s="5"/>
      <c r="AB1359" s="5"/>
      <c r="AC1359" s="5"/>
      <c r="AD1359" s="5"/>
      <c r="AE1359" s="5"/>
      <c r="AF1359" s="5"/>
      <c r="AG1359" s="5"/>
      <c r="AH1359" s="5"/>
      <c r="AI1359" s="5"/>
      <c r="AJ1359" s="80"/>
      <c r="AK1359" s="80"/>
      <c r="AL1359" s="80"/>
      <c r="AM1359" s="80"/>
      <c r="AN1359" s="80"/>
      <c r="AO1359" s="80"/>
      <c r="AP1359" s="80"/>
      <c r="AQ1359" s="80"/>
      <c r="AR1359" s="80"/>
      <c r="AS1359" s="5"/>
      <c r="AT1359" s="5"/>
      <c r="AU1359" s="5"/>
      <c r="AV1359" s="5"/>
      <c r="AW1359" s="5"/>
      <c r="AX1359" s="5"/>
      <c r="AY1359" s="5"/>
    </row>
    <row r="1360" spans="1:51" ht="27.95" customHeight="1">
      <c r="A1360">
        <v>11511735696</v>
      </c>
      <c r="B1360" s="5" t="s">
        <v>646</v>
      </c>
      <c r="C1360" s="13" t="s">
        <v>80</v>
      </c>
      <c r="D1360" s="1" t="s">
        <v>465</v>
      </c>
      <c r="E1360" s="5" t="s">
        <v>14</v>
      </c>
      <c r="F1360" s="80" t="s">
        <v>0</v>
      </c>
      <c r="G1360" s="80" t="s">
        <v>0</v>
      </c>
      <c r="H1360" s="80" t="s">
        <v>1</v>
      </c>
      <c r="I1360" s="80" t="s">
        <v>0</v>
      </c>
      <c r="J1360" s="80" t="s">
        <v>0</v>
      </c>
      <c r="K1360" s="80" t="s">
        <v>0</v>
      </c>
      <c r="L1360" s="80" t="s">
        <v>0</v>
      </c>
      <c r="M1360" s="5" t="s">
        <v>10</v>
      </c>
      <c r="N1360" s="5" t="e">
        <v>#N/A</v>
      </c>
      <c r="O1360" s="5" t="e">
        <v>#N/A</v>
      </c>
      <c r="P1360" s="5" t="e">
        <v>#N/A</v>
      </c>
      <c r="Q1360" s="5" t="s">
        <v>76</v>
      </c>
      <c r="R1360" s="61" t="s">
        <v>28</v>
      </c>
      <c r="S1360" s="62" t="e">
        <v>#N/A</v>
      </c>
      <c r="T1360" s="5" t="s">
        <v>834</v>
      </c>
      <c r="U1360" s="5" t="s">
        <v>41</v>
      </c>
      <c r="V1360" s="5" t="s">
        <v>54</v>
      </c>
      <c r="W1360" s="5" t="s">
        <v>907</v>
      </c>
      <c r="X1360" s="5" t="s">
        <v>108</v>
      </c>
      <c r="Y1360" s="5" t="s">
        <v>0</v>
      </c>
      <c r="Z1360" s="5" t="s">
        <v>58</v>
      </c>
      <c r="AA1360" s="5" t="s">
        <v>529</v>
      </c>
      <c r="AB1360" s="5"/>
      <c r="AC1360" s="5"/>
      <c r="AD1360" s="5"/>
      <c r="AE1360" s="5"/>
      <c r="AF1360" s="5"/>
      <c r="AG1360" s="5"/>
      <c r="AH1360" s="5"/>
      <c r="AI1360" s="5" t="s">
        <v>905</v>
      </c>
      <c r="AJ1360" s="80">
        <v>4</v>
      </c>
      <c r="AK1360" s="80">
        <v>4</v>
      </c>
      <c r="AL1360" s="80">
        <v>4</v>
      </c>
      <c r="AM1360" s="80" t="e">
        <v>#N/A</v>
      </c>
      <c r="AN1360" s="80">
        <v>5</v>
      </c>
      <c r="AO1360" s="80">
        <v>4</v>
      </c>
      <c r="AP1360" s="80">
        <v>0</v>
      </c>
      <c r="AQ1360" s="80">
        <v>4</v>
      </c>
      <c r="AR1360" s="80">
        <v>4</v>
      </c>
      <c r="AS1360" s="5"/>
      <c r="AT1360" s="5" t="s">
        <v>848</v>
      </c>
      <c r="AU1360" s="5"/>
      <c r="AV1360" s="5"/>
      <c r="AW1360" s="5"/>
      <c r="AX1360" s="5"/>
      <c r="AY1360" s="5" t="s">
        <v>903</v>
      </c>
    </row>
    <row r="1361" spans="1:51" ht="27.95" customHeight="1">
      <c r="A1361">
        <v>11511734789</v>
      </c>
      <c r="B1361" s="5" t="s">
        <v>646</v>
      </c>
      <c r="C1361" s="13" t="s">
        <v>80</v>
      </c>
      <c r="D1361" s="1" t="s">
        <v>466</v>
      </c>
      <c r="E1361" s="5" t="s">
        <v>14</v>
      </c>
      <c r="F1361" s="80" t="s">
        <v>0</v>
      </c>
      <c r="G1361" s="80" t="s">
        <v>0</v>
      </c>
      <c r="H1361" s="80" t="s">
        <v>1</v>
      </c>
      <c r="I1361" s="80" t="s">
        <v>0</v>
      </c>
      <c r="J1361" s="80" t="s">
        <v>0</v>
      </c>
      <c r="K1361" s="80" t="s">
        <v>0</v>
      </c>
      <c r="L1361" s="80" t="s">
        <v>0</v>
      </c>
      <c r="M1361" s="5" t="s">
        <v>10</v>
      </c>
      <c r="N1361" s="5" t="e">
        <v>#N/A</v>
      </c>
      <c r="O1361" s="5" t="e">
        <v>#N/A</v>
      </c>
      <c r="P1361" s="5" t="e">
        <v>#N/A</v>
      </c>
      <c r="Q1361" s="5" t="e">
        <v>#VALUE!</v>
      </c>
      <c r="R1361" s="61" t="s">
        <v>99</v>
      </c>
      <c r="S1361" s="62" t="e">
        <v>#N/A</v>
      </c>
      <c r="T1361" s="5" t="s">
        <v>834</v>
      </c>
      <c r="U1361" s="5" t="s">
        <v>41</v>
      </c>
      <c r="V1361" s="5" t="s">
        <v>95</v>
      </c>
      <c r="W1361" s="5" t="s">
        <v>909</v>
      </c>
      <c r="X1361" s="5" t="s">
        <v>113</v>
      </c>
      <c r="Y1361" s="5" t="s">
        <v>417</v>
      </c>
      <c r="Z1361" s="5" t="s">
        <v>13</v>
      </c>
      <c r="AA1361" s="5" t="s">
        <v>529</v>
      </c>
      <c r="AB1361" s="5"/>
      <c r="AC1361" s="5"/>
      <c r="AD1361" s="5"/>
      <c r="AE1361" s="5"/>
      <c r="AF1361" s="5"/>
      <c r="AG1361" s="5"/>
      <c r="AH1361" s="5" t="s">
        <v>715</v>
      </c>
      <c r="AI1361" s="5" t="s">
        <v>905</v>
      </c>
      <c r="AJ1361" s="80">
        <v>4</v>
      </c>
      <c r="AK1361" s="80" t="e">
        <v>#VALUE!</v>
      </c>
      <c r="AL1361" s="80">
        <v>2</v>
      </c>
      <c r="AM1361" s="80" t="e">
        <v>#N/A</v>
      </c>
      <c r="AN1361" s="80">
        <v>5</v>
      </c>
      <c r="AO1361" s="80">
        <v>4</v>
      </c>
      <c r="AP1361" s="80">
        <v>1</v>
      </c>
      <c r="AQ1361" s="80">
        <v>1</v>
      </c>
      <c r="AR1361" s="80">
        <v>1</v>
      </c>
      <c r="AS1361" s="5"/>
      <c r="AT1361" s="5"/>
      <c r="AU1361" s="5"/>
      <c r="AV1361" s="5"/>
      <c r="AW1361" s="5"/>
      <c r="AX1361" s="5"/>
      <c r="AY1361" s="5" t="s">
        <v>903</v>
      </c>
    </row>
    <row r="1362" spans="1:51" ht="27.95" customHeight="1">
      <c r="A1362">
        <v>11511733289</v>
      </c>
      <c r="B1362" s="5" t="s">
        <v>646</v>
      </c>
      <c r="C1362" s="13" t="s">
        <v>72</v>
      </c>
      <c r="D1362" s="1" t="s">
        <v>468</v>
      </c>
      <c r="E1362" s="5" t="s">
        <v>33</v>
      </c>
      <c r="F1362" s="80" t="s">
        <v>0</v>
      </c>
      <c r="G1362" s="80" t="s">
        <v>0</v>
      </c>
      <c r="H1362" s="80" t="s">
        <v>1</v>
      </c>
      <c r="I1362" s="80" t="s">
        <v>0</v>
      </c>
      <c r="J1362" s="80" t="s">
        <v>0</v>
      </c>
      <c r="K1362" s="80" t="s">
        <v>0</v>
      </c>
      <c r="L1362" s="80" t="s">
        <v>418</v>
      </c>
      <c r="M1362" s="5" t="s">
        <v>10</v>
      </c>
      <c r="N1362" s="5" t="e">
        <v>#N/A</v>
      </c>
      <c r="O1362" s="5" t="e">
        <v>#N/A</v>
      </c>
      <c r="P1362" s="5" t="e">
        <v>#N/A</v>
      </c>
      <c r="Q1362" s="5" t="s">
        <v>91</v>
      </c>
      <c r="R1362" s="61" t="s">
        <v>90</v>
      </c>
      <c r="S1362" s="62" t="e">
        <v>#N/A</v>
      </c>
      <c r="T1362" s="5" t="s">
        <v>834</v>
      </c>
      <c r="U1362" s="5" t="s">
        <v>37</v>
      </c>
      <c r="V1362" s="5" t="s">
        <v>26</v>
      </c>
      <c r="W1362" s="5" t="s">
        <v>907</v>
      </c>
      <c r="X1362" s="5" t="s">
        <v>66</v>
      </c>
      <c r="Y1362" s="5" t="s">
        <v>0</v>
      </c>
      <c r="Z1362" s="5" t="s">
        <v>49</v>
      </c>
      <c r="AA1362" s="5"/>
      <c r="AB1362" s="5"/>
      <c r="AC1362" s="5"/>
      <c r="AD1362" s="5"/>
      <c r="AE1362" s="5"/>
      <c r="AF1362" s="5"/>
      <c r="AG1362" s="5"/>
      <c r="AH1362" s="5"/>
      <c r="AI1362" s="5" t="s">
        <v>905</v>
      </c>
      <c r="AJ1362" s="80">
        <v>5</v>
      </c>
      <c r="AK1362" s="80">
        <v>5</v>
      </c>
      <c r="AL1362" s="80">
        <v>5</v>
      </c>
      <c r="AM1362" s="80" t="e">
        <v>#N/A</v>
      </c>
      <c r="AN1362" s="80">
        <v>5</v>
      </c>
      <c r="AO1362" s="80">
        <v>3</v>
      </c>
      <c r="AP1362" s="80">
        <v>4</v>
      </c>
      <c r="AQ1362" s="80">
        <v>4</v>
      </c>
      <c r="AR1362" s="80">
        <v>5</v>
      </c>
      <c r="AS1362" s="5" t="s">
        <v>127</v>
      </c>
      <c r="AT1362" s="5"/>
      <c r="AU1362" s="5"/>
      <c r="AV1362" s="5"/>
      <c r="AW1362" s="5" t="s">
        <v>39</v>
      </c>
      <c r="AX1362" s="5"/>
      <c r="AY1362" s="5" t="s">
        <v>903</v>
      </c>
    </row>
    <row r="1363" spans="1:51" ht="27.95" customHeight="1">
      <c r="B1363" s="1"/>
      <c r="C1363" s="13"/>
      <c r="D1363" s="1"/>
      <c r="E1363" s="5"/>
      <c r="M1363" s="5"/>
      <c r="N1363" s="5"/>
      <c r="O1363" s="5"/>
      <c r="P1363" s="5"/>
      <c r="Q1363" s="5"/>
      <c r="R1363" s="61"/>
      <c r="S1363" s="62"/>
      <c r="T1363" s="5"/>
      <c r="U1363" s="5"/>
      <c r="V1363" s="5"/>
      <c r="W1363" s="5"/>
      <c r="X1363" s="5"/>
      <c r="Y1363" s="5"/>
      <c r="Z1363" s="5"/>
      <c r="AA1363" s="5"/>
      <c r="AB1363" s="5"/>
      <c r="AC1363" s="5"/>
      <c r="AD1363" s="5"/>
      <c r="AE1363" s="5"/>
      <c r="AF1363" s="5"/>
      <c r="AG1363" s="5"/>
      <c r="AH1363" s="5"/>
      <c r="AI1363" s="5"/>
      <c r="AJ1363" s="80"/>
      <c r="AK1363" s="80"/>
      <c r="AL1363" s="80"/>
      <c r="AM1363" s="80"/>
      <c r="AN1363" s="80"/>
      <c r="AO1363" s="80"/>
      <c r="AP1363" s="80"/>
      <c r="AQ1363" s="80"/>
      <c r="AR1363" s="80"/>
      <c r="AS1363" s="5"/>
      <c r="AT1363" s="5"/>
      <c r="AU1363" s="5"/>
      <c r="AV1363" s="5"/>
      <c r="AW1363" s="5"/>
      <c r="AX1363" s="5"/>
      <c r="AY1363" s="5"/>
    </row>
    <row r="1364" spans="1:51" ht="27.95" customHeight="1">
      <c r="B1364" s="1"/>
      <c r="C1364" s="13"/>
      <c r="D1364" s="1"/>
      <c r="E1364" s="5"/>
      <c r="M1364" s="5"/>
      <c r="N1364" s="5"/>
      <c r="O1364" s="5"/>
      <c r="P1364" s="5"/>
      <c r="Q1364" s="5"/>
      <c r="R1364" s="61"/>
      <c r="S1364" s="62"/>
      <c r="T1364" s="5"/>
      <c r="U1364" s="5"/>
      <c r="V1364" s="5"/>
      <c r="W1364" s="5"/>
      <c r="X1364" s="5"/>
      <c r="Y1364" s="5"/>
      <c r="Z1364" s="5"/>
      <c r="AA1364" s="5"/>
      <c r="AB1364" s="5"/>
      <c r="AC1364" s="5"/>
      <c r="AD1364" s="5"/>
      <c r="AE1364" s="5"/>
      <c r="AF1364" s="5"/>
      <c r="AG1364" s="5"/>
      <c r="AH1364" s="5"/>
      <c r="AI1364" s="5"/>
      <c r="AJ1364" s="80"/>
      <c r="AK1364" s="80"/>
      <c r="AL1364" s="80"/>
      <c r="AM1364" s="80"/>
      <c r="AN1364" s="80"/>
      <c r="AO1364" s="80"/>
      <c r="AP1364" s="80"/>
      <c r="AQ1364" s="80"/>
      <c r="AR1364" s="80"/>
      <c r="AS1364" s="5"/>
      <c r="AT1364" s="5"/>
      <c r="AU1364" s="5"/>
      <c r="AV1364" s="5"/>
      <c r="AW1364" s="5"/>
      <c r="AX1364" s="5"/>
      <c r="AY1364" s="5"/>
    </row>
    <row r="1365" spans="1:51" ht="27.95" customHeight="1">
      <c r="A1365">
        <v>11511729806</v>
      </c>
      <c r="B1365" s="5" t="s">
        <v>646</v>
      </c>
      <c r="C1365" s="13" t="s">
        <v>72</v>
      </c>
      <c r="D1365" s="1" t="e">
        <v>#VALUE!</v>
      </c>
      <c r="E1365" s="5" t="s">
        <v>14</v>
      </c>
      <c r="F1365" s="80" t="s">
        <v>0</v>
      </c>
      <c r="G1365" s="80" t="s">
        <v>0</v>
      </c>
      <c r="H1365" s="80" t="s">
        <v>1</v>
      </c>
      <c r="I1365" s="80" t="s">
        <v>0</v>
      </c>
      <c r="J1365" s="80" t="s">
        <v>0</v>
      </c>
      <c r="K1365" s="80" t="s">
        <v>0</v>
      </c>
      <c r="L1365" s="80" t="s">
        <v>0</v>
      </c>
      <c r="M1365" s="5" t="e">
        <v>#N/A</v>
      </c>
      <c r="N1365" s="5" t="s">
        <v>649</v>
      </c>
      <c r="O1365" s="5" t="e">
        <v>#N/A</v>
      </c>
      <c r="P1365" s="5" t="e">
        <v>#N/A</v>
      </c>
      <c r="Q1365" s="5" t="s">
        <v>76</v>
      </c>
      <c r="R1365" s="61" t="s">
        <v>28</v>
      </c>
      <c r="S1365" s="62" t="e">
        <v>#N/A</v>
      </c>
      <c r="T1365" s="5" t="s">
        <v>36</v>
      </c>
      <c r="U1365" s="5" t="s">
        <v>34</v>
      </c>
      <c r="V1365" s="5" t="s">
        <v>64</v>
      </c>
      <c r="W1365" s="5" t="s">
        <v>379</v>
      </c>
      <c r="X1365" s="5" t="s">
        <v>81</v>
      </c>
      <c r="Y1365" s="5" t="s">
        <v>0</v>
      </c>
      <c r="Z1365" s="5" t="s">
        <v>49</v>
      </c>
      <c r="AA1365" s="5"/>
      <c r="AB1365" s="5"/>
      <c r="AC1365" s="5"/>
      <c r="AD1365" s="5"/>
      <c r="AE1365" s="5"/>
      <c r="AF1365" s="5"/>
      <c r="AG1365" s="5" t="s">
        <v>634</v>
      </c>
      <c r="AH1365" s="5"/>
      <c r="AI1365" s="5" t="s">
        <v>905</v>
      </c>
      <c r="AJ1365" s="80">
        <v>5</v>
      </c>
      <c r="AK1365" s="80">
        <v>4</v>
      </c>
      <c r="AL1365" s="80">
        <v>4</v>
      </c>
      <c r="AM1365" s="80" t="e">
        <v>#N/A</v>
      </c>
      <c r="AN1365" s="80">
        <v>4</v>
      </c>
      <c r="AO1365" s="80">
        <v>5</v>
      </c>
      <c r="AP1365" s="80">
        <v>5</v>
      </c>
      <c r="AQ1365" s="80">
        <v>5</v>
      </c>
      <c r="AR1365" s="80">
        <v>3</v>
      </c>
      <c r="AS1365" s="5"/>
      <c r="AT1365" s="5"/>
      <c r="AU1365" s="5"/>
      <c r="AV1365" s="5"/>
      <c r="AW1365" s="5"/>
      <c r="AX1365" s="5"/>
      <c r="AY1365" s="5" t="s">
        <v>903</v>
      </c>
    </row>
    <row r="1366" spans="1:51" ht="27.95" customHeight="1">
      <c r="B1366" s="1"/>
      <c r="C1366" s="13"/>
      <c r="D1366" s="1"/>
      <c r="E1366" s="5"/>
      <c r="M1366" s="5"/>
      <c r="N1366" s="5"/>
      <c r="O1366" s="5"/>
      <c r="P1366" s="5"/>
      <c r="Q1366" s="5"/>
      <c r="R1366" s="61"/>
      <c r="S1366" s="62"/>
      <c r="T1366" s="5"/>
      <c r="U1366" s="5"/>
      <c r="V1366" s="5"/>
      <c r="W1366" s="5"/>
      <c r="X1366" s="5"/>
      <c r="Y1366" s="5"/>
      <c r="Z1366" s="5"/>
      <c r="AA1366" s="5"/>
      <c r="AB1366" s="5"/>
      <c r="AC1366" s="5"/>
      <c r="AD1366" s="5"/>
      <c r="AE1366" s="5"/>
      <c r="AF1366" s="5"/>
      <c r="AG1366" s="5"/>
      <c r="AH1366" s="5"/>
      <c r="AI1366" s="5"/>
      <c r="AJ1366" s="80"/>
      <c r="AK1366" s="80"/>
      <c r="AL1366" s="80"/>
      <c r="AM1366" s="80"/>
      <c r="AN1366" s="80"/>
      <c r="AO1366" s="80"/>
      <c r="AP1366" s="80"/>
      <c r="AQ1366" s="80"/>
      <c r="AR1366" s="80"/>
      <c r="AS1366" s="5"/>
      <c r="AT1366" s="5"/>
      <c r="AU1366" s="5"/>
      <c r="AV1366" s="5"/>
      <c r="AW1366" s="5"/>
      <c r="AX1366" s="5"/>
      <c r="AY1366" s="5"/>
    </row>
    <row r="1367" spans="1:51" ht="75" customHeight="1">
      <c r="A1367">
        <v>11511728779</v>
      </c>
      <c r="B1367" s="5" t="s">
        <v>646</v>
      </c>
      <c r="C1367" s="13" t="s">
        <v>72</v>
      </c>
      <c r="D1367" s="1" t="s">
        <v>468</v>
      </c>
      <c r="E1367" s="5" t="s">
        <v>14</v>
      </c>
      <c r="F1367" s="80" t="s">
        <v>0</v>
      </c>
      <c r="G1367" s="80" t="s">
        <v>0</v>
      </c>
      <c r="H1367" s="80" t="s">
        <v>1</v>
      </c>
      <c r="I1367" s="80" t="s">
        <v>0</v>
      </c>
      <c r="J1367" s="80" t="s">
        <v>0</v>
      </c>
      <c r="K1367" s="80" t="s">
        <v>0</v>
      </c>
      <c r="L1367" s="80" t="s">
        <v>0</v>
      </c>
      <c r="M1367" s="5" t="e">
        <v>#N/A</v>
      </c>
      <c r="N1367" s="5" t="s">
        <v>649</v>
      </c>
      <c r="O1367" s="5" t="s">
        <v>11</v>
      </c>
      <c r="P1367" s="5" t="s">
        <v>12</v>
      </c>
      <c r="Q1367" s="5" t="s">
        <v>76</v>
      </c>
      <c r="R1367" s="61" t="s">
        <v>28</v>
      </c>
      <c r="S1367" s="62" t="e">
        <v>#N/A</v>
      </c>
      <c r="T1367" s="5" t="s">
        <v>834</v>
      </c>
      <c r="U1367" s="5" t="s">
        <v>34</v>
      </c>
      <c r="V1367" s="5" t="s">
        <v>74</v>
      </c>
      <c r="W1367" s="5" t="s">
        <v>907</v>
      </c>
      <c r="X1367" s="5" t="s">
        <v>81</v>
      </c>
      <c r="Y1367" s="5" t="s">
        <v>419</v>
      </c>
      <c r="Z1367" s="5" t="s">
        <v>98</v>
      </c>
      <c r="AA1367" s="5" t="s">
        <v>480</v>
      </c>
      <c r="AB1367" s="5"/>
      <c r="AC1367" s="5"/>
      <c r="AD1367" s="5"/>
      <c r="AE1367" s="5"/>
      <c r="AF1367" s="5"/>
      <c r="AG1367" s="5"/>
      <c r="AH1367" s="5"/>
      <c r="AI1367" s="5" t="s">
        <v>905</v>
      </c>
      <c r="AJ1367" s="80">
        <v>5</v>
      </c>
      <c r="AK1367" s="80">
        <v>4</v>
      </c>
      <c r="AL1367" s="80">
        <v>4</v>
      </c>
      <c r="AM1367" s="80" t="e">
        <v>#N/A</v>
      </c>
      <c r="AN1367" s="80">
        <v>5</v>
      </c>
      <c r="AO1367" s="80">
        <v>5</v>
      </c>
      <c r="AP1367" s="80">
        <v>2</v>
      </c>
      <c r="AQ1367" s="80">
        <v>4</v>
      </c>
      <c r="AR1367" s="80">
        <v>3</v>
      </c>
      <c r="AS1367" s="5"/>
      <c r="AT1367" s="5" t="s">
        <v>797</v>
      </c>
      <c r="AU1367" s="66" t="s">
        <v>567</v>
      </c>
      <c r="AV1367" s="5" t="s">
        <v>887</v>
      </c>
      <c r="AW1367" s="5" t="s">
        <v>39</v>
      </c>
      <c r="AX1367" s="5"/>
      <c r="AY1367" s="5" t="s">
        <v>903</v>
      </c>
    </row>
    <row r="1368" spans="1:51" ht="27.95" customHeight="1">
      <c r="A1368">
        <v>11511728124</v>
      </c>
      <c r="B1368" s="1" t="s">
        <v>15</v>
      </c>
      <c r="C1368" s="13" t="s">
        <v>61</v>
      </c>
      <c r="D1368" s="1" t="s">
        <v>468</v>
      </c>
      <c r="E1368" s="5" t="s">
        <v>14</v>
      </c>
      <c r="F1368" s="80" t="s">
        <v>0</v>
      </c>
      <c r="G1368" s="80" t="s">
        <v>0</v>
      </c>
      <c r="H1368" s="80" t="s">
        <v>1</v>
      </c>
      <c r="I1368" s="80" t="s">
        <v>0</v>
      </c>
      <c r="J1368" s="80" t="s">
        <v>0</v>
      </c>
      <c r="K1368" s="80" t="s">
        <v>0</v>
      </c>
      <c r="L1368" s="80" t="s">
        <v>0</v>
      </c>
      <c r="M1368" s="5" t="e">
        <v>#N/A</v>
      </c>
      <c r="N1368" s="5" t="e">
        <v>#N/A</v>
      </c>
      <c r="O1368" s="5" t="e">
        <v>#N/A</v>
      </c>
      <c r="P1368" s="5" t="e">
        <v>#N/A</v>
      </c>
      <c r="Q1368" s="5" t="e">
        <v>#VALUE!</v>
      </c>
      <c r="R1368" s="61" t="s">
        <v>90</v>
      </c>
      <c r="S1368" s="62" t="s">
        <v>68</v>
      </c>
      <c r="T1368" s="5" t="s">
        <v>37</v>
      </c>
      <c r="U1368" s="5" t="s">
        <v>37</v>
      </c>
      <c r="V1368" s="5" t="s">
        <v>54</v>
      </c>
      <c r="W1368" s="5" t="s">
        <v>907</v>
      </c>
      <c r="X1368" s="5" t="e">
        <v>#N/A</v>
      </c>
      <c r="Y1368" s="5" t="s">
        <v>0</v>
      </c>
      <c r="Z1368" s="5" t="s">
        <v>13</v>
      </c>
      <c r="AA1368" s="5"/>
      <c r="AB1368" s="5"/>
      <c r="AC1368" s="5"/>
      <c r="AD1368" s="5"/>
      <c r="AE1368" s="5"/>
      <c r="AF1368" s="5"/>
      <c r="AG1368" s="5"/>
      <c r="AH1368" s="5"/>
      <c r="AI1368" s="5" t="s">
        <v>905</v>
      </c>
      <c r="AJ1368" s="80">
        <v>3</v>
      </c>
      <c r="AK1368" s="80" t="e">
        <v>#VALUE!</v>
      </c>
      <c r="AL1368" s="80">
        <v>5</v>
      </c>
      <c r="AM1368" s="80">
        <v>3</v>
      </c>
      <c r="AN1368" s="80">
        <v>3</v>
      </c>
      <c r="AO1368" s="80">
        <v>3</v>
      </c>
      <c r="AP1368" s="80">
        <v>0</v>
      </c>
      <c r="AQ1368" s="80">
        <v>4</v>
      </c>
      <c r="AR1368" s="80" t="e">
        <v>#N/A</v>
      </c>
      <c r="AS1368" s="126" t="s">
        <v>1053</v>
      </c>
      <c r="AT1368" s="5" t="s">
        <v>849</v>
      </c>
      <c r="AU1368" s="66" t="s">
        <v>567</v>
      </c>
      <c r="AV1368" s="5" t="s">
        <v>884</v>
      </c>
      <c r="AW1368" s="5"/>
      <c r="AX1368" s="5"/>
      <c r="AY1368" s="5" t="s">
        <v>904</v>
      </c>
    </row>
    <row r="1369" spans="1:51" ht="27.95" customHeight="1">
      <c r="A1369">
        <v>11511727521</v>
      </c>
      <c r="B1369" s="1" t="s">
        <v>15</v>
      </c>
      <c r="C1369" s="13" t="e">
        <v>#VALUE!</v>
      </c>
      <c r="D1369" s="1" t="e">
        <v>#VALUE!</v>
      </c>
      <c r="E1369" s="5" t="e">
        <v>#N/A</v>
      </c>
      <c r="F1369" s="80" t="s">
        <v>0</v>
      </c>
      <c r="G1369" s="80" t="s">
        <v>0</v>
      </c>
      <c r="H1369" s="80" t="s">
        <v>0</v>
      </c>
      <c r="I1369" s="80" t="s">
        <v>0</v>
      </c>
      <c r="J1369" s="80" t="s">
        <v>0</v>
      </c>
      <c r="K1369" s="80" t="s">
        <v>0</v>
      </c>
      <c r="L1369" s="80" t="s">
        <v>0</v>
      </c>
      <c r="M1369" s="5" t="e">
        <v>#N/A</v>
      </c>
      <c r="N1369" s="5" t="e">
        <v>#N/A</v>
      </c>
      <c r="O1369" s="5" t="e">
        <v>#N/A</v>
      </c>
      <c r="P1369" s="5" t="e">
        <v>#N/A</v>
      </c>
      <c r="Q1369" s="5" t="e">
        <v>#VALUE!</v>
      </c>
      <c r="R1369" s="61" t="e">
        <v>#VALUE!</v>
      </c>
      <c r="S1369" s="62" t="e">
        <v>#N/A</v>
      </c>
      <c r="T1369" s="5" t="e">
        <v>#N/A</v>
      </c>
      <c r="U1369" s="5" t="e">
        <v>#N/A</v>
      </c>
      <c r="V1369" s="5" t="e">
        <v>#N/A</v>
      </c>
      <c r="W1369" s="5" t="e">
        <v>#N/A</v>
      </c>
      <c r="X1369" s="5" t="e">
        <v>#N/A</v>
      </c>
      <c r="Y1369" s="5" t="s">
        <v>0</v>
      </c>
      <c r="Z1369" s="5" t="e">
        <v>#N/A</v>
      </c>
      <c r="AA1369" s="5"/>
      <c r="AB1369" s="5"/>
      <c r="AC1369" s="5"/>
      <c r="AD1369" s="5"/>
      <c r="AE1369" s="5"/>
      <c r="AF1369" s="5"/>
      <c r="AG1369" s="5"/>
      <c r="AH1369" s="5"/>
      <c r="AI1369" s="5" t="s">
        <v>905</v>
      </c>
      <c r="AJ1369" s="80" t="e">
        <v>#VALUE!</v>
      </c>
      <c r="AK1369" s="80" t="e">
        <v>#VALUE!</v>
      </c>
      <c r="AL1369" s="80" t="e">
        <v>#VALUE!</v>
      </c>
      <c r="AM1369" s="80" t="e">
        <v>#N/A</v>
      </c>
      <c r="AN1369" s="80" t="e">
        <v>#N/A</v>
      </c>
      <c r="AO1369" s="80" t="e">
        <v>#N/A</v>
      </c>
      <c r="AP1369" s="80" t="e">
        <v>#N/A</v>
      </c>
      <c r="AQ1369" s="80" t="e">
        <v>#N/A</v>
      </c>
      <c r="AR1369" s="80" t="e">
        <v>#N/A</v>
      </c>
      <c r="AS1369" s="5"/>
      <c r="AT1369" s="5"/>
      <c r="AU1369" s="5"/>
      <c r="AV1369" s="5"/>
      <c r="AW1369" s="5"/>
      <c r="AX1369" s="5"/>
      <c r="AY1369" s="5" t="s">
        <v>904</v>
      </c>
    </row>
    <row r="1370" spans="1:51" ht="27.95" customHeight="1">
      <c r="A1370">
        <v>11511726641</v>
      </c>
      <c r="B1370" s="5" t="s">
        <v>646</v>
      </c>
      <c r="C1370" s="13" t="s">
        <v>72</v>
      </c>
      <c r="D1370" s="1" t="s">
        <v>472</v>
      </c>
      <c r="E1370" s="5" t="s">
        <v>14</v>
      </c>
      <c r="F1370" s="80" t="s">
        <v>0</v>
      </c>
      <c r="G1370" s="80" t="s">
        <v>0</v>
      </c>
      <c r="H1370" s="80" t="s">
        <v>0</v>
      </c>
      <c r="I1370" s="80" t="s">
        <v>0</v>
      </c>
      <c r="J1370" s="80" t="s">
        <v>0</v>
      </c>
      <c r="K1370" s="80" t="s">
        <v>9</v>
      </c>
      <c r="L1370" s="80" t="s">
        <v>0</v>
      </c>
      <c r="M1370" s="5" t="e">
        <v>#N/A</v>
      </c>
      <c r="N1370" s="5" t="s">
        <v>649</v>
      </c>
      <c r="O1370" s="5" t="e">
        <v>#N/A</v>
      </c>
      <c r="P1370" s="5" t="e">
        <v>#N/A</v>
      </c>
      <c r="Q1370" s="5" t="s">
        <v>76</v>
      </c>
      <c r="R1370" s="61" t="s">
        <v>75</v>
      </c>
      <c r="S1370" s="62" t="s">
        <v>43</v>
      </c>
      <c r="T1370" s="5" t="s">
        <v>36</v>
      </c>
      <c r="U1370" s="5" t="s">
        <v>34</v>
      </c>
      <c r="V1370" s="5" t="s">
        <v>64</v>
      </c>
      <c r="W1370" s="5" t="s">
        <v>907</v>
      </c>
      <c r="X1370" s="5" t="s">
        <v>108</v>
      </c>
      <c r="Y1370" s="5" t="s">
        <v>420</v>
      </c>
      <c r="Z1370" s="5" t="s">
        <v>45</v>
      </c>
      <c r="AA1370" s="5" t="s">
        <v>517</v>
      </c>
      <c r="AB1370" s="5"/>
      <c r="AC1370" s="5"/>
      <c r="AD1370" s="5"/>
      <c r="AE1370" s="5"/>
      <c r="AF1370" s="5"/>
      <c r="AG1370" s="5"/>
      <c r="AH1370" s="5"/>
      <c r="AI1370" s="5" t="s">
        <v>905</v>
      </c>
      <c r="AJ1370" s="80">
        <v>5</v>
      </c>
      <c r="AK1370" s="80">
        <v>4</v>
      </c>
      <c r="AL1370" s="80">
        <v>3</v>
      </c>
      <c r="AM1370" s="80">
        <v>4</v>
      </c>
      <c r="AN1370" s="80">
        <v>4</v>
      </c>
      <c r="AO1370" s="80">
        <v>5</v>
      </c>
      <c r="AP1370" s="80">
        <v>5</v>
      </c>
      <c r="AQ1370" s="80">
        <v>4</v>
      </c>
      <c r="AR1370" s="80">
        <v>4</v>
      </c>
      <c r="AS1370" s="5" t="s">
        <v>1054</v>
      </c>
      <c r="AT1370" s="5" t="s">
        <v>849</v>
      </c>
      <c r="AU1370" s="5"/>
      <c r="AV1370" s="5"/>
      <c r="AW1370" s="5"/>
      <c r="AX1370" s="5"/>
      <c r="AY1370" s="5" t="s">
        <v>903</v>
      </c>
    </row>
    <row r="1371" spans="1:51" ht="27.95" customHeight="1">
      <c r="A1371">
        <v>11511725510</v>
      </c>
      <c r="B1371" s="1" t="s">
        <v>15</v>
      </c>
      <c r="C1371" s="13" t="s">
        <v>23</v>
      </c>
      <c r="D1371" s="1" t="e">
        <v>#VALUE!</v>
      </c>
      <c r="E1371" s="5" t="s">
        <v>14</v>
      </c>
      <c r="F1371" s="80" t="s">
        <v>0</v>
      </c>
      <c r="G1371" s="80" t="s">
        <v>0</v>
      </c>
      <c r="H1371" s="80" t="s">
        <v>1</v>
      </c>
      <c r="I1371" s="80" t="s">
        <v>0</v>
      </c>
      <c r="J1371" s="80" t="s">
        <v>0</v>
      </c>
      <c r="K1371" s="80" t="s">
        <v>0</v>
      </c>
      <c r="L1371" s="80" t="s">
        <v>0</v>
      </c>
      <c r="M1371" s="5" t="e">
        <v>#N/A</v>
      </c>
      <c r="N1371" s="5" t="e">
        <v>#N/A</v>
      </c>
      <c r="O1371" s="5" t="e">
        <v>#N/A</v>
      </c>
      <c r="P1371" s="5" t="e">
        <v>#N/A</v>
      </c>
      <c r="Q1371" s="5" t="e">
        <v>#VALUE!</v>
      </c>
      <c r="R1371" s="61" t="s">
        <v>75</v>
      </c>
      <c r="S1371" s="62" t="s">
        <v>34</v>
      </c>
      <c r="T1371" s="5" t="s">
        <v>834</v>
      </c>
      <c r="U1371" s="5" t="s">
        <v>87</v>
      </c>
      <c r="V1371" s="5" t="s">
        <v>95</v>
      </c>
      <c r="W1371" s="5" t="s">
        <v>379</v>
      </c>
      <c r="X1371" s="5" t="e">
        <v>#N/A</v>
      </c>
      <c r="Y1371" s="5" t="s">
        <v>0</v>
      </c>
      <c r="Z1371" s="5" t="s">
        <v>58</v>
      </c>
      <c r="AA1371" s="5" t="s">
        <v>527</v>
      </c>
      <c r="AB1371" s="5"/>
      <c r="AC1371" s="5"/>
      <c r="AD1371" s="5"/>
      <c r="AE1371" s="5"/>
      <c r="AF1371" s="5" t="s">
        <v>630</v>
      </c>
      <c r="AG1371" s="5"/>
      <c r="AH1371" s="5"/>
      <c r="AI1371" s="5" t="s">
        <v>905</v>
      </c>
      <c r="AJ1371" s="80">
        <v>2</v>
      </c>
      <c r="AK1371" s="80" t="e">
        <v>#VALUE!</v>
      </c>
      <c r="AL1371" s="80">
        <v>3</v>
      </c>
      <c r="AM1371" s="80">
        <v>5</v>
      </c>
      <c r="AN1371" s="80">
        <v>5</v>
      </c>
      <c r="AO1371" s="80">
        <v>1</v>
      </c>
      <c r="AP1371" s="80">
        <v>1</v>
      </c>
      <c r="AQ1371" s="80">
        <v>5</v>
      </c>
      <c r="AR1371" s="80" t="e">
        <v>#N/A</v>
      </c>
      <c r="AS1371" s="122" t="s">
        <v>1060</v>
      </c>
      <c r="AT1371" s="5"/>
      <c r="AU1371" s="5"/>
      <c r="AV1371" s="5"/>
      <c r="AW1371" s="5"/>
      <c r="AX1371" s="5"/>
      <c r="AY1371" s="5" t="s">
        <v>904</v>
      </c>
    </row>
    <row r="1372" spans="1:51" ht="27.95" customHeight="1">
      <c r="A1372">
        <v>11511724400</v>
      </c>
      <c r="B1372" s="5" t="s">
        <v>646</v>
      </c>
      <c r="C1372" s="13" t="s">
        <v>72</v>
      </c>
      <c r="D1372" s="1" t="s">
        <v>473</v>
      </c>
      <c r="E1372" s="5" t="s">
        <v>14</v>
      </c>
      <c r="F1372" s="80" t="s">
        <v>648</v>
      </c>
      <c r="G1372" s="80" t="s">
        <v>0</v>
      </c>
      <c r="H1372" s="80" t="s">
        <v>1</v>
      </c>
      <c r="I1372" s="80" t="s">
        <v>0</v>
      </c>
      <c r="J1372" s="80" t="s">
        <v>0</v>
      </c>
      <c r="K1372" s="80" t="s">
        <v>0</v>
      </c>
      <c r="L1372" s="80" t="s">
        <v>0</v>
      </c>
      <c r="M1372" s="5" t="s">
        <v>10</v>
      </c>
      <c r="N1372" s="5" t="e">
        <v>#N/A</v>
      </c>
      <c r="O1372" s="5" t="e">
        <v>#N/A</v>
      </c>
      <c r="P1372" s="5" t="e">
        <v>#N/A</v>
      </c>
      <c r="Q1372" s="5" t="s">
        <v>76</v>
      </c>
      <c r="R1372" s="61" t="s">
        <v>28</v>
      </c>
      <c r="S1372" s="62" t="e">
        <v>#N/A</v>
      </c>
      <c r="T1372" s="5" t="s">
        <v>37</v>
      </c>
      <c r="U1372" s="5" t="s">
        <v>41</v>
      </c>
      <c r="V1372" s="5" t="s">
        <v>95</v>
      </c>
      <c r="W1372" s="5" t="s">
        <v>379</v>
      </c>
      <c r="X1372" s="5" t="s">
        <v>108</v>
      </c>
      <c r="Y1372" s="5" t="s">
        <v>0</v>
      </c>
      <c r="Z1372" s="5" t="s">
        <v>49</v>
      </c>
      <c r="AA1372" s="5" t="s">
        <v>480</v>
      </c>
      <c r="AB1372" s="5"/>
      <c r="AC1372" s="5"/>
      <c r="AD1372" s="5"/>
      <c r="AE1372" s="5"/>
      <c r="AF1372" s="5"/>
      <c r="AG1372" s="5"/>
      <c r="AH1372" s="5"/>
      <c r="AI1372" s="5" t="s">
        <v>905</v>
      </c>
      <c r="AJ1372" s="80">
        <v>5</v>
      </c>
      <c r="AK1372" s="80">
        <v>4</v>
      </c>
      <c r="AL1372" s="80">
        <v>4</v>
      </c>
      <c r="AM1372" s="80" t="e">
        <v>#N/A</v>
      </c>
      <c r="AN1372" s="80">
        <v>3</v>
      </c>
      <c r="AO1372" s="80">
        <v>4</v>
      </c>
      <c r="AP1372" s="80">
        <v>1</v>
      </c>
      <c r="AQ1372" s="80">
        <v>5</v>
      </c>
      <c r="AR1372" s="80">
        <v>4</v>
      </c>
      <c r="AS1372" s="122" t="s">
        <v>1054</v>
      </c>
      <c r="AT1372" s="121" t="s">
        <v>847</v>
      </c>
      <c r="AU1372" s="5"/>
      <c r="AV1372" s="5"/>
      <c r="AW1372" s="5"/>
      <c r="AX1372" s="5"/>
      <c r="AY1372" s="5" t="s">
        <v>903</v>
      </c>
    </row>
    <row r="1373" spans="1:51" ht="27.95" customHeight="1">
      <c r="A1373">
        <v>11511723927</v>
      </c>
      <c r="B1373" s="5" t="s">
        <v>646</v>
      </c>
      <c r="C1373" s="13" t="s">
        <v>72</v>
      </c>
      <c r="D1373" s="1" t="s">
        <v>468</v>
      </c>
      <c r="E1373" s="5" t="s">
        <v>14</v>
      </c>
      <c r="F1373" s="80" t="s">
        <v>0</v>
      </c>
      <c r="G1373" s="80" t="s">
        <v>0</v>
      </c>
      <c r="H1373" s="80" t="s">
        <v>1</v>
      </c>
      <c r="I1373" s="80" t="s">
        <v>0</v>
      </c>
      <c r="J1373" s="80" t="s">
        <v>0</v>
      </c>
      <c r="K1373" s="80" t="s">
        <v>0</v>
      </c>
      <c r="L1373" s="80" t="s">
        <v>0</v>
      </c>
      <c r="M1373" s="5" t="e">
        <v>#N/A</v>
      </c>
      <c r="N1373" s="5" t="s">
        <v>649</v>
      </c>
      <c r="O1373" s="5" t="s">
        <v>11</v>
      </c>
      <c r="P1373" s="5" t="e">
        <v>#N/A</v>
      </c>
      <c r="Q1373" s="5" t="e">
        <v>#VALUE!</v>
      </c>
      <c r="R1373" s="61" t="e">
        <v>#VALUE!</v>
      </c>
      <c r="S1373" s="62" t="e">
        <v>#N/A</v>
      </c>
      <c r="T1373" s="5" t="e">
        <v>#N/A</v>
      </c>
      <c r="U1373" s="5" t="e">
        <v>#N/A</v>
      </c>
      <c r="V1373" s="5" t="e">
        <v>#N/A</v>
      </c>
      <c r="W1373" s="5" t="e">
        <v>#N/A</v>
      </c>
      <c r="X1373" s="5" t="e">
        <v>#N/A</v>
      </c>
      <c r="Y1373" s="5" t="s">
        <v>0</v>
      </c>
      <c r="Z1373" s="5" t="s">
        <v>86</v>
      </c>
      <c r="AA1373" s="5"/>
      <c r="AB1373" s="5"/>
      <c r="AC1373" s="5"/>
      <c r="AD1373" s="5"/>
      <c r="AE1373" s="5"/>
      <c r="AF1373" s="5"/>
      <c r="AG1373" s="5"/>
      <c r="AH1373" s="5"/>
      <c r="AI1373" s="5" t="s">
        <v>905</v>
      </c>
      <c r="AJ1373" s="80">
        <v>5</v>
      </c>
      <c r="AK1373" s="80" t="e">
        <v>#VALUE!</v>
      </c>
      <c r="AL1373" s="80" t="e">
        <v>#VALUE!</v>
      </c>
      <c r="AM1373" s="80" t="e">
        <v>#N/A</v>
      </c>
      <c r="AN1373" s="80" t="e">
        <v>#N/A</v>
      </c>
      <c r="AO1373" s="80" t="e">
        <v>#N/A</v>
      </c>
      <c r="AP1373" s="80" t="e">
        <v>#N/A</v>
      </c>
      <c r="AQ1373" s="80" t="e">
        <v>#N/A</v>
      </c>
      <c r="AR1373" s="80" t="e">
        <v>#N/A</v>
      </c>
      <c r="AS1373" s="5"/>
      <c r="AT1373" s="5"/>
      <c r="AU1373" s="5"/>
      <c r="AV1373" s="5"/>
      <c r="AW1373" s="5"/>
      <c r="AX1373" s="5"/>
      <c r="AY1373" s="5" t="s">
        <v>903</v>
      </c>
    </row>
    <row r="1374" spans="1:51" ht="27.95" customHeight="1">
      <c r="B1374" s="1"/>
      <c r="C1374" s="13"/>
      <c r="D1374" s="1"/>
      <c r="E1374" s="5"/>
      <c r="M1374" s="5"/>
      <c r="N1374" s="5"/>
      <c r="O1374" s="5"/>
      <c r="P1374" s="5"/>
      <c r="Q1374" s="5"/>
      <c r="R1374" s="61"/>
      <c r="S1374" s="62"/>
      <c r="T1374" s="5"/>
      <c r="U1374" s="5"/>
      <c r="V1374" s="5"/>
      <c r="W1374" s="5"/>
      <c r="X1374" s="5"/>
      <c r="Y1374" s="5"/>
      <c r="Z1374" s="5"/>
      <c r="AA1374" s="5"/>
      <c r="AB1374" s="5"/>
      <c r="AC1374" s="5"/>
      <c r="AD1374" s="5"/>
      <c r="AE1374" s="5"/>
      <c r="AF1374" s="5"/>
      <c r="AG1374" s="5"/>
      <c r="AH1374" s="5"/>
      <c r="AI1374" s="5"/>
      <c r="AJ1374" s="80"/>
      <c r="AK1374" s="80"/>
      <c r="AL1374" s="80"/>
      <c r="AM1374" s="80"/>
      <c r="AN1374" s="80"/>
      <c r="AO1374" s="80"/>
      <c r="AP1374" s="80"/>
      <c r="AQ1374" s="80"/>
      <c r="AR1374" s="80"/>
      <c r="AS1374" s="5"/>
      <c r="AT1374" s="5"/>
      <c r="AU1374" s="5"/>
      <c r="AV1374" s="5"/>
      <c r="AW1374" s="5"/>
      <c r="AX1374" s="5"/>
      <c r="AY1374" s="5"/>
    </row>
    <row r="1375" spans="1:51" ht="27.95" customHeight="1">
      <c r="A1375">
        <v>11511722746</v>
      </c>
      <c r="B1375" s="5" t="s">
        <v>646</v>
      </c>
      <c r="C1375" s="13" t="s">
        <v>80</v>
      </c>
      <c r="D1375" s="1" t="s">
        <v>478</v>
      </c>
      <c r="E1375" s="5" t="s">
        <v>14</v>
      </c>
      <c r="F1375" s="80" t="s">
        <v>0</v>
      </c>
      <c r="G1375" s="80" t="s">
        <v>0</v>
      </c>
      <c r="H1375" s="80" t="s">
        <v>1</v>
      </c>
      <c r="I1375" s="80" t="s">
        <v>0</v>
      </c>
      <c r="J1375" s="80" t="s">
        <v>0</v>
      </c>
      <c r="K1375" s="80" t="s">
        <v>0</v>
      </c>
      <c r="L1375" s="80" t="s">
        <v>0</v>
      </c>
      <c r="M1375" s="5" t="e">
        <v>#N/A</v>
      </c>
      <c r="N1375" s="5" t="s">
        <v>649</v>
      </c>
      <c r="O1375" s="5" t="e">
        <v>#N/A</v>
      </c>
      <c r="P1375" s="5" t="e">
        <v>#N/A</v>
      </c>
      <c r="Q1375" s="5" t="e">
        <v>#VALUE!</v>
      </c>
      <c r="R1375" s="61" t="e">
        <v>#VALUE!</v>
      </c>
      <c r="S1375" s="62" t="e">
        <v>#N/A</v>
      </c>
      <c r="T1375" s="5" t="s">
        <v>36</v>
      </c>
      <c r="U1375" s="5" t="s">
        <v>37</v>
      </c>
      <c r="V1375" s="5" t="s">
        <v>26</v>
      </c>
      <c r="W1375" s="5" t="s">
        <v>907</v>
      </c>
      <c r="X1375" s="5" t="e">
        <v>#N/A</v>
      </c>
      <c r="Y1375" s="5" t="s">
        <v>0</v>
      </c>
      <c r="Z1375" s="5" t="s">
        <v>49</v>
      </c>
      <c r="AA1375" s="5"/>
      <c r="AB1375" s="5"/>
      <c r="AC1375" s="5"/>
      <c r="AD1375" s="5"/>
      <c r="AE1375" s="5"/>
      <c r="AF1375" s="5"/>
      <c r="AG1375" s="5"/>
      <c r="AH1375" s="5"/>
      <c r="AI1375" s="5" t="s">
        <v>905</v>
      </c>
      <c r="AJ1375" s="80">
        <v>4</v>
      </c>
      <c r="AK1375" s="80" t="e">
        <v>#VALUE!</v>
      </c>
      <c r="AL1375" s="80" t="e">
        <v>#VALUE!</v>
      </c>
      <c r="AM1375" s="80" t="e">
        <v>#N/A</v>
      </c>
      <c r="AN1375" s="80">
        <v>4</v>
      </c>
      <c r="AO1375" s="80">
        <v>3</v>
      </c>
      <c r="AP1375" s="80">
        <v>4</v>
      </c>
      <c r="AQ1375" s="80">
        <v>4</v>
      </c>
      <c r="AR1375" s="80" t="e">
        <v>#N/A</v>
      </c>
      <c r="AS1375" s="5"/>
      <c r="AT1375" s="5"/>
      <c r="AU1375" s="5"/>
      <c r="AV1375" s="5"/>
      <c r="AW1375" s="5"/>
      <c r="AX1375" s="5"/>
      <c r="AY1375" s="5" t="s">
        <v>903</v>
      </c>
    </row>
    <row r="1376" spans="1:51" ht="27.95" customHeight="1">
      <c r="B1376" s="1"/>
      <c r="C1376" s="13"/>
      <c r="D1376" s="1"/>
      <c r="E1376" s="5"/>
      <c r="M1376" s="5"/>
      <c r="N1376" s="5"/>
      <c r="O1376" s="5"/>
      <c r="P1376" s="5"/>
      <c r="Q1376" s="5"/>
      <c r="R1376" s="61"/>
      <c r="S1376" s="62"/>
      <c r="T1376" s="5"/>
      <c r="U1376" s="5"/>
      <c r="V1376" s="5"/>
      <c r="W1376" s="5"/>
      <c r="X1376" s="5"/>
      <c r="Y1376" s="5"/>
      <c r="Z1376" s="5"/>
      <c r="AA1376" s="5"/>
      <c r="AB1376" s="5"/>
      <c r="AC1376" s="5"/>
      <c r="AD1376" s="5"/>
      <c r="AE1376" s="5"/>
      <c r="AF1376" s="5"/>
      <c r="AG1376" s="5"/>
      <c r="AH1376" s="5"/>
      <c r="AI1376" s="5"/>
      <c r="AJ1376" s="80"/>
      <c r="AK1376" s="80"/>
      <c r="AL1376" s="80"/>
      <c r="AM1376" s="80"/>
      <c r="AN1376" s="80"/>
      <c r="AO1376" s="80"/>
      <c r="AP1376" s="80"/>
      <c r="AQ1376" s="80"/>
      <c r="AR1376" s="80"/>
      <c r="AS1376" s="5"/>
      <c r="AT1376" s="5"/>
      <c r="AU1376" s="5"/>
      <c r="AV1376" s="5"/>
      <c r="AW1376" s="5"/>
      <c r="AX1376" s="5"/>
      <c r="AY1376" s="5"/>
    </row>
    <row r="1377" spans="1:51" ht="42" customHeight="1">
      <c r="A1377">
        <v>11511715106</v>
      </c>
      <c r="B1377" s="1" t="s">
        <v>0</v>
      </c>
      <c r="C1377" s="13" t="s">
        <v>72</v>
      </c>
      <c r="D1377" s="1" t="s">
        <v>470</v>
      </c>
      <c r="E1377" s="5" t="s">
        <v>14</v>
      </c>
      <c r="F1377" s="80" t="s">
        <v>0</v>
      </c>
      <c r="G1377" s="80" t="s">
        <v>0</v>
      </c>
      <c r="H1377" s="80" t="s">
        <v>1</v>
      </c>
      <c r="I1377" s="80" t="s">
        <v>0</v>
      </c>
      <c r="J1377" s="80" t="s">
        <v>0</v>
      </c>
      <c r="K1377" s="80" t="s">
        <v>0</v>
      </c>
      <c r="L1377" s="80" t="s">
        <v>0</v>
      </c>
      <c r="M1377" s="5" t="s">
        <v>10</v>
      </c>
      <c r="N1377" s="5" t="e">
        <v>#N/A</v>
      </c>
      <c r="O1377" s="5" t="e">
        <v>#N/A</v>
      </c>
      <c r="P1377" s="5" t="e">
        <v>#N/A</v>
      </c>
      <c r="Q1377" s="5" t="s">
        <v>91</v>
      </c>
      <c r="R1377" s="61" t="s">
        <v>75</v>
      </c>
      <c r="S1377" s="62" t="s">
        <v>34</v>
      </c>
      <c r="T1377" s="5" t="s">
        <v>37</v>
      </c>
      <c r="U1377" s="5" t="s">
        <v>37</v>
      </c>
      <c r="V1377" s="5" t="s">
        <v>95</v>
      </c>
      <c r="W1377" s="5" t="s">
        <v>909</v>
      </c>
      <c r="X1377" s="5" t="s">
        <v>113</v>
      </c>
      <c r="Y1377" s="5" t="s">
        <v>421</v>
      </c>
      <c r="Z1377" s="5" t="s">
        <v>21</v>
      </c>
      <c r="AA1377" s="5" t="s">
        <v>521</v>
      </c>
      <c r="AB1377" s="5"/>
      <c r="AC1377" s="5"/>
      <c r="AD1377" s="5"/>
      <c r="AE1377" s="5"/>
      <c r="AF1377" s="5" t="s">
        <v>631</v>
      </c>
      <c r="AG1377" s="5" t="s">
        <v>633</v>
      </c>
      <c r="AH1377" s="5" t="s">
        <v>639</v>
      </c>
      <c r="AI1377" s="5" t="s">
        <v>905</v>
      </c>
      <c r="AJ1377" s="80">
        <v>5</v>
      </c>
      <c r="AK1377" s="80">
        <v>5</v>
      </c>
      <c r="AL1377" s="80">
        <v>3</v>
      </c>
      <c r="AM1377" s="80">
        <v>5</v>
      </c>
      <c r="AN1377" s="80">
        <v>3</v>
      </c>
      <c r="AO1377" s="80">
        <v>3</v>
      </c>
      <c r="AP1377" s="80">
        <v>1</v>
      </c>
      <c r="AQ1377" s="80">
        <v>1</v>
      </c>
      <c r="AR1377" s="80">
        <v>1</v>
      </c>
      <c r="AS1377" s="5"/>
      <c r="AT1377" s="5"/>
      <c r="AU1377" s="5"/>
      <c r="AV1377" s="5"/>
      <c r="AW1377" s="5" t="s">
        <v>39</v>
      </c>
      <c r="AX1377" s="5"/>
      <c r="AY1377" s="5" t="s">
        <v>20</v>
      </c>
    </row>
    <row r="1378" spans="1:51" ht="27.95" customHeight="1">
      <c r="A1378">
        <v>11511713051</v>
      </c>
      <c r="B1378" s="1" t="s">
        <v>0</v>
      </c>
      <c r="C1378" s="13" t="s">
        <v>80</v>
      </c>
      <c r="D1378" s="1" t="s">
        <v>468</v>
      </c>
      <c r="E1378" s="5" t="s">
        <v>14</v>
      </c>
      <c r="F1378" s="80" t="s">
        <v>0</v>
      </c>
      <c r="G1378" s="80" t="s">
        <v>0</v>
      </c>
      <c r="H1378" s="80" t="s">
        <v>1</v>
      </c>
      <c r="I1378" s="80" t="s">
        <v>0</v>
      </c>
      <c r="J1378" s="80" t="s">
        <v>0</v>
      </c>
      <c r="K1378" s="80" t="s">
        <v>0</v>
      </c>
      <c r="L1378" s="80" t="s">
        <v>0</v>
      </c>
      <c r="M1378" s="5" t="s">
        <v>10</v>
      </c>
      <c r="N1378" s="5" t="e">
        <v>#N/A</v>
      </c>
      <c r="O1378" s="5" t="e">
        <v>#N/A</v>
      </c>
      <c r="P1378" s="5" t="e">
        <v>#N/A</v>
      </c>
      <c r="Q1378" s="5" t="s">
        <v>97</v>
      </c>
      <c r="R1378" s="61" t="s">
        <v>75</v>
      </c>
      <c r="S1378" s="62" t="s">
        <v>92</v>
      </c>
      <c r="T1378" s="5" t="s">
        <v>37</v>
      </c>
      <c r="U1378" s="5" t="s">
        <v>37</v>
      </c>
      <c r="V1378" s="5" t="s">
        <v>74</v>
      </c>
      <c r="W1378" s="5" t="s">
        <v>908</v>
      </c>
      <c r="X1378" s="5" t="s">
        <v>81</v>
      </c>
      <c r="Y1378" s="5" t="s">
        <v>0</v>
      </c>
      <c r="Z1378" s="5" t="s">
        <v>49</v>
      </c>
      <c r="AA1378" s="5"/>
      <c r="AB1378" s="5"/>
      <c r="AC1378" s="5"/>
      <c r="AD1378" s="5"/>
      <c r="AE1378" s="5"/>
      <c r="AF1378" s="5" t="s">
        <v>619</v>
      </c>
      <c r="AG1378" s="5" t="s">
        <v>1035</v>
      </c>
      <c r="AH1378" s="5"/>
      <c r="AI1378" s="5" t="s">
        <v>905</v>
      </c>
      <c r="AJ1378" s="5">
        <v>4</v>
      </c>
      <c r="AK1378" s="5">
        <v>2</v>
      </c>
      <c r="AL1378" s="97">
        <v>3</v>
      </c>
      <c r="AM1378" s="97">
        <v>2</v>
      </c>
      <c r="AN1378" s="5">
        <v>3</v>
      </c>
      <c r="AO1378" s="5">
        <v>3</v>
      </c>
      <c r="AP1378" s="5">
        <v>2</v>
      </c>
      <c r="AQ1378" s="5">
        <v>3</v>
      </c>
      <c r="AR1378" s="5">
        <v>3</v>
      </c>
      <c r="AS1378" s="5"/>
      <c r="AT1378" s="5" t="s">
        <v>797</v>
      </c>
      <c r="AU1378" s="5"/>
      <c r="AV1378" s="5"/>
      <c r="AW1378" s="5"/>
      <c r="AX1378" s="5"/>
      <c r="AY1378" s="5" t="s">
        <v>20</v>
      </c>
    </row>
    <row r="1379" spans="1:51" ht="27.95" customHeight="1">
      <c r="B1379" s="1"/>
      <c r="C1379" s="13"/>
      <c r="D1379" s="1"/>
      <c r="E1379" s="5"/>
      <c r="M1379" s="5"/>
      <c r="N1379" s="5"/>
      <c r="O1379" s="5"/>
      <c r="P1379" s="5"/>
      <c r="Q1379" s="5"/>
      <c r="R1379" s="61"/>
      <c r="S1379" s="62"/>
      <c r="T1379" s="5"/>
      <c r="U1379" s="5"/>
      <c r="V1379" s="5"/>
      <c r="W1379" s="5"/>
      <c r="X1379" s="5"/>
      <c r="Y1379" s="5"/>
      <c r="Z1379" s="5"/>
      <c r="AA1379" s="5"/>
      <c r="AB1379" s="5"/>
      <c r="AC1379" s="5"/>
      <c r="AD1379" s="5"/>
      <c r="AE1379" s="5"/>
      <c r="AF1379" s="5"/>
      <c r="AG1379" s="5"/>
      <c r="AH1379" s="5"/>
      <c r="AI1379" s="5"/>
      <c r="AJ1379" s="80"/>
      <c r="AK1379" s="80"/>
      <c r="AL1379" s="80"/>
      <c r="AM1379" s="80"/>
      <c r="AN1379" s="80"/>
      <c r="AO1379" s="80"/>
      <c r="AP1379" s="80"/>
      <c r="AQ1379" s="80"/>
      <c r="AR1379" s="80"/>
      <c r="AS1379" s="5"/>
      <c r="AT1379" s="5"/>
      <c r="AU1379" s="5"/>
      <c r="AV1379" s="5"/>
      <c r="AW1379" s="5"/>
      <c r="AX1379" s="5"/>
      <c r="AY1379" s="5"/>
    </row>
    <row r="1380" spans="1:51" ht="27.95" customHeight="1">
      <c r="B1380" s="1"/>
      <c r="C1380" s="13"/>
      <c r="D1380" s="1"/>
      <c r="E1380" s="5"/>
      <c r="M1380" s="5"/>
      <c r="N1380" s="5"/>
      <c r="O1380" s="5"/>
      <c r="P1380" s="5"/>
      <c r="Q1380" s="5"/>
      <c r="R1380" s="61"/>
      <c r="S1380" s="62"/>
      <c r="T1380" s="5"/>
      <c r="U1380" s="5"/>
      <c r="V1380" s="5"/>
      <c r="W1380" s="5"/>
      <c r="X1380" s="5"/>
      <c r="Y1380" s="5"/>
      <c r="Z1380" s="5"/>
      <c r="AA1380" s="5"/>
      <c r="AB1380" s="5"/>
      <c r="AC1380" s="5"/>
      <c r="AD1380" s="5"/>
      <c r="AE1380" s="5"/>
      <c r="AF1380" s="5"/>
      <c r="AG1380" s="5"/>
      <c r="AH1380" s="5"/>
      <c r="AI1380" s="5"/>
      <c r="AJ1380" s="80"/>
      <c r="AK1380" s="80"/>
      <c r="AL1380" s="80"/>
      <c r="AM1380" s="80"/>
      <c r="AN1380" s="80"/>
      <c r="AO1380" s="80"/>
      <c r="AP1380" s="80"/>
      <c r="AQ1380" s="80"/>
      <c r="AR1380" s="80"/>
      <c r="AS1380" s="5"/>
      <c r="AT1380" s="5"/>
      <c r="AU1380" s="5"/>
      <c r="AV1380" s="5"/>
      <c r="AW1380" s="5"/>
      <c r="AX1380" s="5"/>
      <c r="AY1380" s="5"/>
    </row>
    <row r="1381" spans="1:51" ht="27.95" customHeight="1">
      <c r="B1381" s="1"/>
      <c r="C1381" s="13"/>
      <c r="D1381" s="1"/>
      <c r="E1381" s="5"/>
      <c r="M1381" s="5"/>
      <c r="N1381" s="5"/>
      <c r="O1381" s="5"/>
      <c r="P1381" s="5"/>
      <c r="Q1381" s="5"/>
      <c r="R1381" s="61"/>
      <c r="S1381" s="62"/>
      <c r="T1381" s="5"/>
      <c r="U1381" s="5"/>
      <c r="V1381" s="5"/>
      <c r="W1381" s="5"/>
      <c r="X1381" s="5"/>
      <c r="Y1381" s="5"/>
      <c r="Z1381" s="5"/>
      <c r="AA1381" s="5"/>
      <c r="AB1381" s="5"/>
      <c r="AC1381" s="5"/>
      <c r="AD1381" s="5"/>
      <c r="AE1381" s="5"/>
      <c r="AF1381" s="5"/>
      <c r="AG1381" s="5"/>
      <c r="AH1381" s="5"/>
      <c r="AI1381" s="5"/>
      <c r="AJ1381" s="80"/>
      <c r="AK1381" s="80"/>
      <c r="AL1381" s="80"/>
      <c r="AM1381" s="80"/>
      <c r="AN1381" s="80"/>
      <c r="AO1381" s="80"/>
      <c r="AP1381" s="80"/>
      <c r="AQ1381" s="80"/>
      <c r="AR1381" s="80"/>
      <c r="AS1381" s="5"/>
      <c r="AT1381" s="5"/>
      <c r="AU1381" s="5"/>
      <c r="AV1381" s="5"/>
      <c r="AW1381" s="5"/>
      <c r="AX1381" s="5"/>
      <c r="AY1381" s="5"/>
    </row>
    <row r="1382" spans="1:51" ht="27.95" customHeight="1">
      <c r="A1382">
        <v>11511710255</v>
      </c>
      <c r="B1382" s="1" t="s">
        <v>15</v>
      </c>
      <c r="C1382" s="13" t="s">
        <v>80</v>
      </c>
      <c r="D1382" s="1" t="s">
        <v>472</v>
      </c>
      <c r="E1382" s="5" t="s">
        <v>33</v>
      </c>
      <c r="F1382" s="80" t="s">
        <v>0</v>
      </c>
      <c r="G1382" s="80" t="s">
        <v>0</v>
      </c>
      <c r="H1382" s="80" t="s">
        <v>1</v>
      </c>
      <c r="I1382" s="80" t="s">
        <v>0</v>
      </c>
      <c r="J1382" s="80" t="s">
        <v>0</v>
      </c>
      <c r="K1382" s="80" t="s">
        <v>0</v>
      </c>
      <c r="L1382" s="80" t="s">
        <v>0</v>
      </c>
      <c r="M1382" s="5" t="e">
        <v>#N/A</v>
      </c>
      <c r="N1382" s="5" t="e">
        <v>#N/A</v>
      </c>
      <c r="O1382" s="5" t="e">
        <v>#N/A</v>
      </c>
      <c r="P1382" s="5" t="e">
        <v>#N/A</v>
      </c>
      <c r="Q1382" s="5" t="e">
        <v>#VALUE!</v>
      </c>
      <c r="R1382" s="61" t="s">
        <v>28</v>
      </c>
      <c r="S1382" s="62" t="s">
        <v>68</v>
      </c>
      <c r="T1382" s="5" t="s">
        <v>36</v>
      </c>
      <c r="U1382" s="5" t="s">
        <v>37</v>
      </c>
      <c r="V1382" s="5" t="s">
        <v>74</v>
      </c>
      <c r="W1382" s="5" t="s">
        <v>907</v>
      </c>
      <c r="X1382" s="5" t="e">
        <v>#N/A</v>
      </c>
      <c r="Y1382" s="5" t="s">
        <v>0</v>
      </c>
      <c r="Z1382" s="5" t="s">
        <v>67</v>
      </c>
      <c r="AA1382" s="5"/>
      <c r="AB1382" s="5"/>
      <c r="AC1382" s="5"/>
      <c r="AD1382" s="5"/>
      <c r="AE1382" s="5"/>
      <c r="AF1382" s="5" t="s">
        <v>630</v>
      </c>
      <c r="AG1382" s="5"/>
      <c r="AH1382" s="5"/>
      <c r="AI1382" s="5" t="s">
        <v>905</v>
      </c>
      <c r="AJ1382" s="5">
        <v>4</v>
      </c>
      <c r="AK1382" s="5" t="e">
        <v>#VALUE!</v>
      </c>
      <c r="AL1382" s="97">
        <v>4</v>
      </c>
      <c r="AM1382" s="97">
        <v>3</v>
      </c>
      <c r="AN1382" s="5">
        <v>4</v>
      </c>
      <c r="AO1382" s="5">
        <v>3</v>
      </c>
      <c r="AP1382" s="5">
        <v>2</v>
      </c>
      <c r="AQ1382" s="5">
        <v>4</v>
      </c>
      <c r="AR1382" s="5" t="e">
        <v>#N/A</v>
      </c>
      <c r="AS1382" s="5" t="s">
        <v>1054</v>
      </c>
      <c r="AT1382" s="5" t="s">
        <v>839</v>
      </c>
      <c r="AU1382" s="66" t="s">
        <v>567</v>
      </c>
      <c r="AV1382" s="5"/>
      <c r="AW1382" s="5"/>
      <c r="AX1382" s="5"/>
      <c r="AY1382" s="5" t="s">
        <v>904</v>
      </c>
    </row>
    <row r="1383" spans="1:51" ht="27.95" customHeight="1">
      <c r="A1383">
        <v>11511706643</v>
      </c>
      <c r="B1383" s="1" t="s">
        <v>15</v>
      </c>
      <c r="C1383" s="13" t="s">
        <v>80</v>
      </c>
      <c r="D1383" s="1" t="s">
        <v>467</v>
      </c>
      <c r="E1383" s="5" t="s">
        <v>14</v>
      </c>
      <c r="F1383" s="80" t="s">
        <v>0</v>
      </c>
      <c r="G1383" s="80" t="s">
        <v>0</v>
      </c>
      <c r="H1383" s="80" t="s">
        <v>1</v>
      </c>
      <c r="I1383" s="80" t="s">
        <v>0</v>
      </c>
      <c r="J1383" s="80" t="s">
        <v>0</v>
      </c>
      <c r="K1383" s="80" t="s">
        <v>0</v>
      </c>
      <c r="L1383" s="80" t="s">
        <v>0</v>
      </c>
      <c r="M1383" s="5" t="e">
        <v>#N/A</v>
      </c>
      <c r="N1383" s="5" t="e">
        <v>#N/A</v>
      </c>
      <c r="O1383" s="5" t="e">
        <v>#N/A</v>
      </c>
      <c r="P1383" s="5" t="e">
        <v>#N/A</v>
      </c>
      <c r="Q1383" s="5" t="e">
        <v>#VALUE!</v>
      </c>
      <c r="R1383" s="61" t="e">
        <v>#VALUE!</v>
      </c>
      <c r="S1383" s="62" t="s">
        <v>43</v>
      </c>
      <c r="T1383" s="5" t="s">
        <v>36</v>
      </c>
      <c r="U1383" s="5" t="s">
        <v>37</v>
      </c>
      <c r="V1383" s="5" t="s">
        <v>64</v>
      </c>
      <c r="W1383" s="5" t="s">
        <v>907</v>
      </c>
      <c r="X1383" s="5" t="e">
        <v>#N/A</v>
      </c>
      <c r="Y1383" s="5" t="s">
        <v>0</v>
      </c>
      <c r="Z1383" s="5" t="s">
        <v>13</v>
      </c>
      <c r="AA1383" s="5"/>
      <c r="AB1383" s="5"/>
      <c r="AC1383" s="5"/>
      <c r="AD1383" s="5"/>
      <c r="AE1383" s="5"/>
      <c r="AF1383" s="5"/>
      <c r="AG1383" s="5"/>
      <c r="AH1383" s="5"/>
      <c r="AI1383" s="5" t="s">
        <v>905</v>
      </c>
      <c r="AJ1383" s="80">
        <v>4</v>
      </c>
      <c r="AK1383" s="80" t="e">
        <v>#VALUE!</v>
      </c>
      <c r="AL1383" s="80" t="e">
        <v>#VALUE!</v>
      </c>
      <c r="AM1383" s="80">
        <v>4</v>
      </c>
      <c r="AN1383" s="80">
        <v>4</v>
      </c>
      <c r="AO1383" s="80">
        <v>3</v>
      </c>
      <c r="AP1383" s="80">
        <v>5</v>
      </c>
      <c r="AQ1383" s="80">
        <v>4</v>
      </c>
      <c r="AR1383" s="80" t="e">
        <v>#N/A</v>
      </c>
      <c r="AS1383" s="5"/>
      <c r="AT1383" s="5"/>
      <c r="AU1383" s="5"/>
      <c r="AV1383" s="5"/>
      <c r="AW1383" s="5"/>
      <c r="AX1383" s="5"/>
      <c r="AY1383" s="5" t="s">
        <v>904</v>
      </c>
    </row>
    <row r="1384" spans="1:51" ht="27.95" customHeight="1">
      <c r="A1384">
        <v>11511706431</v>
      </c>
      <c r="B1384" s="1" t="s">
        <v>0</v>
      </c>
      <c r="C1384" s="13" t="e">
        <v>#VALUE!</v>
      </c>
      <c r="D1384" s="1" t="e">
        <v>#VALUE!</v>
      </c>
      <c r="E1384" s="5" t="e">
        <v>#N/A</v>
      </c>
      <c r="F1384" s="80" t="s">
        <v>0</v>
      </c>
      <c r="G1384" s="80" t="s">
        <v>0</v>
      </c>
      <c r="H1384" s="80" t="s">
        <v>0</v>
      </c>
      <c r="I1384" s="80" t="s">
        <v>0</v>
      </c>
      <c r="J1384" s="80" t="s">
        <v>0</v>
      </c>
      <c r="K1384" s="80" t="s">
        <v>0</v>
      </c>
      <c r="L1384" s="80" t="s">
        <v>0</v>
      </c>
      <c r="M1384" s="5" t="e">
        <v>#N/A</v>
      </c>
      <c r="N1384" s="5" t="e">
        <v>#N/A</v>
      </c>
      <c r="O1384" s="5" t="e">
        <v>#N/A</v>
      </c>
      <c r="P1384" s="5" t="e">
        <v>#N/A</v>
      </c>
      <c r="Q1384" s="5" t="e">
        <v>#VALUE!</v>
      </c>
      <c r="R1384" s="61" t="e">
        <v>#VALUE!</v>
      </c>
      <c r="S1384" s="62" t="e">
        <v>#N/A</v>
      </c>
      <c r="T1384" s="5" t="e">
        <v>#N/A</v>
      </c>
      <c r="U1384" s="5" t="e">
        <v>#N/A</v>
      </c>
      <c r="V1384" s="5" t="e">
        <v>#N/A</v>
      </c>
      <c r="W1384" s="5" t="e">
        <v>#N/A</v>
      </c>
      <c r="X1384" s="5" t="e">
        <v>#N/A</v>
      </c>
      <c r="Y1384" s="5" t="s">
        <v>0</v>
      </c>
      <c r="Z1384" s="5" t="e">
        <v>#N/A</v>
      </c>
      <c r="AA1384" s="5"/>
      <c r="AB1384" s="5"/>
      <c r="AC1384" s="5"/>
      <c r="AD1384" s="5"/>
      <c r="AE1384" s="5"/>
      <c r="AF1384" s="5"/>
      <c r="AG1384" s="5"/>
      <c r="AH1384" s="5"/>
      <c r="AI1384" s="5" t="s">
        <v>905</v>
      </c>
      <c r="AJ1384" s="80" t="e">
        <v>#VALUE!</v>
      </c>
      <c r="AK1384" s="80" t="e">
        <v>#VALUE!</v>
      </c>
      <c r="AL1384" s="80" t="e">
        <v>#VALUE!</v>
      </c>
      <c r="AM1384" s="80" t="e">
        <v>#N/A</v>
      </c>
      <c r="AN1384" s="80" t="e">
        <v>#N/A</v>
      </c>
      <c r="AO1384" s="80" t="e">
        <v>#N/A</v>
      </c>
      <c r="AP1384" s="80" t="e">
        <v>#N/A</v>
      </c>
      <c r="AQ1384" s="80" t="e">
        <v>#N/A</v>
      </c>
      <c r="AR1384" s="80" t="e">
        <v>#N/A</v>
      </c>
      <c r="AS1384" s="5"/>
      <c r="AT1384" s="5"/>
      <c r="AU1384" s="5"/>
      <c r="AV1384" s="5"/>
      <c r="AW1384" s="5"/>
      <c r="AX1384" s="5"/>
      <c r="AY1384" s="5" t="s">
        <v>20</v>
      </c>
    </row>
    <row r="1385" spans="1:51" ht="27.95" customHeight="1">
      <c r="A1385">
        <v>11511706340</v>
      </c>
      <c r="B1385" s="5" t="s">
        <v>646</v>
      </c>
      <c r="C1385" s="13" t="e">
        <v>#VALUE!</v>
      </c>
      <c r="D1385" s="1" t="e">
        <v>#VALUE!</v>
      </c>
      <c r="E1385" s="5" t="e">
        <v>#N/A</v>
      </c>
      <c r="F1385" s="80" t="s">
        <v>0</v>
      </c>
      <c r="G1385" s="80" t="s">
        <v>0</v>
      </c>
      <c r="H1385" s="80" t="s">
        <v>0</v>
      </c>
      <c r="I1385" s="80" t="s">
        <v>0</v>
      </c>
      <c r="J1385" s="80" t="s">
        <v>0</v>
      </c>
      <c r="K1385" s="80" t="s">
        <v>0</v>
      </c>
      <c r="L1385" s="80" t="s">
        <v>0</v>
      </c>
      <c r="M1385" s="5" t="e">
        <v>#N/A</v>
      </c>
      <c r="N1385" s="5" t="e">
        <v>#N/A</v>
      </c>
      <c r="O1385" s="5" t="e">
        <v>#N/A</v>
      </c>
      <c r="P1385" s="5" t="e">
        <v>#N/A</v>
      </c>
      <c r="Q1385" s="5" t="e">
        <v>#VALUE!</v>
      </c>
      <c r="R1385" s="61" t="e">
        <v>#VALUE!</v>
      </c>
      <c r="S1385" s="62" t="e">
        <v>#N/A</v>
      </c>
      <c r="T1385" s="5" t="e">
        <v>#N/A</v>
      </c>
      <c r="U1385" s="5" t="e">
        <v>#N/A</v>
      </c>
      <c r="V1385" s="5" t="e">
        <v>#N/A</v>
      </c>
      <c r="W1385" s="5" t="e">
        <v>#N/A</v>
      </c>
      <c r="X1385" s="5" t="e">
        <v>#N/A</v>
      </c>
      <c r="Y1385" s="5" t="s">
        <v>0</v>
      </c>
      <c r="Z1385" s="5" t="e">
        <v>#N/A</v>
      </c>
      <c r="AA1385" s="5"/>
      <c r="AB1385" s="5"/>
      <c r="AC1385" s="5"/>
      <c r="AD1385" s="5"/>
      <c r="AE1385" s="5"/>
      <c r="AF1385" s="5"/>
      <c r="AG1385" s="5"/>
      <c r="AH1385" s="5"/>
      <c r="AI1385" s="5" t="s">
        <v>905</v>
      </c>
      <c r="AJ1385" s="80" t="e">
        <v>#VALUE!</v>
      </c>
      <c r="AK1385" s="80" t="e">
        <v>#VALUE!</v>
      </c>
      <c r="AL1385" s="80" t="e">
        <v>#VALUE!</v>
      </c>
      <c r="AM1385" s="80" t="e">
        <v>#N/A</v>
      </c>
      <c r="AN1385" s="80" t="e">
        <v>#N/A</v>
      </c>
      <c r="AO1385" s="80" t="e">
        <v>#N/A</v>
      </c>
      <c r="AP1385" s="80" t="e">
        <v>#N/A</v>
      </c>
      <c r="AQ1385" s="80" t="e">
        <v>#N/A</v>
      </c>
      <c r="AR1385" s="80" t="e">
        <v>#N/A</v>
      </c>
      <c r="AS1385" s="5"/>
      <c r="AT1385" s="5"/>
      <c r="AU1385" s="5"/>
      <c r="AV1385" s="5"/>
      <c r="AW1385" s="5"/>
      <c r="AX1385" s="5"/>
      <c r="AY1385" s="5" t="s">
        <v>903</v>
      </c>
    </row>
    <row r="1386" spans="1:51" ht="27.95" customHeight="1">
      <c r="A1386">
        <v>11511706225</v>
      </c>
      <c r="B1386" s="5" t="s">
        <v>646</v>
      </c>
      <c r="C1386" s="13" t="s">
        <v>80</v>
      </c>
      <c r="D1386" s="1" t="s">
        <v>470</v>
      </c>
      <c r="E1386" s="5" t="s">
        <v>33</v>
      </c>
      <c r="F1386" s="80" t="s">
        <v>0</v>
      </c>
      <c r="G1386" s="80" t="s">
        <v>0</v>
      </c>
      <c r="H1386" s="80" t="s">
        <v>1</v>
      </c>
      <c r="I1386" s="80" t="s">
        <v>0</v>
      </c>
      <c r="J1386" s="80" t="s">
        <v>0</v>
      </c>
      <c r="K1386" s="80" t="s">
        <v>0</v>
      </c>
      <c r="L1386" s="80" t="s">
        <v>0</v>
      </c>
      <c r="M1386" s="5" t="s">
        <v>10</v>
      </c>
      <c r="N1386" s="5" t="e">
        <v>#N/A</v>
      </c>
      <c r="O1386" s="5" t="e">
        <v>#N/A</v>
      </c>
      <c r="P1386" s="5" t="e">
        <v>#N/A</v>
      </c>
      <c r="Q1386" s="5" t="s">
        <v>91</v>
      </c>
      <c r="R1386" s="61" t="s">
        <v>99</v>
      </c>
      <c r="S1386" s="62" t="e">
        <v>#N/A</v>
      </c>
      <c r="T1386" s="5" t="s">
        <v>834</v>
      </c>
      <c r="U1386" s="5" t="s">
        <v>41</v>
      </c>
      <c r="V1386" s="5" t="s">
        <v>74</v>
      </c>
      <c r="W1386" s="5" t="s">
        <v>908</v>
      </c>
      <c r="X1386" s="5" t="s">
        <v>30</v>
      </c>
      <c r="Y1386" s="5" t="s">
        <v>0</v>
      </c>
      <c r="Z1386" s="5" t="s">
        <v>126</v>
      </c>
      <c r="AA1386" s="5"/>
      <c r="AB1386" s="5"/>
      <c r="AC1386" s="5"/>
      <c r="AD1386" s="5"/>
      <c r="AE1386" s="5"/>
      <c r="AF1386" s="5"/>
      <c r="AG1386" s="5"/>
      <c r="AH1386" s="5"/>
      <c r="AI1386" s="5" t="s">
        <v>905</v>
      </c>
      <c r="AJ1386" s="80">
        <v>4</v>
      </c>
      <c r="AK1386" s="80">
        <v>5</v>
      </c>
      <c r="AL1386" s="80">
        <v>2</v>
      </c>
      <c r="AM1386" s="80" t="e">
        <v>#N/A</v>
      </c>
      <c r="AN1386" s="80">
        <v>5</v>
      </c>
      <c r="AO1386" s="80">
        <v>4</v>
      </c>
      <c r="AP1386" s="80">
        <v>2</v>
      </c>
      <c r="AQ1386" s="80">
        <v>3</v>
      </c>
      <c r="AR1386" s="80">
        <v>2</v>
      </c>
      <c r="AS1386" s="5"/>
      <c r="AT1386" s="66" t="s">
        <v>787</v>
      </c>
      <c r="AU1386" s="5"/>
      <c r="AV1386" s="5" t="s">
        <v>874</v>
      </c>
      <c r="AW1386" s="5"/>
      <c r="AX1386" s="5"/>
      <c r="AY1386" s="5" t="s">
        <v>903</v>
      </c>
    </row>
    <row r="1387" spans="1:51" ht="27.95" customHeight="1">
      <c r="A1387">
        <v>11511706202</v>
      </c>
      <c r="B1387" s="1" t="s">
        <v>0</v>
      </c>
      <c r="C1387" s="13" t="s">
        <v>72</v>
      </c>
      <c r="D1387" s="1" t="s">
        <v>469</v>
      </c>
      <c r="E1387" s="5" t="s">
        <v>33</v>
      </c>
      <c r="F1387" s="80" t="s">
        <v>0</v>
      </c>
      <c r="G1387" s="80" t="s">
        <v>0</v>
      </c>
      <c r="H1387" s="80" t="s">
        <v>1</v>
      </c>
      <c r="I1387" s="80" t="s">
        <v>0</v>
      </c>
      <c r="J1387" s="80" t="s">
        <v>0</v>
      </c>
      <c r="K1387" s="80" t="s">
        <v>0</v>
      </c>
      <c r="L1387" s="80" t="s">
        <v>0</v>
      </c>
      <c r="M1387" s="5" t="s">
        <v>10</v>
      </c>
      <c r="N1387" s="5" t="e">
        <v>#N/A</v>
      </c>
      <c r="O1387" s="5" t="e">
        <v>#N/A</v>
      </c>
      <c r="P1387" s="5" t="e">
        <v>#N/A</v>
      </c>
      <c r="Q1387" s="5" t="e">
        <v>#VALUE!</v>
      </c>
      <c r="R1387" s="61" t="s">
        <v>28</v>
      </c>
      <c r="S1387" s="62" t="e">
        <v>#N/A</v>
      </c>
      <c r="T1387" s="5" t="s">
        <v>36</v>
      </c>
      <c r="U1387" s="5" t="s">
        <v>41</v>
      </c>
      <c r="V1387" s="5" t="s">
        <v>64</v>
      </c>
      <c r="W1387" s="5" t="s">
        <v>379</v>
      </c>
      <c r="X1387" s="5" t="s">
        <v>108</v>
      </c>
      <c r="Y1387" s="5" t="s">
        <v>0</v>
      </c>
      <c r="Z1387" s="5" t="s">
        <v>49</v>
      </c>
      <c r="AA1387" s="5" t="s">
        <v>480</v>
      </c>
      <c r="AB1387" s="5"/>
      <c r="AC1387" s="5"/>
      <c r="AD1387" s="5"/>
      <c r="AE1387" s="5"/>
      <c r="AF1387" s="5"/>
      <c r="AG1387" s="5"/>
      <c r="AH1387" s="5"/>
      <c r="AI1387" s="5" t="s">
        <v>905</v>
      </c>
      <c r="AJ1387" s="80">
        <v>5</v>
      </c>
      <c r="AK1387" s="80" t="e">
        <v>#VALUE!</v>
      </c>
      <c r="AL1387" s="80">
        <v>4</v>
      </c>
      <c r="AM1387" s="80" t="e">
        <v>#N/A</v>
      </c>
      <c r="AN1387" s="80">
        <v>4</v>
      </c>
      <c r="AO1387" s="80">
        <v>4</v>
      </c>
      <c r="AP1387" s="80">
        <v>5</v>
      </c>
      <c r="AQ1387" s="80">
        <v>5</v>
      </c>
      <c r="AR1387" s="80">
        <v>4</v>
      </c>
      <c r="AS1387" s="5" t="s">
        <v>127</v>
      </c>
      <c r="AT1387" s="5"/>
      <c r="AU1387" s="5"/>
      <c r="AV1387" s="5"/>
      <c r="AW1387" s="5"/>
      <c r="AX1387" s="5"/>
      <c r="AY1387" s="5" t="s">
        <v>20</v>
      </c>
    </row>
    <row r="1388" spans="1:51" ht="27.95" customHeight="1">
      <c r="A1388">
        <v>11511706019</v>
      </c>
      <c r="B1388" s="5" t="s">
        <v>646</v>
      </c>
      <c r="C1388" s="13" t="s">
        <v>61</v>
      </c>
      <c r="D1388" s="1" t="s">
        <v>469</v>
      </c>
      <c r="E1388" s="5" t="s">
        <v>33</v>
      </c>
      <c r="F1388" s="80" t="s">
        <v>0</v>
      </c>
      <c r="G1388" s="80" t="s">
        <v>0</v>
      </c>
      <c r="H1388" s="80" t="s">
        <v>1</v>
      </c>
      <c r="I1388" s="80" t="s">
        <v>0</v>
      </c>
      <c r="J1388" s="80" t="s">
        <v>0</v>
      </c>
      <c r="K1388" s="80" t="s">
        <v>0</v>
      </c>
      <c r="L1388" s="80" t="s">
        <v>0</v>
      </c>
      <c r="M1388" s="5" t="s">
        <v>10</v>
      </c>
      <c r="N1388" s="5" t="e">
        <v>#N/A</v>
      </c>
      <c r="O1388" s="5" t="s">
        <v>11</v>
      </c>
      <c r="P1388" s="5" t="s">
        <v>12</v>
      </c>
      <c r="Q1388" s="5" t="s">
        <v>29</v>
      </c>
      <c r="R1388" s="61" t="s">
        <v>75</v>
      </c>
      <c r="S1388" s="62" t="e">
        <v>#N/A</v>
      </c>
      <c r="T1388" s="5" t="s">
        <v>36</v>
      </c>
      <c r="U1388" s="5" t="s">
        <v>41</v>
      </c>
      <c r="V1388" s="5" t="s">
        <v>95</v>
      </c>
      <c r="W1388" s="5" t="s">
        <v>907</v>
      </c>
      <c r="X1388" s="5" t="s">
        <v>30</v>
      </c>
      <c r="Y1388" s="5" t="s">
        <v>422</v>
      </c>
      <c r="Z1388" s="5" t="e">
        <v>#N/A</v>
      </c>
      <c r="AA1388" s="5" t="s">
        <v>526</v>
      </c>
      <c r="AB1388" s="5"/>
      <c r="AC1388" s="5"/>
      <c r="AD1388" s="5"/>
      <c r="AE1388" s="5"/>
      <c r="AF1388" s="5"/>
      <c r="AG1388" s="5"/>
      <c r="AH1388" s="5"/>
      <c r="AI1388" s="5" t="s">
        <v>905</v>
      </c>
      <c r="AJ1388" s="80">
        <v>3</v>
      </c>
      <c r="AK1388" s="80">
        <v>3</v>
      </c>
      <c r="AL1388" s="80">
        <v>3</v>
      </c>
      <c r="AM1388" s="80" t="e">
        <v>#N/A</v>
      </c>
      <c r="AN1388" s="80">
        <v>4</v>
      </c>
      <c r="AO1388" s="80">
        <v>4</v>
      </c>
      <c r="AP1388" s="80">
        <v>1</v>
      </c>
      <c r="AQ1388" s="80">
        <v>4</v>
      </c>
      <c r="AR1388" s="80">
        <v>2</v>
      </c>
      <c r="AS1388" s="122" t="s">
        <v>1060</v>
      </c>
      <c r="AT1388" s="5" t="s">
        <v>788</v>
      </c>
      <c r="AU1388" s="5"/>
      <c r="AV1388" s="5" t="s">
        <v>898</v>
      </c>
      <c r="AW1388" s="5" t="s">
        <v>39</v>
      </c>
      <c r="AX1388" s="5"/>
      <c r="AY1388" s="5" t="s">
        <v>903</v>
      </c>
    </row>
    <row r="1389" spans="1:51" ht="27.95" customHeight="1">
      <c r="A1389">
        <v>11511705040</v>
      </c>
      <c r="B1389" s="5" t="s">
        <v>646</v>
      </c>
      <c r="C1389" s="13" t="s">
        <v>72</v>
      </c>
      <c r="D1389" s="1" t="s">
        <v>473</v>
      </c>
      <c r="E1389" s="5" t="s">
        <v>14</v>
      </c>
      <c r="F1389" s="80" t="s">
        <v>0</v>
      </c>
      <c r="G1389" s="80" t="s">
        <v>0</v>
      </c>
      <c r="H1389" s="80" t="s">
        <v>1</v>
      </c>
      <c r="I1389" s="80" t="s">
        <v>0</v>
      </c>
      <c r="J1389" s="80" t="s">
        <v>0</v>
      </c>
      <c r="K1389" s="80" t="s">
        <v>0</v>
      </c>
      <c r="L1389" s="80" t="s">
        <v>0</v>
      </c>
      <c r="M1389" s="5" t="s">
        <v>10</v>
      </c>
      <c r="N1389" s="5" t="e">
        <v>#N/A</v>
      </c>
      <c r="O1389" s="5" t="e">
        <v>#N/A</v>
      </c>
      <c r="P1389" s="5" t="e">
        <v>#N/A</v>
      </c>
      <c r="Q1389" s="5" t="s">
        <v>29</v>
      </c>
      <c r="R1389" s="61" t="s">
        <v>75</v>
      </c>
      <c r="S1389" s="62" t="s">
        <v>34</v>
      </c>
      <c r="T1389" s="5" t="s">
        <v>834</v>
      </c>
      <c r="U1389" s="5" t="s">
        <v>34</v>
      </c>
      <c r="V1389" s="5" t="s">
        <v>89</v>
      </c>
      <c r="W1389" s="5" t="s">
        <v>908</v>
      </c>
      <c r="X1389" s="5" t="s">
        <v>66</v>
      </c>
      <c r="Y1389" s="5" t="s">
        <v>0</v>
      </c>
      <c r="Z1389" s="5" t="s">
        <v>49</v>
      </c>
      <c r="AA1389" s="5" t="s">
        <v>480</v>
      </c>
      <c r="AB1389" s="5"/>
      <c r="AC1389" s="5"/>
      <c r="AD1389" s="5"/>
      <c r="AE1389" s="5"/>
      <c r="AF1389" s="5"/>
      <c r="AG1389" s="5"/>
      <c r="AH1389" s="5"/>
      <c r="AI1389" s="5" t="s">
        <v>905</v>
      </c>
      <c r="AJ1389" s="80">
        <v>5</v>
      </c>
      <c r="AK1389" s="80">
        <v>3</v>
      </c>
      <c r="AL1389" s="80">
        <v>3</v>
      </c>
      <c r="AM1389" s="80">
        <v>5</v>
      </c>
      <c r="AN1389" s="80">
        <v>5</v>
      </c>
      <c r="AO1389" s="80">
        <v>5</v>
      </c>
      <c r="AP1389" s="80">
        <v>3</v>
      </c>
      <c r="AQ1389" s="80">
        <v>3</v>
      </c>
      <c r="AR1389" s="80">
        <v>5</v>
      </c>
      <c r="AS1389" s="126" t="s">
        <v>1065</v>
      </c>
      <c r="AT1389" s="5"/>
      <c r="AU1389" s="5"/>
      <c r="AV1389" s="5"/>
      <c r="AW1389" s="5"/>
      <c r="AX1389" s="5"/>
      <c r="AY1389" s="5" t="s">
        <v>903</v>
      </c>
    </row>
    <row r="1390" spans="1:51" ht="27.95" customHeight="1">
      <c r="A1390">
        <v>11511704281</v>
      </c>
      <c r="B1390" s="1" t="s">
        <v>15</v>
      </c>
      <c r="C1390" s="13" t="s">
        <v>61</v>
      </c>
      <c r="D1390" s="1" t="s">
        <v>466</v>
      </c>
      <c r="E1390" s="5" t="s">
        <v>14</v>
      </c>
      <c r="F1390" s="80" t="s">
        <v>0</v>
      </c>
      <c r="G1390" s="80" t="s">
        <v>0</v>
      </c>
      <c r="H1390" s="80" t="s">
        <v>1</v>
      </c>
      <c r="I1390" s="80" t="s">
        <v>0</v>
      </c>
      <c r="J1390" s="80" t="s">
        <v>0</v>
      </c>
      <c r="K1390" s="80" t="s">
        <v>0</v>
      </c>
      <c r="L1390" s="80" t="s">
        <v>0</v>
      </c>
      <c r="M1390" s="5" t="e">
        <v>#N/A</v>
      </c>
      <c r="N1390" s="5" t="e">
        <v>#N/A</v>
      </c>
      <c r="O1390" s="5" t="e">
        <v>#N/A</v>
      </c>
      <c r="P1390" s="5" t="e">
        <v>#N/A</v>
      </c>
      <c r="Q1390" s="5" t="e">
        <v>#VALUE!</v>
      </c>
      <c r="R1390" s="61" t="s">
        <v>75</v>
      </c>
      <c r="S1390" s="62" t="s">
        <v>122</v>
      </c>
      <c r="T1390" s="5" t="s">
        <v>37</v>
      </c>
      <c r="U1390" s="5" t="s">
        <v>92</v>
      </c>
      <c r="V1390" s="5" t="s">
        <v>74</v>
      </c>
      <c r="W1390" s="5" t="s">
        <v>979</v>
      </c>
      <c r="X1390" s="5" t="e">
        <v>#N/A</v>
      </c>
      <c r="Y1390" s="5" t="s">
        <v>0</v>
      </c>
      <c r="Z1390" s="5" t="s">
        <v>67</v>
      </c>
      <c r="AA1390" s="5"/>
      <c r="AB1390" s="5"/>
      <c r="AC1390" s="5"/>
      <c r="AD1390" s="5"/>
      <c r="AE1390" s="5"/>
      <c r="AF1390" s="5"/>
      <c r="AG1390" s="5"/>
      <c r="AH1390" s="5"/>
      <c r="AI1390" s="5" t="s">
        <v>905</v>
      </c>
      <c r="AJ1390" s="5">
        <v>3</v>
      </c>
      <c r="AK1390" s="5" t="e">
        <v>#VALUE!</v>
      </c>
      <c r="AL1390" s="97">
        <v>3</v>
      </c>
      <c r="AM1390" s="97">
        <v>1</v>
      </c>
      <c r="AN1390" s="5">
        <v>3</v>
      </c>
      <c r="AO1390" s="5">
        <v>2</v>
      </c>
      <c r="AP1390" s="5">
        <v>2</v>
      </c>
      <c r="AQ1390" s="5">
        <v>2</v>
      </c>
      <c r="AR1390" s="5" t="e">
        <v>#N/A</v>
      </c>
      <c r="AS1390" s="5"/>
      <c r="AT1390" s="5"/>
      <c r="AU1390" s="5"/>
      <c r="AV1390" s="5"/>
      <c r="AW1390" s="5"/>
      <c r="AX1390" s="5"/>
      <c r="AY1390" s="5" t="s">
        <v>904</v>
      </c>
    </row>
    <row r="1391" spans="1:51" ht="84.95" customHeight="1">
      <c r="A1391">
        <v>11511703948</v>
      </c>
      <c r="B1391" s="5" t="s">
        <v>646</v>
      </c>
      <c r="C1391" s="13" t="s">
        <v>80</v>
      </c>
      <c r="D1391" s="1" t="s">
        <v>478</v>
      </c>
      <c r="E1391" s="5" t="s">
        <v>33</v>
      </c>
      <c r="F1391" s="80" t="s">
        <v>0</v>
      </c>
      <c r="G1391" s="80" t="s">
        <v>0</v>
      </c>
      <c r="H1391" s="80" t="s">
        <v>1</v>
      </c>
      <c r="I1391" s="80" t="s">
        <v>0</v>
      </c>
      <c r="J1391" s="80" t="s">
        <v>0</v>
      </c>
      <c r="K1391" s="80" t="s">
        <v>0</v>
      </c>
      <c r="L1391" s="80" t="s">
        <v>0</v>
      </c>
      <c r="M1391" s="5" t="e">
        <v>#N/A</v>
      </c>
      <c r="N1391" s="5" t="s">
        <v>649</v>
      </c>
      <c r="O1391" s="5" t="e">
        <v>#N/A</v>
      </c>
      <c r="P1391" s="5" t="e">
        <v>#N/A</v>
      </c>
      <c r="Q1391" s="5" t="s">
        <v>97</v>
      </c>
      <c r="R1391" s="61" t="s">
        <v>99</v>
      </c>
      <c r="S1391" s="62" t="s">
        <v>43</v>
      </c>
      <c r="T1391" s="5" t="s">
        <v>37</v>
      </c>
      <c r="U1391" s="5" t="s">
        <v>37</v>
      </c>
      <c r="V1391" s="5" t="s">
        <v>74</v>
      </c>
      <c r="W1391" s="5" t="s">
        <v>979</v>
      </c>
      <c r="X1391" s="5" t="s">
        <v>81</v>
      </c>
      <c r="Y1391" s="5" t="s">
        <v>0</v>
      </c>
      <c r="Z1391" s="5" t="s">
        <v>49</v>
      </c>
      <c r="AA1391" s="67" t="s">
        <v>480</v>
      </c>
      <c r="AB1391" s="68" t="s">
        <v>462</v>
      </c>
      <c r="AC1391" s="68"/>
      <c r="AD1391" s="68"/>
      <c r="AE1391" s="5" t="s">
        <v>613</v>
      </c>
      <c r="AF1391" s="5"/>
      <c r="AG1391" s="5" t="s">
        <v>819</v>
      </c>
      <c r="AH1391" s="68"/>
      <c r="AI1391" s="69" t="s">
        <v>905</v>
      </c>
      <c r="AJ1391" s="80">
        <v>4</v>
      </c>
      <c r="AK1391" s="80">
        <v>2</v>
      </c>
      <c r="AL1391" s="80">
        <v>2</v>
      </c>
      <c r="AM1391" s="80">
        <v>4</v>
      </c>
      <c r="AN1391" s="80">
        <v>3</v>
      </c>
      <c r="AO1391" s="80">
        <v>3</v>
      </c>
      <c r="AP1391" s="80">
        <v>2</v>
      </c>
      <c r="AQ1391" s="80">
        <v>2</v>
      </c>
      <c r="AR1391" s="80">
        <v>3</v>
      </c>
      <c r="AS1391" s="5"/>
      <c r="AT1391" s="5" t="s">
        <v>797</v>
      </c>
      <c r="AU1391" s="5"/>
      <c r="AV1391" s="5"/>
      <c r="AW1391" s="5"/>
      <c r="AX1391" s="5"/>
      <c r="AY1391" s="5" t="s">
        <v>903</v>
      </c>
    </row>
    <row r="1392" spans="1:51" ht="27.95" customHeight="1">
      <c r="A1392">
        <v>11511700388</v>
      </c>
      <c r="B1392" s="1" t="s">
        <v>15</v>
      </c>
      <c r="C1392" s="13" t="s">
        <v>61</v>
      </c>
      <c r="D1392" s="1" t="s">
        <v>470</v>
      </c>
      <c r="E1392" s="5" t="s">
        <v>33</v>
      </c>
      <c r="F1392" s="80" t="s">
        <v>0</v>
      </c>
      <c r="G1392" s="80" t="s">
        <v>0</v>
      </c>
      <c r="H1392" s="80" t="s">
        <v>1</v>
      </c>
      <c r="I1392" s="80" t="s">
        <v>0</v>
      </c>
      <c r="J1392" s="80" t="s">
        <v>0</v>
      </c>
      <c r="K1392" s="80" t="s">
        <v>0</v>
      </c>
      <c r="L1392" s="80" t="s">
        <v>0</v>
      </c>
      <c r="M1392" s="5" t="e">
        <v>#N/A</v>
      </c>
      <c r="N1392" s="5" t="e">
        <v>#N/A</v>
      </c>
      <c r="O1392" s="5" t="e">
        <v>#N/A</v>
      </c>
      <c r="P1392" s="5" t="e">
        <v>#N/A</v>
      </c>
      <c r="Q1392" s="5" t="e">
        <v>#VALUE!</v>
      </c>
      <c r="R1392" s="61" t="s">
        <v>28</v>
      </c>
      <c r="S1392" s="62" t="s">
        <v>68</v>
      </c>
      <c r="T1392" s="5" t="s">
        <v>24</v>
      </c>
      <c r="U1392" s="5" t="s">
        <v>92</v>
      </c>
      <c r="V1392" s="5" t="s">
        <v>54</v>
      </c>
      <c r="W1392" s="5" t="s">
        <v>907</v>
      </c>
      <c r="X1392" s="5" t="e">
        <v>#N/A</v>
      </c>
      <c r="Y1392" s="5" t="s">
        <v>0</v>
      </c>
      <c r="Z1392" s="5" t="s">
        <v>67</v>
      </c>
      <c r="AA1392" s="5"/>
      <c r="AB1392" s="5"/>
      <c r="AC1392" s="5"/>
      <c r="AD1392" s="5"/>
      <c r="AE1392" s="5"/>
      <c r="AF1392" s="5"/>
      <c r="AG1392" s="5"/>
      <c r="AH1392" s="5"/>
      <c r="AI1392" s="5" t="s">
        <v>905</v>
      </c>
      <c r="AJ1392" s="80">
        <v>3</v>
      </c>
      <c r="AK1392" s="80" t="e">
        <v>#VALUE!</v>
      </c>
      <c r="AL1392" s="80">
        <v>4</v>
      </c>
      <c r="AM1392" s="80">
        <v>3</v>
      </c>
      <c r="AN1392" s="80">
        <v>2</v>
      </c>
      <c r="AO1392" s="80">
        <v>2</v>
      </c>
      <c r="AP1392" s="80">
        <v>0</v>
      </c>
      <c r="AQ1392" s="80">
        <v>4</v>
      </c>
      <c r="AR1392" s="80" t="e">
        <v>#N/A</v>
      </c>
      <c r="AS1392" s="122" t="s">
        <v>1060</v>
      </c>
      <c r="AT1392" s="5" t="s">
        <v>284</v>
      </c>
      <c r="AU1392" s="5"/>
      <c r="AV1392" s="5" t="s">
        <v>888</v>
      </c>
      <c r="AW1392" s="5"/>
      <c r="AX1392" s="5"/>
      <c r="AY1392" s="5" t="s">
        <v>904</v>
      </c>
    </row>
    <row r="1393" spans="1:51" ht="27.95" customHeight="1">
      <c r="A1393">
        <v>11511700189</v>
      </c>
      <c r="B1393" s="1" t="s">
        <v>0</v>
      </c>
      <c r="C1393" s="13" t="s">
        <v>80</v>
      </c>
      <c r="D1393" s="1" t="s">
        <v>470</v>
      </c>
      <c r="E1393" s="5" t="s">
        <v>14</v>
      </c>
      <c r="F1393" s="80" t="s">
        <v>0</v>
      </c>
      <c r="G1393" s="80" t="s">
        <v>0</v>
      </c>
      <c r="H1393" s="80" t="s">
        <v>1</v>
      </c>
      <c r="I1393" s="80" t="s">
        <v>0</v>
      </c>
      <c r="J1393" s="80" t="s">
        <v>0</v>
      </c>
      <c r="K1393" s="80" t="s">
        <v>0</v>
      </c>
      <c r="L1393" s="80" t="s">
        <v>0</v>
      </c>
      <c r="M1393" s="5" t="e">
        <v>#N/A</v>
      </c>
      <c r="N1393" s="5" t="e">
        <v>#N/A</v>
      </c>
      <c r="O1393" s="5" t="e">
        <v>#N/A</v>
      </c>
      <c r="P1393" s="5" t="e">
        <v>#N/A</v>
      </c>
      <c r="Q1393" s="5" t="s">
        <v>97</v>
      </c>
      <c r="R1393" s="61" t="s">
        <v>75</v>
      </c>
      <c r="S1393" s="62" t="e">
        <v>#N/A</v>
      </c>
      <c r="T1393" s="5" t="s">
        <v>36</v>
      </c>
      <c r="U1393" s="5" t="s">
        <v>41</v>
      </c>
      <c r="V1393" s="5" t="s">
        <v>89</v>
      </c>
      <c r="W1393" s="5" t="s">
        <v>908</v>
      </c>
      <c r="X1393" s="5" t="s">
        <v>81</v>
      </c>
      <c r="Y1393" s="5" t="s">
        <v>423</v>
      </c>
      <c r="Z1393" s="5" t="s">
        <v>111</v>
      </c>
      <c r="AA1393" s="5" t="s">
        <v>482</v>
      </c>
      <c r="AB1393" s="5"/>
      <c r="AC1393" s="5"/>
      <c r="AD1393" s="5"/>
      <c r="AE1393" s="5"/>
      <c r="AF1393" s="5"/>
      <c r="AG1393" s="5"/>
      <c r="AH1393" s="5"/>
      <c r="AI1393" s="5" t="s">
        <v>905</v>
      </c>
      <c r="AJ1393" s="80">
        <v>4</v>
      </c>
      <c r="AK1393" s="80">
        <v>2</v>
      </c>
      <c r="AL1393" s="80">
        <v>3</v>
      </c>
      <c r="AM1393" s="80" t="e">
        <v>#N/A</v>
      </c>
      <c r="AN1393" s="80">
        <v>4</v>
      </c>
      <c r="AO1393" s="80">
        <v>4</v>
      </c>
      <c r="AP1393" s="80">
        <v>3</v>
      </c>
      <c r="AQ1393" s="80">
        <v>3</v>
      </c>
      <c r="AR1393" s="80">
        <v>3</v>
      </c>
      <c r="AS1393" s="122" t="s">
        <v>1060</v>
      </c>
      <c r="AT1393" s="5"/>
      <c r="AU1393" s="5"/>
      <c r="AV1393" s="5"/>
      <c r="AW1393" s="5"/>
      <c r="AX1393" s="5"/>
      <c r="AY1393" s="5" t="s">
        <v>20</v>
      </c>
    </row>
    <row r="1394" spans="1:51" ht="27.95" customHeight="1">
      <c r="B1394" s="1"/>
      <c r="C1394" s="13"/>
      <c r="D1394" s="1"/>
      <c r="E1394" s="5"/>
      <c r="M1394" s="5"/>
      <c r="N1394" s="5"/>
      <c r="O1394" s="5"/>
      <c r="P1394" s="5"/>
      <c r="Q1394" s="5"/>
      <c r="R1394" s="61"/>
      <c r="S1394" s="62"/>
      <c r="T1394" s="5"/>
      <c r="U1394" s="5"/>
      <c r="V1394" s="5"/>
      <c r="W1394" s="5"/>
      <c r="X1394" s="5"/>
      <c r="Y1394" s="5"/>
      <c r="Z1394" s="5"/>
      <c r="AA1394" s="5"/>
      <c r="AB1394" s="5"/>
      <c r="AC1394" s="5"/>
      <c r="AD1394" s="5"/>
      <c r="AE1394" s="5"/>
      <c r="AF1394" s="5"/>
      <c r="AG1394" s="5"/>
      <c r="AH1394" s="5"/>
      <c r="AI1394" s="5"/>
      <c r="AJ1394" s="80"/>
      <c r="AK1394" s="80"/>
      <c r="AL1394" s="80"/>
      <c r="AM1394" s="80"/>
      <c r="AN1394" s="80"/>
      <c r="AO1394" s="80"/>
      <c r="AP1394" s="80"/>
      <c r="AQ1394" s="80"/>
      <c r="AR1394" s="80"/>
      <c r="AS1394" s="5"/>
      <c r="AT1394" s="5"/>
      <c r="AU1394" s="5"/>
      <c r="AV1394" s="5"/>
      <c r="AW1394" s="5"/>
      <c r="AX1394" s="5"/>
      <c r="AY1394" s="5"/>
    </row>
    <row r="1395" spans="1:51" ht="27.95" customHeight="1">
      <c r="A1395">
        <v>11511697848</v>
      </c>
      <c r="B1395" s="1" t="s">
        <v>15</v>
      </c>
      <c r="C1395" s="13" t="s">
        <v>80</v>
      </c>
      <c r="D1395" s="1" t="s">
        <v>470</v>
      </c>
      <c r="E1395" s="5" t="s">
        <v>155</v>
      </c>
      <c r="F1395" s="80" t="s">
        <v>0</v>
      </c>
      <c r="G1395" s="80" t="s">
        <v>0</v>
      </c>
      <c r="H1395" s="80" t="s">
        <v>1</v>
      </c>
      <c r="I1395" s="80" t="s">
        <v>0</v>
      </c>
      <c r="J1395" s="80" t="s">
        <v>0</v>
      </c>
      <c r="K1395" s="80" t="s">
        <v>0</v>
      </c>
      <c r="L1395" s="80" t="s">
        <v>0</v>
      </c>
      <c r="M1395" s="5" t="e">
        <v>#N/A</v>
      </c>
      <c r="N1395" s="5" t="e">
        <v>#N/A</v>
      </c>
      <c r="O1395" s="5" t="e">
        <v>#N/A</v>
      </c>
      <c r="P1395" s="5" t="e">
        <v>#N/A</v>
      </c>
      <c r="Q1395" s="5" t="e">
        <v>#VALUE!</v>
      </c>
      <c r="R1395" s="61" t="s">
        <v>28</v>
      </c>
      <c r="S1395" s="62" t="s">
        <v>68</v>
      </c>
      <c r="T1395" s="5" t="s">
        <v>24</v>
      </c>
      <c r="U1395" s="5" t="s">
        <v>92</v>
      </c>
      <c r="V1395" s="5" t="s">
        <v>74</v>
      </c>
      <c r="W1395" s="5" t="s">
        <v>907</v>
      </c>
      <c r="X1395" s="5" t="e">
        <v>#N/A</v>
      </c>
      <c r="Y1395" s="5" t="s">
        <v>0</v>
      </c>
      <c r="Z1395" s="5" t="s">
        <v>49</v>
      </c>
      <c r="AA1395" s="5"/>
      <c r="AB1395" s="5"/>
      <c r="AC1395" s="5"/>
      <c r="AD1395" s="5"/>
      <c r="AE1395" s="5"/>
      <c r="AF1395" s="5"/>
      <c r="AG1395" s="5"/>
      <c r="AH1395" s="5"/>
      <c r="AI1395" s="5" t="s">
        <v>905</v>
      </c>
      <c r="AJ1395" s="5">
        <v>4</v>
      </c>
      <c r="AK1395" s="5" t="e">
        <v>#VALUE!</v>
      </c>
      <c r="AL1395" s="97">
        <v>4</v>
      </c>
      <c r="AM1395" s="97">
        <v>3</v>
      </c>
      <c r="AN1395" s="5">
        <v>2</v>
      </c>
      <c r="AO1395" s="5">
        <v>2</v>
      </c>
      <c r="AP1395" s="5">
        <v>2</v>
      </c>
      <c r="AQ1395" s="5">
        <v>4</v>
      </c>
      <c r="AR1395" s="5" t="e">
        <v>#N/A</v>
      </c>
      <c r="AS1395" s="5"/>
      <c r="AT1395" s="5"/>
      <c r="AU1395" s="5"/>
      <c r="AV1395" s="5"/>
      <c r="AW1395" s="5"/>
      <c r="AX1395" s="5"/>
      <c r="AY1395" s="5" t="s">
        <v>904</v>
      </c>
    </row>
    <row r="1396" spans="1:51" ht="27.95" customHeight="1">
      <c r="A1396">
        <v>11511696204</v>
      </c>
      <c r="B1396" s="1" t="s">
        <v>0</v>
      </c>
      <c r="C1396" s="13" t="s">
        <v>61</v>
      </c>
      <c r="D1396" s="1" t="s">
        <v>478</v>
      </c>
      <c r="E1396" s="5" t="s">
        <v>14</v>
      </c>
      <c r="F1396" s="80" t="s">
        <v>648</v>
      </c>
      <c r="G1396" s="80" t="s">
        <v>0</v>
      </c>
      <c r="H1396" s="80" t="s">
        <v>0</v>
      </c>
      <c r="I1396" s="80" t="s">
        <v>0</v>
      </c>
      <c r="J1396" s="80" t="s">
        <v>0</v>
      </c>
      <c r="K1396" s="80" t="s">
        <v>0</v>
      </c>
      <c r="L1396" s="80" t="s">
        <v>0</v>
      </c>
      <c r="M1396" s="5" t="s">
        <v>10</v>
      </c>
      <c r="N1396" s="5" t="e">
        <v>#N/A</v>
      </c>
      <c r="O1396" s="5" t="s">
        <v>11</v>
      </c>
      <c r="P1396" s="5" t="s">
        <v>12</v>
      </c>
      <c r="Q1396" s="5" t="s">
        <v>29</v>
      </c>
      <c r="R1396" s="61" t="s">
        <v>75</v>
      </c>
      <c r="S1396" s="62" t="e">
        <v>#N/A</v>
      </c>
      <c r="T1396" s="5" t="s">
        <v>36</v>
      </c>
      <c r="U1396" s="5" t="s">
        <v>92</v>
      </c>
      <c r="V1396" s="5" t="s">
        <v>74</v>
      </c>
      <c r="W1396" s="5" t="s">
        <v>908</v>
      </c>
      <c r="X1396" s="5" t="s">
        <v>81</v>
      </c>
      <c r="Y1396" s="5" t="s">
        <v>424</v>
      </c>
      <c r="Z1396" s="5" t="s">
        <v>111</v>
      </c>
      <c r="AA1396" s="5" t="s">
        <v>485</v>
      </c>
      <c r="AB1396" s="5"/>
      <c r="AC1396" s="5"/>
      <c r="AD1396" s="5"/>
      <c r="AE1396" s="5"/>
      <c r="AF1396" s="5"/>
      <c r="AG1396" s="5"/>
      <c r="AH1396" s="5"/>
      <c r="AI1396" s="5" t="s">
        <v>905</v>
      </c>
      <c r="AJ1396" s="5">
        <v>3</v>
      </c>
      <c r="AK1396" s="5">
        <v>3</v>
      </c>
      <c r="AL1396" s="97">
        <v>3</v>
      </c>
      <c r="AM1396" s="97" t="e">
        <v>#N/A</v>
      </c>
      <c r="AN1396" s="5">
        <v>4</v>
      </c>
      <c r="AO1396" s="5">
        <v>2</v>
      </c>
      <c r="AP1396" s="5">
        <v>2</v>
      </c>
      <c r="AQ1396" s="5">
        <v>3</v>
      </c>
      <c r="AR1396" s="5">
        <v>3</v>
      </c>
      <c r="AS1396" s="5"/>
      <c r="AT1396" s="5"/>
      <c r="AU1396" s="5"/>
      <c r="AV1396" s="5"/>
      <c r="AW1396" s="5"/>
      <c r="AX1396" s="5"/>
      <c r="AY1396" s="5" t="s">
        <v>20</v>
      </c>
    </row>
    <row r="1397" spans="1:51" ht="47.1" customHeight="1">
      <c r="A1397">
        <v>11511695020</v>
      </c>
      <c r="B1397" s="1" t="s">
        <v>0</v>
      </c>
      <c r="C1397" s="13" t="s">
        <v>80</v>
      </c>
      <c r="D1397" s="1" t="s">
        <v>466</v>
      </c>
      <c r="E1397" s="5" t="s">
        <v>14</v>
      </c>
      <c r="F1397" s="80" t="s">
        <v>0</v>
      </c>
      <c r="G1397" s="80" t="s">
        <v>0</v>
      </c>
      <c r="H1397" s="80" t="s">
        <v>1</v>
      </c>
      <c r="I1397" s="80" t="s">
        <v>0</v>
      </c>
      <c r="J1397" s="80" t="s">
        <v>0</v>
      </c>
      <c r="K1397" s="80" t="s">
        <v>0</v>
      </c>
      <c r="L1397" s="80" t="s">
        <v>0</v>
      </c>
      <c r="M1397" s="5" t="s">
        <v>10</v>
      </c>
      <c r="N1397" s="5" t="e">
        <v>#N/A</v>
      </c>
      <c r="O1397" s="5" t="e">
        <v>#N/A</v>
      </c>
      <c r="P1397" s="5" t="s">
        <v>12</v>
      </c>
      <c r="Q1397" s="5" t="s">
        <v>131</v>
      </c>
      <c r="R1397" s="61" t="s">
        <v>90</v>
      </c>
      <c r="S1397" s="62" t="s">
        <v>92</v>
      </c>
      <c r="T1397" s="5" t="s">
        <v>36</v>
      </c>
      <c r="U1397" s="5" t="s">
        <v>41</v>
      </c>
      <c r="V1397" s="5" t="s">
        <v>95</v>
      </c>
      <c r="W1397" s="5" t="s">
        <v>909</v>
      </c>
      <c r="X1397" s="5" t="s">
        <v>66</v>
      </c>
      <c r="Y1397" s="5" t="s">
        <v>0</v>
      </c>
      <c r="Z1397" s="5" t="s">
        <v>21</v>
      </c>
      <c r="AA1397" s="5"/>
      <c r="AB1397" s="5" t="s">
        <v>462</v>
      </c>
      <c r="AC1397" s="5" t="s">
        <v>572</v>
      </c>
      <c r="AD1397" s="5"/>
      <c r="AE1397" s="5"/>
      <c r="AF1397" s="5" t="s">
        <v>624</v>
      </c>
      <c r="AG1397" s="5" t="s">
        <v>638</v>
      </c>
      <c r="AH1397" s="5"/>
      <c r="AI1397" s="5" t="s">
        <v>905</v>
      </c>
      <c r="AJ1397" s="80">
        <v>4</v>
      </c>
      <c r="AK1397" s="80">
        <v>1</v>
      </c>
      <c r="AL1397" s="80">
        <v>5</v>
      </c>
      <c r="AM1397" s="80">
        <v>2</v>
      </c>
      <c r="AN1397" s="80">
        <v>4</v>
      </c>
      <c r="AO1397" s="80">
        <v>4</v>
      </c>
      <c r="AP1397" s="80">
        <v>1</v>
      </c>
      <c r="AQ1397" s="80">
        <v>1</v>
      </c>
      <c r="AR1397" s="80">
        <v>5</v>
      </c>
      <c r="AS1397" s="5"/>
      <c r="AT1397" s="5"/>
      <c r="AU1397" s="5"/>
      <c r="AV1397" s="5"/>
      <c r="AW1397" s="5"/>
      <c r="AX1397" s="5"/>
      <c r="AY1397" s="5" t="s">
        <v>20</v>
      </c>
    </row>
    <row r="1398" spans="1:51" ht="27.95" customHeight="1">
      <c r="A1398">
        <v>11511694024</v>
      </c>
      <c r="B1398" s="5" t="s">
        <v>646</v>
      </c>
      <c r="C1398" s="13" t="s">
        <v>80</v>
      </c>
      <c r="D1398" s="1" t="s">
        <v>469</v>
      </c>
      <c r="E1398" s="5" t="s">
        <v>14</v>
      </c>
      <c r="F1398" s="80" t="s">
        <v>0</v>
      </c>
      <c r="G1398" s="80" t="s">
        <v>0</v>
      </c>
      <c r="H1398" s="80" t="s">
        <v>1</v>
      </c>
      <c r="I1398" s="80" t="s">
        <v>0</v>
      </c>
      <c r="J1398" s="80" t="s">
        <v>0</v>
      </c>
      <c r="K1398" s="80" t="s">
        <v>0</v>
      </c>
      <c r="L1398" s="80" t="s">
        <v>0</v>
      </c>
      <c r="M1398" s="5" t="e">
        <v>#N/A</v>
      </c>
      <c r="N1398" s="5" t="s">
        <v>649</v>
      </c>
      <c r="O1398" s="5" t="e">
        <v>#N/A</v>
      </c>
      <c r="P1398" s="5" t="e">
        <v>#N/A</v>
      </c>
      <c r="Q1398" s="5" t="s">
        <v>76</v>
      </c>
      <c r="R1398" s="61" t="s">
        <v>75</v>
      </c>
      <c r="S1398" s="62" t="e">
        <v>#N/A</v>
      </c>
      <c r="T1398" s="5" t="s">
        <v>834</v>
      </c>
      <c r="U1398" s="5" t="s">
        <v>41</v>
      </c>
      <c r="V1398" s="5" t="s">
        <v>74</v>
      </c>
      <c r="W1398" s="5" t="s">
        <v>907</v>
      </c>
      <c r="X1398" s="5" t="s">
        <v>108</v>
      </c>
      <c r="Y1398" s="5" t="s">
        <v>0</v>
      </c>
      <c r="Z1398" s="5" t="s">
        <v>21</v>
      </c>
      <c r="AA1398" s="5" t="s">
        <v>986</v>
      </c>
      <c r="AB1398" s="5"/>
      <c r="AC1398" s="5"/>
      <c r="AD1398" s="5"/>
      <c r="AE1398" s="5"/>
      <c r="AF1398" s="5"/>
      <c r="AG1398" s="5"/>
      <c r="AH1398" s="5"/>
      <c r="AI1398" s="5" t="s">
        <v>905</v>
      </c>
      <c r="AJ1398" s="80">
        <v>4</v>
      </c>
      <c r="AK1398" s="80">
        <v>4</v>
      </c>
      <c r="AL1398" s="80">
        <v>3</v>
      </c>
      <c r="AM1398" s="80" t="e">
        <v>#N/A</v>
      </c>
      <c r="AN1398" s="80">
        <v>5</v>
      </c>
      <c r="AO1398" s="80">
        <v>4</v>
      </c>
      <c r="AP1398" s="80">
        <v>2</v>
      </c>
      <c r="AQ1398" s="80">
        <v>4</v>
      </c>
      <c r="AR1398" s="80">
        <v>4</v>
      </c>
      <c r="AS1398" s="5"/>
      <c r="AT1398" s="5"/>
      <c r="AU1398" s="66" t="s">
        <v>858</v>
      </c>
      <c r="AV1398" s="5"/>
      <c r="AW1398" s="5"/>
      <c r="AX1398" s="5"/>
      <c r="AY1398" s="5" t="s">
        <v>903</v>
      </c>
    </row>
    <row r="1399" spans="1:51" ht="27.95" customHeight="1">
      <c r="A1399">
        <v>11511692395</v>
      </c>
      <c r="B1399" s="5" t="s">
        <v>646</v>
      </c>
      <c r="C1399" s="13" t="s">
        <v>80</v>
      </c>
      <c r="D1399" s="1" t="s">
        <v>470</v>
      </c>
      <c r="E1399" s="5" t="s">
        <v>14</v>
      </c>
      <c r="F1399" s="80" t="s">
        <v>0</v>
      </c>
      <c r="G1399" s="80" t="s">
        <v>2</v>
      </c>
      <c r="H1399" s="80" t="s">
        <v>1</v>
      </c>
      <c r="I1399" s="80" t="s">
        <v>0</v>
      </c>
      <c r="J1399" s="80" t="s">
        <v>0</v>
      </c>
      <c r="K1399" s="80" t="s">
        <v>0</v>
      </c>
      <c r="L1399" s="80" t="s">
        <v>0</v>
      </c>
      <c r="M1399" s="5" t="e">
        <v>#N/A</v>
      </c>
      <c r="N1399" s="5" t="s">
        <v>649</v>
      </c>
      <c r="O1399" s="5" t="e">
        <v>#N/A</v>
      </c>
      <c r="P1399" s="5" t="e">
        <v>#N/A</v>
      </c>
      <c r="Q1399" s="5" t="s">
        <v>29</v>
      </c>
      <c r="R1399" s="61" t="s">
        <v>75</v>
      </c>
      <c r="S1399" s="62" t="s">
        <v>92</v>
      </c>
      <c r="T1399" s="5" t="s">
        <v>37</v>
      </c>
      <c r="U1399" s="5" t="s">
        <v>41</v>
      </c>
      <c r="V1399" s="5" t="s">
        <v>95</v>
      </c>
      <c r="W1399" s="5" t="s">
        <v>909</v>
      </c>
      <c r="X1399" s="5" t="s">
        <v>108</v>
      </c>
      <c r="Y1399" s="5" t="s">
        <v>0</v>
      </c>
      <c r="Z1399" s="5" t="s">
        <v>21</v>
      </c>
      <c r="AA1399" s="5" t="s">
        <v>529</v>
      </c>
      <c r="AB1399" s="5"/>
      <c r="AC1399" s="5"/>
      <c r="AD1399" s="5"/>
      <c r="AE1399" s="5"/>
      <c r="AF1399" s="5"/>
      <c r="AG1399" s="5"/>
      <c r="AH1399" s="5"/>
      <c r="AI1399" s="5" t="s">
        <v>905</v>
      </c>
      <c r="AJ1399" s="80">
        <v>4</v>
      </c>
      <c r="AK1399" s="80">
        <v>3</v>
      </c>
      <c r="AL1399" s="80">
        <v>3</v>
      </c>
      <c r="AM1399" s="80">
        <v>2</v>
      </c>
      <c r="AN1399" s="80">
        <v>3</v>
      </c>
      <c r="AO1399" s="80">
        <v>4</v>
      </c>
      <c r="AP1399" s="80">
        <v>1</v>
      </c>
      <c r="AQ1399" s="80">
        <v>1</v>
      </c>
      <c r="AR1399" s="80">
        <v>4</v>
      </c>
      <c r="AS1399" s="5"/>
      <c r="AT1399" s="5" t="s">
        <v>848</v>
      </c>
      <c r="AU1399" s="5"/>
      <c r="AV1399" s="5"/>
      <c r="AW1399" s="5"/>
      <c r="AX1399" s="5"/>
      <c r="AY1399" s="5" t="s">
        <v>903</v>
      </c>
    </row>
    <row r="1400" spans="1:51" ht="27.95" customHeight="1">
      <c r="A1400">
        <v>11511691830</v>
      </c>
      <c r="B1400" s="5" t="s">
        <v>646</v>
      </c>
      <c r="C1400" s="13" t="s">
        <v>72</v>
      </c>
      <c r="D1400" s="1" t="s">
        <v>467</v>
      </c>
      <c r="E1400" s="5" t="s">
        <v>14</v>
      </c>
      <c r="F1400" s="80" t="s">
        <v>0</v>
      </c>
      <c r="G1400" s="80" t="s">
        <v>0</v>
      </c>
      <c r="H1400" s="80" t="s">
        <v>1</v>
      </c>
      <c r="I1400" s="80" t="s">
        <v>0</v>
      </c>
      <c r="J1400" s="80" t="s">
        <v>0</v>
      </c>
      <c r="K1400" s="80" t="s">
        <v>0</v>
      </c>
      <c r="L1400" s="80" t="s">
        <v>0</v>
      </c>
      <c r="M1400" s="5" t="s">
        <v>10</v>
      </c>
      <c r="N1400" s="5" t="e">
        <v>#N/A</v>
      </c>
      <c r="O1400" s="5" t="e">
        <v>#N/A</v>
      </c>
      <c r="P1400" s="5" t="s">
        <v>12</v>
      </c>
      <c r="Q1400" s="5" t="s">
        <v>91</v>
      </c>
      <c r="R1400" s="61" t="s">
        <v>90</v>
      </c>
      <c r="S1400" s="62" t="e">
        <v>#N/A</v>
      </c>
      <c r="T1400" s="5" t="s">
        <v>834</v>
      </c>
      <c r="U1400" s="5" t="s">
        <v>34</v>
      </c>
      <c r="V1400" s="5" t="s">
        <v>54</v>
      </c>
      <c r="W1400" s="5" t="e">
        <v>#N/A</v>
      </c>
      <c r="X1400" s="5" t="s">
        <v>81</v>
      </c>
      <c r="Y1400" s="5" t="s">
        <v>425</v>
      </c>
      <c r="Z1400" s="5" t="s">
        <v>13</v>
      </c>
      <c r="AA1400" s="66" t="s">
        <v>512</v>
      </c>
      <c r="AB1400" s="62"/>
      <c r="AC1400" s="62"/>
      <c r="AD1400" s="62"/>
      <c r="AE1400" s="62"/>
      <c r="AF1400" s="62"/>
      <c r="AG1400" s="62"/>
      <c r="AH1400" s="62"/>
      <c r="AI1400" s="70" t="s">
        <v>905</v>
      </c>
      <c r="AJ1400" s="80">
        <v>5</v>
      </c>
      <c r="AK1400" s="80">
        <v>5</v>
      </c>
      <c r="AL1400" s="80">
        <v>5</v>
      </c>
      <c r="AM1400" s="80" t="e">
        <v>#N/A</v>
      </c>
      <c r="AN1400" s="80">
        <v>5</v>
      </c>
      <c r="AO1400" s="80">
        <v>5</v>
      </c>
      <c r="AP1400" s="80">
        <v>0</v>
      </c>
      <c r="AQ1400" s="80" t="e">
        <v>#N/A</v>
      </c>
      <c r="AR1400" s="80">
        <v>3</v>
      </c>
      <c r="AS1400" s="5"/>
      <c r="AT1400" s="5"/>
      <c r="AU1400" s="5"/>
      <c r="AV1400" s="5"/>
      <c r="AW1400" s="5"/>
      <c r="AX1400" s="5"/>
      <c r="AY1400" s="5" t="s">
        <v>903</v>
      </c>
    </row>
    <row r="1401" spans="1:51" ht="27.95" customHeight="1">
      <c r="A1401">
        <v>11511691200</v>
      </c>
      <c r="B1401" s="5" t="s">
        <v>646</v>
      </c>
      <c r="C1401" s="13" t="s">
        <v>72</v>
      </c>
      <c r="D1401" s="1" t="s">
        <v>467</v>
      </c>
      <c r="E1401" s="5" t="s">
        <v>14</v>
      </c>
      <c r="F1401" s="80" t="s">
        <v>0</v>
      </c>
      <c r="G1401" s="80" t="s">
        <v>0</v>
      </c>
      <c r="H1401" s="80" t="s">
        <v>1</v>
      </c>
      <c r="I1401" s="80" t="s">
        <v>0</v>
      </c>
      <c r="J1401" s="80" t="s">
        <v>0</v>
      </c>
      <c r="K1401" s="80" t="s">
        <v>0</v>
      </c>
      <c r="L1401" s="80" t="s">
        <v>0</v>
      </c>
      <c r="M1401" s="5" t="s">
        <v>10</v>
      </c>
      <c r="N1401" s="5" t="e">
        <v>#N/A</v>
      </c>
      <c r="O1401" s="5" t="e">
        <v>#N/A</v>
      </c>
      <c r="P1401" s="5" t="e">
        <v>#N/A</v>
      </c>
      <c r="Q1401" s="5" t="s">
        <v>29</v>
      </c>
      <c r="R1401" s="61" t="s">
        <v>90</v>
      </c>
      <c r="S1401" s="62" t="e">
        <v>#N/A</v>
      </c>
      <c r="T1401" s="5" t="s">
        <v>37</v>
      </c>
      <c r="U1401" s="5" t="s">
        <v>34</v>
      </c>
      <c r="V1401" s="5" t="s">
        <v>89</v>
      </c>
      <c r="W1401" s="5" t="s">
        <v>908</v>
      </c>
      <c r="X1401" s="5" t="s">
        <v>66</v>
      </c>
      <c r="Y1401" s="5" t="s">
        <v>0</v>
      </c>
      <c r="Z1401" s="5" t="s">
        <v>67</v>
      </c>
      <c r="AA1401" s="66" t="s">
        <v>512</v>
      </c>
      <c r="AB1401" s="62"/>
      <c r="AC1401" s="62"/>
      <c r="AD1401" s="62"/>
      <c r="AE1401" s="62"/>
      <c r="AF1401" s="62"/>
      <c r="AG1401" s="62"/>
      <c r="AH1401" s="62"/>
      <c r="AI1401" s="70" t="s">
        <v>905</v>
      </c>
      <c r="AJ1401" s="80">
        <v>5</v>
      </c>
      <c r="AK1401" s="80">
        <v>3</v>
      </c>
      <c r="AL1401" s="80">
        <v>5</v>
      </c>
      <c r="AM1401" s="80" t="e">
        <v>#N/A</v>
      </c>
      <c r="AN1401" s="80">
        <v>3</v>
      </c>
      <c r="AO1401" s="80">
        <v>5</v>
      </c>
      <c r="AP1401" s="80">
        <v>3</v>
      </c>
      <c r="AQ1401" s="80">
        <v>3</v>
      </c>
      <c r="AR1401" s="80">
        <v>5</v>
      </c>
      <c r="AS1401" s="5"/>
      <c r="AT1401" s="5" t="s">
        <v>797</v>
      </c>
      <c r="AU1401" s="5"/>
      <c r="AV1401" s="5"/>
      <c r="AW1401" s="5"/>
      <c r="AX1401" s="5"/>
      <c r="AY1401" s="5" t="s">
        <v>903</v>
      </c>
    </row>
    <row r="1402" spans="1:51" ht="27.95" customHeight="1">
      <c r="B1402" s="1"/>
      <c r="C1402" s="13"/>
      <c r="D1402" s="1"/>
      <c r="E1402" s="5"/>
      <c r="M1402" s="5"/>
      <c r="N1402" s="5"/>
      <c r="O1402" s="5"/>
      <c r="P1402" s="5"/>
      <c r="Q1402" s="5"/>
      <c r="R1402" s="61"/>
      <c r="S1402" s="62"/>
      <c r="T1402" s="5"/>
      <c r="U1402" s="5"/>
      <c r="V1402" s="5"/>
      <c r="W1402" s="5"/>
      <c r="X1402" s="5"/>
      <c r="Y1402" s="5"/>
      <c r="Z1402" s="5"/>
      <c r="AA1402" s="5"/>
      <c r="AB1402" s="5"/>
      <c r="AC1402" s="5"/>
      <c r="AD1402" s="5"/>
      <c r="AE1402" s="5"/>
      <c r="AF1402" s="5"/>
      <c r="AG1402" s="5"/>
      <c r="AH1402" s="5"/>
      <c r="AI1402" s="5"/>
      <c r="AJ1402" s="80"/>
      <c r="AK1402" s="80"/>
      <c r="AL1402" s="80"/>
      <c r="AM1402" s="80"/>
      <c r="AN1402" s="80"/>
      <c r="AO1402" s="80"/>
      <c r="AP1402" s="80"/>
      <c r="AQ1402" s="80"/>
      <c r="AR1402" s="80"/>
      <c r="AS1402" s="5"/>
      <c r="AT1402" s="5"/>
      <c r="AU1402" s="5"/>
      <c r="AV1402" s="5"/>
      <c r="AW1402" s="5"/>
      <c r="AX1402" s="5"/>
      <c r="AY1402" s="5"/>
    </row>
    <row r="1403" spans="1:51" ht="27.95" customHeight="1">
      <c r="B1403" s="1"/>
      <c r="C1403" s="13"/>
      <c r="D1403" s="1"/>
      <c r="E1403" s="5"/>
      <c r="M1403" s="5"/>
      <c r="N1403" s="5"/>
      <c r="O1403" s="5"/>
      <c r="P1403" s="5"/>
      <c r="Q1403" s="5"/>
      <c r="R1403" s="61"/>
      <c r="S1403" s="62"/>
      <c r="T1403" s="5"/>
      <c r="U1403" s="5"/>
      <c r="V1403" s="5"/>
      <c r="W1403" s="5"/>
      <c r="X1403" s="5"/>
      <c r="Y1403" s="5"/>
      <c r="Z1403" s="5"/>
      <c r="AA1403" s="5"/>
      <c r="AB1403" s="5"/>
      <c r="AC1403" s="5"/>
      <c r="AD1403" s="5"/>
      <c r="AE1403" s="5"/>
      <c r="AF1403" s="5"/>
      <c r="AG1403" s="5"/>
      <c r="AH1403" s="5"/>
      <c r="AI1403" s="5"/>
      <c r="AJ1403" s="80"/>
      <c r="AK1403" s="80"/>
      <c r="AL1403" s="80"/>
      <c r="AM1403" s="80"/>
      <c r="AN1403" s="80"/>
      <c r="AO1403" s="80"/>
      <c r="AP1403" s="80"/>
      <c r="AQ1403" s="80"/>
      <c r="AR1403" s="80"/>
      <c r="AS1403" s="5"/>
      <c r="AT1403" s="5"/>
      <c r="AU1403" s="5"/>
      <c r="AV1403" s="5"/>
      <c r="AW1403" s="5"/>
      <c r="AX1403" s="5"/>
      <c r="AY1403" s="5"/>
    </row>
    <row r="1404" spans="1:51" ht="27.95" customHeight="1">
      <c r="B1404" s="1"/>
      <c r="C1404" s="13"/>
      <c r="D1404" s="1"/>
      <c r="E1404" s="5"/>
      <c r="M1404" s="5"/>
      <c r="N1404" s="5"/>
      <c r="O1404" s="5"/>
      <c r="P1404" s="5"/>
      <c r="Q1404" s="5"/>
      <c r="R1404" s="61"/>
      <c r="S1404" s="62"/>
      <c r="T1404" s="5"/>
      <c r="U1404" s="5"/>
      <c r="V1404" s="5"/>
      <c r="W1404" s="5"/>
      <c r="X1404" s="5"/>
      <c r="Y1404" s="5"/>
      <c r="Z1404" s="5"/>
      <c r="AA1404" s="5"/>
      <c r="AB1404" s="5"/>
      <c r="AC1404" s="5"/>
      <c r="AD1404" s="5"/>
      <c r="AE1404" s="5"/>
      <c r="AF1404" s="5"/>
      <c r="AG1404" s="5"/>
      <c r="AH1404" s="5"/>
      <c r="AI1404" s="5"/>
      <c r="AJ1404" s="80"/>
      <c r="AK1404" s="80"/>
      <c r="AL1404" s="80"/>
      <c r="AM1404" s="80"/>
      <c r="AN1404" s="80"/>
      <c r="AO1404" s="80"/>
      <c r="AP1404" s="80"/>
      <c r="AQ1404" s="80"/>
      <c r="AR1404" s="80"/>
      <c r="AS1404" s="5"/>
      <c r="AT1404" s="5"/>
      <c r="AU1404" s="5"/>
      <c r="AV1404" s="5"/>
      <c r="AW1404" s="5"/>
      <c r="AX1404" s="5"/>
      <c r="AY1404" s="5"/>
    </row>
    <row r="1405" spans="1:51" ht="57" customHeight="1">
      <c r="A1405">
        <v>11511687921</v>
      </c>
      <c r="B1405" s="5" t="s">
        <v>646</v>
      </c>
      <c r="C1405" s="13" t="s">
        <v>72</v>
      </c>
      <c r="D1405" s="1" t="e">
        <v>#VALUE!</v>
      </c>
      <c r="E1405" s="5" t="e">
        <v>#N/A</v>
      </c>
      <c r="F1405" s="80" t="s">
        <v>0</v>
      </c>
      <c r="G1405" s="80" t="s">
        <v>0</v>
      </c>
      <c r="H1405" s="80" t="s">
        <v>1</v>
      </c>
      <c r="I1405" s="80" t="s">
        <v>0</v>
      </c>
      <c r="J1405" s="80" t="s">
        <v>0</v>
      </c>
      <c r="K1405" s="80" t="s">
        <v>0</v>
      </c>
      <c r="L1405" s="80" t="s">
        <v>0</v>
      </c>
      <c r="M1405" s="5" t="s">
        <v>10</v>
      </c>
      <c r="N1405" s="5" t="e">
        <v>#N/A</v>
      </c>
      <c r="O1405" s="5" t="e">
        <v>#N/A</v>
      </c>
      <c r="P1405" s="5" t="s">
        <v>12</v>
      </c>
      <c r="Q1405" s="5" t="s">
        <v>76</v>
      </c>
      <c r="R1405" s="61" t="s">
        <v>28</v>
      </c>
      <c r="S1405" s="62" t="e">
        <v>#N/A</v>
      </c>
      <c r="T1405" s="5" t="s">
        <v>834</v>
      </c>
      <c r="U1405" s="5" t="s">
        <v>41</v>
      </c>
      <c r="V1405" s="5" t="s">
        <v>54</v>
      </c>
      <c r="W1405" s="5" t="s">
        <v>907</v>
      </c>
      <c r="X1405" s="5" t="s">
        <v>81</v>
      </c>
      <c r="Y1405" s="5" t="s">
        <v>426</v>
      </c>
      <c r="Z1405" s="5" t="e">
        <v>#N/A</v>
      </c>
      <c r="AA1405" s="5" t="s">
        <v>986</v>
      </c>
      <c r="AB1405" s="5"/>
      <c r="AC1405" s="5"/>
      <c r="AD1405" s="5"/>
      <c r="AE1405" s="5"/>
      <c r="AF1405" s="5"/>
      <c r="AG1405" s="5"/>
      <c r="AH1405" s="5"/>
      <c r="AI1405" s="5" t="s">
        <v>905</v>
      </c>
      <c r="AJ1405" s="80">
        <v>5</v>
      </c>
      <c r="AK1405" s="80">
        <v>4</v>
      </c>
      <c r="AL1405" s="80">
        <v>4</v>
      </c>
      <c r="AM1405" s="80" t="e">
        <v>#N/A</v>
      </c>
      <c r="AN1405" s="80">
        <v>5</v>
      </c>
      <c r="AO1405" s="80">
        <v>4</v>
      </c>
      <c r="AP1405" s="80">
        <v>0</v>
      </c>
      <c r="AQ1405" s="80">
        <v>4</v>
      </c>
      <c r="AR1405" s="80">
        <v>3</v>
      </c>
      <c r="AS1405" s="5"/>
      <c r="AT1405" s="5" t="s">
        <v>848</v>
      </c>
      <c r="AU1405" s="5"/>
      <c r="AV1405" s="5" t="s">
        <v>877</v>
      </c>
      <c r="AW1405" s="5" t="s">
        <v>39</v>
      </c>
      <c r="AX1405" s="5"/>
      <c r="AY1405" s="5" t="s">
        <v>903</v>
      </c>
    </row>
    <row r="1406" spans="1:51" ht="27.95" customHeight="1">
      <c r="A1406">
        <v>11511687625</v>
      </c>
      <c r="B1406" s="5" t="s">
        <v>646</v>
      </c>
      <c r="C1406" s="13" t="s">
        <v>72</v>
      </c>
      <c r="D1406" s="1" t="s">
        <v>471</v>
      </c>
      <c r="E1406" s="5" t="s">
        <v>14</v>
      </c>
      <c r="F1406" s="80" t="s">
        <v>0</v>
      </c>
      <c r="G1406" s="80" t="s">
        <v>0</v>
      </c>
      <c r="H1406" s="80" t="s">
        <v>1</v>
      </c>
      <c r="I1406" s="80" t="s">
        <v>0</v>
      </c>
      <c r="J1406" s="80" t="s">
        <v>0</v>
      </c>
      <c r="K1406" s="80" t="s">
        <v>0</v>
      </c>
      <c r="L1406" s="80" t="s">
        <v>0</v>
      </c>
      <c r="M1406" s="5" t="e">
        <v>#N/A</v>
      </c>
      <c r="N1406" s="5" t="s">
        <v>649</v>
      </c>
      <c r="O1406" s="5" t="e">
        <v>#N/A</v>
      </c>
      <c r="P1406" s="5" t="e">
        <v>#N/A</v>
      </c>
      <c r="Q1406" s="5" t="e">
        <v>#VALUE!</v>
      </c>
      <c r="R1406" s="61" t="e">
        <v>#VALUE!</v>
      </c>
      <c r="S1406" s="62" t="e">
        <v>#N/A</v>
      </c>
      <c r="T1406" s="5" t="e">
        <v>#N/A</v>
      </c>
      <c r="U1406" s="5" t="e">
        <v>#N/A</v>
      </c>
      <c r="V1406" s="5" t="e">
        <v>#N/A</v>
      </c>
      <c r="W1406" s="5" t="e">
        <v>#N/A</v>
      </c>
      <c r="X1406" s="5" t="e">
        <v>#N/A</v>
      </c>
      <c r="Y1406" s="5" t="s">
        <v>0</v>
      </c>
      <c r="Z1406" s="5" t="s">
        <v>98</v>
      </c>
      <c r="AA1406" s="5"/>
      <c r="AB1406" s="5"/>
      <c r="AC1406" s="5"/>
      <c r="AD1406" s="5"/>
      <c r="AE1406" s="5"/>
      <c r="AF1406" s="5"/>
      <c r="AG1406" s="5"/>
      <c r="AH1406" s="5"/>
      <c r="AI1406" s="5" t="s">
        <v>905</v>
      </c>
      <c r="AJ1406" s="80">
        <v>5</v>
      </c>
      <c r="AK1406" s="80" t="e">
        <v>#VALUE!</v>
      </c>
      <c r="AL1406" s="80" t="e">
        <v>#VALUE!</v>
      </c>
      <c r="AM1406" s="80" t="e">
        <v>#N/A</v>
      </c>
      <c r="AN1406" s="80" t="e">
        <v>#N/A</v>
      </c>
      <c r="AO1406" s="80" t="e">
        <v>#N/A</v>
      </c>
      <c r="AP1406" s="80" t="e">
        <v>#N/A</v>
      </c>
      <c r="AQ1406" s="80" t="e">
        <v>#N/A</v>
      </c>
      <c r="AR1406" s="80" t="e">
        <v>#N/A</v>
      </c>
      <c r="AS1406" s="5"/>
      <c r="AT1406" s="5"/>
      <c r="AU1406" s="5"/>
      <c r="AV1406" s="5"/>
      <c r="AW1406" s="5"/>
      <c r="AX1406" s="5"/>
      <c r="AY1406" s="5" t="s">
        <v>903</v>
      </c>
    </row>
    <row r="1407" spans="1:51" ht="27.95" customHeight="1">
      <c r="A1407">
        <v>11511687193</v>
      </c>
      <c r="B1407" s="1" t="s">
        <v>15</v>
      </c>
      <c r="C1407" s="13" t="s">
        <v>80</v>
      </c>
      <c r="D1407" s="1" t="s">
        <v>468</v>
      </c>
      <c r="E1407" s="5" t="s">
        <v>14</v>
      </c>
      <c r="F1407" s="80" t="s">
        <v>0</v>
      </c>
      <c r="G1407" s="80" t="s">
        <v>0</v>
      </c>
      <c r="H1407" s="80" t="s">
        <v>1</v>
      </c>
      <c r="I1407" s="80" t="s">
        <v>0</v>
      </c>
      <c r="J1407" s="80" t="s">
        <v>0</v>
      </c>
      <c r="K1407" s="80" t="s">
        <v>0</v>
      </c>
      <c r="L1407" s="80" t="s">
        <v>0</v>
      </c>
      <c r="M1407" s="5" t="e">
        <v>#N/A</v>
      </c>
      <c r="N1407" s="5" t="e">
        <v>#N/A</v>
      </c>
      <c r="O1407" s="5" t="e">
        <v>#N/A</v>
      </c>
      <c r="P1407" s="5" t="e">
        <v>#N/A</v>
      </c>
      <c r="Q1407" s="5" t="e">
        <v>#VALUE!</v>
      </c>
      <c r="R1407" s="61" t="s">
        <v>90</v>
      </c>
      <c r="S1407" s="62" t="s">
        <v>43</v>
      </c>
      <c r="T1407" s="5" t="s">
        <v>36</v>
      </c>
      <c r="U1407" s="5" t="s">
        <v>41</v>
      </c>
      <c r="V1407" s="5" t="s">
        <v>89</v>
      </c>
      <c r="W1407" s="5" t="s">
        <v>979</v>
      </c>
      <c r="X1407" s="5" t="e">
        <v>#N/A</v>
      </c>
      <c r="Y1407" s="5" t="s">
        <v>0</v>
      </c>
      <c r="Z1407" s="5" t="s">
        <v>67</v>
      </c>
      <c r="AA1407" s="5"/>
      <c r="AB1407" s="5"/>
      <c r="AC1407" s="5"/>
      <c r="AD1407" s="5"/>
      <c r="AE1407" s="5"/>
      <c r="AF1407" s="5"/>
      <c r="AG1407" s="5"/>
      <c r="AH1407" s="5"/>
      <c r="AI1407" s="5" t="s">
        <v>905</v>
      </c>
      <c r="AJ1407" s="80">
        <v>4</v>
      </c>
      <c r="AK1407" s="80" t="e">
        <v>#VALUE!</v>
      </c>
      <c r="AL1407" s="80">
        <v>5</v>
      </c>
      <c r="AM1407" s="80">
        <v>4</v>
      </c>
      <c r="AN1407" s="80">
        <v>4</v>
      </c>
      <c r="AO1407" s="80">
        <v>4</v>
      </c>
      <c r="AP1407" s="80">
        <v>3</v>
      </c>
      <c r="AQ1407" s="80">
        <v>2</v>
      </c>
      <c r="AR1407" s="80" t="e">
        <v>#N/A</v>
      </c>
      <c r="AS1407" s="5"/>
      <c r="AT1407" s="121" t="s">
        <v>847</v>
      </c>
      <c r="AU1407" s="5"/>
      <c r="AV1407" s="5"/>
      <c r="AW1407" s="5"/>
      <c r="AX1407" s="5"/>
      <c r="AY1407" s="5" t="s">
        <v>904</v>
      </c>
    </row>
    <row r="1408" spans="1:51" ht="27.95" customHeight="1">
      <c r="A1408">
        <v>11511685676</v>
      </c>
      <c r="B1408" s="5" t="s">
        <v>646</v>
      </c>
      <c r="C1408" s="13" t="s">
        <v>80</v>
      </c>
      <c r="D1408" s="1" t="s">
        <v>468</v>
      </c>
      <c r="E1408" s="5" t="s">
        <v>14</v>
      </c>
      <c r="F1408" s="80" t="s">
        <v>0</v>
      </c>
      <c r="G1408" s="80" t="s">
        <v>0</v>
      </c>
      <c r="H1408" s="80" t="s">
        <v>1</v>
      </c>
      <c r="I1408" s="80" t="s">
        <v>0</v>
      </c>
      <c r="J1408" s="80" t="s">
        <v>0</v>
      </c>
      <c r="K1408" s="80" t="s">
        <v>0</v>
      </c>
      <c r="L1408" s="80" t="s">
        <v>0</v>
      </c>
      <c r="M1408" s="5" t="e">
        <v>#N/A</v>
      </c>
      <c r="N1408" s="5" t="s">
        <v>649</v>
      </c>
      <c r="O1408" s="5" t="e">
        <v>#N/A</v>
      </c>
      <c r="P1408" s="5" t="e">
        <v>#N/A</v>
      </c>
      <c r="Q1408" s="5" t="s">
        <v>29</v>
      </c>
      <c r="R1408" s="61" t="s">
        <v>75</v>
      </c>
      <c r="S1408" s="62" t="e">
        <v>#N/A</v>
      </c>
      <c r="T1408" s="5" t="s">
        <v>834</v>
      </c>
      <c r="U1408" s="5" t="s">
        <v>41</v>
      </c>
      <c r="V1408" s="5" t="s">
        <v>26</v>
      </c>
      <c r="W1408" s="5" t="s">
        <v>907</v>
      </c>
      <c r="X1408" s="5" t="s">
        <v>30</v>
      </c>
      <c r="Y1408" s="5" t="s">
        <v>427</v>
      </c>
      <c r="Z1408" s="5" t="s">
        <v>98</v>
      </c>
      <c r="AA1408" s="5" t="s">
        <v>480</v>
      </c>
      <c r="AB1408" s="5"/>
      <c r="AC1408" s="5"/>
      <c r="AD1408" s="5"/>
      <c r="AE1408" s="5"/>
      <c r="AF1408" s="5"/>
      <c r="AG1408" s="5"/>
      <c r="AH1408" s="5"/>
      <c r="AI1408" s="5" t="s">
        <v>905</v>
      </c>
      <c r="AJ1408" s="80">
        <v>4</v>
      </c>
      <c r="AK1408" s="80">
        <v>3</v>
      </c>
      <c r="AL1408" s="80">
        <v>3</v>
      </c>
      <c r="AM1408" s="80" t="e">
        <v>#N/A</v>
      </c>
      <c r="AN1408" s="80">
        <v>5</v>
      </c>
      <c r="AO1408" s="80">
        <v>4</v>
      </c>
      <c r="AP1408" s="80">
        <v>4</v>
      </c>
      <c r="AQ1408" s="80">
        <v>4</v>
      </c>
      <c r="AR1408" s="80">
        <v>2</v>
      </c>
      <c r="AS1408" s="5" t="s">
        <v>1059</v>
      </c>
      <c r="AT1408" s="5" t="s">
        <v>849</v>
      </c>
      <c r="AU1408" s="5"/>
      <c r="AV1408" s="5"/>
      <c r="AW1408" s="5"/>
      <c r="AX1408" s="5"/>
      <c r="AY1408" s="5" t="s">
        <v>903</v>
      </c>
    </row>
    <row r="1409" spans="1:51" ht="27.95" customHeight="1">
      <c r="A1409">
        <v>11511685384</v>
      </c>
      <c r="B1409" s="5" t="s">
        <v>646</v>
      </c>
      <c r="C1409" s="13" t="s">
        <v>72</v>
      </c>
      <c r="D1409" s="1" t="s">
        <v>465</v>
      </c>
      <c r="E1409" s="5" t="s">
        <v>14</v>
      </c>
      <c r="F1409" s="80" t="s">
        <v>0</v>
      </c>
      <c r="G1409" s="80" t="s">
        <v>0</v>
      </c>
      <c r="H1409" s="80" t="s">
        <v>0</v>
      </c>
      <c r="I1409" s="80" t="s">
        <v>0</v>
      </c>
      <c r="J1409" s="80" t="s">
        <v>0</v>
      </c>
      <c r="K1409" s="80" t="s">
        <v>0</v>
      </c>
      <c r="L1409" s="80" t="s">
        <v>428</v>
      </c>
      <c r="M1409" s="5" t="e">
        <v>#N/A</v>
      </c>
      <c r="N1409" s="5" t="s">
        <v>649</v>
      </c>
      <c r="O1409" s="5" t="e">
        <v>#N/A</v>
      </c>
      <c r="P1409" s="5" t="e">
        <v>#N/A</v>
      </c>
      <c r="Q1409" s="5" t="s">
        <v>29</v>
      </c>
      <c r="R1409" s="61" t="s">
        <v>75</v>
      </c>
      <c r="S1409" s="62" t="e">
        <v>#N/A</v>
      </c>
      <c r="T1409" s="5" t="s">
        <v>834</v>
      </c>
      <c r="U1409" s="5" t="s">
        <v>34</v>
      </c>
      <c r="V1409" s="5" t="s">
        <v>26</v>
      </c>
      <c r="W1409" s="5" t="s">
        <v>908</v>
      </c>
      <c r="X1409" s="5" t="s">
        <v>81</v>
      </c>
      <c r="Y1409" s="5" t="s">
        <v>0</v>
      </c>
      <c r="Z1409" s="5" t="s">
        <v>67</v>
      </c>
      <c r="AA1409" s="5" t="s">
        <v>462</v>
      </c>
      <c r="AB1409" s="5"/>
      <c r="AC1409" s="5"/>
      <c r="AD1409" s="5"/>
      <c r="AE1409" s="5"/>
      <c r="AF1409" s="5"/>
      <c r="AG1409" s="5"/>
      <c r="AH1409" s="5"/>
      <c r="AI1409" s="5" t="s">
        <v>905</v>
      </c>
      <c r="AJ1409" s="80">
        <v>5</v>
      </c>
      <c r="AK1409" s="80">
        <v>3</v>
      </c>
      <c r="AL1409" s="80">
        <v>3</v>
      </c>
      <c r="AM1409" s="80" t="e">
        <v>#N/A</v>
      </c>
      <c r="AN1409" s="80">
        <v>5</v>
      </c>
      <c r="AO1409" s="80">
        <v>5</v>
      </c>
      <c r="AP1409" s="80">
        <v>4</v>
      </c>
      <c r="AQ1409" s="80">
        <v>3</v>
      </c>
      <c r="AR1409" s="80">
        <v>3</v>
      </c>
      <c r="AS1409" s="5"/>
      <c r="AT1409" s="5"/>
      <c r="AU1409" s="5"/>
      <c r="AV1409" s="5" t="s">
        <v>884</v>
      </c>
      <c r="AW1409" s="5"/>
      <c r="AX1409" s="5"/>
      <c r="AY1409" s="5" t="s">
        <v>903</v>
      </c>
    </row>
    <row r="1410" spans="1:51" ht="27.95" customHeight="1">
      <c r="A1410">
        <v>11511684857</v>
      </c>
      <c r="B1410" s="5" t="s">
        <v>646</v>
      </c>
      <c r="C1410" s="13" t="s">
        <v>72</v>
      </c>
      <c r="D1410" s="1" t="s">
        <v>471</v>
      </c>
      <c r="E1410" s="5" t="s">
        <v>14</v>
      </c>
      <c r="F1410" s="80" t="s">
        <v>0</v>
      </c>
      <c r="G1410" s="80" t="s">
        <v>0</v>
      </c>
      <c r="H1410" s="80" t="s">
        <v>1</v>
      </c>
      <c r="I1410" s="80" t="s">
        <v>0</v>
      </c>
      <c r="J1410" s="80" t="s">
        <v>0</v>
      </c>
      <c r="K1410" s="80" t="s">
        <v>0</v>
      </c>
      <c r="L1410" s="80" t="s">
        <v>0</v>
      </c>
      <c r="M1410" s="5" t="s">
        <v>10</v>
      </c>
      <c r="N1410" s="5" t="e">
        <v>#N/A</v>
      </c>
      <c r="O1410" s="5" t="e">
        <v>#N/A</v>
      </c>
      <c r="P1410" s="5" t="e">
        <v>#N/A</v>
      </c>
      <c r="Q1410" s="5" t="s">
        <v>29</v>
      </c>
      <c r="R1410" s="61" t="s">
        <v>28</v>
      </c>
      <c r="S1410" s="62" t="e">
        <v>#N/A</v>
      </c>
      <c r="T1410" s="5" t="s">
        <v>834</v>
      </c>
      <c r="U1410" s="5" t="s">
        <v>34</v>
      </c>
      <c r="V1410" s="5" t="s">
        <v>95</v>
      </c>
      <c r="W1410" s="5" t="s">
        <v>979</v>
      </c>
      <c r="X1410" s="5" t="s">
        <v>66</v>
      </c>
      <c r="Y1410" s="5" t="s">
        <v>0</v>
      </c>
      <c r="Z1410" s="5" t="s">
        <v>67</v>
      </c>
      <c r="AA1410" s="5" t="s">
        <v>536</v>
      </c>
      <c r="AB1410" s="5"/>
      <c r="AC1410" s="5"/>
      <c r="AD1410" s="5"/>
      <c r="AE1410" s="5"/>
      <c r="AF1410" s="5"/>
      <c r="AG1410" s="5"/>
      <c r="AH1410" s="5"/>
      <c r="AI1410" s="5" t="s">
        <v>905</v>
      </c>
      <c r="AJ1410" s="80">
        <v>5</v>
      </c>
      <c r="AK1410" s="80">
        <v>3</v>
      </c>
      <c r="AL1410" s="80">
        <v>4</v>
      </c>
      <c r="AM1410" s="80" t="e">
        <v>#N/A</v>
      </c>
      <c r="AN1410" s="80">
        <v>5</v>
      </c>
      <c r="AO1410" s="80">
        <v>5</v>
      </c>
      <c r="AP1410" s="80">
        <v>1</v>
      </c>
      <c r="AQ1410" s="80">
        <v>2</v>
      </c>
      <c r="AR1410" s="80">
        <v>5</v>
      </c>
      <c r="AS1410" s="5" t="s">
        <v>1059</v>
      </c>
      <c r="AT1410" s="5" t="s">
        <v>842</v>
      </c>
      <c r="AU1410" s="66" t="s">
        <v>854</v>
      </c>
      <c r="AV1410" s="5" t="s">
        <v>877</v>
      </c>
      <c r="AW1410" s="5"/>
      <c r="AX1410" s="5"/>
      <c r="AY1410" s="5" t="s">
        <v>903</v>
      </c>
    </row>
    <row r="1411" spans="1:51" ht="27.95" customHeight="1">
      <c r="A1411">
        <v>11511684706</v>
      </c>
      <c r="B1411" s="5" t="s">
        <v>646</v>
      </c>
      <c r="C1411" s="13" t="s">
        <v>80</v>
      </c>
      <c r="D1411" s="1" t="s">
        <v>478</v>
      </c>
      <c r="E1411" s="5" t="s">
        <v>33</v>
      </c>
      <c r="F1411" s="80" t="s">
        <v>0</v>
      </c>
      <c r="G1411" s="80" t="s">
        <v>0</v>
      </c>
      <c r="H1411" s="80" t="s">
        <v>1</v>
      </c>
      <c r="I1411" s="80" t="s">
        <v>0</v>
      </c>
      <c r="J1411" s="80" t="s">
        <v>0</v>
      </c>
      <c r="K1411" s="80" t="s">
        <v>0</v>
      </c>
      <c r="L1411" s="80" t="s">
        <v>0</v>
      </c>
      <c r="M1411" s="5" t="s">
        <v>10</v>
      </c>
      <c r="N1411" s="5" t="e">
        <v>#N/A</v>
      </c>
      <c r="O1411" s="5" t="s">
        <v>11</v>
      </c>
      <c r="P1411" s="5" t="s">
        <v>12</v>
      </c>
      <c r="Q1411" s="5" t="s">
        <v>29</v>
      </c>
      <c r="R1411" s="61" t="s">
        <v>28</v>
      </c>
      <c r="S1411" s="62" t="e">
        <v>#N/A</v>
      </c>
      <c r="T1411" s="5" t="s">
        <v>834</v>
      </c>
      <c r="U1411" s="5" t="s">
        <v>37</v>
      </c>
      <c r="V1411" s="5" t="s">
        <v>89</v>
      </c>
      <c r="W1411" s="5" t="s">
        <v>907</v>
      </c>
      <c r="X1411" s="5" t="s">
        <v>81</v>
      </c>
      <c r="Y1411" s="5" t="s">
        <v>429</v>
      </c>
      <c r="Z1411" s="5" t="s">
        <v>67</v>
      </c>
      <c r="AA1411" s="5"/>
      <c r="AB1411" s="5"/>
      <c r="AC1411" s="5"/>
      <c r="AD1411" s="5"/>
      <c r="AE1411" s="5" t="s">
        <v>602</v>
      </c>
      <c r="AF1411" s="5"/>
      <c r="AG1411" s="5"/>
      <c r="AH1411" s="5"/>
      <c r="AI1411" s="5" t="s">
        <v>905</v>
      </c>
      <c r="AJ1411" s="80">
        <v>4</v>
      </c>
      <c r="AK1411" s="80">
        <v>3</v>
      </c>
      <c r="AL1411" s="80">
        <v>4</v>
      </c>
      <c r="AM1411" s="80" t="e">
        <v>#N/A</v>
      </c>
      <c r="AN1411" s="80">
        <v>5</v>
      </c>
      <c r="AO1411" s="80">
        <v>3</v>
      </c>
      <c r="AP1411" s="80">
        <v>3</v>
      </c>
      <c r="AQ1411" s="80">
        <v>4</v>
      </c>
      <c r="AR1411" s="80">
        <v>3</v>
      </c>
      <c r="AS1411" s="5"/>
      <c r="AT1411" s="5"/>
      <c r="AU1411" s="5"/>
      <c r="AV1411" s="5"/>
      <c r="AW1411" s="5"/>
      <c r="AX1411" s="5"/>
      <c r="AY1411" s="5" t="s">
        <v>903</v>
      </c>
    </row>
    <row r="1412" spans="1:51" ht="27.95" customHeight="1">
      <c r="A1412">
        <v>11511684486</v>
      </c>
      <c r="B1412" s="5" t="s">
        <v>646</v>
      </c>
      <c r="C1412" s="13" t="s">
        <v>72</v>
      </c>
      <c r="D1412" s="1" t="e">
        <v>#VALUE!</v>
      </c>
      <c r="E1412" s="5" t="s">
        <v>14</v>
      </c>
      <c r="F1412" s="80" t="s">
        <v>648</v>
      </c>
      <c r="G1412" s="80" t="s">
        <v>0</v>
      </c>
      <c r="H1412" s="80" t="s">
        <v>1</v>
      </c>
      <c r="I1412" s="80" t="s">
        <v>0</v>
      </c>
      <c r="J1412" s="80" t="s">
        <v>0</v>
      </c>
      <c r="K1412" s="80" t="s">
        <v>0</v>
      </c>
      <c r="L1412" s="80" t="s">
        <v>0</v>
      </c>
      <c r="M1412" s="5" t="e">
        <v>#N/A</v>
      </c>
      <c r="N1412" s="5" t="s">
        <v>649</v>
      </c>
      <c r="O1412" s="5" t="e">
        <v>#N/A</v>
      </c>
      <c r="P1412" s="5" t="e">
        <v>#N/A</v>
      </c>
      <c r="Q1412" s="5" t="s">
        <v>76</v>
      </c>
      <c r="R1412" s="61" t="s">
        <v>28</v>
      </c>
      <c r="S1412" s="62" t="e">
        <v>#N/A</v>
      </c>
      <c r="T1412" s="5" t="s">
        <v>834</v>
      </c>
      <c r="U1412" s="5" t="s">
        <v>34</v>
      </c>
      <c r="V1412" s="5" t="s">
        <v>74</v>
      </c>
      <c r="W1412" s="5" t="s">
        <v>979</v>
      </c>
      <c r="X1412" s="5" t="s">
        <v>66</v>
      </c>
      <c r="Y1412" s="5" t="s">
        <v>430</v>
      </c>
      <c r="Z1412" s="5" t="s">
        <v>45</v>
      </c>
      <c r="AA1412" s="5" t="s">
        <v>512</v>
      </c>
      <c r="AB1412" s="5"/>
      <c r="AC1412" s="5"/>
      <c r="AD1412" s="5"/>
      <c r="AE1412" s="5"/>
      <c r="AF1412" s="5"/>
      <c r="AG1412" s="5"/>
      <c r="AH1412" s="5"/>
      <c r="AI1412" s="5" t="s">
        <v>905</v>
      </c>
      <c r="AJ1412" s="80">
        <v>5</v>
      </c>
      <c r="AK1412" s="80">
        <v>4</v>
      </c>
      <c r="AL1412" s="80">
        <v>4</v>
      </c>
      <c r="AM1412" s="80" t="e">
        <v>#N/A</v>
      </c>
      <c r="AN1412" s="80">
        <v>5</v>
      </c>
      <c r="AO1412" s="80">
        <v>5</v>
      </c>
      <c r="AP1412" s="80">
        <v>2</v>
      </c>
      <c r="AQ1412" s="80">
        <v>2</v>
      </c>
      <c r="AR1412" s="80">
        <v>5</v>
      </c>
      <c r="AS1412" s="122" t="s">
        <v>1060</v>
      </c>
      <c r="AT1412" s="5" t="s">
        <v>797</v>
      </c>
      <c r="AU1412" s="5"/>
      <c r="AV1412" s="5" t="s">
        <v>886</v>
      </c>
      <c r="AW1412" s="5" t="s">
        <v>39</v>
      </c>
      <c r="AX1412" s="5"/>
      <c r="AY1412" s="5" t="s">
        <v>903</v>
      </c>
    </row>
    <row r="1413" spans="1:51" ht="27.95" customHeight="1">
      <c r="A1413">
        <v>11511683694</v>
      </c>
      <c r="B1413" s="1" t="s">
        <v>0</v>
      </c>
      <c r="C1413" s="13" t="e">
        <v>#VALUE!</v>
      </c>
      <c r="D1413" s="1" t="e">
        <v>#VALUE!</v>
      </c>
      <c r="E1413" s="5" t="e">
        <v>#N/A</v>
      </c>
      <c r="F1413" s="80" t="s">
        <v>0</v>
      </c>
      <c r="G1413" s="80" t="s">
        <v>0</v>
      </c>
      <c r="H1413" s="80" t="s">
        <v>0</v>
      </c>
      <c r="I1413" s="80" t="s">
        <v>0</v>
      </c>
      <c r="J1413" s="80" t="s">
        <v>0</v>
      </c>
      <c r="K1413" s="80" t="s">
        <v>0</v>
      </c>
      <c r="L1413" s="80" t="s">
        <v>0</v>
      </c>
      <c r="M1413" s="5" t="e">
        <v>#N/A</v>
      </c>
      <c r="N1413" s="5" t="e">
        <v>#N/A</v>
      </c>
      <c r="O1413" s="5" t="e">
        <v>#N/A</v>
      </c>
      <c r="P1413" s="5" t="e">
        <v>#N/A</v>
      </c>
      <c r="Q1413" s="5" t="e">
        <v>#VALUE!</v>
      </c>
      <c r="R1413" s="61" t="e">
        <v>#VALUE!</v>
      </c>
      <c r="S1413" s="62" t="e">
        <v>#N/A</v>
      </c>
      <c r="T1413" s="5" t="e">
        <v>#N/A</v>
      </c>
      <c r="U1413" s="5" t="e">
        <v>#N/A</v>
      </c>
      <c r="V1413" s="5" t="e">
        <v>#N/A</v>
      </c>
      <c r="W1413" s="5" t="e">
        <v>#N/A</v>
      </c>
      <c r="X1413" s="5" t="e">
        <v>#N/A</v>
      </c>
      <c r="Y1413" s="5" t="s">
        <v>0</v>
      </c>
      <c r="Z1413" s="5" t="e">
        <v>#N/A</v>
      </c>
      <c r="AA1413" s="5"/>
      <c r="AB1413" s="5"/>
      <c r="AC1413" s="5"/>
      <c r="AD1413" s="5"/>
      <c r="AE1413" s="5"/>
      <c r="AF1413" s="5"/>
      <c r="AG1413" s="5"/>
      <c r="AH1413" s="5"/>
      <c r="AI1413" s="5" t="s">
        <v>905</v>
      </c>
      <c r="AJ1413" s="80" t="e">
        <v>#VALUE!</v>
      </c>
      <c r="AK1413" s="80" t="e">
        <v>#VALUE!</v>
      </c>
      <c r="AL1413" s="80" t="e">
        <v>#VALUE!</v>
      </c>
      <c r="AM1413" s="80" t="e">
        <v>#N/A</v>
      </c>
      <c r="AN1413" s="80" t="e">
        <v>#N/A</v>
      </c>
      <c r="AO1413" s="80" t="e">
        <v>#N/A</v>
      </c>
      <c r="AP1413" s="80" t="e">
        <v>#N/A</v>
      </c>
      <c r="AQ1413" s="80" t="e">
        <v>#N/A</v>
      </c>
      <c r="AR1413" s="80" t="e">
        <v>#N/A</v>
      </c>
      <c r="AS1413" s="5"/>
      <c r="AT1413" s="5"/>
      <c r="AU1413" s="5"/>
      <c r="AV1413" s="5"/>
      <c r="AW1413" s="5"/>
      <c r="AX1413" s="5"/>
      <c r="AY1413" s="5" t="s">
        <v>20</v>
      </c>
    </row>
    <row r="1414" spans="1:51" ht="27.95" customHeight="1">
      <c r="A1414">
        <v>11511683528</v>
      </c>
      <c r="B1414" s="1" t="s">
        <v>0</v>
      </c>
      <c r="C1414" s="13" t="s">
        <v>61</v>
      </c>
      <c r="D1414" s="1" t="s">
        <v>465</v>
      </c>
      <c r="E1414" s="5" t="s">
        <v>14</v>
      </c>
      <c r="F1414" s="80" t="s">
        <v>0</v>
      </c>
      <c r="G1414" s="80" t="s">
        <v>0</v>
      </c>
      <c r="H1414" s="80" t="s">
        <v>1</v>
      </c>
      <c r="I1414" s="80" t="s">
        <v>0</v>
      </c>
      <c r="J1414" s="80" t="s">
        <v>0</v>
      </c>
      <c r="K1414" s="80" t="s">
        <v>0</v>
      </c>
      <c r="L1414" s="80" t="s">
        <v>0</v>
      </c>
      <c r="M1414" s="5" t="e">
        <v>#N/A</v>
      </c>
      <c r="N1414" s="5" t="e">
        <v>#N/A</v>
      </c>
      <c r="O1414" s="5" t="e">
        <v>#N/A</v>
      </c>
      <c r="P1414" s="5" t="e">
        <v>#N/A</v>
      </c>
      <c r="Q1414" s="5" t="s">
        <v>76</v>
      </c>
      <c r="R1414" s="61" t="s">
        <v>75</v>
      </c>
      <c r="S1414" s="62" t="e">
        <v>#N/A</v>
      </c>
      <c r="T1414" s="5" t="s">
        <v>36</v>
      </c>
      <c r="U1414" s="5" t="s">
        <v>41</v>
      </c>
      <c r="V1414" s="5" t="s">
        <v>74</v>
      </c>
      <c r="W1414" s="5" t="s">
        <v>379</v>
      </c>
      <c r="X1414" s="5" t="s">
        <v>81</v>
      </c>
      <c r="Y1414" s="5" t="s">
        <v>431</v>
      </c>
      <c r="Z1414" s="5" t="s">
        <v>86</v>
      </c>
      <c r="AA1414" s="5" t="s">
        <v>482</v>
      </c>
      <c r="AB1414" s="5"/>
      <c r="AC1414" s="5"/>
      <c r="AD1414" s="5"/>
      <c r="AE1414" s="5"/>
      <c r="AF1414" s="5"/>
      <c r="AG1414" s="5"/>
      <c r="AH1414" s="5"/>
      <c r="AI1414" s="5" t="s">
        <v>905</v>
      </c>
      <c r="AJ1414" s="5">
        <v>3</v>
      </c>
      <c r="AK1414" s="5">
        <v>4</v>
      </c>
      <c r="AL1414" s="97">
        <v>3</v>
      </c>
      <c r="AM1414" s="97" t="e">
        <v>#N/A</v>
      </c>
      <c r="AN1414" s="5">
        <v>4</v>
      </c>
      <c r="AO1414" s="5">
        <v>4</v>
      </c>
      <c r="AP1414" s="5">
        <v>2</v>
      </c>
      <c r="AQ1414" s="5">
        <v>5</v>
      </c>
      <c r="AR1414" s="5">
        <v>3</v>
      </c>
      <c r="AS1414" s="5"/>
      <c r="AT1414" s="5"/>
      <c r="AU1414" s="5"/>
      <c r="AV1414" s="5"/>
      <c r="AW1414" s="5"/>
      <c r="AX1414" s="5"/>
      <c r="AY1414" s="5" t="s">
        <v>20</v>
      </c>
    </row>
    <row r="1415" spans="1:51" ht="27.95" customHeight="1">
      <c r="B1415" s="1"/>
      <c r="C1415" s="13"/>
      <c r="D1415" s="1"/>
      <c r="E1415" s="5"/>
      <c r="M1415" s="5"/>
      <c r="N1415" s="5"/>
      <c r="O1415" s="5"/>
      <c r="P1415" s="5"/>
      <c r="Q1415" s="5"/>
      <c r="R1415" s="61"/>
      <c r="S1415" s="62"/>
      <c r="T1415" s="5"/>
      <c r="U1415" s="5"/>
      <c r="V1415" s="5"/>
      <c r="W1415" s="5"/>
      <c r="X1415" s="5"/>
      <c r="Y1415" s="5"/>
      <c r="Z1415" s="5"/>
      <c r="AA1415" s="5"/>
      <c r="AB1415" s="5"/>
      <c r="AC1415" s="5"/>
      <c r="AD1415" s="5"/>
      <c r="AE1415" s="5"/>
      <c r="AF1415" s="5"/>
      <c r="AG1415" s="5"/>
      <c r="AH1415" s="5"/>
      <c r="AI1415" s="5"/>
      <c r="AJ1415" s="80"/>
      <c r="AK1415" s="80"/>
      <c r="AL1415" s="80"/>
      <c r="AM1415" s="80"/>
      <c r="AN1415" s="80"/>
      <c r="AO1415" s="80"/>
      <c r="AP1415" s="80"/>
      <c r="AQ1415" s="80"/>
      <c r="AR1415" s="80"/>
      <c r="AS1415" s="5"/>
      <c r="AT1415" s="5"/>
      <c r="AU1415" s="5"/>
      <c r="AV1415" s="5"/>
      <c r="AW1415" s="5"/>
      <c r="AX1415" s="5"/>
      <c r="AY1415" s="5"/>
    </row>
    <row r="1416" spans="1:51" ht="27.95" customHeight="1">
      <c r="A1416">
        <v>11511682976</v>
      </c>
      <c r="B1416" s="5" t="s">
        <v>646</v>
      </c>
      <c r="C1416" s="13" t="s">
        <v>72</v>
      </c>
      <c r="D1416" s="1" t="s">
        <v>469</v>
      </c>
      <c r="E1416" s="5" t="s">
        <v>14</v>
      </c>
      <c r="F1416" s="80" t="s">
        <v>0</v>
      </c>
      <c r="G1416" s="80" t="s">
        <v>0</v>
      </c>
      <c r="H1416" s="80" t="s">
        <v>1</v>
      </c>
      <c r="I1416" s="80" t="s">
        <v>0</v>
      </c>
      <c r="J1416" s="80" t="s">
        <v>0</v>
      </c>
      <c r="K1416" s="80" t="s">
        <v>0</v>
      </c>
      <c r="L1416" s="80" t="s">
        <v>0</v>
      </c>
      <c r="M1416" s="5" t="e">
        <v>#N/A</v>
      </c>
      <c r="N1416" s="5" t="s">
        <v>649</v>
      </c>
      <c r="O1416" s="5" t="e">
        <v>#N/A</v>
      </c>
      <c r="P1416" s="5" t="e">
        <v>#N/A</v>
      </c>
      <c r="Q1416" s="5" t="s">
        <v>76</v>
      </c>
      <c r="R1416" s="61" t="s">
        <v>28</v>
      </c>
      <c r="S1416" s="62" t="e">
        <v>#N/A</v>
      </c>
      <c r="T1416" s="5" t="s">
        <v>834</v>
      </c>
      <c r="U1416" s="5" t="s">
        <v>41</v>
      </c>
      <c r="V1416" s="5" t="s">
        <v>74</v>
      </c>
      <c r="W1416" s="5" t="s">
        <v>907</v>
      </c>
      <c r="X1416" s="5" t="s">
        <v>66</v>
      </c>
      <c r="Y1416" s="5" t="s">
        <v>432</v>
      </c>
      <c r="Z1416" s="5" t="s">
        <v>49</v>
      </c>
      <c r="AA1416" s="5"/>
      <c r="AB1416" s="5"/>
      <c r="AC1416" s="5"/>
      <c r="AD1416" s="5"/>
      <c r="AE1416" s="5"/>
      <c r="AF1416" s="5"/>
      <c r="AG1416" s="5"/>
      <c r="AH1416" s="5"/>
      <c r="AI1416" s="5" t="s">
        <v>905</v>
      </c>
      <c r="AJ1416" s="80">
        <v>5</v>
      </c>
      <c r="AK1416" s="80">
        <v>4</v>
      </c>
      <c r="AL1416" s="80">
        <v>4</v>
      </c>
      <c r="AM1416" s="80" t="e">
        <v>#N/A</v>
      </c>
      <c r="AN1416" s="80">
        <v>5</v>
      </c>
      <c r="AO1416" s="80">
        <v>4</v>
      </c>
      <c r="AP1416" s="80">
        <v>2</v>
      </c>
      <c r="AQ1416" s="80">
        <v>4</v>
      </c>
      <c r="AR1416" s="80">
        <v>5</v>
      </c>
      <c r="AS1416" s="5"/>
      <c r="AT1416" s="5" t="s">
        <v>787</v>
      </c>
      <c r="AU1416" s="5"/>
      <c r="AV1416" s="5" t="s">
        <v>873</v>
      </c>
      <c r="AW1416" s="5"/>
      <c r="AX1416" s="5"/>
      <c r="AY1416" s="5" t="s">
        <v>903</v>
      </c>
    </row>
    <row r="1417" spans="1:51" ht="27.95" customHeight="1">
      <c r="A1417">
        <v>11511682803</v>
      </c>
      <c r="B1417" s="5" t="s">
        <v>646</v>
      </c>
      <c r="C1417" s="13" t="s">
        <v>72</v>
      </c>
      <c r="D1417" s="1" t="s">
        <v>465</v>
      </c>
      <c r="E1417" s="5" t="s">
        <v>33</v>
      </c>
      <c r="F1417" s="80" t="s">
        <v>0</v>
      </c>
      <c r="G1417" s="80" t="s">
        <v>0</v>
      </c>
      <c r="H1417" s="80" t="s">
        <v>1</v>
      </c>
      <c r="I1417" s="80" t="s">
        <v>0</v>
      </c>
      <c r="J1417" s="80" t="s">
        <v>0</v>
      </c>
      <c r="K1417" s="80" t="s">
        <v>0</v>
      </c>
      <c r="L1417" s="80" t="s">
        <v>0</v>
      </c>
      <c r="M1417" s="5" t="e">
        <v>#N/A</v>
      </c>
      <c r="N1417" s="5" t="s">
        <v>649</v>
      </c>
      <c r="O1417" s="5" t="e">
        <v>#N/A</v>
      </c>
      <c r="P1417" s="5" t="e">
        <v>#N/A</v>
      </c>
      <c r="Q1417" s="5" t="s">
        <v>76</v>
      </c>
      <c r="R1417" s="61" t="s">
        <v>28</v>
      </c>
      <c r="S1417" s="62" t="e">
        <v>#N/A</v>
      </c>
      <c r="T1417" s="5" t="s">
        <v>36</v>
      </c>
      <c r="U1417" s="5" t="s">
        <v>34</v>
      </c>
      <c r="V1417" s="5" t="s">
        <v>89</v>
      </c>
      <c r="W1417" s="5" t="s">
        <v>379</v>
      </c>
      <c r="X1417" s="5" t="s">
        <v>108</v>
      </c>
      <c r="Y1417" s="5" t="s">
        <v>433</v>
      </c>
      <c r="Z1417" s="5" t="s">
        <v>86</v>
      </c>
      <c r="AA1417" s="5" t="s">
        <v>512</v>
      </c>
      <c r="AB1417" s="5"/>
      <c r="AC1417" s="5"/>
      <c r="AD1417" s="5"/>
      <c r="AE1417" s="5"/>
      <c r="AF1417" s="5"/>
      <c r="AG1417" s="5"/>
      <c r="AH1417" s="5"/>
      <c r="AI1417" s="5" t="s">
        <v>905</v>
      </c>
      <c r="AJ1417" s="80">
        <v>5</v>
      </c>
      <c r="AK1417" s="80">
        <v>4</v>
      </c>
      <c r="AL1417" s="80">
        <v>4</v>
      </c>
      <c r="AM1417" s="80" t="e">
        <v>#N/A</v>
      </c>
      <c r="AN1417" s="80">
        <v>4</v>
      </c>
      <c r="AO1417" s="80">
        <v>5</v>
      </c>
      <c r="AP1417" s="80">
        <v>3</v>
      </c>
      <c r="AQ1417" s="80">
        <v>5</v>
      </c>
      <c r="AR1417" s="80">
        <v>4</v>
      </c>
      <c r="AS1417" s="5"/>
      <c r="AT1417" s="5"/>
      <c r="AU1417" s="5"/>
      <c r="AV1417" s="5"/>
      <c r="AW1417" s="5"/>
      <c r="AX1417" s="5"/>
      <c r="AY1417" s="5" t="s">
        <v>903</v>
      </c>
    </row>
    <row r="1418" spans="1:51" ht="27.95" customHeight="1">
      <c r="A1418">
        <v>11511681815</v>
      </c>
      <c r="B1418" s="1" t="s">
        <v>0</v>
      </c>
      <c r="C1418" s="13" t="e">
        <v>#VALUE!</v>
      </c>
      <c r="D1418" s="1" t="e">
        <v>#VALUE!</v>
      </c>
      <c r="E1418" s="5" t="e">
        <v>#N/A</v>
      </c>
      <c r="F1418" s="80" t="s">
        <v>0</v>
      </c>
      <c r="G1418" s="80" t="s">
        <v>0</v>
      </c>
      <c r="H1418" s="80" t="s">
        <v>0</v>
      </c>
      <c r="I1418" s="80" t="s">
        <v>0</v>
      </c>
      <c r="J1418" s="80" t="s">
        <v>0</v>
      </c>
      <c r="K1418" s="80" t="s">
        <v>0</v>
      </c>
      <c r="L1418" s="80" t="s">
        <v>0</v>
      </c>
      <c r="M1418" s="5" t="e">
        <v>#N/A</v>
      </c>
      <c r="N1418" s="5" t="e">
        <v>#N/A</v>
      </c>
      <c r="O1418" s="5" t="e">
        <v>#N/A</v>
      </c>
      <c r="P1418" s="5" t="e">
        <v>#N/A</v>
      </c>
      <c r="Q1418" s="5" t="e">
        <v>#VALUE!</v>
      </c>
      <c r="R1418" s="61" t="e">
        <v>#VALUE!</v>
      </c>
      <c r="S1418" s="62" t="e">
        <v>#N/A</v>
      </c>
      <c r="T1418" s="5" t="e">
        <v>#N/A</v>
      </c>
      <c r="U1418" s="5" t="e">
        <v>#N/A</v>
      </c>
      <c r="V1418" s="5" t="e">
        <v>#N/A</v>
      </c>
      <c r="W1418" s="5" t="e">
        <v>#N/A</v>
      </c>
      <c r="X1418" s="5" t="e">
        <v>#N/A</v>
      </c>
      <c r="Y1418" s="5" t="s">
        <v>0</v>
      </c>
      <c r="Z1418" s="5" t="e">
        <v>#N/A</v>
      </c>
      <c r="AA1418" s="5"/>
      <c r="AB1418" s="5"/>
      <c r="AC1418" s="5"/>
      <c r="AD1418" s="5"/>
      <c r="AE1418" s="5"/>
      <c r="AF1418" s="5"/>
      <c r="AG1418" s="5"/>
      <c r="AH1418" s="5"/>
      <c r="AI1418" s="5" t="s">
        <v>905</v>
      </c>
      <c r="AJ1418" s="80" t="e">
        <v>#VALUE!</v>
      </c>
      <c r="AK1418" s="80" t="e">
        <v>#VALUE!</v>
      </c>
      <c r="AL1418" s="80" t="e">
        <v>#VALUE!</v>
      </c>
      <c r="AM1418" s="80" t="e">
        <v>#N/A</v>
      </c>
      <c r="AN1418" s="80" t="e">
        <v>#N/A</v>
      </c>
      <c r="AO1418" s="80" t="e">
        <v>#N/A</v>
      </c>
      <c r="AP1418" s="80" t="e">
        <v>#N/A</v>
      </c>
      <c r="AQ1418" s="80" t="e">
        <v>#N/A</v>
      </c>
      <c r="AR1418" s="80" t="e">
        <v>#N/A</v>
      </c>
      <c r="AS1418" s="5"/>
      <c r="AT1418" s="5"/>
      <c r="AU1418" s="5"/>
      <c r="AV1418" s="5"/>
      <c r="AW1418" s="5"/>
      <c r="AX1418" s="5"/>
      <c r="AY1418" s="5" t="s">
        <v>20</v>
      </c>
    </row>
    <row r="1419" spans="1:51" ht="27.95" customHeight="1">
      <c r="A1419">
        <v>11511681557</v>
      </c>
      <c r="B1419" s="5" t="s">
        <v>646</v>
      </c>
      <c r="C1419" s="13" t="s">
        <v>80</v>
      </c>
      <c r="D1419" s="1" t="s">
        <v>464</v>
      </c>
      <c r="E1419" s="5" t="s">
        <v>33</v>
      </c>
      <c r="F1419" s="80" t="s">
        <v>0</v>
      </c>
      <c r="G1419" s="80" t="s">
        <v>0</v>
      </c>
      <c r="H1419" s="80" t="s">
        <v>1</v>
      </c>
      <c r="I1419" s="80" t="s">
        <v>0</v>
      </c>
      <c r="J1419" s="80" t="s">
        <v>0</v>
      </c>
      <c r="K1419" s="80" t="s">
        <v>0</v>
      </c>
      <c r="L1419" s="80" t="s">
        <v>0</v>
      </c>
      <c r="M1419" s="5" t="s">
        <v>10</v>
      </c>
      <c r="N1419" s="5" t="e">
        <v>#N/A</v>
      </c>
      <c r="O1419" s="5" t="e">
        <v>#N/A</v>
      </c>
      <c r="P1419" s="5" t="e">
        <v>#N/A</v>
      </c>
      <c r="Q1419" s="5" t="e">
        <v>#VALUE!</v>
      </c>
      <c r="R1419" s="61" t="e">
        <v>#VALUE!</v>
      </c>
      <c r="S1419" s="62" t="e">
        <v>#N/A</v>
      </c>
      <c r="T1419" s="5" t="s">
        <v>834</v>
      </c>
      <c r="U1419" s="5" t="s">
        <v>41</v>
      </c>
      <c r="V1419" s="5" t="s">
        <v>89</v>
      </c>
      <c r="W1419" s="5" t="s">
        <v>908</v>
      </c>
      <c r="X1419" s="5" t="e">
        <v>#N/A</v>
      </c>
      <c r="Y1419" s="5" t="s">
        <v>0</v>
      </c>
      <c r="Z1419" s="5" t="s">
        <v>49</v>
      </c>
      <c r="AA1419" s="5" t="s">
        <v>482</v>
      </c>
      <c r="AB1419" s="5"/>
      <c r="AC1419" s="5"/>
      <c r="AD1419" s="5"/>
      <c r="AE1419" s="5"/>
      <c r="AF1419" s="5"/>
      <c r="AG1419" s="5"/>
      <c r="AH1419" s="5"/>
      <c r="AI1419" s="5" t="s">
        <v>905</v>
      </c>
      <c r="AJ1419" s="80">
        <v>4</v>
      </c>
      <c r="AK1419" s="80" t="e">
        <v>#VALUE!</v>
      </c>
      <c r="AL1419" s="80" t="e">
        <v>#VALUE!</v>
      </c>
      <c r="AM1419" s="80" t="e">
        <v>#N/A</v>
      </c>
      <c r="AN1419" s="80">
        <v>5</v>
      </c>
      <c r="AO1419" s="80">
        <v>4</v>
      </c>
      <c r="AP1419" s="80">
        <v>3</v>
      </c>
      <c r="AQ1419" s="80">
        <v>3</v>
      </c>
      <c r="AR1419" s="80" t="e">
        <v>#N/A</v>
      </c>
      <c r="AS1419" s="5"/>
      <c r="AT1419" s="5"/>
      <c r="AU1419" s="5"/>
      <c r="AV1419" s="5"/>
      <c r="AW1419" s="5"/>
      <c r="AX1419" s="5"/>
      <c r="AY1419" s="5" t="s">
        <v>903</v>
      </c>
    </row>
    <row r="1420" spans="1:51" ht="27.95" customHeight="1">
      <c r="A1420">
        <v>11511678799</v>
      </c>
      <c r="B1420" s="5" t="s">
        <v>646</v>
      </c>
      <c r="C1420" s="13" t="e">
        <v>#VALUE!</v>
      </c>
      <c r="D1420" s="1" t="s">
        <v>472</v>
      </c>
      <c r="E1420" s="5" t="s">
        <v>14</v>
      </c>
      <c r="F1420" s="80" t="s">
        <v>0</v>
      </c>
      <c r="G1420" s="80" t="s">
        <v>0</v>
      </c>
      <c r="H1420" s="80" t="s">
        <v>1</v>
      </c>
      <c r="I1420" s="80" t="s">
        <v>0</v>
      </c>
      <c r="J1420" s="80" t="s">
        <v>0</v>
      </c>
      <c r="K1420" s="80" t="s">
        <v>0</v>
      </c>
      <c r="L1420" s="80" t="s">
        <v>0</v>
      </c>
      <c r="M1420" s="5" t="s">
        <v>10</v>
      </c>
      <c r="N1420" s="5" t="e">
        <v>#N/A</v>
      </c>
      <c r="O1420" s="5" t="e">
        <v>#N/A</v>
      </c>
      <c r="P1420" s="5" t="e">
        <v>#N/A</v>
      </c>
      <c r="Q1420" s="5" t="e">
        <v>#VALUE!</v>
      </c>
      <c r="R1420" s="61" t="e">
        <v>#VALUE!</v>
      </c>
      <c r="S1420" s="62" t="e">
        <v>#N/A</v>
      </c>
      <c r="T1420" s="5" t="e">
        <v>#N/A</v>
      </c>
      <c r="U1420" s="5" t="e">
        <v>#N/A</v>
      </c>
      <c r="V1420" s="5" t="e">
        <v>#N/A</v>
      </c>
      <c r="W1420" s="5" t="e">
        <v>#N/A</v>
      </c>
      <c r="X1420" s="5" t="e">
        <v>#N/A</v>
      </c>
      <c r="Y1420" s="5" t="s">
        <v>0</v>
      </c>
      <c r="Z1420" s="5" t="s">
        <v>119</v>
      </c>
      <c r="AA1420" s="5"/>
      <c r="AB1420" s="5"/>
      <c r="AC1420" s="5"/>
      <c r="AD1420" s="5"/>
      <c r="AE1420" s="5"/>
      <c r="AF1420" s="5"/>
      <c r="AG1420" s="5"/>
      <c r="AH1420" s="5"/>
      <c r="AI1420" s="5" t="s">
        <v>905</v>
      </c>
      <c r="AJ1420" s="80" t="e">
        <v>#VALUE!</v>
      </c>
      <c r="AK1420" s="80" t="e">
        <v>#VALUE!</v>
      </c>
      <c r="AL1420" s="80" t="e">
        <v>#VALUE!</v>
      </c>
      <c r="AM1420" s="80" t="e">
        <v>#N/A</v>
      </c>
      <c r="AN1420" s="80" t="e">
        <v>#N/A</v>
      </c>
      <c r="AO1420" s="80" t="e">
        <v>#N/A</v>
      </c>
      <c r="AP1420" s="80" t="e">
        <v>#N/A</v>
      </c>
      <c r="AQ1420" s="80" t="e">
        <v>#N/A</v>
      </c>
      <c r="AR1420" s="80" t="e">
        <v>#N/A</v>
      </c>
      <c r="AS1420" s="5"/>
      <c r="AT1420" s="5"/>
      <c r="AU1420" s="5"/>
      <c r="AV1420" s="5"/>
      <c r="AW1420" s="5"/>
      <c r="AX1420" s="5"/>
      <c r="AY1420" s="5" t="s">
        <v>903</v>
      </c>
    </row>
    <row r="1421" spans="1:51" ht="27.95" customHeight="1">
      <c r="A1421">
        <v>11511676911</v>
      </c>
      <c r="B1421" s="5" t="s">
        <v>646</v>
      </c>
      <c r="C1421" s="13" t="s">
        <v>72</v>
      </c>
      <c r="D1421" s="1" t="s">
        <v>468</v>
      </c>
      <c r="E1421" s="5" t="s">
        <v>14</v>
      </c>
      <c r="F1421" s="80" t="s">
        <v>0</v>
      </c>
      <c r="G1421" s="80" t="s">
        <v>0</v>
      </c>
      <c r="H1421" s="80" t="s">
        <v>1</v>
      </c>
      <c r="I1421" s="80" t="s">
        <v>0</v>
      </c>
      <c r="J1421" s="80" t="s">
        <v>0</v>
      </c>
      <c r="K1421" s="80" t="s">
        <v>0</v>
      </c>
      <c r="L1421" s="80" t="s">
        <v>0</v>
      </c>
      <c r="M1421" s="5" t="e">
        <v>#N/A</v>
      </c>
      <c r="N1421" s="5" t="s">
        <v>649</v>
      </c>
      <c r="O1421" s="5" t="e">
        <v>#N/A</v>
      </c>
      <c r="P1421" s="5" t="e">
        <v>#N/A</v>
      </c>
      <c r="Q1421" s="5" t="s">
        <v>29</v>
      </c>
      <c r="R1421" s="61" t="s">
        <v>75</v>
      </c>
      <c r="S1421" s="62" t="e">
        <v>#N/A</v>
      </c>
      <c r="T1421" s="5" t="s">
        <v>834</v>
      </c>
      <c r="U1421" s="5" t="s">
        <v>34</v>
      </c>
      <c r="V1421" s="5" t="s">
        <v>54</v>
      </c>
      <c r="W1421" s="5" t="s">
        <v>907</v>
      </c>
      <c r="X1421" s="5" t="s">
        <v>108</v>
      </c>
      <c r="Y1421" s="5" t="s">
        <v>0</v>
      </c>
      <c r="Z1421" s="5" t="s">
        <v>86</v>
      </c>
      <c r="AA1421" s="5"/>
      <c r="AB1421" s="5"/>
      <c r="AC1421" s="5"/>
      <c r="AD1421" s="5"/>
      <c r="AE1421" s="5"/>
      <c r="AF1421" s="5"/>
      <c r="AG1421" s="5"/>
      <c r="AH1421" s="5"/>
      <c r="AI1421" s="5" t="s">
        <v>905</v>
      </c>
      <c r="AJ1421" s="80">
        <v>5</v>
      </c>
      <c r="AK1421" s="80">
        <v>3</v>
      </c>
      <c r="AL1421" s="80">
        <v>3</v>
      </c>
      <c r="AM1421" s="80" t="e">
        <v>#N/A</v>
      </c>
      <c r="AN1421" s="80">
        <v>5</v>
      </c>
      <c r="AO1421" s="80">
        <v>5</v>
      </c>
      <c r="AP1421" s="80">
        <v>0</v>
      </c>
      <c r="AQ1421" s="80">
        <v>4</v>
      </c>
      <c r="AR1421" s="80">
        <v>4</v>
      </c>
      <c r="AS1421" s="5"/>
      <c r="AT1421" s="5" t="s">
        <v>843</v>
      </c>
      <c r="AU1421" s="5"/>
      <c r="AV1421" s="5"/>
      <c r="AW1421" s="5"/>
      <c r="AX1421" s="5"/>
      <c r="AY1421" s="5" t="s">
        <v>903</v>
      </c>
    </row>
    <row r="1422" spans="1:51" ht="27.95" customHeight="1">
      <c r="A1422">
        <v>11511676125</v>
      </c>
      <c r="B1422" s="1" t="s">
        <v>0</v>
      </c>
      <c r="C1422" s="13" t="e">
        <v>#VALUE!</v>
      </c>
      <c r="D1422" s="1" t="e">
        <v>#VALUE!</v>
      </c>
      <c r="E1422" s="5" t="e">
        <v>#N/A</v>
      </c>
      <c r="F1422" s="80" t="s">
        <v>0</v>
      </c>
      <c r="G1422" s="80" t="s">
        <v>0</v>
      </c>
      <c r="H1422" s="80" t="s">
        <v>0</v>
      </c>
      <c r="I1422" s="80" t="s">
        <v>0</v>
      </c>
      <c r="J1422" s="80" t="s">
        <v>0</v>
      </c>
      <c r="K1422" s="80" t="s">
        <v>0</v>
      </c>
      <c r="L1422" s="80" t="s">
        <v>0</v>
      </c>
      <c r="M1422" s="5" t="e">
        <v>#N/A</v>
      </c>
      <c r="N1422" s="5" t="e">
        <v>#N/A</v>
      </c>
      <c r="O1422" s="5" t="e">
        <v>#N/A</v>
      </c>
      <c r="P1422" s="5" t="e">
        <v>#N/A</v>
      </c>
      <c r="Q1422" s="5" t="e">
        <v>#VALUE!</v>
      </c>
      <c r="R1422" s="61" t="e">
        <v>#VALUE!</v>
      </c>
      <c r="S1422" s="62" t="e">
        <v>#N/A</v>
      </c>
      <c r="T1422" s="5" t="e">
        <v>#N/A</v>
      </c>
      <c r="U1422" s="5" t="e">
        <v>#N/A</v>
      </c>
      <c r="V1422" s="5" t="e">
        <v>#N/A</v>
      </c>
      <c r="W1422" s="5" t="e">
        <v>#N/A</v>
      </c>
      <c r="X1422" s="5" t="e">
        <v>#N/A</v>
      </c>
      <c r="Y1422" s="5" t="s">
        <v>0</v>
      </c>
      <c r="Z1422" s="5" t="e">
        <v>#N/A</v>
      </c>
      <c r="AA1422" s="5"/>
      <c r="AB1422" s="5"/>
      <c r="AC1422" s="5"/>
      <c r="AD1422" s="5"/>
      <c r="AE1422" s="5"/>
      <c r="AF1422" s="5"/>
      <c r="AG1422" s="5"/>
      <c r="AH1422" s="5"/>
      <c r="AI1422" s="5" t="s">
        <v>905</v>
      </c>
      <c r="AJ1422" s="80" t="e">
        <v>#VALUE!</v>
      </c>
      <c r="AK1422" s="80" t="e">
        <v>#VALUE!</v>
      </c>
      <c r="AL1422" s="80" t="e">
        <v>#VALUE!</v>
      </c>
      <c r="AM1422" s="80" t="e">
        <v>#N/A</v>
      </c>
      <c r="AN1422" s="80" t="e">
        <v>#N/A</v>
      </c>
      <c r="AO1422" s="80" t="e">
        <v>#N/A</v>
      </c>
      <c r="AP1422" s="80" t="e">
        <v>#N/A</v>
      </c>
      <c r="AQ1422" s="80" t="e">
        <v>#N/A</v>
      </c>
      <c r="AR1422" s="80" t="e">
        <v>#N/A</v>
      </c>
      <c r="AS1422" s="5"/>
      <c r="AT1422" s="5"/>
      <c r="AU1422" s="5"/>
      <c r="AV1422" s="5"/>
      <c r="AW1422" s="5"/>
      <c r="AX1422" s="5"/>
      <c r="AY1422" s="5" t="s">
        <v>20</v>
      </c>
    </row>
    <row r="1423" spans="1:51" ht="27.95" customHeight="1">
      <c r="A1423">
        <v>11511675819</v>
      </c>
      <c r="B1423" s="1" t="s">
        <v>0</v>
      </c>
      <c r="C1423" s="13" t="e">
        <v>#VALUE!</v>
      </c>
      <c r="D1423" s="1" t="e">
        <v>#VALUE!</v>
      </c>
      <c r="E1423" s="5" t="e">
        <v>#N/A</v>
      </c>
      <c r="F1423" s="80" t="s">
        <v>0</v>
      </c>
      <c r="G1423" s="80" t="s">
        <v>0</v>
      </c>
      <c r="H1423" s="80" t="s">
        <v>0</v>
      </c>
      <c r="I1423" s="80" t="s">
        <v>0</v>
      </c>
      <c r="J1423" s="80" t="s">
        <v>0</v>
      </c>
      <c r="K1423" s="80" t="s">
        <v>0</v>
      </c>
      <c r="L1423" s="80" t="s">
        <v>0</v>
      </c>
      <c r="M1423" s="5" t="e">
        <v>#N/A</v>
      </c>
      <c r="N1423" s="5" t="e">
        <v>#N/A</v>
      </c>
      <c r="O1423" s="5" t="e">
        <v>#N/A</v>
      </c>
      <c r="P1423" s="5" t="e">
        <v>#N/A</v>
      </c>
      <c r="Q1423" s="5" t="e">
        <v>#VALUE!</v>
      </c>
      <c r="R1423" s="61" t="e">
        <v>#VALUE!</v>
      </c>
      <c r="S1423" s="62" t="e">
        <v>#N/A</v>
      </c>
      <c r="T1423" s="5" t="e">
        <v>#N/A</v>
      </c>
      <c r="U1423" s="5" t="e">
        <v>#N/A</v>
      </c>
      <c r="V1423" s="5" t="e">
        <v>#N/A</v>
      </c>
      <c r="W1423" s="5" t="e">
        <v>#N/A</v>
      </c>
      <c r="X1423" s="5" t="e">
        <v>#N/A</v>
      </c>
      <c r="Y1423" s="5" t="s">
        <v>0</v>
      </c>
      <c r="Z1423" s="5" t="e">
        <v>#N/A</v>
      </c>
      <c r="AA1423" s="5"/>
      <c r="AB1423" s="5"/>
      <c r="AC1423" s="5"/>
      <c r="AD1423" s="5"/>
      <c r="AE1423" s="5"/>
      <c r="AF1423" s="5"/>
      <c r="AG1423" s="5"/>
      <c r="AH1423" s="5"/>
      <c r="AI1423" s="5" t="s">
        <v>905</v>
      </c>
      <c r="AJ1423" s="80" t="e">
        <v>#VALUE!</v>
      </c>
      <c r="AK1423" s="80" t="e">
        <v>#VALUE!</v>
      </c>
      <c r="AL1423" s="80" t="e">
        <v>#VALUE!</v>
      </c>
      <c r="AM1423" s="80" t="e">
        <v>#N/A</v>
      </c>
      <c r="AN1423" s="80" t="e">
        <v>#N/A</v>
      </c>
      <c r="AO1423" s="80" t="e">
        <v>#N/A</v>
      </c>
      <c r="AP1423" s="80" t="e">
        <v>#N/A</v>
      </c>
      <c r="AQ1423" s="80" t="e">
        <v>#N/A</v>
      </c>
      <c r="AR1423" s="80" t="e">
        <v>#N/A</v>
      </c>
      <c r="AS1423" s="5"/>
      <c r="AT1423" s="5"/>
      <c r="AU1423" s="5"/>
      <c r="AV1423" s="5"/>
      <c r="AW1423" s="5"/>
      <c r="AX1423" s="5"/>
      <c r="AY1423" s="5" t="s">
        <v>20</v>
      </c>
    </row>
    <row r="1424" spans="1:51" ht="27.95" customHeight="1">
      <c r="A1424">
        <v>11511675492</v>
      </c>
      <c r="B1424" s="1" t="s">
        <v>0</v>
      </c>
      <c r="C1424" s="13" t="s">
        <v>72</v>
      </c>
      <c r="D1424" s="1" t="s">
        <v>467</v>
      </c>
      <c r="E1424" s="5" t="s">
        <v>14</v>
      </c>
      <c r="F1424" s="80" t="s">
        <v>0</v>
      </c>
      <c r="G1424" s="80" t="s">
        <v>0</v>
      </c>
      <c r="H1424" s="80" t="s">
        <v>1</v>
      </c>
      <c r="I1424" s="80" t="s">
        <v>0</v>
      </c>
      <c r="J1424" s="80" t="s">
        <v>0</v>
      </c>
      <c r="K1424" s="80" t="s">
        <v>0</v>
      </c>
      <c r="L1424" s="80" t="s">
        <v>0</v>
      </c>
      <c r="M1424" s="5" t="e">
        <v>#N/A</v>
      </c>
      <c r="N1424" s="5" t="e">
        <v>#N/A</v>
      </c>
      <c r="O1424" s="5" t="e">
        <v>#N/A</v>
      </c>
      <c r="P1424" s="5" t="e">
        <v>#N/A</v>
      </c>
      <c r="Q1424" s="5" t="s">
        <v>97</v>
      </c>
      <c r="R1424" s="61" t="s">
        <v>75</v>
      </c>
      <c r="S1424" s="62" t="e">
        <v>#N/A</v>
      </c>
      <c r="T1424" s="5" t="s">
        <v>62</v>
      </c>
      <c r="U1424" s="5" t="s">
        <v>34</v>
      </c>
      <c r="V1424" s="5" t="s">
        <v>89</v>
      </c>
      <c r="W1424" s="5" t="s">
        <v>908</v>
      </c>
      <c r="X1424" s="5" t="s">
        <v>66</v>
      </c>
      <c r="Y1424" s="5" t="s">
        <v>0</v>
      </c>
      <c r="Z1424" s="5" t="s">
        <v>126</v>
      </c>
      <c r="AA1424" s="5" t="s">
        <v>512</v>
      </c>
      <c r="AB1424" s="5"/>
      <c r="AC1424" s="5"/>
      <c r="AD1424" s="5"/>
      <c r="AE1424" s="5"/>
      <c r="AF1424" s="5"/>
      <c r="AG1424" s="5"/>
      <c r="AH1424" s="5"/>
      <c r="AI1424" s="5" t="s">
        <v>905</v>
      </c>
      <c r="AJ1424" s="80">
        <v>5</v>
      </c>
      <c r="AK1424" s="80">
        <v>2</v>
      </c>
      <c r="AL1424" s="80">
        <v>3</v>
      </c>
      <c r="AM1424" s="80" t="e">
        <v>#N/A</v>
      </c>
      <c r="AN1424" s="80">
        <v>5</v>
      </c>
      <c r="AO1424" s="80">
        <v>5</v>
      </c>
      <c r="AP1424" s="80">
        <v>3</v>
      </c>
      <c r="AQ1424" s="80">
        <v>3</v>
      </c>
      <c r="AR1424" s="80">
        <v>5</v>
      </c>
      <c r="AS1424" s="5"/>
      <c r="AT1424" s="66" t="s">
        <v>844</v>
      </c>
      <c r="AU1424" s="66" t="s">
        <v>567</v>
      </c>
      <c r="AV1424" s="5"/>
      <c r="AW1424" s="5"/>
      <c r="AX1424" s="5"/>
      <c r="AY1424" s="5" t="s">
        <v>20</v>
      </c>
    </row>
    <row r="1425" spans="1:51" ht="27.95" customHeight="1">
      <c r="A1425">
        <v>11511674433</v>
      </c>
      <c r="B1425" s="1" t="s">
        <v>0</v>
      </c>
      <c r="C1425" s="13" t="s">
        <v>72</v>
      </c>
      <c r="D1425" s="1" t="s">
        <v>469</v>
      </c>
      <c r="E1425" s="5" t="s">
        <v>14</v>
      </c>
      <c r="F1425" s="80" t="s">
        <v>0</v>
      </c>
      <c r="G1425" s="80" t="s">
        <v>0</v>
      </c>
      <c r="H1425" s="80" t="s">
        <v>1</v>
      </c>
      <c r="I1425" s="80" t="s">
        <v>0</v>
      </c>
      <c r="J1425" s="80" t="s">
        <v>0</v>
      </c>
      <c r="K1425" s="80" t="s">
        <v>0</v>
      </c>
      <c r="L1425" s="80" t="s">
        <v>0</v>
      </c>
      <c r="M1425" s="5" t="s">
        <v>10</v>
      </c>
      <c r="N1425" s="5" t="e">
        <v>#N/A</v>
      </c>
      <c r="O1425" s="5" t="e">
        <v>#N/A</v>
      </c>
      <c r="P1425" s="5" t="e">
        <v>#N/A</v>
      </c>
      <c r="Q1425" s="5" t="s">
        <v>91</v>
      </c>
      <c r="R1425" s="61" t="s">
        <v>28</v>
      </c>
      <c r="S1425" s="62" t="e">
        <v>#N/A</v>
      </c>
      <c r="T1425" s="5" t="s">
        <v>37</v>
      </c>
      <c r="U1425" s="5" t="s">
        <v>37</v>
      </c>
      <c r="V1425" s="5" t="s">
        <v>89</v>
      </c>
      <c r="W1425" s="5" t="s">
        <v>909</v>
      </c>
      <c r="X1425" s="5" t="s">
        <v>81</v>
      </c>
      <c r="Y1425" s="5" t="s">
        <v>434</v>
      </c>
      <c r="Z1425" s="5" t="s">
        <v>49</v>
      </c>
      <c r="AA1425" s="5"/>
      <c r="AB1425" s="5"/>
      <c r="AC1425" s="5"/>
      <c r="AD1425" s="5"/>
      <c r="AE1425" s="5"/>
      <c r="AF1425" s="5"/>
      <c r="AG1425" s="5" t="s">
        <v>1035</v>
      </c>
      <c r="AH1425" s="5"/>
      <c r="AI1425" s="5" t="s">
        <v>905</v>
      </c>
      <c r="AJ1425" s="80">
        <v>5</v>
      </c>
      <c r="AK1425" s="80">
        <v>5</v>
      </c>
      <c r="AL1425" s="80">
        <v>4</v>
      </c>
      <c r="AM1425" s="80" t="e">
        <v>#N/A</v>
      </c>
      <c r="AN1425" s="80">
        <v>3</v>
      </c>
      <c r="AO1425" s="80">
        <v>3</v>
      </c>
      <c r="AP1425" s="80">
        <v>3</v>
      </c>
      <c r="AQ1425" s="80">
        <v>1</v>
      </c>
      <c r="AR1425" s="80">
        <v>3</v>
      </c>
      <c r="AS1425" s="5"/>
      <c r="AT1425" s="5"/>
      <c r="AU1425" s="5"/>
      <c r="AV1425" s="5"/>
      <c r="AW1425" s="5"/>
      <c r="AX1425" s="5"/>
      <c r="AY1425" s="5" t="s">
        <v>20</v>
      </c>
    </row>
    <row r="1426" spans="1:51" ht="27.95" customHeight="1">
      <c r="A1426">
        <v>11511673984</v>
      </c>
      <c r="B1426" s="5" t="s">
        <v>646</v>
      </c>
      <c r="C1426" s="13" t="s">
        <v>61</v>
      </c>
      <c r="D1426" s="1" t="s">
        <v>471</v>
      </c>
      <c r="E1426" s="5" t="s">
        <v>14</v>
      </c>
      <c r="F1426" s="80" t="s">
        <v>0</v>
      </c>
      <c r="G1426" s="80" t="s">
        <v>0</v>
      </c>
      <c r="H1426" s="80" t="s">
        <v>1</v>
      </c>
      <c r="I1426" s="80" t="s">
        <v>0</v>
      </c>
      <c r="J1426" s="80" t="s">
        <v>0</v>
      </c>
      <c r="K1426" s="80" t="s">
        <v>0</v>
      </c>
      <c r="L1426" s="80" t="s">
        <v>0</v>
      </c>
      <c r="M1426" s="5" t="s">
        <v>10</v>
      </c>
      <c r="N1426" s="5" t="e">
        <v>#N/A</v>
      </c>
      <c r="O1426" s="5" t="s">
        <v>11</v>
      </c>
      <c r="P1426" s="5" t="s">
        <v>12</v>
      </c>
      <c r="Q1426" s="5" t="s">
        <v>29</v>
      </c>
      <c r="R1426" s="61" t="s">
        <v>75</v>
      </c>
      <c r="S1426" s="62" t="e">
        <v>#N/A</v>
      </c>
      <c r="T1426" s="5" t="s">
        <v>37</v>
      </c>
      <c r="U1426" s="5" t="s">
        <v>34</v>
      </c>
      <c r="V1426" s="5" t="s">
        <v>95</v>
      </c>
      <c r="W1426" s="5" t="s">
        <v>909</v>
      </c>
      <c r="X1426" s="5" t="s">
        <v>30</v>
      </c>
      <c r="Y1426" s="5" t="s">
        <v>0</v>
      </c>
      <c r="Z1426" s="5" t="s">
        <v>67</v>
      </c>
      <c r="AA1426" s="5" t="s">
        <v>482</v>
      </c>
      <c r="AB1426" s="5"/>
      <c r="AC1426" s="5"/>
      <c r="AD1426" s="5"/>
      <c r="AE1426" s="5"/>
      <c r="AF1426" s="5"/>
      <c r="AG1426" s="5" t="s">
        <v>289</v>
      </c>
      <c r="AH1426" s="5"/>
      <c r="AI1426" s="5" t="s">
        <v>905</v>
      </c>
      <c r="AJ1426" s="80">
        <v>3</v>
      </c>
      <c r="AK1426" s="80">
        <v>3</v>
      </c>
      <c r="AL1426" s="80">
        <v>3</v>
      </c>
      <c r="AM1426" s="80" t="e">
        <v>#N/A</v>
      </c>
      <c r="AN1426" s="80">
        <v>3</v>
      </c>
      <c r="AO1426" s="80">
        <v>5</v>
      </c>
      <c r="AP1426" s="80">
        <v>1</v>
      </c>
      <c r="AQ1426" s="80">
        <v>1</v>
      </c>
      <c r="AR1426" s="80">
        <v>2</v>
      </c>
      <c r="AS1426" s="5"/>
      <c r="AT1426" s="5" t="s">
        <v>788</v>
      </c>
      <c r="AU1426" s="5"/>
      <c r="AV1426" s="5"/>
      <c r="AW1426" s="5"/>
      <c r="AX1426" s="5"/>
      <c r="AY1426" s="5" t="s">
        <v>903</v>
      </c>
    </row>
    <row r="1427" spans="1:51" ht="78.95" customHeight="1">
      <c r="A1427">
        <v>11511673155</v>
      </c>
      <c r="B1427" s="5" t="s">
        <v>646</v>
      </c>
      <c r="C1427" s="13" t="s">
        <v>80</v>
      </c>
      <c r="D1427" s="1" t="s">
        <v>468</v>
      </c>
      <c r="E1427" s="5" t="s">
        <v>14</v>
      </c>
      <c r="F1427" s="80" t="s">
        <v>0</v>
      </c>
      <c r="G1427" s="80" t="s">
        <v>0</v>
      </c>
      <c r="H1427" s="80" t="s">
        <v>1</v>
      </c>
      <c r="I1427" s="80" t="s">
        <v>0</v>
      </c>
      <c r="J1427" s="80" t="s">
        <v>0</v>
      </c>
      <c r="K1427" s="80" t="s">
        <v>0</v>
      </c>
      <c r="L1427" s="80" t="s">
        <v>0</v>
      </c>
      <c r="M1427" s="5" t="e">
        <v>#N/A</v>
      </c>
      <c r="N1427" s="5" t="s">
        <v>649</v>
      </c>
      <c r="O1427" s="5" t="s">
        <v>11</v>
      </c>
      <c r="P1427" s="5" t="e">
        <v>#N/A</v>
      </c>
      <c r="Q1427" s="5" t="s">
        <v>76</v>
      </c>
      <c r="R1427" s="61" t="s">
        <v>28</v>
      </c>
      <c r="S1427" s="62" t="e">
        <v>#N/A</v>
      </c>
      <c r="T1427" s="5" t="s">
        <v>834</v>
      </c>
      <c r="U1427" s="5" t="s">
        <v>41</v>
      </c>
      <c r="V1427" s="5" t="s">
        <v>95</v>
      </c>
      <c r="W1427" s="5" t="s">
        <v>907</v>
      </c>
      <c r="X1427" s="5" t="s">
        <v>66</v>
      </c>
      <c r="Y1427" s="5" t="s">
        <v>435</v>
      </c>
      <c r="Z1427" s="5" t="s">
        <v>49</v>
      </c>
      <c r="AA1427" s="5"/>
      <c r="AB1427" s="5"/>
      <c r="AC1427" s="5"/>
      <c r="AD1427" s="5"/>
      <c r="AE1427" s="5"/>
      <c r="AF1427" s="5"/>
      <c r="AG1427" s="5"/>
      <c r="AH1427" s="5"/>
      <c r="AI1427" s="5" t="s">
        <v>905</v>
      </c>
      <c r="AJ1427" s="80">
        <v>4</v>
      </c>
      <c r="AK1427" s="80">
        <v>4</v>
      </c>
      <c r="AL1427" s="80">
        <v>4</v>
      </c>
      <c r="AM1427" s="80" t="e">
        <v>#N/A</v>
      </c>
      <c r="AN1427" s="80">
        <v>5</v>
      </c>
      <c r="AO1427" s="80">
        <v>4</v>
      </c>
      <c r="AP1427" s="80">
        <v>1</v>
      </c>
      <c r="AQ1427" s="80">
        <v>4</v>
      </c>
      <c r="AR1427" s="80">
        <v>5</v>
      </c>
      <c r="AS1427" s="5"/>
      <c r="AT1427" s="5"/>
      <c r="AU1427" s="5"/>
      <c r="AV1427" s="5" t="s">
        <v>884</v>
      </c>
      <c r="AW1427" s="5"/>
      <c r="AX1427" s="5"/>
      <c r="AY1427" s="5" t="s">
        <v>903</v>
      </c>
    </row>
    <row r="1428" spans="1:51" ht="27.95" customHeight="1">
      <c r="A1428">
        <v>11511672879</v>
      </c>
      <c r="B1428" s="1" t="s">
        <v>0</v>
      </c>
      <c r="C1428" s="13" t="s">
        <v>72</v>
      </c>
      <c r="D1428" s="1" t="s">
        <v>472</v>
      </c>
      <c r="E1428" s="5" t="s">
        <v>33</v>
      </c>
      <c r="F1428" s="80" t="s">
        <v>0</v>
      </c>
      <c r="G1428" s="80" t="s">
        <v>0</v>
      </c>
      <c r="H1428" s="80" t="s">
        <v>1</v>
      </c>
      <c r="I1428" s="80" t="s">
        <v>0</v>
      </c>
      <c r="J1428" s="80" t="s">
        <v>0</v>
      </c>
      <c r="K1428" s="80" t="s">
        <v>0</v>
      </c>
      <c r="L1428" s="80" t="s">
        <v>0</v>
      </c>
      <c r="M1428" s="5" t="s">
        <v>10</v>
      </c>
      <c r="N1428" s="5" t="e">
        <v>#N/A</v>
      </c>
      <c r="O1428" s="5" t="e">
        <v>#N/A</v>
      </c>
      <c r="P1428" s="5" t="e">
        <v>#N/A</v>
      </c>
      <c r="Q1428" s="5" t="s">
        <v>29</v>
      </c>
      <c r="R1428" s="61" t="s">
        <v>75</v>
      </c>
      <c r="S1428" s="62" t="s">
        <v>68</v>
      </c>
      <c r="T1428" s="5" t="s">
        <v>36</v>
      </c>
      <c r="U1428" s="5" t="s">
        <v>37</v>
      </c>
      <c r="V1428" s="5" t="s">
        <v>26</v>
      </c>
      <c r="W1428" s="5" t="s">
        <v>909</v>
      </c>
      <c r="X1428" s="5" t="s">
        <v>81</v>
      </c>
      <c r="Y1428" s="5" t="s">
        <v>0</v>
      </c>
      <c r="Z1428" s="5" t="s">
        <v>13</v>
      </c>
      <c r="AA1428" s="5" t="s">
        <v>481</v>
      </c>
      <c r="AB1428" s="5"/>
      <c r="AC1428" s="5"/>
      <c r="AD1428" s="5"/>
      <c r="AE1428" s="5"/>
      <c r="AF1428" s="5"/>
      <c r="AG1428" s="5"/>
      <c r="AH1428" s="5"/>
      <c r="AI1428" s="5" t="s">
        <v>905</v>
      </c>
      <c r="AJ1428" s="80">
        <v>5</v>
      </c>
      <c r="AK1428" s="80">
        <v>3</v>
      </c>
      <c r="AL1428" s="80">
        <v>3</v>
      </c>
      <c r="AM1428" s="80">
        <v>3</v>
      </c>
      <c r="AN1428" s="80">
        <v>4</v>
      </c>
      <c r="AO1428" s="80">
        <v>3</v>
      </c>
      <c r="AP1428" s="80">
        <v>4</v>
      </c>
      <c r="AQ1428" s="80">
        <v>1</v>
      </c>
      <c r="AR1428" s="80">
        <v>3</v>
      </c>
      <c r="AS1428" s="5"/>
      <c r="AT1428" s="5" t="s">
        <v>787</v>
      </c>
      <c r="AU1428" s="5"/>
      <c r="AV1428" s="5"/>
      <c r="AW1428" s="5"/>
      <c r="AX1428" s="5"/>
      <c r="AY1428" s="5" t="s">
        <v>20</v>
      </c>
    </row>
    <row r="1429" spans="1:51" ht="27.95" customHeight="1">
      <c r="B1429" s="1"/>
      <c r="C1429" s="13"/>
      <c r="D1429" s="1"/>
      <c r="E1429" s="5"/>
      <c r="M1429" s="5"/>
      <c r="N1429" s="5"/>
      <c r="O1429" s="5"/>
      <c r="P1429" s="5"/>
      <c r="Q1429" s="5"/>
      <c r="R1429" s="61"/>
      <c r="S1429" s="62"/>
      <c r="T1429" s="5"/>
      <c r="U1429" s="5"/>
      <c r="V1429" s="5"/>
      <c r="W1429" s="5"/>
      <c r="X1429" s="5"/>
      <c r="Y1429" s="5"/>
      <c r="Z1429" s="5"/>
      <c r="AA1429" s="5"/>
      <c r="AB1429" s="5"/>
      <c r="AC1429" s="5"/>
      <c r="AD1429" s="5"/>
      <c r="AE1429" s="5"/>
      <c r="AF1429" s="5"/>
      <c r="AG1429" s="5"/>
      <c r="AH1429" s="5"/>
      <c r="AI1429" s="5"/>
      <c r="AJ1429" s="80"/>
      <c r="AK1429" s="80"/>
      <c r="AL1429" s="80"/>
      <c r="AM1429" s="80"/>
      <c r="AN1429" s="80"/>
      <c r="AO1429" s="80"/>
      <c r="AP1429" s="80"/>
      <c r="AQ1429" s="80"/>
      <c r="AR1429" s="80"/>
      <c r="AS1429" s="5"/>
      <c r="AT1429" s="5"/>
      <c r="AU1429" s="5"/>
      <c r="AV1429" s="5"/>
      <c r="AW1429" s="5"/>
      <c r="AX1429" s="5"/>
      <c r="AY1429" s="5"/>
    </row>
    <row r="1430" spans="1:51" ht="27.95" customHeight="1">
      <c r="A1430">
        <v>11511672318</v>
      </c>
      <c r="B1430" s="1" t="s">
        <v>15</v>
      </c>
      <c r="C1430" s="13" t="s">
        <v>61</v>
      </c>
      <c r="D1430" s="1" t="s">
        <v>471</v>
      </c>
      <c r="E1430" s="5" t="s">
        <v>14</v>
      </c>
      <c r="F1430" s="80" t="s">
        <v>0</v>
      </c>
      <c r="G1430" s="80" t="s">
        <v>0</v>
      </c>
      <c r="H1430" s="80" t="s">
        <v>1</v>
      </c>
      <c r="I1430" s="80" t="s">
        <v>0</v>
      </c>
      <c r="J1430" s="80" t="s">
        <v>0</v>
      </c>
      <c r="K1430" s="80" t="s">
        <v>0</v>
      </c>
      <c r="L1430" s="80" t="s">
        <v>0</v>
      </c>
      <c r="M1430" s="5" t="e">
        <v>#N/A</v>
      </c>
      <c r="N1430" s="5" t="e">
        <v>#N/A</v>
      </c>
      <c r="O1430" s="5" t="e">
        <v>#N/A</v>
      </c>
      <c r="P1430" s="5" t="e">
        <v>#N/A</v>
      </c>
      <c r="Q1430" s="5" t="e">
        <v>#VALUE!</v>
      </c>
      <c r="R1430" s="61" t="s">
        <v>75</v>
      </c>
      <c r="S1430" s="62" t="s">
        <v>68</v>
      </c>
      <c r="T1430" s="5" t="s">
        <v>36</v>
      </c>
      <c r="U1430" s="5" t="s">
        <v>37</v>
      </c>
      <c r="V1430" s="5" t="s">
        <v>64</v>
      </c>
      <c r="W1430" s="5" t="s">
        <v>908</v>
      </c>
      <c r="X1430" s="5" t="e">
        <v>#N/A</v>
      </c>
      <c r="Y1430" s="5" t="s">
        <v>0</v>
      </c>
      <c r="Z1430" s="5" t="s">
        <v>49</v>
      </c>
      <c r="AA1430" s="5"/>
      <c r="AB1430" s="5"/>
      <c r="AC1430" s="5"/>
      <c r="AD1430" s="5"/>
      <c r="AE1430" s="5"/>
      <c r="AF1430" s="5"/>
      <c r="AG1430" s="5"/>
      <c r="AH1430" s="5"/>
      <c r="AI1430" s="5" t="s">
        <v>905</v>
      </c>
      <c r="AJ1430" s="80">
        <v>3</v>
      </c>
      <c r="AK1430" s="80" t="e">
        <v>#VALUE!</v>
      </c>
      <c r="AL1430" s="80">
        <v>3</v>
      </c>
      <c r="AM1430" s="80">
        <v>3</v>
      </c>
      <c r="AN1430" s="80">
        <v>4</v>
      </c>
      <c r="AO1430" s="80">
        <v>3</v>
      </c>
      <c r="AP1430" s="80">
        <v>5</v>
      </c>
      <c r="AQ1430" s="80">
        <v>3</v>
      </c>
      <c r="AR1430" s="80" t="e">
        <v>#N/A</v>
      </c>
      <c r="AS1430" s="5"/>
      <c r="AT1430" s="121" t="s">
        <v>847</v>
      </c>
      <c r="AU1430" s="5" t="s">
        <v>567</v>
      </c>
      <c r="AV1430" s="5"/>
      <c r="AW1430" s="5"/>
      <c r="AX1430" s="5"/>
      <c r="AY1430" s="5" t="s">
        <v>904</v>
      </c>
    </row>
    <row r="1431" spans="1:51" ht="27.95" customHeight="1">
      <c r="B1431" s="1"/>
      <c r="C1431" s="13"/>
      <c r="D1431" s="1"/>
      <c r="E1431" s="5"/>
      <c r="M1431" s="5"/>
      <c r="N1431" s="5"/>
      <c r="O1431" s="5"/>
      <c r="P1431" s="5"/>
      <c r="Q1431" s="5"/>
      <c r="R1431" s="61"/>
      <c r="S1431" s="62"/>
      <c r="T1431" s="5"/>
      <c r="U1431" s="5"/>
      <c r="V1431" s="5"/>
      <c r="W1431" s="5"/>
      <c r="X1431" s="5"/>
      <c r="Y1431" s="5"/>
      <c r="Z1431" s="5"/>
      <c r="AA1431" s="5"/>
      <c r="AB1431" s="5"/>
      <c r="AC1431" s="5"/>
      <c r="AD1431" s="5"/>
      <c r="AE1431" s="5"/>
      <c r="AF1431" s="5"/>
      <c r="AG1431" s="5"/>
      <c r="AH1431" s="5"/>
      <c r="AI1431" s="5"/>
      <c r="AJ1431" s="80"/>
      <c r="AK1431" s="80"/>
      <c r="AL1431" s="80"/>
      <c r="AM1431" s="80"/>
      <c r="AN1431" s="80"/>
      <c r="AO1431" s="80"/>
      <c r="AP1431" s="80"/>
      <c r="AQ1431" s="80"/>
      <c r="AR1431" s="80"/>
      <c r="AS1431" s="5"/>
      <c r="AT1431" s="5"/>
      <c r="AU1431" s="5"/>
      <c r="AV1431" s="5"/>
      <c r="AW1431" s="5"/>
      <c r="AX1431" s="5"/>
      <c r="AY1431" s="5"/>
    </row>
    <row r="1432" spans="1:51" ht="27.95" customHeight="1">
      <c r="A1432">
        <v>11511669379</v>
      </c>
      <c r="B1432" s="5" t="s">
        <v>646</v>
      </c>
      <c r="C1432" s="13" t="s">
        <v>72</v>
      </c>
      <c r="D1432" s="1" t="s">
        <v>470</v>
      </c>
      <c r="E1432" s="5" t="s">
        <v>14</v>
      </c>
      <c r="F1432" s="80" t="s">
        <v>0</v>
      </c>
      <c r="G1432" s="80" t="s">
        <v>0</v>
      </c>
      <c r="H1432" s="80" t="s">
        <v>1</v>
      </c>
      <c r="I1432" s="80" t="s">
        <v>0</v>
      </c>
      <c r="J1432" s="80" t="s">
        <v>0</v>
      </c>
      <c r="K1432" s="80" t="s">
        <v>0</v>
      </c>
      <c r="L1432" s="80" t="s">
        <v>0</v>
      </c>
      <c r="M1432" s="5" t="s">
        <v>10</v>
      </c>
      <c r="N1432" s="5" t="e">
        <v>#N/A</v>
      </c>
      <c r="O1432" s="5" t="e">
        <v>#N/A</v>
      </c>
      <c r="P1432" s="5" t="e">
        <v>#N/A</v>
      </c>
      <c r="Q1432" s="5" t="s">
        <v>91</v>
      </c>
      <c r="R1432" s="61" t="s">
        <v>90</v>
      </c>
      <c r="S1432" s="62" t="e">
        <v>#N/A</v>
      </c>
      <c r="T1432" s="5" t="s">
        <v>834</v>
      </c>
      <c r="U1432" s="5" t="s">
        <v>41</v>
      </c>
      <c r="V1432" s="5" t="s">
        <v>26</v>
      </c>
      <c r="W1432" s="5" t="s">
        <v>379</v>
      </c>
      <c r="X1432" s="5" t="s">
        <v>66</v>
      </c>
      <c r="Y1432" s="5" t="s">
        <v>0</v>
      </c>
      <c r="Z1432" s="5" t="s">
        <v>60</v>
      </c>
      <c r="AA1432" s="5" t="s">
        <v>512</v>
      </c>
      <c r="AB1432" s="5"/>
      <c r="AC1432" s="5"/>
      <c r="AD1432" s="5"/>
      <c r="AE1432" s="5"/>
      <c r="AF1432" s="5"/>
      <c r="AG1432" s="5"/>
      <c r="AH1432" s="5"/>
      <c r="AI1432" s="5" t="s">
        <v>905</v>
      </c>
      <c r="AJ1432" s="80">
        <v>5</v>
      </c>
      <c r="AK1432" s="80">
        <v>5</v>
      </c>
      <c r="AL1432" s="80">
        <v>5</v>
      </c>
      <c r="AM1432" s="80" t="e">
        <v>#N/A</v>
      </c>
      <c r="AN1432" s="80">
        <v>5</v>
      </c>
      <c r="AO1432" s="80">
        <v>4</v>
      </c>
      <c r="AP1432" s="80">
        <v>4</v>
      </c>
      <c r="AQ1432" s="80">
        <v>5</v>
      </c>
      <c r="AR1432" s="80">
        <v>5</v>
      </c>
      <c r="AS1432" s="5"/>
      <c r="AT1432" s="5"/>
      <c r="AU1432" s="5"/>
      <c r="AV1432" s="5"/>
      <c r="AW1432" s="5"/>
      <c r="AX1432" s="5"/>
      <c r="AY1432" s="5" t="s">
        <v>903</v>
      </c>
    </row>
    <row r="1433" spans="1:51" ht="27.95" customHeight="1">
      <c r="A1433">
        <v>11511668743</v>
      </c>
      <c r="B1433" s="5" t="s">
        <v>646</v>
      </c>
      <c r="C1433" s="13" t="s">
        <v>72</v>
      </c>
      <c r="D1433" s="1" t="e">
        <v>#VALUE!</v>
      </c>
      <c r="E1433" s="5" t="e">
        <v>#N/A</v>
      </c>
      <c r="F1433" s="80" t="s">
        <v>0</v>
      </c>
      <c r="G1433" s="80" t="s">
        <v>0</v>
      </c>
      <c r="H1433" s="80" t="s">
        <v>0</v>
      </c>
      <c r="I1433" s="80" t="s">
        <v>0</v>
      </c>
      <c r="J1433" s="80" t="s">
        <v>0</v>
      </c>
      <c r="K1433" s="80" t="s">
        <v>0</v>
      </c>
      <c r="L1433" s="80" t="s">
        <v>0</v>
      </c>
      <c r="M1433" s="5" t="e">
        <v>#N/A</v>
      </c>
      <c r="N1433" s="5" t="s">
        <v>649</v>
      </c>
      <c r="O1433" s="5" t="e">
        <v>#N/A</v>
      </c>
      <c r="P1433" s="5" t="e">
        <v>#N/A</v>
      </c>
      <c r="Q1433" s="5" t="e">
        <v>#VALUE!</v>
      </c>
      <c r="R1433" s="61" t="e">
        <v>#VALUE!</v>
      </c>
      <c r="S1433" s="62" t="e">
        <v>#N/A</v>
      </c>
      <c r="T1433" s="5" t="e">
        <v>#N/A</v>
      </c>
      <c r="U1433" s="5" t="e">
        <v>#N/A</v>
      </c>
      <c r="V1433" s="5" t="e">
        <v>#N/A</v>
      </c>
      <c r="W1433" s="5" t="e">
        <v>#N/A</v>
      </c>
      <c r="X1433" s="5" t="e">
        <v>#N/A</v>
      </c>
      <c r="Y1433" s="5" t="s">
        <v>0</v>
      </c>
      <c r="Z1433" s="5" t="e">
        <v>#N/A</v>
      </c>
      <c r="AA1433" s="5"/>
      <c r="AB1433" s="5"/>
      <c r="AC1433" s="5"/>
      <c r="AD1433" s="5"/>
      <c r="AE1433" s="5"/>
      <c r="AF1433" s="5"/>
      <c r="AG1433" s="5"/>
      <c r="AH1433" s="5"/>
      <c r="AI1433" s="5" t="s">
        <v>905</v>
      </c>
      <c r="AJ1433" s="80">
        <v>5</v>
      </c>
      <c r="AK1433" s="80" t="e">
        <v>#VALUE!</v>
      </c>
      <c r="AL1433" s="80" t="e">
        <v>#VALUE!</v>
      </c>
      <c r="AM1433" s="80" t="e">
        <v>#N/A</v>
      </c>
      <c r="AN1433" s="80" t="e">
        <v>#N/A</v>
      </c>
      <c r="AO1433" s="80" t="e">
        <v>#N/A</v>
      </c>
      <c r="AP1433" s="80" t="e">
        <v>#N/A</v>
      </c>
      <c r="AQ1433" s="80" t="e">
        <v>#N/A</v>
      </c>
      <c r="AR1433" s="80" t="e">
        <v>#N/A</v>
      </c>
      <c r="AS1433" s="5"/>
      <c r="AT1433" s="5"/>
      <c r="AU1433" s="5"/>
      <c r="AV1433" s="5"/>
      <c r="AW1433" s="5"/>
      <c r="AX1433" s="5"/>
      <c r="AY1433" s="5" t="s">
        <v>903</v>
      </c>
    </row>
    <row r="1434" spans="1:51" ht="27.95" customHeight="1">
      <c r="A1434">
        <v>11511668266</v>
      </c>
      <c r="B1434" s="5" t="s">
        <v>646</v>
      </c>
      <c r="C1434" s="13" t="s">
        <v>72</v>
      </c>
      <c r="D1434" s="1" t="s">
        <v>469</v>
      </c>
      <c r="E1434" s="5" t="s">
        <v>14</v>
      </c>
      <c r="F1434" s="80" t="s">
        <v>0</v>
      </c>
      <c r="G1434" s="80" t="s">
        <v>0</v>
      </c>
      <c r="H1434" s="80" t="s">
        <v>0</v>
      </c>
      <c r="I1434" s="80" t="s">
        <v>3</v>
      </c>
      <c r="J1434" s="80" t="s">
        <v>0</v>
      </c>
      <c r="K1434" s="80" t="s">
        <v>0</v>
      </c>
      <c r="L1434" s="80" t="s">
        <v>0</v>
      </c>
      <c r="M1434" s="5" t="e">
        <v>#N/A</v>
      </c>
      <c r="N1434" s="5" t="s">
        <v>649</v>
      </c>
      <c r="O1434" s="5" t="e">
        <v>#N/A</v>
      </c>
      <c r="P1434" s="5" t="e">
        <v>#N/A</v>
      </c>
      <c r="Q1434" s="5" t="s">
        <v>76</v>
      </c>
      <c r="R1434" s="61" t="s">
        <v>28</v>
      </c>
      <c r="S1434" s="62" t="e">
        <v>#N/A</v>
      </c>
      <c r="T1434" s="5" t="s">
        <v>834</v>
      </c>
      <c r="U1434" s="5" t="s">
        <v>34</v>
      </c>
      <c r="V1434" s="5" t="s">
        <v>26</v>
      </c>
      <c r="W1434" s="5" t="s">
        <v>379</v>
      </c>
      <c r="X1434" s="5" t="s">
        <v>66</v>
      </c>
      <c r="Y1434" s="5" t="s">
        <v>0</v>
      </c>
      <c r="Z1434" s="5" t="s">
        <v>49</v>
      </c>
      <c r="AA1434" s="5"/>
      <c r="AB1434" s="5"/>
      <c r="AC1434" s="5"/>
      <c r="AD1434" s="5"/>
      <c r="AE1434" s="5"/>
      <c r="AF1434" s="5"/>
      <c r="AG1434" s="5"/>
      <c r="AH1434" s="5"/>
      <c r="AI1434" s="5" t="s">
        <v>905</v>
      </c>
      <c r="AJ1434" s="80">
        <v>5</v>
      </c>
      <c r="AK1434" s="80">
        <v>4</v>
      </c>
      <c r="AL1434" s="80">
        <v>4</v>
      </c>
      <c r="AM1434" s="80" t="e">
        <v>#N/A</v>
      </c>
      <c r="AN1434" s="80">
        <v>5</v>
      </c>
      <c r="AO1434" s="80">
        <v>5</v>
      </c>
      <c r="AP1434" s="80">
        <v>4</v>
      </c>
      <c r="AQ1434" s="80">
        <v>5</v>
      </c>
      <c r="AR1434" s="80">
        <v>5</v>
      </c>
      <c r="AS1434" s="5"/>
      <c r="AT1434" s="5"/>
      <c r="AU1434" s="5"/>
      <c r="AV1434" s="5"/>
      <c r="AW1434" s="5"/>
      <c r="AX1434" s="5"/>
      <c r="AY1434" s="5" t="s">
        <v>903</v>
      </c>
    </row>
    <row r="1435" spans="1:51" ht="27.95" customHeight="1">
      <c r="A1435">
        <v>11511667836</v>
      </c>
      <c r="B1435" s="1" t="s">
        <v>15</v>
      </c>
      <c r="C1435" s="13" t="e">
        <v>#VALUE!</v>
      </c>
      <c r="D1435" s="1" t="e">
        <v>#VALUE!</v>
      </c>
      <c r="E1435" s="5" t="e">
        <v>#N/A</v>
      </c>
      <c r="F1435" s="80" t="s">
        <v>0</v>
      </c>
      <c r="G1435" s="80" t="s">
        <v>0</v>
      </c>
      <c r="H1435" s="80" t="s">
        <v>0</v>
      </c>
      <c r="I1435" s="80" t="s">
        <v>0</v>
      </c>
      <c r="J1435" s="80" t="s">
        <v>0</v>
      </c>
      <c r="K1435" s="80" t="s">
        <v>0</v>
      </c>
      <c r="L1435" s="80" t="s">
        <v>0</v>
      </c>
      <c r="M1435" s="5" t="e">
        <v>#N/A</v>
      </c>
      <c r="N1435" s="5" t="e">
        <v>#N/A</v>
      </c>
      <c r="O1435" s="5" t="e">
        <v>#N/A</v>
      </c>
      <c r="P1435" s="5" t="e">
        <v>#N/A</v>
      </c>
      <c r="Q1435" s="5" t="e">
        <v>#VALUE!</v>
      </c>
      <c r="R1435" s="61" t="e">
        <v>#VALUE!</v>
      </c>
      <c r="S1435" s="62" t="e">
        <v>#N/A</v>
      </c>
      <c r="T1435" s="5" t="e">
        <v>#N/A</v>
      </c>
      <c r="U1435" s="5" t="e">
        <v>#N/A</v>
      </c>
      <c r="V1435" s="5" t="e">
        <v>#N/A</v>
      </c>
      <c r="W1435" s="5" t="e">
        <v>#N/A</v>
      </c>
      <c r="X1435" s="5" t="e">
        <v>#N/A</v>
      </c>
      <c r="Y1435" s="5" t="s">
        <v>0</v>
      </c>
      <c r="Z1435" s="5" t="e">
        <v>#N/A</v>
      </c>
      <c r="AA1435" s="5"/>
      <c r="AB1435" s="5"/>
      <c r="AC1435" s="5"/>
      <c r="AD1435" s="5"/>
      <c r="AE1435" s="5"/>
      <c r="AF1435" s="5"/>
      <c r="AG1435" s="5"/>
      <c r="AH1435" s="5"/>
      <c r="AI1435" s="5" t="s">
        <v>905</v>
      </c>
      <c r="AJ1435" s="80" t="e">
        <v>#VALUE!</v>
      </c>
      <c r="AK1435" s="80" t="e">
        <v>#VALUE!</v>
      </c>
      <c r="AL1435" s="80" t="e">
        <v>#VALUE!</v>
      </c>
      <c r="AM1435" s="80" t="e">
        <v>#N/A</v>
      </c>
      <c r="AN1435" s="80" t="e">
        <v>#N/A</v>
      </c>
      <c r="AO1435" s="80" t="e">
        <v>#N/A</v>
      </c>
      <c r="AP1435" s="80" t="e">
        <v>#N/A</v>
      </c>
      <c r="AQ1435" s="80" t="e">
        <v>#N/A</v>
      </c>
      <c r="AR1435" s="80" t="e">
        <v>#N/A</v>
      </c>
      <c r="AS1435" s="5"/>
      <c r="AT1435" s="5"/>
      <c r="AU1435" s="5"/>
      <c r="AV1435" s="5"/>
      <c r="AW1435" s="5"/>
      <c r="AX1435" s="5"/>
      <c r="AY1435" s="5" t="s">
        <v>904</v>
      </c>
    </row>
    <row r="1436" spans="1:51" ht="27.95" customHeight="1">
      <c r="B1436" s="1"/>
      <c r="C1436" s="13"/>
      <c r="D1436" s="1"/>
      <c r="E1436" s="5"/>
      <c r="M1436" s="5"/>
      <c r="N1436" s="5"/>
      <c r="O1436" s="5"/>
      <c r="P1436" s="5"/>
      <c r="Q1436" s="5"/>
      <c r="R1436" s="61"/>
      <c r="S1436" s="62"/>
      <c r="T1436" s="5"/>
      <c r="U1436" s="5"/>
      <c r="V1436" s="5"/>
      <c r="W1436" s="5"/>
      <c r="X1436" s="5"/>
      <c r="Y1436" s="5"/>
      <c r="Z1436" s="5"/>
      <c r="AA1436" s="5"/>
      <c r="AB1436" s="5"/>
      <c r="AC1436" s="5"/>
      <c r="AD1436" s="5"/>
      <c r="AE1436" s="5"/>
      <c r="AF1436" s="5"/>
      <c r="AG1436" s="5"/>
      <c r="AH1436" s="5"/>
      <c r="AI1436" s="5"/>
      <c r="AJ1436" s="80"/>
      <c r="AK1436" s="80"/>
      <c r="AL1436" s="80"/>
      <c r="AM1436" s="80"/>
      <c r="AN1436" s="80"/>
      <c r="AO1436" s="80"/>
      <c r="AP1436" s="80"/>
      <c r="AQ1436" s="80"/>
      <c r="AR1436" s="80"/>
      <c r="AS1436" s="5"/>
      <c r="AT1436" s="5"/>
      <c r="AU1436" s="5"/>
      <c r="AV1436" s="5"/>
      <c r="AW1436" s="5"/>
      <c r="AX1436" s="5"/>
      <c r="AY1436" s="5"/>
    </row>
    <row r="1437" spans="1:51" ht="27.95" customHeight="1">
      <c r="B1437" s="1"/>
      <c r="C1437" s="13"/>
      <c r="D1437" s="1"/>
      <c r="E1437" s="5"/>
      <c r="M1437" s="5"/>
      <c r="N1437" s="5"/>
      <c r="O1437" s="5"/>
      <c r="P1437" s="5"/>
      <c r="Q1437" s="5"/>
      <c r="R1437" s="61"/>
      <c r="S1437" s="62"/>
      <c r="T1437" s="5"/>
      <c r="U1437" s="5"/>
      <c r="V1437" s="5"/>
      <c r="W1437" s="5"/>
      <c r="X1437" s="5"/>
      <c r="Y1437" s="5"/>
      <c r="Z1437" s="5"/>
      <c r="AA1437" s="5"/>
      <c r="AB1437" s="5"/>
      <c r="AC1437" s="5"/>
      <c r="AD1437" s="5"/>
      <c r="AE1437" s="5"/>
      <c r="AF1437" s="5"/>
      <c r="AG1437" s="5"/>
      <c r="AH1437" s="5"/>
      <c r="AI1437" s="5"/>
      <c r="AJ1437" s="80"/>
      <c r="AK1437" s="80"/>
      <c r="AL1437" s="80"/>
      <c r="AM1437" s="80"/>
      <c r="AN1437" s="80"/>
      <c r="AO1437" s="80"/>
      <c r="AP1437" s="80"/>
      <c r="AQ1437" s="80"/>
      <c r="AR1437" s="80"/>
      <c r="AS1437" s="5"/>
      <c r="AT1437" s="5"/>
      <c r="AU1437" s="5"/>
      <c r="AV1437" s="5"/>
      <c r="AW1437" s="5"/>
      <c r="AX1437" s="5"/>
      <c r="AY1437" s="5"/>
    </row>
    <row r="1438" spans="1:51" ht="27.95" customHeight="1">
      <c r="B1438" s="1"/>
      <c r="C1438" s="13"/>
      <c r="D1438" s="1"/>
      <c r="E1438" s="5"/>
      <c r="M1438" s="5"/>
      <c r="N1438" s="5"/>
      <c r="O1438" s="5"/>
      <c r="P1438" s="5"/>
      <c r="Q1438" s="5"/>
      <c r="R1438" s="61"/>
      <c r="S1438" s="62"/>
      <c r="T1438" s="5"/>
      <c r="U1438" s="5"/>
      <c r="V1438" s="5"/>
      <c r="W1438" s="5"/>
      <c r="X1438" s="5"/>
      <c r="Y1438" s="5"/>
      <c r="Z1438" s="5"/>
      <c r="AA1438" s="5"/>
      <c r="AB1438" s="5"/>
      <c r="AC1438" s="5"/>
      <c r="AD1438" s="5"/>
      <c r="AE1438" s="5"/>
      <c r="AF1438" s="5"/>
      <c r="AG1438" s="5"/>
      <c r="AH1438" s="5"/>
      <c r="AI1438" s="5"/>
      <c r="AJ1438" s="80"/>
      <c r="AK1438" s="80"/>
      <c r="AL1438" s="80"/>
      <c r="AM1438" s="80"/>
      <c r="AN1438" s="80"/>
      <c r="AO1438" s="80"/>
      <c r="AP1438" s="80"/>
      <c r="AQ1438" s="80"/>
      <c r="AR1438" s="80"/>
      <c r="AS1438" s="5"/>
      <c r="AT1438" s="5"/>
      <c r="AU1438" s="5"/>
      <c r="AV1438" s="5"/>
      <c r="AW1438" s="5"/>
      <c r="AX1438" s="5"/>
      <c r="AY1438" s="5"/>
    </row>
    <row r="1439" spans="1:51" ht="27.95" customHeight="1">
      <c r="A1439">
        <v>11511665992</v>
      </c>
      <c r="B1439" s="1" t="s">
        <v>15</v>
      </c>
      <c r="C1439" s="13" t="s">
        <v>80</v>
      </c>
      <c r="D1439" s="1" t="s">
        <v>468</v>
      </c>
      <c r="E1439" s="5" t="s">
        <v>14</v>
      </c>
      <c r="F1439" s="80" t="s">
        <v>0</v>
      </c>
      <c r="G1439" s="80" t="s">
        <v>0</v>
      </c>
      <c r="H1439" s="80" t="s">
        <v>1</v>
      </c>
      <c r="I1439" s="80" t="s">
        <v>0</v>
      </c>
      <c r="J1439" s="80" t="s">
        <v>0</v>
      </c>
      <c r="K1439" s="80" t="s">
        <v>0</v>
      </c>
      <c r="L1439" s="80" t="s">
        <v>0</v>
      </c>
      <c r="M1439" s="5" t="e">
        <v>#N/A</v>
      </c>
      <c r="N1439" s="5" t="e">
        <v>#N/A</v>
      </c>
      <c r="O1439" s="5" t="e">
        <v>#N/A</v>
      </c>
      <c r="P1439" s="5" t="e">
        <v>#N/A</v>
      </c>
      <c r="Q1439" s="5" t="e">
        <v>#VALUE!</v>
      </c>
      <c r="R1439" s="61" t="s">
        <v>75</v>
      </c>
      <c r="S1439" s="62" t="s">
        <v>43</v>
      </c>
      <c r="T1439" s="5" t="s">
        <v>36</v>
      </c>
      <c r="U1439" s="5" t="s">
        <v>37</v>
      </c>
      <c r="V1439" s="5" t="s">
        <v>74</v>
      </c>
      <c r="W1439" s="5" t="s">
        <v>907</v>
      </c>
      <c r="X1439" s="5" t="e">
        <v>#N/A</v>
      </c>
      <c r="Y1439" s="5" t="s">
        <v>0</v>
      </c>
      <c r="Z1439" s="5" t="s">
        <v>67</v>
      </c>
      <c r="AA1439" s="5"/>
      <c r="AB1439" s="5"/>
      <c r="AC1439" s="5"/>
      <c r="AD1439" s="5"/>
      <c r="AE1439" s="5"/>
      <c r="AF1439" s="5"/>
      <c r="AG1439" s="5"/>
      <c r="AH1439" s="5"/>
      <c r="AI1439" s="5" t="s">
        <v>905</v>
      </c>
      <c r="AJ1439" s="5">
        <v>4</v>
      </c>
      <c r="AK1439" s="5" t="e">
        <v>#VALUE!</v>
      </c>
      <c r="AL1439" s="97">
        <v>3</v>
      </c>
      <c r="AM1439" s="97">
        <v>4</v>
      </c>
      <c r="AN1439" s="5">
        <v>4</v>
      </c>
      <c r="AO1439" s="5">
        <v>3</v>
      </c>
      <c r="AP1439" s="5">
        <v>2</v>
      </c>
      <c r="AQ1439" s="5">
        <v>4</v>
      </c>
      <c r="AR1439" s="5" t="e">
        <v>#N/A</v>
      </c>
      <c r="AS1439" s="5"/>
      <c r="AT1439" s="5"/>
      <c r="AU1439" s="5"/>
      <c r="AV1439" s="5"/>
      <c r="AW1439" s="5"/>
      <c r="AX1439" s="5"/>
      <c r="AY1439" s="5" t="s">
        <v>904</v>
      </c>
    </row>
    <row r="1440" spans="1:51" ht="27.95" customHeight="1">
      <c r="A1440">
        <v>11511664847</v>
      </c>
      <c r="B1440" s="5" t="s">
        <v>646</v>
      </c>
      <c r="C1440" s="13" t="e">
        <v>#VALUE!</v>
      </c>
      <c r="D1440" s="1" t="e">
        <v>#VALUE!</v>
      </c>
      <c r="E1440" s="5" t="e">
        <v>#N/A</v>
      </c>
      <c r="F1440" s="80" t="s">
        <v>0</v>
      </c>
      <c r="G1440" s="80" t="s">
        <v>0</v>
      </c>
      <c r="H1440" s="80" t="s">
        <v>0</v>
      </c>
      <c r="I1440" s="80" t="s">
        <v>0</v>
      </c>
      <c r="J1440" s="80" t="s">
        <v>0</v>
      </c>
      <c r="K1440" s="80" t="s">
        <v>0</v>
      </c>
      <c r="L1440" s="80" t="s">
        <v>0</v>
      </c>
      <c r="M1440" s="5" t="e">
        <v>#N/A</v>
      </c>
      <c r="N1440" s="5" t="e">
        <v>#N/A</v>
      </c>
      <c r="O1440" s="5" t="e">
        <v>#N/A</v>
      </c>
      <c r="P1440" s="5" t="e">
        <v>#N/A</v>
      </c>
      <c r="Q1440" s="5" t="e">
        <v>#VALUE!</v>
      </c>
      <c r="R1440" s="61" t="e">
        <v>#VALUE!</v>
      </c>
      <c r="S1440" s="62" t="e">
        <v>#N/A</v>
      </c>
      <c r="T1440" s="5" t="e">
        <v>#N/A</v>
      </c>
      <c r="U1440" s="5" t="e">
        <v>#N/A</v>
      </c>
      <c r="V1440" s="5" t="e">
        <v>#N/A</v>
      </c>
      <c r="W1440" s="5" t="e">
        <v>#N/A</v>
      </c>
      <c r="X1440" s="5" t="e">
        <v>#N/A</v>
      </c>
      <c r="Y1440" s="5" t="s">
        <v>0</v>
      </c>
      <c r="Z1440" s="5" t="e">
        <v>#N/A</v>
      </c>
      <c r="AA1440" s="5"/>
      <c r="AB1440" s="5"/>
      <c r="AC1440" s="5"/>
      <c r="AD1440" s="5"/>
      <c r="AE1440" s="5"/>
      <c r="AF1440" s="5"/>
      <c r="AG1440" s="5"/>
      <c r="AH1440" s="5"/>
      <c r="AI1440" s="5" t="s">
        <v>905</v>
      </c>
      <c r="AJ1440" s="80" t="e">
        <v>#VALUE!</v>
      </c>
      <c r="AK1440" s="80" t="e">
        <v>#VALUE!</v>
      </c>
      <c r="AL1440" s="80" t="e">
        <v>#VALUE!</v>
      </c>
      <c r="AM1440" s="80" t="e">
        <v>#N/A</v>
      </c>
      <c r="AN1440" s="80" t="e">
        <v>#N/A</v>
      </c>
      <c r="AO1440" s="80" t="e">
        <v>#N/A</v>
      </c>
      <c r="AP1440" s="80" t="e">
        <v>#N/A</v>
      </c>
      <c r="AQ1440" s="80" t="e">
        <v>#N/A</v>
      </c>
      <c r="AR1440" s="80" t="e">
        <v>#N/A</v>
      </c>
      <c r="AS1440" s="5"/>
      <c r="AT1440" s="5"/>
      <c r="AU1440" s="5"/>
      <c r="AV1440" s="5"/>
      <c r="AW1440" s="5"/>
      <c r="AX1440" s="5"/>
      <c r="AY1440" s="5" t="s">
        <v>903</v>
      </c>
    </row>
    <row r="1441" spans="1:51" ht="27.95" customHeight="1">
      <c r="A1441">
        <v>11511664168</v>
      </c>
      <c r="B1441" s="5" t="s">
        <v>646</v>
      </c>
      <c r="C1441" s="13" t="e">
        <v>#VALUE!</v>
      </c>
      <c r="D1441" s="1" t="e">
        <v>#VALUE!</v>
      </c>
      <c r="E1441" s="5" t="e">
        <v>#N/A</v>
      </c>
      <c r="F1441" s="80" t="s">
        <v>0</v>
      </c>
      <c r="G1441" s="80" t="s">
        <v>0</v>
      </c>
      <c r="H1441" s="80" t="s">
        <v>0</v>
      </c>
      <c r="I1441" s="80" t="s">
        <v>0</v>
      </c>
      <c r="J1441" s="80" t="s">
        <v>0</v>
      </c>
      <c r="K1441" s="80" t="s">
        <v>0</v>
      </c>
      <c r="L1441" s="80" t="s">
        <v>0</v>
      </c>
      <c r="M1441" s="5" t="e">
        <v>#N/A</v>
      </c>
      <c r="N1441" s="5" t="e">
        <v>#N/A</v>
      </c>
      <c r="O1441" s="5" t="e">
        <v>#N/A</v>
      </c>
      <c r="P1441" s="5" t="e">
        <v>#N/A</v>
      </c>
      <c r="Q1441" s="5" t="e">
        <v>#VALUE!</v>
      </c>
      <c r="R1441" s="61" t="e">
        <v>#VALUE!</v>
      </c>
      <c r="S1441" s="62" t="e">
        <v>#N/A</v>
      </c>
      <c r="T1441" s="5" t="e">
        <v>#N/A</v>
      </c>
      <c r="U1441" s="5" t="e">
        <v>#N/A</v>
      </c>
      <c r="V1441" s="5" t="e">
        <v>#N/A</v>
      </c>
      <c r="W1441" s="5" t="e">
        <v>#N/A</v>
      </c>
      <c r="X1441" s="5" t="e">
        <v>#N/A</v>
      </c>
      <c r="Y1441" s="5" t="s">
        <v>0</v>
      </c>
      <c r="Z1441" s="5" t="e">
        <v>#N/A</v>
      </c>
      <c r="AA1441" s="5"/>
      <c r="AB1441" s="5"/>
      <c r="AC1441" s="5"/>
      <c r="AD1441" s="5"/>
      <c r="AE1441" s="5"/>
      <c r="AF1441" s="5"/>
      <c r="AG1441" s="5"/>
      <c r="AH1441" s="5"/>
      <c r="AI1441" s="5" t="s">
        <v>905</v>
      </c>
      <c r="AJ1441" s="80" t="e">
        <v>#VALUE!</v>
      </c>
      <c r="AK1441" s="80" t="e">
        <v>#VALUE!</v>
      </c>
      <c r="AL1441" s="80" t="e">
        <v>#VALUE!</v>
      </c>
      <c r="AM1441" s="80" t="e">
        <v>#N/A</v>
      </c>
      <c r="AN1441" s="80" t="e">
        <v>#N/A</v>
      </c>
      <c r="AO1441" s="80" t="e">
        <v>#N/A</v>
      </c>
      <c r="AP1441" s="80" t="e">
        <v>#N/A</v>
      </c>
      <c r="AQ1441" s="80" t="e">
        <v>#N/A</v>
      </c>
      <c r="AR1441" s="80" t="e">
        <v>#N/A</v>
      </c>
      <c r="AS1441" s="5"/>
      <c r="AT1441" s="5"/>
      <c r="AU1441" s="5"/>
      <c r="AV1441" s="5"/>
      <c r="AW1441" s="5"/>
      <c r="AX1441" s="5"/>
      <c r="AY1441" s="5" t="s">
        <v>903</v>
      </c>
    </row>
    <row r="1442" spans="1:51" ht="27.95" customHeight="1">
      <c r="A1442">
        <v>11511663068</v>
      </c>
      <c r="B1442" s="1" t="s">
        <v>15</v>
      </c>
      <c r="C1442" s="13" t="s">
        <v>80</v>
      </c>
      <c r="D1442" s="1" t="s">
        <v>478</v>
      </c>
      <c r="E1442" s="5" t="s">
        <v>14</v>
      </c>
      <c r="F1442" s="80" t="s">
        <v>0</v>
      </c>
      <c r="G1442" s="80" t="s">
        <v>0</v>
      </c>
      <c r="H1442" s="80" t="s">
        <v>1</v>
      </c>
      <c r="I1442" s="80" t="s">
        <v>0</v>
      </c>
      <c r="J1442" s="80" t="s">
        <v>0</v>
      </c>
      <c r="K1442" s="80" t="s">
        <v>0</v>
      </c>
      <c r="L1442" s="80" t="s">
        <v>0</v>
      </c>
      <c r="M1442" s="5" t="e">
        <v>#N/A</v>
      </c>
      <c r="N1442" s="5" t="e">
        <v>#N/A</v>
      </c>
      <c r="O1442" s="5" t="e">
        <v>#N/A</v>
      </c>
      <c r="P1442" s="5" t="e">
        <v>#N/A</v>
      </c>
      <c r="Q1442" s="5" t="e">
        <v>#VALUE!</v>
      </c>
      <c r="R1442" s="61" t="s">
        <v>75</v>
      </c>
      <c r="S1442" s="62" t="s">
        <v>68</v>
      </c>
      <c r="T1442" s="5" t="s">
        <v>37</v>
      </c>
      <c r="U1442" s="5" t="s">
        <v>92</v>
      </c>
      <c r="V1442" s="5" t="s">
        <v>89</v>
      </c>
      <c r="W1442" s="5" t="s">
        <v>907</v>
      </c>
      <c r="X1442" s="5" t="e">
        <v>#N/A</v>
      </c>
      <c r="Y1442" s="5" t="s">
        <v>0</v>
      </c>
      <c r="Z1442" s="5" t="s">
        <v>58</v>
      </c>
      <c r="AA1442" s="5"/>
      <c r="AB1442" s="5"/>
      <c r="AC1442" s="5"/>
      <c r="AD1442" s="5"/>
      <c r="AE1442" s="5"/>
      <c r="AF1442" s="5"/>
      <c r="AG1442" s="5"/>
      <c r="AH1442" s="5"/>
      <c r="AI1442" s="5" t="s">
        <v>905</v>
      </c>
      <c r="AJ1442" s="80">
        <v>4</v>
      </c>
      <c r="AK1442" s="80" t="e">
        <v>#VALUE!</v>
      </c>
      <c r="AL1442" s="80">
        <v>3</v>
      </c>
      <c r="AM1442" s="80">
        <v>3</v>
      </c>
      <c r="AN1442" s="80">
        <v>3</v>
      </c>
      <c r="AO1442" s="80">
        <v>2</v>
      </c>
      <c r="AP1442" s="80">
        <v>3</v>
      </c>
      <c r="AQ1442" s="80">
        <v>4</v>
      </c>
      <c r="AR1442" s="80" t="e">
        <v>#N/A</v>
      </c>
      <c r="AS1442" s="5" t="s">
        <v>1060</v>
      </c>
      <c r="AT1442" s="5" t="s">
        <v>797</v>
      </c>
      <c r="AU1442" s="5"/>
      <c r="AV1442" s="5" t="s">
        <v>872</v>
      </c>
      <c r="AW1442" s="5"/>
      <c r="AX1442" s="5"/>
      <c r="AY1442" s="5" t="s">
        <v>904</v>
      </c>
    </row>
    <row r="1443" spans="1:51" ht="27.95" customHeight="1">
      <c r="A1443">
        <v>11511662674</v>
      </c>
      <c r="B1443" s="5" t="s">
        <v>646</v>
      </c>
      <c r="C1443" s="13" t="s">
        <v>61</v>
      </c>
      <c r="D1443" s="1" t="s">
        <v>470</v>
      </c>
      <c r="E1443" s="5" t="s">
        <v>14</v>
      </c>
      <c r="F1443" s="80" t="s">
        <v>0</v>
      </c>
      <c r="G1443" s="80" t="s">
        <v>0</v>
      </c>
      <c r="H1443" s="80" t="s">
        <v>1</v>
      </c>
      <c r="I1443" s="80" t="s">
        <v>0</v>
      </c>
      <c r="J1443" s="80" t="s">
        <v>0</v>
      </c>
      <c r="K1443" s="80" t="s">
        <v>0</v>
      </c>
      <c r="L1443" s="80" t="s">
        <v>0</v>
      </c>
      <c r="M1443" s="5" t="e">
        <v>#N/A</v>
      </c>
      <c r="N1443" s="5" t="s">
        <v>649</v>
      </c>
      <c r="O1443" s="5" t="e">
        <v>#N/A</v>
      </c>
      <c r="P1443" s="5" t="e">
        <v>#N/A</v>
      </c>
      <c r="Q1443" s="5" t="s">
        <v>29</v>
      </c>
      <c r="R1443" s="61" t="s">
        <v>99</v>
      </c>
      <c r="S1443" s="62" t="s">
        <v>68</v>
      </c>
      <c r="T1443" s="5" t="s">
        <v>834</v>
      </c>
      <c r="U1443" s="5" t="s">
        <v>41</v>
      </c>
      <c r="V1443" s="5" t="s">
        <v>95</v>
      </c>
      <c r="W1443" s="5" t="s">
        <v>907</v>
      </c>
      <c r="X1443" s="5" t="s">
        <v>108</v>
      </c>
      <c r="Y1443" s="5" t="s">
        <v>0</v>
      </c>
      <c r="Z1443" s="5" t="s">
        <v>21</v>
      </c>
      <c r="AA1443" s="5"/>
      <c r="AB1443" s="5"/>
      <c r="AC1443" s="5"/>
      <c r="AD1443" s="5"/>
      <c r="AE1443" s="5"/>
      <c r="AF1443" s="5"/>
      <c r="AG1443" s="5"/>
      <c r="AH1443" s="5"/>
      <c r="AI1443" s="5" t="s">
        <v>905</v>
      </c>
      <c r="AJ1443" s="80">
        <v>3</v>
      </c>
      <c r="AK1443" s="80">
        <v>3</v>
      </c>
      <c r="AL1443" s="80">
        <v>2</v>
      </c>
      <c r="AM1443" s="80">
        <v>3</v>
      </c>
      <c r="AN1443" s="80">
        <v>5</v>
      </c>
      <c r="AO1443" s="80">
        <v>4</v>
      </c>
      <c r="AP1443" s="80">
        <v>1</v>
      </c>
      <c r="AQ1443" s="80">
        <v>4</v>
      </c>
      <c r="AR1443" s="80">
        <v>4</v>
      </c>
      <c r="AS1443" s="5"/>
      <c r="AT1443" s="5"/>
      <c r="AU1443" s="5"/>
      <c r="AV1443" s="5"/>
      <c r="AW1443" s="5"/>
      <c r="AX1443" s="5"/>
      <c r="AY1443" s="5" t="s">
        <v>903</v>
      </c>
    </row>
    <row r="1444" spans="1:51" ht="27.95" customHeight="1">
      <c r="A1444">
        <v>11511662008</v>
      </c>
      <c r="B1444" s="1" t="s">
        <v>0</v>
      </c>
      <c r="C1444" s="13" t="s">
        <v>72</v>
      </c>
      <c r="D1444" s="1" t="s">
        <v>478</v>
      </c>
      <c r="E1444" s="5" t="s">
        <v>14</v>
      </c>
      <c r="F1444" s="80" t="s">
        <v>0</v>
      </c>
      <c r="G1444" s="80" t="s">
        <v>0</v>
      </c>
      <c r="H1444" s="80" t="s">
        <v>1</v>
      </c>
      <c r="I1444" s="80" t="s">
        <v>0</v>
      </c>
      <c r="J1444" s="80" t="s">
        <v>0</v>
      </c>
      <c r="K1444" s="80" t="s">
        <v>0</v>
      </c>
      <c r="L1444" s="80" t="s">
        <v>0</v>
      </c>
      <c r="M1444" s="5" t="e">
        <v>#N/A</v>
      </c>
      <c r="N1444" s="5" t="e">
        <v>#N/A</v>
      </c>
      <c r="O1444" s="5" t="e">
        <v>#N/A</v>
      </c>
      <c r="P1444" s="5" t="e">
        <v>#N/A</v>
      </c>
      <c r="Q1444" s="5" t="s">
        <v>29</v>
      </c>
      <c r="R1444" s="61" t="s">
        <v>75</v>
      </c>
      <c r="S1444" s="62" t="e">
        <v>#N/A</v>
      </c>
      <c r="T1444" s="5" t="s">
        <v>62</v>
      </c>
      <c r="U1444" s="5" t="s">
        <v>34</v>
      </c>
      <c r="V1444" s="5" t="s">
        <v>26</v>
      </c>
      <c r="W1444" s="5" t="s">
        <v>908</v>
      </c>
      <c r="X1444" s="5" t="s">
        <v>108</v>
      </c>
      <c r="Y1444" s="5" t="s">
        <v>0</v>
      </c>
      <c r="Z1444" s="5" t="s">
        <v>49</v>
      </c>
      <c r="AA1444" s="5"/>
      <c r="AB1444" s="5"/>
      <c r="AC1444" s="5"/>
      <c r="AD1444" s="5"/>
      <c r="AE1444" s="5"/>
      <c r="AF1444" s="5"/>
      <c r="AG1444" s="5"/>
      <c r="AH1444" s="5"/>
      <c r="AI1444" s="5" t="s">
        <v>905</v>
      </c>
      <c r="AJ1444" s="80">
        <v>5</v>
      </c>
      <c r="AK1444" s="80">
        <v>3</v>
      </c>
      <c r="AL1444" s="80">
        <v>3</v>
      </c>
      <c r="AM1444" s="80" t="e">
        <v>#N/A</v>
      </c>
      <c r="AN1444" s="80">
        <v>5</v>
      </c>
      <c r="AO1444" s="80">
        <v>5</v>
      </c>
      <c r="AP1444" s="80">
        <v>4</v>
      </c>
      <c r="AQ1444" s="80">
        <v>3</v>
      </c>
      <c r="AR1444" s="80">
        <v>4</v>
      </c>
      <c r="AS1444" s="5"/>
      <c r="AT1444" s="5"/>
      <c r="AU1444" s="5"/>
      <c r="AV1444" s="5"/>
      <c r="AW1444" s="5"/>
      <c r="AX1444" s="5"/>
      <c r="AY1444" s="5" t="s">
        <v>20</v>
      </c>
    </row>
    <row r="1445" spans="1:51" ht="27.95" customHeight="1">
      <c r="A1445">
        <v>11511661030</v>
      </c>
      <c r="B1445" s="5" t="s">
        <v>646</v>
      </c>
      <c r="C1445" s="13" t="s">
        <v>80</v>
      </c>
      <c r="D1445" s="1" t="s">
        <v>469</v>
      </c>
      <c r="E1445" s="5" t="s">
        <v>14</v>
      </c>
      <c r="F1445" s="80" t="s">
        <v>0</v>
      </c>
      <c r="G1445" s="80" t="s">
        <v>0</v>
      </c>
      <c r="H1445" s="80" t="s">
        <v>1</v>
      </c>
      <c r="I1445" s="80" t="s">
        <v>0</v>
      </c>
      <c r="J1445" s="80" t="s">
        <v>0</v>
      </c>
      <c r="K1445" s="80" t="s">
        <v>0</v>
      </c>
      <c r="L1445" s="80" t="s">
        <v>0</v>
      </c>
      <c r="M1445" s="5" t="e">
        <v>#N/A</v>
      </c>
      <c r="N1445" s="5" t="s">
        <v>649</v>
      </c>
      <c r="O1445" s="5" t="e">
        <v>#N/A</v>
      </c>
      <c r="P1445" s="5" t="e">
        <v>#N/A</v>
      </c>
      <c r="Q1445" s="5" t="s">
        <v>97</v>
      </c>
      <c r="R1445" s="61" t="s">
        <v>99</v>
      </c>
      <c r="S1445" s="62" t="e">
        <v>#N/A</v>
      </c>
      <c r="T1445" s="5" t="s">
        <v>37</v>
      </c>
      <c r="U1445" s="5" t="s">
        <v>41</v>
      </c>
      <c r="V1445" s="5" t="s">
        <v>74</v>
      </c>
      <c r="W1445" s="5" t="s">
        <v>907</v>
      </c>
      <c r="X1445" s="5" t="s">
        <v>30</v>
      </c>
      <c r="Y1445" s="5" t="s">
        <v>436</v>
      </c>
      <c r="Z1445" s="5" t="s">
        <v>49</v>
      </c>
      <c r="AA1445" s="5" t="s">
        <v>542</v>
      </c>
      <c r="AB1445" s="5" t="s">
        <v>826</v>
      </c>
      <c r="AC1445" s="5"/>
      <c r="AD1445" s="5"/>
      <c r="AE1445" s="5"/>
      <c r="AF1445" s="5"/>
      <c r="AG1445" s="5"/>
      <c r="AH1445" s="5"/>
      <c r="AI1445" s="5" t="s">
        <v>905</v>
      </c>
      <c r="AJ1445" s="80">
        <v>4</v>
      </c>
      <c r="AK1445" s="80">
        <v>2</v>
      </c>
      <c r="AL1445" s="80">
        <v>2</v>
      </c>
      <c r="AM1445" s="80" t="e">
        <v>#N/A</v>
      </c>
      <c r="AN1445" s="80">
        <v>3</v>
      </c>
      <c r="AO1445" s="80">
        <v>4</v>
      </c>
      <c r="AP1445" s="80">
        <v>2</v>
      </c>
      <c r="AQ1445" s="80">
        <v>4</v>
      </c>
      <c r="AR1445" s="80">
        <v>2</v>
      </c>
      <c r="AS1445" s="5"/>
      <c r="AT1445" s="5" t="s">
        <v>797</v>
      </c>
      <c r="AU1445" s="5"/>
      <c r="AV1445" s="5"/>
      <c r="AW1445" s="5" t="s">
        <v>39</v>
      </c>
      <c r="AX1445" s="5"/>
      <c r="AY1445" s="5" t="s">
        <v>903</v>
      </c>
    </row>
    <row r="1446" spans="1:51" ht="27.95" customHeight="1">
      <c r="A1446">
        <v>11511658865</v>
      </c>
      <c r="B1446" s="5" t="s">
        <v>646</v>
      </c>
      <c r="C1446" s="13" t="s">
        <v>72</v>
      </c>
      <c r="D1446" s="1" t="s">
        <v>472</v>
      </c>
      <c r="E1446" s="5" t="s">
        <v>14</v>
      </c>
      <c r="F1446" s="80" t="s">
        <v>0</v>
      </c>
      <c r="G1446" s="80" t="s">
        <v>0</v>
      </c>
      <c r="H1446" s="80" t="s">
        <v>1</v>
      </c>
      <c r="I1446" s="80" t="s">
        <v>0</v>
      </c>
      <c r="J1446" s="80" t="s">
        <v>0</v>
      </c>
      <c r="K1446" s="80" t="s">
        <v>0</v>
      </c>
      <c r="L1446" s="80" t="s">
        <v>0</v>
      </c>
      <c r="M1446" s="5" t="e">
        <v>#N/A</v>
      </c>
      <c r="N1446" s="5" t="s">
        <v>649</v>
      </c>
      <c r="O1446" s="5" t="e">
        <v>#N/A</v>
      </c>
      <c r="P1446" s="5" t="e">
        <v>#N/A</v>
      </c>
      <c r="Q1446" s="5" t="s">
        <v>29</v>
      </c>
      <c r="R1446" s="61" t="s">
        <v>28</v>
      </c>
      <c r="S1446" s="62" t="e">
        <v>#N/A</v>
      </c>
      <c r="T1446" s="5" t="s">
        <v>36</v>
      </c>
      <c r="U1446" s="5" t="s">
        <v>41</v>
      </c>
      <c r="V1446" s="5" t="s">
        <v>74</v>
      </c>
      <c r="W1446" s="5" t="s">
        <v>907</v>
      </c>
      <c r="X1446" s="5" t="s">
        <v>66</v>
      </c>
      <c r="Y1446" s="5" t="s">
        <v>0</v>
      </c>
      <c r="Z1446" s="5" t="s">
        <v>13</v>
      </c>
      <c r="AA1446" s="5"/>
      <c r="AB1446" s="5"/>
      <c r="AC1446" s="5"/>
      <c r="AD1446" s="5"/>
      <c r="AE1446" s="5"/>
      <c r="AF1446" s="5"/>
      <c r="AG1446" s="5"/>
      <c r="AH1446" s="5"/>
      <c r="AI1446" s="5" t="s">
        <v>905</v>
      </c>
      <c r="AJ1446" s="80">
        <v>5</v>
      </c>
      <c r="AK1446" s="80">
        <v>3</v>
      </c>
      <c r="AL1446" s="80">
        <v>4</v>
      </c>
      <c r="AM1446" s="80" t="e">
        <v>#N/A</v>
      </c>
      <c r="AN1446" s="80">
        <v>4</v>
      </c>
      <c r="AO1446" s="80">
        <v>4</v>
      </c>
      <c r="AP1446" s="80">
        <v>2</v>
      </c>
      <c r="AQ1446" s="80">
        <v>4</v>
      </c>
      <c r="AR1446" s="80">
        <v>5</v>
      </c>
      <c r="AS1446" s="5"/>
      <c r="AT1446" s="5"/>
      <c r="AU1446" s="5"/>
      <c r="AV1446" s="5"/>
      <c r="AW1446" s="5"/>
      <c r="AX1446" s="5"/>
      <c r="AY1446" s="5" t="s">
        <v>903</v>
      </c>
    </row>
    <row r="1447" spans="1:51" ht="27.95" customHeight="1">
      <c r="A1447">
        <v>11511658631</v>
      </c>
      <c r="B1447" s="5" t="s">
        <v>646</v>
      </c>
      <c r="C1447" s="13" t="s">
        <v>72</v>
      </c>
      <c r="D1447" s="1" t="s">
        <v>466</v>
      </c>
      <c r="E1447" s="5" t="s">
        <v>14</v>
      </c>
      <c r="F1447" s="80" t="s">
        <v>648</v>
      </c>
      <c r="G1447" s="80" t="s">
        <v>0</v>
      </c>
      <c r="H1447" s="80" t="s">
        <v>1</v>
      </c>
      <c r="I1447" s="80" t="s">
        <v>0</v>
      </c>
      <c r="J1447" s="80" t="s">
        <v>0</v>
      </c>
      <c r="K1447" s="80" t="s">
        <v>0</v>
      </c>
      <c r="L1447" s="80" t="s">
        <v>0</v>
      </c>
      <c r="M1447" s="5" t="s">
        <v>10</v>
      </c>
      <c r="N1447" s="5" t="e">
        <v>#N/A</v>
      </c>
      <c r="O1447" s="5" t="e">
        <v>#N/A</v>
      </c>
      <c r="P1447" s="5" t="e">
        <v>#N/A</v>
      </c>
      <c r="Q1447" s="5" t="s">
        <v>91</v>
      </c>
      <c r="R1447" s="61" t="s">
        <v>28</v>
      </c>
      <c r="S1447" s="62" t="e">
        <v>#N/A</v>
      </c>
      <c r="T1447" s="5" t="s">
        <v>36</v>
      </c>
      <c r="U1447" s="5" t="s">
        <v>34</v>
      </c>
      <c r="V1447" s="5" t="s">
        <v>54</v>
      </c>
      <c r="W1447" s="5" t="s">
        <v>379</v>
      </c>
      <c r="X1447" s="5" t="s">
        <v>66</v>
      </c>
      <c r="Y1447" s="5" t="s">
        <v>0</v>
      </c>
      <c r="Z1447" s="5" t="s">
        <v>13</v>
      </c>
      <c r="AA1447" s="5" t="s">
        <v>480</v>
      </c>
      <c r="AB1447" s="5"/>
      <c r="AC1447" s="5"/>
      <c r="AD1447" s="5"/>
      <c r="AE1447" s="5"/>
      <c r="AF1447" s="5"/>
      <c r="AG1447" s="5"/>
      <c r="AH1447" s="5"/>
      <c r="AI1447" s="5" t="s">
        <v>905</v>
      </c>
      <c r="AJ1447" s="80">
        <v>5</v>
      </c>
      <c r="AK1447" s="80">
        <v>5</v>
      </c>
      <c r="AL1447" s="80">
        <v>4</v>
      </c>
      <c r="AM1447" s="80" t="e">
        <v>#N/A</v>
      </c>
      <c r="AN1447" s="80">
        <v>4</v>
      </c>
      <c r="AO1447" s="80">
        <v>5</v>
      </c>
      <c r="AP1447" s="80">
        <v>0</v>
      </c>
      <c r="AQ1447" s="80">
        <v>5</v>
      </c>
      <c r="AR1447" s="80">
        <v>5</v>
      </c>
      <c r="AS1447" s="5"/>
      <c r="AT1447" s="5"/>
      <c r="AU1447" s="5"/>
      <c r="AV1447" s="5" t="s">
        <v>872</v>
      </c>
      <c r="AW1447" s="5"/>
      <c r="AX1447" s="5"/>
      <c r="AY1447" s="5" t="s">
        <v>903</v>
      </c>
    </row>
    <row r="1448" spans="1:51" ht="27.95" customHeight="1">
      <c r="B1448" s="1"/>
      <c r="C1448" s="13"/>
      <c r="D1448" s="1"/>
      <c r="E1448" s="5"/>
      <c r="M1448" s="5"/>
      <c r="N1448" s="5"/>
      <c r="O1448" s="5"/>
      <c r="P1448" s="5"/>
      <c r="Q1448" s="5"/>
      <c r="R1448" s="61"/>
      <c r="S1448" s="62"/>
      <c r="T1448" s="5"/>
      <c r="U1448" s="5"/>
      <c r="V1448" s="5"/>
      <c r="W1448" s="5"/>
      <c r="X1448" s="5"/>
      <c r="Y1448" s="5"/>
      <c r="Z1448" s="5"/>
      <c r="AA1448" s="5"/>
      <c r="AB1448" s="5"/>
      <c r="AC1448" s="5"/>
      <c r="AD1448" s="5"/>
      <c r="AE1448" s="5"/>
      <c r="AF1448" s="5"/>
      <c r="AG1448" s="5"/>
      <c r="AH1448" s="5"/>
      <c r="AI1448" s="5"/>
      <c r="AJ1448" s="80"/>
      <c r="AK1448" s="80"/>
      <c r="AL1448" s="80"/>
      <c r="AM1448" s="80"/>
      <c r="AN1448" s="80"/>
      <c r="AO1448" s="80"/>
      <c r="AP1448" s="80"/>
      <c r="AQ1448" s="80"/>
      <c r="AR1448" s="80"/>
      <c r="AS1448" s="5"/>
      <c r="AT1448" s="5"/>
      <c r="AU1448" s="5"/>
      <c r="AV1448" s="5"/>
      <c r="AW1448" s="5"/>
      <c r="AX1448" s="5"/>
      <c r="AY1448" s="5"/>
    </row>
    <row r="1449" spans="1:51" ht="27.95" customHeight="1">
      <c r="A1449">
        <v>11511658047</v>
      </c>
      <c r="B1449" s="1" t="s">
        <v>0</v>
      </c>
      <c r="C1449" s="13" t="s">
        <v>23</v>
      </c>
      <c r="D1449" s="1" t="s">
        <v>468</v>
      </c>
      <c r="E1449" s="5" t="s">
        <v>14</v>
      </c>
      <c r="F1449" s="80" t="s">
        <v>0</v>
      </c>
      <c r="G1449" s="80" t="s">
        <v>0</v>
      </c>
      <c r="H1449" s="80" t="s">
        <v>1</v>
      </c>
      <c r="I1449" s="80" t="s">
        <v>0</v>
      </c>
      <c r="J1449" s="80" t="s">
        <v>0</v>
      </c>
      <c r="K1449" s="80" t="s">
        <v>0</v>
      </c>
      <c r="L1449" s="80" t="s">
        <v>345</v>
      </c>
      <c r="M1449" s="5" t="s">
        <v>10</v>
      </c>
      <c r="N1449" s="5" t="e">
        <v>#N/A</v>
      </c>
      <c r="O1449" s="5" t="e">
        <v>#N/A</v>
      </c>
      <c r="P1449" s="5" t="e">
        <v>#N/A</v>
      </c>
      <c r="Q1449" s="5" t="s">
        <v>97</v>
      </c>
      <c r="R1449" s="61" t="e">
        <v>#VALUE!</v>
      </c>
      <c r="S1449" s="62" t="e">
        <v>#N/A</v>
      </c>
      <c r="T1449" s="5" t="s">
        <v>24</v>
      </c>
      <c r="U1449" s="5" t="s">
        <v>92</v>
      </c>
      <c r="V1449" s="5" t="e">
        <v>#N/A</v>
      </c>
      <c r="W1449" s="5" t="s">
        <v>908</v>
      </c>
      <c r="X1449" s="5" t="s">
        <v>81</v>
      </c>
      <c r="Y1449" s="5" t="s">
        <v>0</v>
      </c>
      <c r="Z1449" s="5" t="s">
        <v>35</v>
      </c>
      <c r="AA1449" s="5"/>
      <c r="AB1449" s="5"/>
      <c r="AC1449" s="5"/>
      <c r="AD1449" s="5" t="s">
        <v>608</v>
      </c>
      <c r="AE1449" s="5"/>
      <c r="AF1449" s="5"/>
      <c r="AG1449" s="5"/>
      <c r="AH1449" s="5"/>
      <c r="AI1449" s="5" t="s">
        <v>905</v>
      </c>
      <c r="AJ1449" s="80">
        <v>2</v>
      </c>
      <c r="AK1449" s="80">
        <v>2</v>
      </c>
      <c r="AL1449" s="80" t="e">
        <v>#VALUE!</v>
      </c>
      <c r="AM1449" s="80" t="e">
        <v>#N/A</v>
      </c>
      <c r="AN1449" s="80">
        <v>2</v>
      </c>
      <c r="AO1449" s="80">
        <v>2</v>
      </c>
      <c r="AP1449" s="80" t="e">
        <v>#N/A</v>
      </c>
      <c r="AQ1449" s="80">
        <v>3</v>
      </c>
      <c r="AR1449" s="80">
        <v>3</v>
      </c>
      <c r="AS1449" s="5"/>
      <c r="AT1449" s="5"/>
      <c r="AU1449" s="5" t="s">
        <v>863</v>
      </c>
      <c r="AV1449" s="5"/>
      <c r="AW1449" s="5"/>
      <c r="AX1449" s="5"/>
      <c r="AY1449" s="5" t="s">
        <v>20</v>
      </c>
    </row>
    <row r="1450" spans="1:51" ht="27.95" customHeight="1">
      <c r="A1450">
        <v>11511657978</v>
      </c>
      <c r="B1450" s="5" t="s">
        <v>646</v>
      </c>
      <c r="C1450" s="13" t="s">
        <v>72</v>
      </c>
      <c r="D1450" s="1" t="s">
        <v>478</v>
      </c>
      <c r="E1450" s="5" t="s">
        <v>14</v>
      </c>
      <c r="F1450" s="80" t="s">
        <v>0</v>
      </c>
      <c r="G1450" s="80" t="s">
        <v>0</v>
      </c>
      <c r="H1450" s="80" t="s">
        <v>1</v>
      </c>
      <c r="I1450" s="80" t="s">
        <v>0</v>
      </c>
      <c r="J1450" s="80" t="s">
        <v>0</v>
      </c>
      <c r="K1450" s="80" t="s">
        <v>0</v>
      </c>
      <c r="L1450" s="80" t="s">
        <v>0</v>
      </c>
      <c r="M1450" s="5" t="e">
        <v>#N/A</v>
      </c>
      <c r="N1450" s="5" t="s">
        <v>649</v>
      </c>
      <c r="O1450" s="5" t="e">
        <v>#N/A</v>
      </c>
      <c r="P1450" s="5" t="e">
        <v>#N/A</v>
      </c>
      <c r="Q1450" s="5" t="s">
        <v>29</v>
      </c>
      <c r="R1450" s="61" t="s">
        <v>75</v>
      </c>
      <c r="S1450" s="62" t="e">
        <v>#N/A</v>
      </c>
      <c r="T1450" s="5" t="s">
        <v>37</v>
      </c>
      <c r="U1450" s="5" t="s">
        <v>37</v>
      </c>
      <c r="V1450" s="5" t="s">
        <v>26</v>
      </c>
      <c r="W1450" s="5" t="s">
        <v>907</v>
      </c>
      <c r="X1450" s="5" t="s">
        <v>81</v>
      </c>
      <c r="Y1450" s="5" t="s">
        <v>0</v>
      </c>
      <c r="Z1450" s="5" t="s">
        <v>67</v>
      </c>
      <c r="AA1450" s="5"/>
      <c r="AB1450" s="5"/>
      <c r="AC1450" s="5"/>
      <c r="AD1450" s="5"/>
      <c r="AE1450" s="5"/>
      <c r="AF1450" s="5"/>
      <c r="AG1450" s="5"/>
      <c r="AH1450" s="5"/>
      <c r="AI1450" s="5" t="s">
        <v>905</v>
      </c>
      <c r="AJ1450" s="80">
        <v>5</v>
      </c>
      <c r="AK1450" s="80">
        <v>3</v>
      </c>
      <c r="AL1450" s="80">
        <v>3</v>
      </c>
      <c r="AM1450" s="80" t="e">
        <v>#N/A</v>
      </c>
      <c r="AN1450" s="80">
        <v>3</v>
      </c>
      <c r="AO1450" s="80">
        <v>3</v>
      </c>
      <c r="AP1450" s="80">
        <v>4</v>
      </c>
      <c r="AQ1450" s="80">
        <v>4</v>
      </c>
      <c r="AR1450" s="80">
        <v>3</v>
      </c>
      <c r="AS1450" s="5"/>
      <c r="AT1450" s="5" t="s">
        <v>788</v>
      </c>
      <c r="AU1450" s="5"/>
      <c r="AV1450" s="5" t="s">
        <v>898</v>
      </c>
      <c r="AW1450" s="5"/>
      <c r="AX1450" s="5"/>
      <c r="AY1450" s="5" t="s">
        <v>903</v>
      </c>
    </row>
    <row r="1451" spans="1:51" ht="27.95" customHeight="1">
      <c r="B1451" s="1"/>
      <c r="C1451" s="13"/>
      <c r="D1451" s="1"/>
      <c r="E1451" s="5"/>
      <c r="M1451" s="5"/>
      <c r="N1451" s="5"/>
      <c r="O1451" s="5"/>
      <c r="P1451" s="5"/>
      <c r="Q1451" s="5"/>
      <c r="R1451" s="61"/>
      <c r="S1451" s="62"/>
      <c r="T1451" s="5"/>
      <c r="U1451" s="5"/>
      <c r="V1451" s="5"/>
      <c r="W1451" s="5"/>
      <c r="X1451" s="5"/>
      <c r="Y1451" s="5"/>
      <c r="Z1451" s="5"/>
      <c r="AA1451" s="5"/>
      <c r="AB1451" s="5"/>
      <c r="AC1451" s="5"/>
      <c r="AD1451" s="5"/>
      <c r="AE1451" s="5"/>
      <c r="AF1451" s="5"/>
      <c r="AG1451" s="5"/>
      <c r="AH1451" s="5"/>
      <c r="AI1451" s="5"/>
      <c r="AJ1451" s="80"/>
      <c r="AK1451" s="80"/>
      <c r="AL1451" s="80"/>
      <c r="AM1451" s="80"/>
      <c r="AN1451" s="80"/>
      <c r="AO1451" s="80"/>
      <c r="AP1451" s="80"/>
      <c r="AQ1451" s="80"/>
      <c r="AR1451" s="80"/>
      <c r="AS1451" s="5"/>
      <c r="AT1451" s="5"/>
      <c r="AU1451" s="5"/>
      <c r="AV1451" s="5"/>
      <c r="AW1451" s="5"/>
      <c r="AX1451" s="5"/>
      <c r="AY1451" s="5"/>
    </row>
    <row r="1452" spans="1:51" ht="27.95" customHeight="1">
      <c r="A1452">
        <v>11511657716</v>
      </c>
      <c r="B1452" s="5" t="s">
        <v>646</v>
      </c>
      <c r="C1452" s="13" t="s">
        <v>72</v>
      </c>
      <c r="D1452" s="1" t="e">
        <v>#VALUE!</v>
      </c>
      <c r="E1452" s="5" t="s">
        <v>14</v>
      </c>
      <c r="F1452" s="80" t="s">
        <v>0</v>
      </c>
      <c r="G1452" s="80" t="s">
        <v>0</v>
      </c>
      <c r="H1452" s="80" t="s">
        <v>1</v>
      </c>
      <c r="I1452" s="80" t="s">
        <v>0</v>
      </c>
      <c r="J1452" s="80" t="s">
        <v>0</v>
      </c>
      <c r="K1452" s="80" t="s">
        <v>0</v>
      </c>
      <c r="L1452" s="80" t="s">
        <v>0</v>
      </c>
      <c r="M1452" s="5" t="s">
        <v>10</v>
      </c>
      <c r="N1452" s="5" t="e">
        <v>#N/A</v>
      </c>
      <c r="O1452" s="5" t="e">
        <v>#N/A</v>
      </c>
      <c r="P1452" s="5" t="e">
        <v>#N/A</v>
      </c>
      <c r="Q1452" s="5" t="s">
        <v>76</v>
      </c>
      <c r="R1452" s="61" t="s">
        <v>28</v>
      </c>
      <c r="S1452" s="62" t="e">
        <v>#N/A</v>
      </c>
      <c r="T1452" s="5" t="s">
        <v>36</v>
      </c>
      <c r="U1452" s="5" t="s">
        <v>41</v>
      </c>
      <c r="V1452" s="5" t="s">
        <v>54</v>
      </c>
      <c r="W1452" s="5" t="s">
        <v>379</v>
      </c>
      <c r="X1452" s="5" t="s">
        <v>108</v>
      </c>
      <c r="Y1452" s="5" t="s">
        <v>437</v>
      </c>
      <c r="Z1452" s="5" t="s">
        <v>21</v>
      </c>
      <c r="AA1452" s="5" t="s">
        <v>480</v>
      </c>
      <c r="AB1452" s="5"/>
      <c r="AC1452" s="5"/>
      <c r="AD1452" s="5"/>
      <c r="AE1452" s="5"/>
      <c r="AF1452" s="5"/>
      <c r="AG1452" s="5"/>
      <c r="AH1452" s="5"/>
      <c r="AI1452" s="5" t="s">
        <v>905</v>
      </c>
      <c r="AJ1452" s="80">
        <v>5</v>
      </c>
      <c r="AK1452" s="80">
        <v>4</v>
      </c>
      <c r="AL1452" s="80">
        <v>4</v>
      </c>
      <c r="AM1452" s="80" t="e">
        <v>#N/A</v>
      </c>
      <c r="AN1452" s="80">
        <v>4</v>
      </c>
      <c r="AO1452" s="80">
        <v>4</v>
      </c>
      <c r="AP1452" s="80">
        <v>0</v>
      </c>
      <c r="AQ1452" s="80">
        <v>5</v>
      </c>
      <c r="AR1452" s="80">
        <v>4</v>
      </c>
      <c r="AS1452" s="5"/>
      <c r="AT1452" s="5"/>
      <c r="AU1452" s="5"/>
      <c r="AV1452" s="5"/>
      <c r="AW1452" s="5"/>
      <c r="AX1452" s="5"/>
      <c r="AY1452" s="5" t="s">
        <v>903</v>
      </c>
    </row>
    <row r="1453" spans="1:51" ht="27.95" customHeight="1">
      <c r="A1453">
        <v>11511657684</v>
      </c>
      <c r="B1453" s="1" t="s">
        <v>15</v>
      </c>
      <c r="C1453" s="13" t="e">
        <v>#VALUE!</v>
      </c>
      <c r="D1453" s="1" t="e">
        <v>#VALUE!</v>
      </c>
      <c r="E1453" s="5" t="e">
        <v>#N/A</v>
      </c>
      <c r="F1453" s="80" t="s">
        <v>0</v>
      </c>
      <c r="G1453" s="80" t="s">
        <v>0</v>
      </c>
      <c r="H1453" s="80" t="s">
        <v>0</v>
      </c>
      <c r="I1453" s="80" t="s">
        <v>0</v>
      </c>
      <c r="J1453" s="80" t="s">
        <v>0</v>
      </c>
      <c r="K1453" s="80" t="s">
        <v>0</v>
      </c>
      <c r="L1453" s="80" t="s">
        <v>0</v>
      </c>
      <c r="M1453" s="5" t="e">
        <v>#N/A</v>
      </c>
      <c r="N1453" s="5" t="e">
        <v>#N/A</v>
      </c>
      <c r="O1453" s="5" t="e">
        <v>#N/A</v>
      </c>
      <c r="P1453" s="5" t="e">
        <v>#N/A</v>
      </c>
      <c r="Q1453" s="5" t="e">
        <v>#VALUE!</v>
      </c>
      <c r="R1453" s="61" t="e">
        <v>#VALUE!</v>
      </c>
      <c r="S1453" s="62" t="e">
        <v>#N/A</v>
      </c>
      <c r="T1453" s="5" t="e">
        <v>#N/A</v>
      </c>
      <c r="U1453" s="5" t="e">
        <v>#N/A</v>
      </c>
      <c r="V1453" s="5" t="e">
        <v>#N/A</v>
      </c>
      <c r="W1453" s="5" t="e">
        <v>#N/A</v>
      </c>
      <c r="X1453" s="5" t="e">
        <v>#N/A</v>
      </c>
      <c r="Y1453" s="5" t="s">
        <v>0</v>
      </c>
      <c r="Z1453" s="5" t="e">
        <v>#N/A</v>
      </c>
      <c r="AA1453" s="5"/>
      <c r="AB1453" s="5"/>
      <c r="AC1453" s="5"/>
      <c r="AD1453" s="5"/>
      <c r="AE1453" s="5"/>
      <c r="AF1453" s="5"/>
      <c r="AG1453" s="5"/>
      <c r="AH1453" s="5"/>
      <c r="AI1453" s="5" t="s">
        <v>905</v>
      </c>
      <c r="AJ1453" s="80" t="e">
        <v>#VALUE!</v>
      </c>
      <c r="AK1453" s="80" t="e">
        <v>#VALUE!</v>
      </c>
      <c r="AL1453" s="80" t="e">
        <v>#VALUE!</v>
      </c>
      <c r="AM1453" s="80" t="e">
        <v>#N/A</v>
      </c>
      <c r="AN1453" s="80" t="e">
        <v>#N/A</v>
      </c>
      <c r="AO1453" s="80" t="e">
        <v>#N/A</v>
      </c>
      <c r="AP1453" s="80" t="e">
        <v>#N/A</v>
      </c>
      <c r="AQ1453" s="80" t="e">
        <v>#N/A</v>
      </c>
      <c r="AR1453" s="80" t="e">
        <v>#N/A</v>
      </c>
      <c r="AS1453" s="5"/>
      <c r="AT1453" s="5"/>
      <c r="AU1453" s="5"/>
      <c r="AV1453" s="5"/>
      <c r="AW1453" s="5"/>
      <c r="AX1453" s="5"/>
      <c r="AY1453" s="5" t="s">
        <v>904</v>
      </c>
    </row>
    <row r="1454" spans="1:51" ht="27.95" customHeight="1">
      <c r="A1454">
        <v>11511657169</v>
      </c>
      <c r="B1454" s="5" t="s">
        <v>646</v>
      </c>
      <c r="C1454" s="13" t="s">
        <v>61</v>
      </c>
      <c r="D1454" s="1" t="s">
        <v>471</v>
      </c>
      <c r="E1454" s="5" t="s">
        <v>14</v>
      </c>
      <c r="F1454" s="80" t="s">
        <v>0</v>
      </c>
      <c r="G1454" s="80" t="s">
        <v>0</v>
      </c>
      <c r="H1454" s="80" t="s">
        <v>0</v>
      </c>
      <c r="I1454" s="80" t="s">
        <v>0</v>
      </c>
      <c r="J1454" s="80" t="s">
        <v>0</v>
      </c>
      <c r="K1454" s="80" t="s">
        <v>0</v>
      </c>
      <c r="L1454" s="80" t="s">
        <v>110</v>
      </c>
      <c r="M1454" s="5" t="s">
        <v>10</v>
      </c>
      <c r="N1454" s="5" t="e">
        <v>#N/A</v>
      </c>
      <c r="O1454" s="5" t="e">
        <v>#N/A</v>
      </c>
      <c r="P1454" s="5" t="e">
        <v>#N/A</v>
      </c>
      <c r="Q1454" s="5" t="e">
        <v>#VALUE!</v>
      </c>
      <c r="R1454" s="61" t="s">
        <v>75</v>
      </c>
      <c r="S1454" s="62" t="e">
        <v>#N/A</v>
      </c>
      <c r="T1454" s="5" t="s">
        <v>834</v>
      </c>
      <c r="U1454" s="5" t="s">
        <v>34</v>
      </c>
      <c r="V1454" s="5" t="s">
        <v>54</v>
      </c>
      <c r="W1454" s="5" t="s">
        <v>907</v>
      </c>
      <c r="X1454" s="5" t="s">
        <v>30</v>
      </c>
      <c r="Y1454" s="5" t="s">
        <v>0</v>
      </c>
      <c r="Z1454" s="5" t="s">
        <v>126</v>
      </c>
      <c r="AA1454" s="5" t="s">
        <v>529</v>
      </c>
      <c r="AB1454" s="5"/>
      <c r="AC1454" s="5"/>
      <c r="AD1454" s="5"/>
      <c r="AE1454" s="5"/>
      <c r="AF1454" s="5"/>
      <c r="AG1454" s="5"/>
      <c r="AH1454" s="5"/>
      <c r="AI1454" s="5" t="s">
        <v>905</v>
      </c>
      <c r="AJ1454" s="80">
        <v>3</v>
      </c>
      <c r="AK1454" s="80" t="e">
        <v>#VALUE!</v>
      </c>
      <c r="AL1454" s="80">
        <v>3</v>
      </c>
      <c r="AM1454" s="80" t="e">
        <v>#N/A</v>
      </c>
      <c r="AN1454" s="80">
        <v>5</v>
      </c>
      <c r="AO1454" s="80">
        <v>5</v>
      </c>
      <c r="AP1454" s="80">
        <v>0</v>
      </c>
      <c r="AQ1454" s="80">
        <v>4</v>
      </c>
      <c r="AR1454" s="80">
        <v>2</v>
      </c>
      <c r="AS1454" s="5"/>
      <c r="AT1454" s="5" t="s">
        <v>839</v>
      </c>
      <c r="AU1454" s="5"/>
      <c r="AV1454" s="5"/>
      <c r="AW1454" s="5"/>
      <c r="AX1454" s="5"/>
      <c r="AY1454" s="5" t="s">
        <v>903</v>
      </c>
    </row>
    <row r="1455" spans="1:51" ht="27.95" customHeight="1">
      <c r="A1455">
        <v>11511656647</v>
      </c>
      <c r="B1455" s="1" t="s">
        <v>15</v>
      </c>
      <c r="C1455" s="13" t="e">
        <v>#VALUE!</v>
      </c>
      <c r="D1455" s="1" t="e">
        <v>#VALUE!</v>
      </c>
      <c r="E1455" s="5" t="e">
        <v>#N/A</v>
      </c>
      <c r="F1455" s="80" t="s">
        <v>0</v>
      </c>
      <c r="G1455" s="80" t="s">
        <v>0</v>
      </c>
      <c r="H1455" s="80" t="s">
        <v>0</v>
      </c>
      <c r="I1455" s="80" t="s">
        <v>0</v>
      </c>
      <c r="J1455" s="80" t="s">
        <v>0</v>
      </c>
      <c r="K1455" s="80" t="s">
        <v>0</v>
      </c>
      <c r="L1455" s="80" t="s">
        <v>0</v>
      </c>
      <c r="M1455" s="5" t="e">
        <v>#N/A</v>
      </c>
      <c r="N1455" s="5" t="e">
        <v>#N/A</v>
      </c>
      <c r="O1455" s="5" t="e">
        <v>#N/A</v>
      </c>
      <c r="P1455" s="5" t="e">
        <v>#N/A</v>
      </c>
      <c r="Q1455" s="5" t="e">
        <v>#VALUE!</v>
      </c>
      <c r="R1455" s="61" t="e">
        <v>#VALUE!</v>
      </c>
      <c r="S1455" s="62" t="e">
        <v>#N/A</v>
      </c>
      <c r="T1455" s="5" t="s">
        <v>37</v>
      </c>
      <c r="U1455" s="5" t="s">
        <v>37</v>
      </c>
      <c r="V1455" s="5" t="e">
        <v>#N/A</v>
      </c>
      <c r="W1455" s="5" t="e">
        <v>#N/A</v>
      </c>
      <c r="X1455" s="5" t="e">
        <v>#N/A</v>
      </c>
      <c r="Y1455" s="5" t="s">
        <v>0</v>
      </c>
      <c r="Z1455" s="5" t="e">
        <v>#N/A</v>
      </c>
      <c r="AA1455" s="5"/>
      <c r="AB1455" s="5"/>
      <c r="AC1455" s="5"/>
      <c r="AD1455" s="5"/>
      <c r="AE1455" s="5"/>
      <c r="AF1455" s="5"/>
      <c r="AG1455" s="5"/>
      <c r="AH1455" s="5"/>
      <c r="AI1455" s="5" t="s">
        <v>905</v>
      </c>
      <c r="AJ1455" s="80" t="e">
        <v>#VALUE!</v>
      </c>
      <c r="AK1455" s="80" t="e">
        <v>#VALUE!</v>
      </c>
      <c r="AL1455" s="80" t="e">
        <v>#VALUE!</v>
      </c>
      <c r="AM1455" s="80" t="e">
        <v>#N/A</v>
      </c>
      <c r="AN1455" s="80">
        <v>3</v>
      </c>
      <c r="AO1455" s="80">
        <v>3</v>
      </c>
      <c r="AP1455" s="80" t="e">
        <v>#N/A</v>
      </c>
      <c r="AQ1455" s="80" t="e">
        <v>#N/A</v>
      </c>
      <c r="AR1455" s="80" t="e">
        <v>#N/A</v>
      </c>
      <c r="AS1455" s="5"/>
      <c r="AT1455" s="5"/>
      <c r="AU1455" s="5"/>
      <c r="AV1455" s="5"/>
      <c r="AW1455" s="5"/>
      <c r="AX1455" s="5"/>
      <c r="AY1455" s="5" t="s">
        <v>904</v>
      </c>
    </row>
    <row r="1456" spans="1:51" ht="27.95" customHeight="1">
      <c r="B1456" s="1"/>
      <c r="C1456" s="13"/>
      <c r="D1456" s="1"/>
      <c r="E1456" s="5"/>
      <c r="M1456" s="5"/>
      <c r="N1456" s="5"/>
      <c r="O1456" s="5"/>
      <c r="P1456" s="5"/>
      <c r="Q1456" s="5"/>
      <c r="R1456" s="61"/>
      <c r="S1456" s="62"/>
      <c r="T1456" s="5"/>
      <c r="U1456" s="5"/>
      <c r="V1456" s="5"/>
      <c r="W1456" s="5"/>
      <c r="X1456" s="5"/>
      <c r="Y1456" s="5"/>
      <c r="Z1456" s="5"/>
      <c r="AA1456" s="5"/>
      <c r="AB1456" s="5"/>
      <c r="AC1456" s="5"/>
      <c r="AD1456" s="5"/>
      <c r="AE1456" s="5"/>
      <c r="AF1456" s="5"/>
      <c r="AG1456" s="5"/>
      <c r="AH1456" s="5"/>
      <c r="AI1456" s="5"/>
      <c r="AJ1456" s="80"/>
      <c r="AK1456" s="80"/>
      <c r="AL1456" s="80"/>
      <c r="AM1456" s="80"/>
      <c r="AN1456" s="80"/>
      <c r="AO1456" s="80"/>
      <c r="AP1456" s="80"/>
      <c r="AQ1456" s="80"/>
      <c r="AR1456" s="80"/>
      <c r="AS1456" s="5"/>
      <c r="AT1456" s="5"/>
      <c r="AU1456" s="5"/>
      <c r="AV1456" s="5"/>
      <c r="AW1456" s="5"/>
      <c r="AX1456" s="5"/>
      <c r="AY1456" s="5"/>
    </row>
    <row r="1457" spans="1:51" ht="27.95" customHeight="1">
      <c r="A1457">
        <v>11511654850</v>
      </c>
      <c r="B1457" s="1" t="s">
        <v>0</v>
      </c>
      <c r="C1457" s="13" t="e">
        <v>#VALUE!</v>
      </c>
      <c r="D1457" s="1" t="s">
        <v>470</v>
      </c>
      <c r="E1457" s="5" t="s">
        <v>14</v>
      </c>
      <c r="F1457" s="80" t="s">
        <v>0</v>
      </c>
      <c r="G1457" s="80" t="s">
        <v>0</v>
      </c>
      <c r="H1457" s="80" t="s">
        <v>1</v>
      </c>
      <c r="I1457" s="80" t="s">
        <v>0</v>
      </c>
      <c r="J1457" s="80" t="s">
        <v>0</v>
      </c>
      <c r="K1457" s="80" t="s">
        <v>0</v>
      </c>
      <c r="L1457" s="80" t="s">
        <v>0</v>
      </c>
      <c r="M1457" s="5" t="e">
        <v>#N/A</v>
      </c>
      <c r="N1457" s="5" t="e">
        <v>#N/A</v>
      </c>
      <c r="O1457" s="5" t="e">
        <v>#N/A</v>
      </c>
      <c r="P1457" s="5" t="e">
        <v>#N/A</v>
      </c>
      <c r="Q1457" s="5" t="e">
        <v>#VALUE!</v>
      </c>
      <c r="R1457" s="61" t="e">
        <v>#VALUE!</v>
      </c>
      <c r="S1457" s="62" t="e">
        <v>#N/A</v>
      </c>
      <c r="T1457" s="5" t="e">
        <v>#N/A</v>
      </c>
      <c r="U1457" s="5" t="e">
        <v>#N/A</v>
      </c>
      <c r="V1457" s="5" t="e">
        <v>#N/A</v>
      </c>
      <c r="W1457" s="5" t="e">
        <v>#N/A</v>
      </c>
      <c r="X1457" s="5" t="e">
        <v>#N/A</v>
      </c>
      <c r="Y1457" s="5" t="s">
        <v>0</v>
      </c>
      <c r="Z1457" s="5" t="s">
        <v>58</v>
      </c>
      <c r="AA1457" s="5"/>
      <c r="AB1457" s="5"/>
      <c r="AC1457" s="5"/>
      <c r="AD1457" s="5"/>
      <c r="AE1457" s="5"/>
      <c r="AF1457" s="5"/>
      <c r="AG1457" s="5"/>
      <c r="AH1457" s="5"/>
      <c r="AI1457" s="5" t="s">
        <v>905</v>
      </c>
      <c r="AJ1457" s="80" t="e">
        <v>#VALUE!</v>
      </c>
      <c r="AK1457" s="80" t="e">
        <v>#VALUE!</v>
      </c>
      <c r="AL1457" s="80" t="e">
        <v>#VALUE!</v>
      </c>
      <c r="AM1457" s="80" t="e">
        <v>#N/A</v>
      </c>
      <c r="AN1457" s="80" t="e">
        <v>#N/A</v>
      </c>
      <c r="AO1457" s="80" t="e">
        <v>#N/A</v>
      </c>
      <c r="AP1457" s="80" t="e">
        <v>#N/A</v>
      </c>
      <c r="AQ1457" s="80" t="e">
        <v>#N/A</v>
      </c>
      <c r="AR1457" s="80" t="e">
        <v>#N/A</v>
      </c>
      <c r="AS1457" s="5"/>
      <c r="AT1457" s="5"/>
      <c r="AU1457" s="5"/>
      <c r="AV1457" s="5"/>
      <c r="AW1457" s="5"/>
      <c r="AX1457" s="5"/>
      <c r="AY1457" s="5" t="s">
        <v>20</v>
      </c>
    </row>
    <row r="1458" spans="1:51" ht="27.95" customHeight="1">
      <c r="B1458" s="1"/>
      <c r="C1458" s="13"/>
      <c r="D1458" s="1"/>
      <c r="E1458" s="5"/>
      <c r="M1458" s="5"/>
      <c r="N1458" s="5"/>
      <c r="O1458" s="5"/>
      <c r="P1458" s="5"/>
      <c r="Q1458" s="5"/>
      <c r="R1458" s="61"/>
      <c r="S1458" s="62"/>
      <c r="T1458" s="5"/>
      <c r="U1458" s="5"/>
      <c r="V1458" s="5"/>
      <c r="W1458" s="5"/>
      <c r="X1458" s="5"/>
      <c r="Y1458" s="5"/>
      <c r="Z1458" s="5"/>
      <c r="AA1458" s="5"/>
      <c r="AB1458" s="5"/>
      <c r="AC1458" s="5"/>
      <c r="AD1458" s="5"/>
      <c r="AE1458" s="5"/>
      <c r="AF1458" s="5"/>
      <c r="AG1458" s="5"/>
      <c r="AH1458" s="5"/>
      <c r="AI1458" s="5"/>
      <c r="AJ1458" s="80"/>
      <c r="AK1458" s="80"/>
      <c r="AL1458" s="80"/>
      <c r="AM1458" s="80"/>
      <c r="AN1458" s="80"/>
      <c r="AO1458" s="80"/>
      <c r="AP1458" s="80"/>
      <c r="AQ1458" s="80"/>
      <c r="AR1458" s="80"/>
      <c r="AS1458" s="5"/>
      <c r="AT1458" s="5"/>
      <c r="AU1458" s="5"/>
      <c r="AV1458" s="5"/>
      <c r="AW1458" s="5"/>
      <c r="AX1458" s="5"/>
      <c r="AY1458" s="5"/>
    </row>
    <row r="1459" spans="1:51" ht="27.95" customHeight="1">
      <c r="A1459">
        <v>11511654568</v>
      </c>
      <c r="B1459" s="5" t="s">
        <v>646</v>
      </c>
      <c r="C1459" s="13" t="s">
        <v>80</v>
      </c>
      <c r="D1459" s="1" t="s">
        <v>478</v>
      </c>
      <c r="E1459" s="5" t="s">
        <v>33</v>
      </c>
      <c r="F1459" s="80" t="s">
        <v>0</v>
      </c>
      <c r="G1459" s="80" t="s">
        <v>0</v>
      </c>
      <c r="H1459" s="80" t="s">
        <v>1</v>
      </c>
      <c r="I1459" s="80" t="s">
        <v>0</v>
      </c>
      <c r="J1459" s="80" t="s">
        <v>0</v>
      </c>
      <c r="K1459" s="80" t="s">
        <v>0</v>
      </c>
      <c r="L1459" s="80" t="s">
        <v>0</v>
      </c>
      <c r="M1459" s="5" t="s">
        <v>10</v>
      </c>
      <c r="N1459" s="5" t="e">
        <v>#N/A</v>
      </c>
      <c r="O1459" s="5" t="e">
        <v>#N/A</v>
      </c>
      <c r="P1459" s="5" t="e">
        <v>#N/A</v>
      </c>
      <c r="Q1459" s="5" t="e">
        <v>#VALUE!</v>
      </c>
      <c r="R1459" s="61" t="e">
        <v>#VALUE!</v>
      </c>
      <c r="S1459" s="62" t="e">
        <v>#N/A</v>
      </c>
      <c r="T1459" s="5" t="s">
        <v>834</v>
      </c>
      <c r="U1459" s="5" t="s">
        <v>41</v>
      </c>
      <c r="V1459" s="5" t="s">
        <v>89</v>
      </c>
      <c r="W1459" s="5" t="s">
        <v>907</v>
      </c>
      <c r="X1459" s="5" t="e">
        <v>#N/A</v>
      </c>
      <c r="Y1459" s="5" t="s">
        <v>0</v>
      </c>
      <c r="Z1459" s="5" t="s">
        <v>49</v>
      </c>
      <c r="AA1459" s="5"/>
      <c r="AB1459" s="5"/>
      <c r="AC1459" s="5"/>
      <c r="AD1459" s="5"/>
      <c r="AE1459" s="5"/>
      <c r="AF1459" s="5"/>
      <c r="AG1459" s="5"/>
      <c r="AH1459" s="5"/>
      <c r="AI1459" s="5" t="s">
        <v>905</v>
      </c>
      <c r="AJ1459" s="80">
        <v>4</v>
      </c>
      <c r="AK1459" s="80" t="e">
        <v>#VALUE!</v>
      </c>
      <c r="AL1459" s="80" t="e">
        <v>#VALUE!</v>
      </c>
      <c r="AM1459" s="80" t="e">
        <v>#N/A</v>
      </c>
      <c r="AN1459" s="80">
        <v>5</v>
      </c>
      <c r="AO1459" s="80">
        <v>4</v>
      </c>
      <c r="AP1459" s="80">
        <v>3</v>
      </c>
      <c r="AQ1459" s="80">
        <v>4</v>
      </c>
      <c r="AR1459" s="80" t="e">
        <v>#N/A</v>
      </c>
      <c r="AS1459" s="5"/>
      <c r="AT1459" s="5"/>
      <c r="AU1459" s="5"/>
      <c r="AV1459" s="5"/>
      <c r="AW1459" s="5"/>
      <c r="AX1459" s="5"/>
      <c r="AY1459" s="5" t="s">
        <v>903</v>
      </c>
    </row>
    <row r="1460" spans="1:51" ht="27.95" customHeight="1">
      <c r="A1460">
        <v>11511654349</v>
      </c>
      <c r="B1460" s="5" t="s">
        <v>646</v>
      </c>
      <c r="C1460" s="13" t="s">
        <v>72</v>
      </c>
      <c r="D1460" s="1" t="s">
        <v>468</v>
      </c>
      <c r="E1460" s="5" t="s">
        <v>14</v>
      </c>
      <c r="F1460" s="80" t="s">
        <v>0</v>
      </c>
      <c r="G1460" s="80" t="s">
        <v>0</v>
      </c>
      <c r="H1460" s="80" t="s">
        <v>1</v>
      </c>
      <c r="I1460" s="80" t="s">
        <v>0</v>
      </c>
      <c r="J1460" s="80" t="s">
        <v>0</v>
      </c>
      <c r="K1460" s="80" t="s">
        <v>0</v>
      </c>
      <c r="L1460" s="80" t="s">
        <v>0</v>
      </c>
      <c r="M1460" s="5" t="s">
        <v>10</v>
      </c>
      <c r="N1460" s="5" t="e">
        <v>#N/A</v>
      </c>
      <c r="O1460" s="5" t="e">
        <v>#N/A</v>
      </c>
      <c r="P1460" s="5" t="e">
        <v>#N/A</v>
      </c>
      <c r="Q1460" s="5" t="s">
        <v>76</v>
      </c>
      <c r="R1460" s="61" t="s">
        <v>75</v>
      </c>
      <c r="S1460" s="62" t="e">
        <v>#N/A</v>
      </c>
      <c r="T1460" s="5" t="s">
        <v>37</v>
      </c>
      <c r="U1460" s="5" t="s">
        <v>41</v>
      </c>
      <c r="V1460" s="5" t="s">
        <v>74</v>
      </c>
      <c r="W1460" s="5" t="s">
        <v>979</v>
      </c>
      <c r="X1460" s="5" t="s">
        <v>66</v>
      </c>
      <c r="Y1460" s="5" t="s">
        <v>0</v>
      </c>
      <c r="Z1460" s="5" t="s">
        <v>45</v>
      </c>
      <c r="AA1460" s="5" t="s">
        <v>480</v>
      </c>
      <c r="AB1460" s="5"/>
      <c r="AC1460" s="5"/>
      <c r="AD1460" s="5"/>
      <c r="AE1460" s="5"/>
      <c r="AF1460" s="5"/>
      <c r="AG1460" s="5"/>
      <c r="AH1460" s="5"/>
      <c r="AI1460" s="5" t="s">
        <v>905</v>
      </c>
      <c r="AJ1460" s="80">
        <v>5</v>
      </c>
      <c r="AK1460" s="80">
        <v>4</v>
      </c>
      <c r="AL1460" s="80">
        <v>3</v>
      </c>
      <c r="AM1460" s="80" t="e">
        <v>#N/A</v>
      </c>
      <c r="AN1460" s="80">
        <v>3</v>
      </c>
      <c r="AO1460" s="80">
        <v>4</v>
      </c>
      <c r="AP1460" s="80">
        <v>2</v>
      </c>
      <c r="AQ1460" s="80">
        <v>2</v>
      </c>
      <c r="AR1460" s="80">
        <v>5</v>
      </c>
      <c r="AS1460" s="5" t="s">
        <v>1054</v>
      </c>
      <c r="AT1460" s="120" t="s">
        <v>847</v>
      </c>
      <c r="AU1460" s="5"/>
      <c r="AV1460" s="5"/>
      <c r="AW1460" s="5"/>
      <c r="AX1460" s="5"/>
      <c r="AY1460" s="5" t="s">
        <v>903</v>
      </c>
    </row>
    <row r="1461" spans="1:51" ht="27.95" customHeight="1">
      <c r="A1461">
        <v>11511654012</v>
      </c>
      <c r="B1461" s="1" t="s">
        <v>0</v>
      </c>
      <c r="C1461" s="13" t="e">
        <v>#VALUE!</v>
      </c>
      <c r="D1461" s="1" t="e">
        <v>#VALUE!</v>
      </c>
      <c r="E1461" s="5" t="e">
        <v>#N/A</v>
      </c>
      <c r="F1461" s="80" t="s">
        <v>0</v>
      </c>
      <c r="G1461" s="80" t="s">
        <v>0</v>
      </c>
      <c r="H1461" s="80" t="s">
        <v>0</v>
      </c>
      <c r="I1461" s="80" t="s">
        <v>0</v>
      </c>
      <c r="J1461" s="80" t="s">
        <v>0</v>
      </c>
      <c r="K1461" s="80" t="s">
        <v>0</v>
      </c>
      <c r="L1461" s="80" t="s">
        <v>0</v>
      </c>
      <c r="M1461" s="5" t="e">
        <v>#N/A</v>
      </c>
      <c r="N1461" s="5" t="e">
        <v>#N/A</v>
      </c>
      <c r="O1461" s="5" t="e">
        <v>#N/A</v>
      </c>
      <c r="P1461" s="5" t="e">
        <v>#N/A</v>
      </c>
      <c r="Q1461" s="5" t="e">
        <v>#VALUE!</v>
      </c>
      <c r="R1461" s="61" t="e">
        <v>#VALUE!</v>
      </c>
      <c r="S1461" s="62" t="e">
        <v>#N/A</v>
      </c>
      <c r="T1461" s="5" t="e">
        <v>#N/A</v>
      </c>
      <c r="U1461" s="5" t="e">
        <v>#N/A</v>
      </c>
      <c r="V1461" s="5" t="e">
        <v>#N/A</v>
      </c>
      <c r="W1461" s="5" t="e">
        <v>#N/A</v>
      </c>
      <c r="X1461" s="5" t="e">
        <v>#N/A</v>
      </c>
      <c r="Y1461" s="5" t="s">
        <v>0</v>
      </c>
      <c r="Z1461" s="5" t="e">
        <v>#N/A</v>
      </c>
      <c r="AA1461" s="5"/>
      <c r="AB1461" s="5"/>
      <c r="AC1461" s="5"/>
      <c r="AD1461" s="5"/>
      <c r="AE1461" s="5"/>
      <c r="AF1461" s="5"/>
      <c r="AG1461" s="5"/>
      <c r="AH1461" s="5"/>
      <c r="AI1461" s="5" t="s">
        <v>905</v>
      </c>
      <c r="AJ1461" s="80" t="e">
        <v>#VALUE!</v>
      </c>
      <c r="AK1461" s="80" t="e">
        <v>#VALUE!</v>
      </c>
      <c r="AL1461" s="80" t="e">
        <v>#VALUE!</v>
      </c>
      <c r="AM1461" s="80" t="e">
        <v>#N/A</v>
      </c>
      <c r="AN1461" s="80" t="e">
        <v>#N/A</v>
      </c>
      <c r="AO1461" s="80" t="e">
        <v>#N/A</v>
      </c>
      <c r="AP1461" s="80" t="e">
        <v>#N/A</v>
      </c>
      <c r="AQ1461" s="80" t="e">
        <v>#N/A</v>
      </c>
      <c r="AR1461" s="80" t="e">
        <v>#N/A</v>
      </c>
      <c r="AS1461" s="5"/>
      <c r="AT1461" s="5"/>
      <c r="AU1461" s="5"/>
      <c r="AV1461" s="5"/>
      <c r="AW1461" s="5"/>
      <c r="AX1461" s="5"/>
      <c r="AY1461" s="5" t="s">
        <v>20</v>
      </c>
    </row>
    <row r="1462" spans="1:51" ht="27.95" customHeight="1">
      <c r="B1462" s="1"/>
      <c r="C1462" s="13"/>
      <c r="D1462" s="1"/>
      <c r="E1462" s="5"/>
      <c r="M1462" s="5"/>
      <c r="N1462" s="5"/>
      <c r="O1462" s="5"/>
      <c r="P1462" s="5"/>
      <c r="Q1462" s="5"/>
      <c r="R1462" s="61"/>
      <c r="S1462" s="62"/>
      <c r="T1462" s="5"/>
      <c r="U1462" s="5"/>
      <c r="V1462" s="5"/>
      <c r="W1462" s="5"/>
      <c r="X1462" s="5"/>
      <c r="Y1462" s="5"/>
      <c r="Z1462" s="5"/>
      <c r="AA1462" s="5"/>
      <c r="AB1462" s="5"/>
      <c r="AC1462" s="5"/>
      <c r="AD1462" s="5"/>
      <c r="AE1462" s="5"/>
      <c r="AF1462" s="5"/>
      <c r="AG1462" s="5"/>
      <c r="AH1462" s="5"/>
      <c r="AI1462" s="5"/>
      <c r="AJ1462" s="80"/>
      <c r="AK1462" s="80"/>
      <c r="AL1462" s="80"/>
      <c r="AM1462" s="80"/>
      <c r="AN1462" s="80"/>
      <c r="AO1462" s="80"/>
      <c r="AP1462" s="80"/>
      <c r="AQ1462" s="80"/>
      <c r="AR1462" s="80"/>
      <c r="AS1462" s="5"/>
      <c r="AT1462" s="5"/>
      <c r="AU1462" s="5"/>
      <c r="AV1462" s="5"/>
      <c r="AW1462" s="5"/>
      <c r="AX1462" s="5"/>
      <c r="AY1462" s="5"/>
    </row>
    <row r="1463" spans="1:51" ht="66" customHeight="1">
      <c r="A1463">
        <v>11511653748</v>
      </c>
      <c r="B1463" s="5" t="s">
        <v>646</v>
      </c>
      <c r="C1463" s="13" t="s">
        <v>80</v>
      </c>
      <c r="D1463" s="1" t="s">
        <v>478</v>
      </c>
      <c r="E1463" s="5" t="s">
        <v>14</v>
      </c>
      <c r="F1463" s="80" t="s">
        <v>648</v>
      </c>
      <c r="G1463" s="80" t="s">
        <v>0</v>
      </c>
      <c r="H1463" s="80" t="s">
        <v>1</v>
      </c>
      <c r="I1463" s="80" t="s">
        <v>0</v>
      </c>
      <c r="J1463" s="80" t="s">
        <v>0</v>
      </c>
      <c r="K1463" s="80" t="s">
        <v>0</v>
      </c>
      <c r="L1463" s="80" t="s">
        <v>0</v>
      </c>
      <c r="M1463" s="5" t="e">
        <v>#N/A</v>
      </c>
      <c r="N1463" s="5" t="s">
        <v>649</v>
      </c>
      <c r="O1463" s="5" t="e">
        <v>#N/A</v>
      </c>
      <c r="P1463" s="5" t="e">
        <v>#N/A</v>
      </c>
      <c r="Q1463" s="5" t="s">
        <v>91</v>
      </c>
      <c r="R1463" s="61" t="e">
        <v>#VALUE!</v>
      </c>
      <c r="S1463" s="62" t="e">
        <v>#N/A</v>
      </c>
      <c r="T1463" s="5" t="s">
        <v>834</v>
      </c>
      <c r="U1463" s="5" t="s">
        <v>34</v>
      </c>
      <c r="V1463" s="5" t="s">
        <v>95</v>
      </c>
      <c r="W1463" s="5" t="s">
        <v>907</v>
      </c>
      <c r="X1463" s="5" t="s">
        <v>66</v>
      </c>
      <c r="Y1463" s="5" t="s">
        <v>438</v>
      </c>
      <c r="Z1463" s="5" t="s">
        <v>49</v>
      </c>
      <c r="AA1463" s="5" t="s">
        <v>535</v>
      </c>
      <c r="AB1463" s="5"/>
      <c r="AC1463" s="5"/>
      <c r="AD1463" s="5"/>
      <c r="AE1463" s="5"/>
      <c r="AF1463" s="5"/>
      <c r="AG1463" s="5" t="s">
        <v>632</v>
      </c>
      <c r="AH1463" s="5"/>
      <c r="AI1463" s="5" t="s">
        <v>905</v>
      </c>
      <c r="AJ1463" s="80">
        <v>4</v>
      </c>
      <c r="AK1463" s="80">
        <v>5</v>
      </c>
      <c r="AL1463" s="80" t="e">
        <v>#VALUE!</v>
      </c>
      <c r="AM1463" s="80" t="e">
        <v>#N/A</v>
      </c>
      <c r="AN1463" s="80">
        <v>5</v>
      </c>
      <c r="AO1463" s="80">
        <v>5</v>
      </c>
      <c r="AP1463" s="80">
        <v>1</v>
      </c>
      <c r="AQ1463" s="80">
        <v>4</v>
      </c>
      <c r="AR1463" s="80">
        <v>5</v>
      </c>
      <c r="AS1463" s="5"/>
      <c r="AT1463" s="5" t="s">
        <v>843</v>
      </c>
      <c r="AU1463" s="5"/>
      <c r="AV1463" s="5"/>
      <c r="AW1463" s="5"/>
      <c r="AX1463" s="5"/>
      <c r="AY1463" s="5" t="s">
        <v>903</v>
      </c>
    </row>
    <row r="1464" spans="1:51" ht="27.95" customHeight="1">
      <c r="A1464">
        <v>11511652714</v>
      </c>
      <c r="B1464" s="5" t="s">
        <v>646</v>
      </c>
      <c r="C1464" s="13" t="s">
        <v>72</v>
      </c>
      <c r="D1464" s="1" t="s">
        <v>469</v>
      </c>
      <c r="E1464" s="5" t="s">
        <v>14</v>
      </c>
      <c r="F1464" s="80" t="s">
        <v>0</v>
      </c>
      <c r="G1464" s="80" t="s">
        <v>0</v>
      </c>
      <c r="H1464" s="80" t="s">
        <v>1</v>
      </c>
      <c r="I1464" s="80" t="s">
        <v>0</v>
      </c>
      <c r="J1464" s="80" t="s">
        <v>0</v>
      </c>
      <c r="K1464" s="80" t="s">
        <v>0</v>
      </c>
      <c r="L1464" s="80" t="s">
        <v>0</v>
      </c>
      <c r="M1464" s="5" t="s">
        <v>10</v>
      </c>
      <c r="N1464" s="5" t="s">
        <v>649</v>
      </c>
      <c r="O1464" s="5" t="e">
        <v>#N/A</v>
      </c>
      <c r="P1464" s="5" t="e">
        <v>#N/A</v>
      </c>
      <c r="Q1464" s="5" t="s">
        <v>97</v>
      </c>
      <c r="R1464" s="61" t="s">
        <v>99</v>
      </c>
      <c r="S1464" s="62" t="e">
        <v>#N/A</v>
      </c>
      <c r="T1464" s="5" t="s">
        <v>36</v>
      </c>
      <c r="U1464" s="5" t="s">
        <v>34</v>
      </c>
      <c r="V1464" s="5" t="s">
        <v>74</v>
      </c>
      <c r="W1464" s="5" t="s">
        <v>907</v>
      </c>
      <c r="X1464" s="5" t="s">
        <v>108</v>
      </c>
      <c r="Y1464" s="5" t="s">
        <v>0</v>
      </c>
      <c r="Z1464" s="5" t="s">
        <v>49</v>
      </c>
      <c r="AA1464" s="5"/>
      <c r="AB1464" s="5"/>
      <c r="AC1464" s="5"/>
      <c r="AD1464" s="5"/>
      <c r="AE1464" s="5"/>
      <c r="AF1464" s="5"/>
      <c r="AG1464" s="5"/>
      <c r="AH1464" s="5"/>
      <c r="AI1464" s="5" t="s">
        <v>905</v>
      </c>
      <c r="AJ1464" s="80">
        <v>5</v>
      </c>
      <c r="AK1464" s="80">
        <v>2</v>
      </c>
      <c r="AL1464" s="80">
        <v>2</v>
      </c>
      <c r="AM1464" s="80" t="e">
        <v>#N/A</v>
      </c>
      <c r="AN1464" s="80">
        <v>4</v>
      </c>
      <c r="AO1464" s="80">
        <v>5</v>
      </c>
      <c r="AP1464" s="80">
        <v>2</v>
      </c>
      <c r="AQ1464" s="80">
        <v>4</v>
      </c>
      <c r="AR1464" s="80">
        <v>4</v>
      </c>
      <c r="AS1464" s="5"/>
      <c r="AT1464" s="5"/>
      <c r="AU1464" s="5"/>
      <c r="AV1464" s="5"/>
      <c r="AW1464" s="5"/>
      <c r="AX1464" s="5"/>
      <c r="AY1464" s="5" t="s">
        <v>903</v>
      </c>
    </row>
    <row r="1465" spans="1:51" ht="50.1" customHeight="1">
      <c r="A1465">
        <v>11511651649</v>
      </c>
      <c r="B1465" s="5" t="s">
        <v>646</v>
      </c>
      <c r="C1465" s="13" t="s">
        <v>72</v>
      </c>
      <c r="D1465" s="1" t="s">
        <v>478</v>
      </c>
      <c r="E1465" s="5" t="s">
        <v>14</v>
      </c>
      <c r="F1465" s="80" t="s">
        <v>0</v>
      </c>
      <c r="G1465" s="80" t="s">
        <v>0</v>
      </c>
      <c r="H1465" s="80" t="s">
        <v>1</v>
      </c>
      <c r="I1465" s="80" t="s">
        <v>0</v>
      </c>
      <c r="J1465" s="80" t="s">
        <v>0</v>
      </c>
      <c r="K1465" s="80" t="s">
        <v>0</v>
      </c>
      <c r="L1465" s="80" t="s">
        <v>0</v>
      </c>
      <c r="M1465" s="5" t="e">
        <v>#N/A</v>
      </c>
      <c r="N1465" s="5" t="s">
        <v>649</v>
      </c>
      <c r="O1465" s="5" t="e">
        <v>#N/A</v>
      </c>
      <c r="P1465" s="5" t="e">
        <v>#N/A</v>
      </c>
      <c r="Q1465" s="5" t="s">
        <v>76</v>
      </c>
      <c r="R1465" s="61" t="s">
        <v>28</v>
      </c>
      <c r="S1465" s="62" t="e">
        <v>#N/A</v>
      </c>
      <c r="T1465" s="5" t="s">
        <v>36</v>
      </c>
      <c r="U1465" s="5" t="s">
        <v>34</v>
      </c>
      <c r="V1465" s="5" t="s">
        <v>26</v>
      </c>
      <c r="W1465" s="5" t="s">
        <v>907</v>
      </c>
      <c r="X1465" s="5" t="s">
        <v>108</v>
      </c>
      <c r="Y1465" s="5" t="s">
        <v>0</v>
      </c>
      <c r="Z1465" s="5" t="s">
        <v>13</v>
      </c>
      <c r="AA1465" s="5"/>
      <c r="AB1465" s="5"/>
      <c r="AC1465" s="5"/>
      <c r="AD1465" s="5"/>
      <c r="AE1465" s="5"/>
      <c r="AF1465" s="5"/>
      <c r="AG1465" s="5"/>
      <c r="AH1465" s="5"/>
      <c r="AI1465" s="5" t="s">
        <v>905</v>
      </c>
      <c r="AJ1465" s="80">
        <v>5</v>
      </c>
      <c r="AK1465" s="80">
        <v>4</v>
      </c>
      <c r="AL1465" s="80">
        <v>4</v>
      </c>
      <c r="AM1465" s="80" t="e">
        <v>#N/A</v>
      </c>
      <c r="AN1465" s="80">
        <v>4</v>
      </c>
      <c r="AO1465" s="80">
        <v>5</v>
      </c>
      <c r="AP1465" s="80">
        <v>4</v>
      </c>
      <c r="AQ1465" s="80">
        <v>4</v>
      </c>
      <c r="AR1465" s="80">
        <v>4</v>
      </c>
      <c r="AS1465" s="5"/>
      <c r="AT1465" s="5" t="s">
        <v>843</v>
      </c>
      <c r="AU1465" s="5"/>
      <c r="AV1465" s="5" t="s">
        <v>874</v>
      </c>
      <c r="AW1465" s="5"/>
      <c r="AX1465" s="5"/>
      <c r="AY1465" s="5" t="s">
        <v>903</v>
      </c>
    </row>
    <row r="1466" spans="1:51" ht="27.95" customHeight="1">
      <c r="A1466">
        <v>11511651501</v>
      </c>
      <c r="B1466" s="5" t="s">
        <v>646</v>
      </c>
      <c r="C1466" s="13" t="s">
        <v>72</v>
      </c>
      <c r="D1466" s="1" t="s">
        <v>478</v>
      </c>
      <c r="E1466" s="5" t="s">
        <v>14</v>
      </c>
      <c r="F1466" s="80" t="s">
        <v>648</v>
      </c>
      <c r="G1466" s="80" t="s">
        <v>0</v>
      </c>
      <c r="H1466" s="80" t="s">
        <v>0</v>
      </c>
      <c r="I1466" s="80" t="s">
        <v>0</v>
      </c>
      <c r="J1466" s="80" t="s">
        <v>0</v>
      </c>
      <c r="K1466" s="80" t="s">
        <v>0</v>
      </c>
      <c r="L1466" s="80" t="s">
        <v>0</v>
      </c>
      <c r="M1466" s="5" t="e">
        <v>#N/A</v>
      </c>
      <c r="N1466" s="5" t="s">
        <v>649</v>
      </c>
      <c r="O1466" s="5" t="e">
        <v>#N/A</v>
      </c>
      <c r="P1466" s="5" t="e">
        <v>#N/A</v>
      </c>
      <c r="Q1466" s="5" t="s">
        <v>97</v>
      </c>
      <c r="R1466" s="61" t="s">
        <v>99</v>
      </c>
      <c r="S1466" s="62" t="s">
        <v>92</v>
      </c>
      <c r="T1466" s="5" t="s">
        <v>24</v>
      </c>
      <c r="U1466" s="5" t="s">
        <v>41</v>
      </c>
      <c r="V1466" s="5" t="s">
        <v>74</v>
      </c>
      <c r="W1466" s="5" t="s">
        <v>909</v>
      </c>
      <c r="X1466" s="5" t="s">
        <v>30</v>
      </c>
      <c r="Y1466" s="5" t="s">
        <v>439</v>
      </c>
      <c r="Z1466" s="5" t="s">
        <v>98</v>
      </c>
      <c r="AA1466" s="5" t="s">
        <v>512</v>
      </c>
      <c r="AB1466" s="5" t="s">
        <v>462</v>
      </c>
      <c r="AC1466" s="5"/>
      <c r="AD1466" s="5" t="s">
        <v>609</v>
      </c>
      <c r="AE1466" s="5" t="s">
        <v>602</v>
      </c>
      <c r="AF1466" s="5"/>
      <c r="AG1466" s="5" t="s">
        <v>632</v>
      </c>
      <c r="AH1466" s="5"/>
      <c r="AI1466" s="5" t="s">
        <v>905</v>
      </c>
      <c r="AJ1466" s="80">
        <v>5</v>
      </c>
      <c r="AK1466" s="80">
        <v>2</v>
      </c>
      <c r="AL1466" s="80">
        <v>2</v>
      </c>
      <c r="AM1466" s="80">
        <v>2</v>
      </c>
      <c r="AN1466" s="80">
        <v>2</v>
      </c>
      <c r="AO1466" s="80">
        <v>4</v>
      </c>
      <c r="AP1466" s="80">
        <v>2</v>
      </c>
      <c r="AQ1466" s="80">
        <v>1</v>
      </c>
      <c r="AR1466" s="80">
        <v>2</v>
      </c>
      <c r="AS1466" s="5"/>
      <c r="AT1466" s="5" t="s">
        <v>849</v>
      </c>
      <c r="AU1466" s="5"/>
      <c r="AV1466" s="5"/>
      <c r="AW1466" s="5"/>
      <c r="AX1466" s="5"/>
      <c r="AY1466" s="5" t="s">
        <v>903</v>
      </c>
    </row>
    <row r="1467" spans="1:51" ht="27.95" customHeight="1">
      <c r="A1467">
        <v>11511647124</v>
      </c>
      <c r="B1467" s="5" t="s">
        <v>646</v>
      </c>
      <c r="C1467" s="13" t="s">
        <v>80</v>
      </c>
      <c r="D1467" s="1" t="s">
        <v>469</v>
      </c>
      <c r="E1467" s="5" t="s">
        <v>14</v>
      </c>
      <c r="F1467" s="80" t="s">
        <v>0</v>
      </c>
      <c r="G1467" s="80" t="s">
        <v>0</v>
      </c>
      <c r="H1467" s="80" t="s">
        <v>1</v>
      </c>
      <c r="I1467" s="80" t="s">
        <v>0</v>
      </c>
      <c r="J1467" s="80" t="s">
        <v>0</v>
      </c>
      <c r="K1467" s="80" t="s">
        <v>0</v>
      </c>
      <c r="L1467" s="80" t="s">
        <v>0</v>
      </c>
      <c r="M1467" s="5" t="e">
        <v>#N/A</v>
      </c>
      <c r="N1467" s="5" t="s">
        <v>649</v>
      </c>
      <c r="O1467" s="5" t="e">
        <v>#N/A</v>
      </c>
      <c r="P1467" s="5" t="e">
        <v>#N/A</v>
      </c>
      <c r="Q1467" s="5" t="s">
        <v>29</v>
      </c>
      <c r="R1467" s="61" t="s">
        <v>75</v>
      </c>
      <c r="S1467" s="62" t="e">
        <v>#N/A</v>
      </c>
      <c r="T1467" s="5" t="s">
        <v>834</v>
      </c>
      <c r="U1467" s="5" t="s">
        <v>41</v>
      </c>
      <c r="V1467" s="5" t="s">
        <v>26</v>
      </c>
      <c r="W1467" s="5" t="s">
        <v>907</v>
      </c>
      <c r="X1467" s="5" t="s">
        <v>66</v>
      </c>
      <c r="Y1467" s="5" t="s">
        <v>0</v>
      </c>
      <c r="Z1467" s="5" t="s">
        <v>49</v>
      </c>
      <c r="AA1467" s="5"/>
      <c r="AB1467" s="5"/>
      <c r="AC1467" s="5"/>
      <c r="AD1467" s="5"/>
      <c r="AE1467" s="5"/>
      <c r="AF1467" s="5"/>
      <c r="AG1467" s="5"/>
      <c r="AH1467" s="5"/>
      <c r="AI1467" s="5" t="s">
        <v>905</v>
      </c>
      <c r="AJ1467" s="80">
        <v>4</v>
      </c>
      <c r="AK1467" s="80">
        <v>3</v>
      </c>
      <c r="AL1467" s="80">
        <v>3</v>
      </c>
      <c r="AM1467" s="80" t="e">
        <v>#N/A</v>
      </c>
      <c r="AN1467" s="80">
        <v>5</v>
      </c>
      <c r="AO1467" s="80">
        <v>4</v>
      </c>
      <c r="AP1467" s="80">
        <v>4</v>
      </c>
      <c r="AQ1467" s="80">
        <v>4</v>
      </c>
      <c r="AR1467" s="80">
        <v>5</v>
      </c>
      <c r="AS1467" s="5"/>
      <c r="AT1467" s="5"/>
      <c r="AU1467" s="5"/>
      <c r="AV1467" s="5" t="s">
        <v>885</v>
      </c>
      <c r="AW1467" s="5"/>
      <c r="AX1467" s="5"/>
      <c r="AY1467" s="5" t="s">
        <v>903</v>
      </c>
    </row>
    <row r="1468" spans="1:51" ht="27.95" customHeight="1">
      <c r="A1468">
        <v>11511646002</v>
      </c>
      <c r="B1468" s="5" t="s">
        <v>646</v>
      </c>
      <c r="C1468" s="13" t="s">
        <v>72</v>
      </c>
      <c r="D1468" s="1" t="s">
        <v>473</v>
      </c>
      <c r="E1468" s="5" t="s">
        <v>14</v>
      </c>
      <c r="F1468" s="80" t="s">
        <v>0</v>
      </c>
      <c r="G1468" s="80" t="s">
        <v>0</v>
      </c>
      <c r="H1468" s="80" t="s">
        <v>1</v>
      </c>
      <c r="I1468" s="80" t="s">
        <v>0</v>
      </c>
      <c r="J1468" s="80" t="s">
        <v>0</v>
      </c>
      <c r="K1468" s="80" t="s">
        <v>0</v>
      </c>
      <c r="L1468" s="80" t="s">
        <v>0</v>
      </c>
      <c r="M1468" s="5" t="s">
        <v>10</v>
      </c>
      <c r="N1468" s="5" t="e">
        <v>#N/A</v>
      </c>
      <c r="O1468" s="5" t="e">
        <v>#N/A</v>
      </c>
      <c r="P1468" s="5" t="e">
        <v>#N/A</v>
      </c>
      <c r="Q1468" s="5" t="s">
        <v>76</v>
      </c>
      <c r="R1468" s="61" t="s">
        <v>75</v>
      </c>
      <c r="S1468" s="62" t="e">
        <v>#N/A</v>
      </c>
      <c r="T1468" s="5" t="s">
        <v>37</v>
      </c>
      <c r="U1468" s="5" t="s">
        <v>41</v>
      </c>
      <c r="V1468" s="5" t="s">
        <v>89</v>
      </c>
      <c r="W1468" s="5" t="s">
        <v>908</v>
      </c>
      <c r="X1468" s="5" t="s">
        <v>108</v>
      </c>
      <c r="Y1468" s="5" t="s">
        <v>0</v>
      </c>
      <c r="Z1468" s="5" t="s">
        <v>13</v>
      </c>
      <c r="AA1468" s="5"/>
      <c r="AB1468" s="5"/>
      <c r="AC1468" s="5"/>
      <c r="AD1468" s="5"/>
      <c r="AE1468" s="5"/>
      <c r="AF1468" s="5"/>
      <c r="AG1468" s="5"/>
      <c r="AH1468" s="5"/>
      <c r="AI1468" s="5" t="s">
        <v>905</v>
      </c>
      <c r="AJ1468" s="80">
        <v>5</v>
      </c>
      <c r="AK1468" s="80">
        <v>4</v>
      </c>
      <c r="AL1468" s="80">
        <v>3</v>
      </c>
      <c r="AM1468" s="80" t="e">
        <v>#N/A</v>
      </c>
      <c r="AN1468" s="80">
        <v>3</v>
      </c>
      <c r="AO1468" s="80">
        <v>4</v>
      </c>
      <c r="AP1468" s="80">
        <v>3</v>
      </c>
      <c r="AQ1468" s="80">
        <v>3</v>
      </c>
      <c r="AR1468" s="80">
        <v>4</v>
      </c>
      <c r="AS1468" s="122" t="s">
        <v>1054</v>
      </c>
      <c r="AT1468" s="5"/>
      <c r="AU1468" s="5"/>
      <c r="AV1468" s="5"/>
      <c r="AW1468" s="5"/>
      <c r="AX1468" s="5"/>
      <c r="AY1468" s="5" t="s">
        <v>903</v>
      </c>
    </row>
    <row r="1469" spans="1:51" ht="27.95" customHeight="1">
      <c r="A1469">
        <v>11511645047</v>
      </c>
      <c r="B1469" s="5" t="s">
        <v>646</v>
      </c>
      <c r="C1469" s="13" t="s">
        <v>72</v>
      </c>
      <c r="D1469" s="1" t="s">
        <v>471</v>
      </c>
      <c r="E1469" s="5" t="s">
        <v>14</v>
      </c>
      <c r="F1469" s="80" t="s">
        <v>0</v>
      </c>
      <c r="G1469" s="80" t="s">
        <v>0</v>
      </c>
      <c r="H1469" s="80" t="s">
        <v>1</v>
      </c>
      <c r="I1469" s="80" t="s">
        <v>0</v>
      </c>
      <c r="J1469" s="80" t="s">
        <v>0</v>
      </c>
      <c r="K1469" s="80" t="s">
        <v>0</v>
      </c>
      <c r="L1469" s="80" t="s">
        <v>0</v>
      </c>
      <c r="M1469" s="5" t="e">
        <v>#N/A</v>
      </c>
      <c r="N1469" s="5" t="s">
        <v>649</v>
      </c>
      <c r="O1469" s="5" t="e">
        <v>#N/A</v>
      </c>
      <c r="P1469" s="5" t="e">
        <v>#N/A</v>
      </c>
      <c r="Q1469" s="5" t="s">
        <v>76</v>
      </c>
      <c r="R1469" s="61" t="s">
        <v>75</v>
      </c>
      <c r="S1469" s="62" t="e">
        <v>#N/A</v>
      </c>
      <c r="T1469" s="5" t="s">
        <v>37</v>
      </c>
      <c r="U1469" s="5" t="s">
        <v>41</v>
      </c>
      <c r="V1469" s="5" t="s">
        <v>26</v>
      </c>
      <c r="W1469" s="5" t="s">
        <v>907</v>
      </c>
      <c r="X1469" s="5" t="s">
        <v>81</v>
      </c>
      <c r="Y1469" s="5" t="s">
        <v>0</v>
      </c>
      <c r="Z1469" s="5" t="s">
        <v>98</v>
      </c>
      <c r="AA1469" s="5"/>
      <c r="AB1469" s="5"/>
      <c r="AC1469" s="5"/>
      <c r="AD1469" s="5"/>
      <c r="AE1469" s="5"/>
      <c r="AF1469" s="5"/>
      <c r="AG1469" s="5"/>
      <c r="AH1469" s="5"/>
      <c r="AI1469" s="5" t="s">
        <v>905</v>
      </c>
      <c r="AJ1469" s="80">
        <v>5</v>
      </c>
      <c r="AK1469" s="80">
        <v>4</v>
      </c>
      <c r="AL1469" s="80">
        <v>3</v>
      </c>
      <c r="AM1469" s="80" t="e">
        <v>#N/A</v>
      </c>
      <c r="AN1469" s="80">
        <v>3</v>
      </c>
      <c r="AO1469" s="80">
        <v>4</v>
      </c>
      <c r="AP1469" s="80">
        <v>4</v>
      </c>
      <c r="AQ1469" s="80">
        <v>4</v>
      </c>
      <c r="AR1469" s="80">
        <v>3</v>
      </c>
      <c r="AS1469" s="5"/>
      <c r="AT1469" s="5" t="s">
        <v>839</v>
      </c>
      <c r="AU1469" s="5"/>
      <c r="AV1469" s="5" t="s">
        <v>873</v>
      </c>
      <c r="AW1469" s="5"/>
      <c r="AX1469" s="5"/>
      <c r="AY1469" s="5" t="s">
        <v>903</v>
      </c>
    </row>
    <row r="1470" spans="1:51" ht="27.95" customHeight="1">
      <c r="A1470">
        <v>11511644823</v>
      </c>
      <c r="B1470" s="1" t="s">
        <v>15</v>
      </c>
      <c r="C1470" s="13" t="e">
        <v>#VALUE!</v>
      </c>
      <c r="D1470" s="1" t="s">
        <v>466</v>
      </c>
      <c r="E1470" s="5" t="e">
        <v>#N/A</v>
      </c>
      <c r="F1470" s="80" t="s">
        <v>0</v>
      </c>
      <c r="G1470" s="80" t="s">
        <v>0</v>
      </c>
      <c r="H1470" s="80" t="s">
        <v>0</v>
      </c>
      <c r="I1470" s="80" t="s">
        <v>0</v>
      </c>
      <c r="J1470" s="80" t="s">
        <v>0</v>
      </c>
      <c r="K1470" s="80" t="s">
        <v>9</v>
      </c>
      <c r="L1470" s="80" t="s">
        <v>0</v>
      </c>
      <c r="M1470" s="5" t="e">
        <v>#N/A</v>
      </c>
      <c r="N1470" s="5" t="e">
        <v>#N/A</v>
      </c>
      <c r="O1470" s="5" t="e">
        <v>#N/A</v>
      </c>
      <c r="P1470" s="5" t="e">
        <v>#N/A</v>
      </c>
      <c r="Q1470" s="5" t="e">
        <v>#VALUE!</v>
      </c>
      <c r="R1470" s="61" t="e">
        <v>#VALUE!</v>
      </c>
      <c r="S1470" s="62" t="s">
        <v>92</v>
      </c>
      <c r="T1470" s="5" t="e">
        <v>#N/A</v>
      </c>
      <c r="U1470" s="5" t="s">
        <v>41</v>
      </c>
      <c r="V1470" s="5" t="s">
        <v>54</v>
      </c>
      <c r="W1470" s="5" t="e">
        <v>#N/A</v>
      </c>
      <c r="X1470" s="5" t="e">
        <v>#N/A</v>
      </c>
      <c r="Y1470" s="5" t="s">
        <v>0</v>
      </c>
      <c r="Z1470" s="5" t="s">
        <v>21</v>
      </c>
      <c r="AA1470" s="5"/>
      <c r="AB1470" s="5"/>
      <c r="AC1470" s="5"/>
      <c r="AD1470" s="5"/>
      <c r="AE1470" s="5"/>
      <c r="AF1470" s="5"/>
      <c r="AG1470" s="5"/>
      <c r="AH1470" s="5"/>
      <c r="AI1470" s="5" t="s">
        <v>905</v>
      </c>
      <c r="AJ1470" s="80" t="e">
        <v>#VALUE!</v>
      </c>
      <c r="AK1470" s="80" t="e">
        <v>#VALUE!</v>
      </c>
      <c r="AL1470" s="80" t="e">
        <v>#VALUE!</v>
      </c>
      <c r="AM1470" s="80">
        <v>2</v>
      </c>
      <c r="AN1470" s="80" t="e">
        <v>#N/A</v>
      </c>
      <c r="AO1470" s="80">
        <v>4</v>
      </c>
      <c r="AP1470" s="80">
        <v>0</v>
      </c>
      <c r="AQ1470" s="80" t="e">
        <v>#N/A</v>
      </c>
      <c r="AR1470" s="80" t="e">
        <v>#N/A</v>
      </c>
      <c r="AS1470" s="5"/>
      <c r="AT1470" s="5" t="s">
        <v>799</v>
      </c>
      <c r="AU1470" s="5" t="s">
        <v>860</v>
      </c>
      <c r="AV1470" s="5"/>
      <c r="AW1470" s="5"/>
      <c r="AX1470" s="5"/>
      <c r="AY1470" s="5" t="s">
        <v>904</v>
      </c>
    </row>
    <row r="1471" spans="1:51" ht="27.95" customHeight="1">
      <c r="B1471" s="1"/>
      <c r="C1471" s="13"/>
      <c r="D1471" s="1"/>
      <c r="E1471" s="5"/>
      <c r="M1471" s="5"/>
      <c r="N1471" s="5"/>
      <c r="O1471" s="5"/>
      <c r="P1471" s="5"/>
      <c r="Q1471" s="5"/>
      <c r="R1471" s="61"/>
      <c r="S1471" s="62"/>
      <c r="T1471" s="5"/>
      <c r="U1471" s="5"/>
      <c r="V1471" s="5"/>
      <c r="W1471" s="5"/>
      <c r="X1471" s="5"/>
      <c r="Y1471" s="5"/>
      <c r="Z1471" s="5"/>
      <c r="AA1471" s="5"/>
      <c r="AB1471" s="5"/>
      <c r="AC1471" s="5"/>
      <c r="AD1471" s="5"/>
      <c r="AE1471" s="5"/>
      <c r="AF1471" s="5"/>
      <c r="AG1471" s="5"/>
      <c r="AH1471" s="5"/>
      <c r="AI1471" s="5"/>
      <c r="AJ1471" s="80"/>
      <c r="AK1471" s="80"/>
      <c r="AL1471" s="80"/>
      <c r="AM1471" s="80"/>
      <c r="AN1471" s="80"/>
      <c r="AO1471" s="80"/>
      <c r="AP1471" s="80"/>
      <c r="AQ1471" s="80"/>
      <c r="AR1471" s="80"/>
      <c r="AS1471" s="5"/>
      <c r="AT1471" s="5"/>
      <c r="AU1471" s="5"/>
      <c r="AV1471" s="5"/>
      <c r="AW1471" s="5"/>
      <c r="AX1471" s="5"/>
      <c r="AY1471" s="5"/>
    </row>
    <row r="1472" spans="1:51" ht="27.95" customHeight="1">
      <c r="B1472" s="1"/>
      <c r="C1472" s="13"/>
      <c r="D1472" s="1"/>
      <c r="E1472" s="5"/>
      <c r="M1472" s="5"/>
      <c r="N1472" s="5"/>
      <c r="O1472" s="5"/>
      <c r="P1472" s="5"/>
      <c r="Q1472" s="5"/>
      <c r="R1472" s="61"/>
      <c r="S1472" s="62"/>
      <c r="T1472" s="5"/>
      <c r="U1472" s="5"/>
      <c r="V1472" s="5"/>
      <c r="W1472" s="5"/>
      <c r="X1472" s="5"/>
      <c r="Y1472" s="5"/>
      <c r="Z1472" s="5"/>
      <c r="AA1472" s="5"/>
      <c r="AB1472" s="5"/>
      <c r="AC1472" s="5"/>
      <c r="AD1472" s="5"/>
      <c r="AE1472" s="5"/>
      <c r="AF1472" s="5"/>
      <c r="AG1472" s="5"/>
      <c r="AH1472" s="5"/>
      <c r="AI1472" s="5"/>
      <c r="AJ1472" s="80"/>
      <c r="AK1472" s="80"/>
      <c r="AL1472" s="80"/>
      <c r="AM1472" s="80"/>
      <c r="AN1472" s="80"/>
      <c r="AO1472" s="80"/>
      <c r="AP1472" s="80"/>
      <c r="AQ1472" s="80"/>
      <c r="AR1472" s="80"/>
      <c r="AS1472" s="5"/>
      <c r="AT1472" s="5"/>
      <c r="AU1472" s="5"/>
      <c r="AV1472" s="5"/>
      <c r="AW1472" s="5"/>
      <c r="AX1472" s="5"/>
      <c r="AY1472" s="5"/>
    </row>
    <row r="1473" spans="1:51" ht="27.95" customHeight="1">
      <c r="A1473">
        <v>11511643149</v>
      </c>
      <c r="B1473" s="1" t="s">
        <v>0</v>
      </c>
      <c r="C1473" s="13" t="e">
        <v>#VALUE!</v>
      </c>
      <c r="D1473" s="1" t="e">
        <v>#VALUE!</v>
      </c>
      <c r="E1473" s="5" t="e">
        <v>#N/A</v>
      </c>
      <c r="F1473" s="80" t="s">
        <v>0</v>
      </c>
      <c r="G1473" s="80" t="s">
        <v>0</v>
      </c>
      <c r="H1473" s="80" t="s">
        <v>0</v>
      </c>
      <c r="I1473" s="80" t="s">
        <v>0</v>
      </c>
      <c r="J1473" s="80" t="s">
        <v>0</v>
      </c>
      <c r="K1473" s="80" t="s">
        <v>0</v>
      </c>
      <c r="L1473" s="80" t="s">
        <v>0</v>
      </c>
      <c r="M1473" s="5" t="e">
        <v>#N/A</v>
      </c>
      <c r="N1473" s="5" t="e">
        <v>#N/A</v>
      </c>
      <c r="O1473" s="5" t="e">
        <v>#N/A</v>
      </c>
      <c r="P1473" s="5" t="e">
        <v>#N/A</v>
      </c>
      <c r="Q1473" s="5" t="e">
        <v>#VALUE!</v>
      </c>
      <c r="R1473" s="61" t="e">
        <v>#VALUE!</v>
      </c>
      <c r="S1473" s="62" t="e">
        <v>#N/A</v>
      </c>
      <c r="T1473" s="5" t="e">
        <v>#N/A</v>
      </c>
      <c r="U1473" s="5" t="e">
        <v>#N/A</v>
      </c>
      <c r="V1473" s="5" t="e">
        <v>#N/A</v>
      </c>
      <c r="W1473" s="5" t="e">
        <v>#N/A</v>
      </c>
      <c r="X1473" s="5" t="e">
        <v>#N/A</v>
      </c>
      <c r="Y1473" s="5" t="s">
        <v>0</v>
      </c>
      <c r="Z1473" s="5" t="e">
        <v>#N/A</v>
      </c>
      <c r="AA1473" s="5"/>
      <c r="AB1473" s="5"/>
      <c r="AC1473" s="5"/>
      <c r="AD1473" s="5"/>
      <c r="AE1473" s="5"/>
      <c r="AF1473" s="5"/>
      <c r="AG1473" s="5"/>
      <c r="AH1473" s="5"/>
      <c r="AI1473" s="5" t="s">
        <v>905</v>
      </c>
      <c r="AJ1473" s="80" t="e">
        <v>#VALUE!</v>
      </c>
      <c r="AK1473" s="80" t="e">
        <v>#VALUE!</v>
      </c>
      <c r="AL1473" s="80" t="e">
        <v>#VALUE!</v>
      </c>
      <c r="AM1473" s="80" t="e">
        <v>#N/A</v>
      </c>
      <c r="AN1473" s="80" t="e">
        <v>#N/A</v>
      </c>
      <c r="AO1473" s="80" t="e">
        <v>#N/A</v>
      </c>
      <c r="AP1473" s="80" t="e">
        <v>#N/A</v>
      </c>
      <c r="AQ1473" s="80" t="e">
        <v>#N/A</v>
      </c>
      <c r="AR1473" s="80" t="e">
        <v>#N/A</v>
      </c>
      <c r="AS1473" s="5"/>
      <c r="AT1473" s="5"/>
      <c r="AU1473" s="5"/>
      <c r="AV1473" s="5"/>
      <c r="AW1473" s="5"/>
      <c r="AX1473" s="5"/>
      <c r="AY1473" s="5" t="s">
        <v>20</v>
      </c>
    </row>
    <row r="1474" spans="1:51" ht="27.95" customHeight="1">
      <c r="A1474">
        <v>11511642341</v>
      </c>
      <c r="B1474" s="5" t="s">
        <v>646</v>
      </c>
      <c r="C1474" s="13" t="s">
        <v>72</v>
      </c>
      <c r="D1474" s="1" t="s">
        <v>465</v>
      </c>
      <c r="E1474" s="5" t="s">
        <v>33</v>
      </c>
      <c r="F1474" s="80" t="s">
        <v>0</v>
      </c>
      <c r="G1474" s="80" t="s">
        <v>0</v>
      </c>
      <c r="H1474" s="80" t="s">
        <v>1</v>
      </c>
      <c r="I1474" s="80" t="s">
        <v>0</v>
      </c>
      <c r="J1474" s="80" t="s">
        <v>0</v>
      </c>
      <c r="K1474" s="80" t="s">
        <v>0</v>
      </c>
      <c r="L1474" s="80" t="s">
        <v>0</v>
      </c>
      <c r="M1474" s="5" t="s">
        <v>10</v>
      </c>
      <c r="N1474" s="5" t="s">
        <v>649</v>
      </c>
      <c r="O1474" s="5" t="e">
        <v>#N/A</v>
      </c>
      <c r="P1474" s="5" t="e">
        <v>#N/A</v>
      </c>
      <c r="Q1474" s="5" t="e">
        <v>#VALUE!</v>
      </c>
      <c r="R1474" s="61" t="e">
        <v>#VALUE!</v>
      </c>
      <c r="S1474" s="62" t="e">
        <v>#N/A</v>
      </c>
      <c r="T1474" s="5" t="s">
        <v>834</v>
      </c>
      <c r="U1474" s="5" t="s">
        <v>41</v>
      </c>
      <c r="V1474" s="5" t="s">
        <v>74</v>
      </c>
      <c r="W1474" s="5" t="s">
        <v>907</v>
      </c>
      <c r="X1474" s="5" t="e">
        <v>#N/A</v>
      </c>
      <c r="Y1474" s="5" t="s">
        <v>0</v>
      </c>
      <c r="Z1474" s="5" t="s">
        <v>49</v>
      </c>
      <c r="AA1474" s="5" t="s">
        <v>512</v>
      </c>
      <c r="AB1474" s="5"/>
      <c r="AC1474" s="5"/>
      <c r="AD1474" s="5"/>
      <c r="AE1474" s="5"/>
      <c r="AF1474" s="5"/>
      <c r="AG1474" s="5"/>
      <c r="AH1474" s="5"/>
      <c r="AI1474" s="5" t="s">
        <v>905</v>
      </c>
      <c r="AJ1474" s="80">
        <v>5</v>
      </c>
      <c r="AK1474" s="80" t="e">
        <v>#VALUE!</v>
      </c>
      <c r="AL1474" s="80" t="e">
        <v>#VALUE!</v>
      </c>
      <c r="AM1474" s="80" t="e">
        <v>#N/A</v>
      </c>
      <c r="AN1474" s="80">
        <v>5</v>
      </c>
      <c r="AO1474" s="80">
        <v>4</v>
      </c>
      <c r="AP1474" s="80">
        <v>2</v>
      </c>
      <c r="AQ1474" s="80">
        <v>4</v>
      </c>
      <c r="AR1474" s="80" t="e">
        <v>#N/A</v>
      </c>
      <c r="AS1474" s="5"/>
      <c r="AT1474" s="5"/>
      <c r="AU1474" s="5"/>
      <c r="AV1474" s="5"/>
      <c r="AW1474" s="5"/>
      <c r="AX1474" s="5"/>
      <c r="AY1474" s="5" t="s">
        <v>903</v>
      </c>
    </row>
    <row r="1475" spans="1:51" ht="27.95" customHeight="1">
      <c r="A1475">
        <v>11511639667</v>
      </c>
      <c r="B1475" s="5" t="s">
        <v>646</v>
      </c>
      <c r="C1475" s="13" t="s">
        <v>80</v>
      </c>
      <c r="D1475" s="1" t="s">
        <v>478</v>
      </c>
      <c r="E1475" s="5" t="s">
        <v>14</v>
      </c>
      <c r="F1475" s="80" t="s">
        <v>0</v>
      </c>
      <c r="G1475" s="80" t="s">
        <v>0</v>
      </c>
      <c r="H1475" s="80" t="s">
        <v>1</v>
      </c>
      <c r="I1475" s="80" t="s">
        <v>0</v>
      </c>
      <c r="J1475" s="80" t="s">
        <v>0</v>
      </c>
      <c r="K1475" s="80" t="s">
        <v>0</v>
      </c>
      <c r="L1475" s="80" t="s">
        <v>0</v>
      </c>
      <c r="M1475" s="5" t="s">
        <v>10</v>
      </c>
      <c r="N1475" s="5" t="e">
        <v>#N/A</v>
      </c>
      <c r="O1475" s="5" t="e">
        <v>#N/A</v>
      </c>
      <c r="P1475" s="5" t="e">
        <v>#N/A</v>
      </c>
      <c r="Q1475" s="5" t="s">
        <v>29</v>
      </c>
      <c r="R1475" s="61" t="s">
        <v>28</v>
      </c>
      <c r="S1475" s="62" t="s">
        <v>68</v>
      </c>
      <c r="T1475" s="5" t="s">
        <v>36</v>
      </c>
      <c r="U1475" s="5" t="s">
        <v>34</v>
      </c>
      <c r="V1475" s="5" t="s">
        <v>89</v>
      </c>
      <c r="W1475" s="5" t="s">
        <v>907</v>
      </c>
      <c r="X1475" s="5" t="s">
        <v>81</v>
      </c>
      <c r="Y1475" s="5" t="s">
        <v>0</v>
      </c>
      <c r="Z1475" s="5" t="s">
        <v>67</v>
      </c>
      <c r="AA1475" s="5"/>
      <c r="AB1475" s="5"/>
      <c r="AC1475" s="5"/>
      <c r="AD1475" s="5"/>
      <c r="AE1475" s="5"/>
      <c r="AF1475" s="5"/>
      <c r="AG1475" s="5"/>
      <c r="AH1475" s="5"/>
      <c r="AI1475" s="5" t="s">
        <v>905</v>
      </c>
      <c r="AJ1475" s="80">
        <v>4</v>
      </c>
      <c r="AK1475" s="80">
        <v>3</v>
      </c>
      <c r="AL1475" s="80">
        <v>4</v>
      </c>
      <c r="AM1475" s="80">
        <v>3</v>
      </c>
      <c r="AN1475" s="80">
        <v>4</v>
      </c>
      <c r="AO1475" s="80">
        <v>5</v>
      </c>
      <c r="AP1475" s="80">
        <v>3</v>
      </c>
      <c r="AQ1475" s="80">
        <v>4</v>
      </c>
      <c r="AR1475" s="80">
        <v>3</v>
      </c>
      <c r="AS1475" s="5"/>
      <c r="AT1475" s="5" t="s">
        <v>797</v>
      </c>
      <c r="AU1475" s="5"/>
      <c r="AV1475" s="5"/>
      <c r="AW1475" s="5"/>
      <c r="AX1475" s="5"/>
      <c r="AY1475" s="5" t="s">
        <v>903</v>
      </c>
    </row>
    <row r="1476" spans="1:51" ht="27.95" customHeight="1">
      <c r="B1476" s="1"/>
      <c r="C1476" s="13"/>
      <c r="D1476" s="1"/>
      <c r="E1476" s="5"/>
      <c r="M1476" s="5"/>
      <c r="N1476" s="5"/>
      <c r="O1476" s="5"/>
      <c r="P1476" s="5"/>
      <c r="Q1476" s="5"/>
      <c r="R1476" s="61"/>
      <c r="S1476" s="62"/>
      <c r="T1476" s="5"/>
      <c r="U1476" s="5"/>
      <c r="V1476" s="5"/>
      <c r="W1476" s="5"/>
      <c r="X1476" s="5"/>
      <c r="Y1476" s="5"/>
      <c r="Z1476" s="5"/>
      <c r="AA1476" s="5"/>
      <c r="AB1476" s="5"/>
      <c r="AC1476" s="5"/>
      <c r="AD1476" s="5"/>
      <c r="AE1476" s="5"/>
      <c r="AF1476" s="5"/>
      <c r="AG1476" s="5"/>
      <c r="AH1476" s="5"/>
      <c r="AI1476" s="5"/>
      <c r="AJ1476" s="80"/>
      <c r="AK1476" s="80"/>
      <c r="AL1476" s="80"/>
      <c r="AM1476" s="80"/>
      <c r="AN1476" s="80"/>
      <c r="AO1476" s="80"/>
      <c r="AP1476" s="80"/>
      <c r="AQ1476" s="80"/>
      <c r="AR1476" s="80"/>
      <c r="AS1476" s="5"/>
      <c r="AT1476" s="5"/>
      <c r="AU1476" s="5"/>
      <c r="AV1476" s="5"/>
      <c r="AW1476" s="5"/>
      <c r="AX1476" s="5"/>
      <c r="AY1476" s="5"/>
    </row>
    <row r="1477" spans="1:51" ht="27.95" customHeight="1">
      <c r="A1477">
        <v>11511636574</v>
      </c>
      <c r="B1477" s="1" t="s">
        <v>15</v>
      </c>
      <c r="C1477" s="13" t="s">
        <v>72</v>
      </c>
      <c r="D1477" s="1" t="s">
        <v>471</v>
      </c>
      <c r="E1477" s="5" t="s">
        <v>14</v>
      </c>
      <c r="F1477" s="80" t="s">
        <v>0</v>
      </c>
      <c r="G1477" s="80" t="s">
        <v>0</v>
      </c>
      <c r="H1477" s="80" t="s">
        <v>1</v>
      </c>
      <c r="I1477" s="80" t="s">
        <v>0</v>
      </c>
      <c r="J1477" s="80" t="s">
        <v>0</v>
      </c>
      <c r="K1477" s="80" t="s">
        <v>0</v>
      </c>
      <c r="L1477" s="80" t="s">
        <v>0</v>
      </c>
      <c r="M1477" s="5" t="e">
        <v>#N/A</v>
      </c>
      <c r="N1477" s="5" t="e">
        <v>#N/A</v>
      </c>
      <c r="O1477" s="5" t="e">
        <v>#N/A</v>
      </c>
      <c r="P1477" s="5" t="e">
        <v>#N/A</v>
      </c>
      <c r="Q1477" s="5" t="e">
        <v>#VALUE!</v>
      </c>
      <c r="R1477" s="61" t="e">
        <v>#VALUE!</v>
      </c>
      <c r="S1477" s="62" t="e">
        <v>#N/A</v>
      </c>
      <c r="T1477" s="5" t="e">
        <v>#N/A</v>
      </c>
      <c r="U1477" s="5" t="e">
        <v>#N/A</v>
      </c>
      <c r="V1477" s="5" t="e">
        <v>#N/A</v>
      </c>
      <c r="W1477" s="5" t="e">
        <v>#N/A</v>
      </c>
      <c r="X1477" s="5" t="e">
        <v>#N/A</v>
      </c>
      <c r="Y1477" s="5" t="s">
        <v>0</v>
      </c>
      <c r="Z1477" s="5" t="s">
        <v>21</v>
      </c>
      <c r="AA1477" s="5"/>
      <c r="AB1477" s="5"/>
      <c r="AC1477" s="5"/>
      <c r="AD1477" s="5"/>
      <c r="AE1477" s="5"/>
      <c r="AF1477" s="5"/>
      <c r="AG1477" s="5"/>
      <c r="AH1477" s="5"/>
      <c r="AI1477" s="5" t="s">
        <v>905</v>
      </c>
      <c r="AJ1477" s="80">
        <v>5</v>
      </c>
      <c r="AK1477" s="80" t="e">
        <v>#VALUE!</v>
      </c>
      <c r="AL1477" s="80" t="e">
        <v>#VALUE!</v>
      </c>
      <c r="AM1477" s="80" t="e">
        <v>#N/A</v>
      </c>
      <c r="AN1477" s="80" t="e">
        <v>#N/A</v>
      </c>
      <c r="AO1477" s="80" t="e">
        <v>#N/A</v>
      </c>
      <c r="AP1477" s="80" t="e">
        <v>#N/A</v>
      </c>
      <c r="AQ1477" s="80" t="e">
        <v>#N/A</v>
      </c>
      <c r="AR1477" s="80" t="e">
        <v>#N/A</v>
      </c>
      <c r="AS1477" s="5"/>
      <c r="AT1477" s="5"/>
      <c r="AU1477" s="5"/>
      <c r="AV1477" s="5"/>
      <c r="AW1477" s="5"/>
      <c r="AX1477" s="5"/>
      <c r="AY1477" s="5" t="s">
        <v>904</v>
      </c>
    </row>
    <row r="1478" spans="1:51" ht="27.95" customHeight="1">
      <c r="A1478">
        <v>11511635534</v>
      </c>
      <c r="B1478" s="1" t="s">
        <v>0</v>
      </c>
      <c r="C1478" s="13" t="e">
        <v>#VALUE!</v>
      </c>
      <c r="D1478" s="1" t="e">
        <v>#VALUE!</v>
      </c>
      <c r="E1478" s="5" t="s">
        <v>33</v>
      </c>
      <c r="F1478" s="80" t="s">
        <v>0</v>
      </c>
      <c r="G1478" s="80" t="s">
        <v>0</v>
      </c>
      <c r="H1478" s="80" t="s">
        <v>0</v>
      </c>
      <c r="I1478" s="80" t="s">
        <v>0</v>
      </c>
      <c r="J1478" s="80" t="s">
        <v>0</v>
      </c>
      <c r="K1478" s="80" t="s">
        <v>0</v>
      </c>
      <c r="L1478" s="80" t="s">
        <v>440</v>
      </c>
      <c r="M1478" s="5" t="s">
        <v>10</v>
      </c>
      <c r="N1478" s="5" t="e">
        <v>#N/A</v>
      </c>
      <c r="O1478" s="5" t="e">
        <v>#N/A</v>
      </c>
      <c r="P1478" s="5" t="e">
        <v>#N/A</v>
      </c>
      <c r="Q1478" s="5" t="e">
        <v>#VALUE!</v>
      </c>
      <c r="R1478" s="61" t="e">
        <v>#VALUE!</v>
      </c>
      <c r="S1478" s="62" t="e">
        <v>#N/A</v>
      </c>
      <c r="T1478" s="5" t="e">
        <v>#N/A</v>
      </c>
      <c r="U1478" s="5" t="e">
        <v>#N/A</v>
      </c>
      <c r="V1478" s="5" t="e">
        <v>#N/A</v>
      </c>
      <c r="W1478" s="5" t="e">
        <v>#N/A</v>
      </c>
      <c r="X1478" s="5" t="e">
        <v>#N/A</v>
      </c>
      <c r="Y1478" s="5" t="s">
        <v>0</v>
      </c>
      <c r="Z1478" s="5" t="s">
        <v>21</v>
      </c>
      <c r="AA1478" s="5"/>
      <c r="AB1478" s="5"/>
      <c r="AC1478" s="5"/>
      <c r="AD1478" s="5"/>
      <c r="AE1478" s="5"/>
      <c r="AF1478" s="5"/>
      <c r="AG1478" s="5"/>
      <c r="AH1478" s="5"/>
      <c r="AI1478" s="5" t="s">
        <v>905</v>
      </c>
      <c r="AJ1478" s="80" t="e">
        <v>#VALUE!</v>
      </c>
      <c r="AK1478" s="80" t="e">
        <v>#VALUE!</v>
      </c>
      <c r="AL1478" s="80" t="e">
        <v>#VALUE!</v>
      </c>
      <c r="AM1478" s="80" t="e">
        <v>#N/A</v>
      </c>
      <c r="AN1478" s="80" t="e">
        <v>#N/A</v>
      </c>
      <c r="AO1478" s="80" t="e">
        <v>#N/A</v>
      </c>
      <c r="AP1478" s="80" t="e">
        <v>#N/A</v>
      </c>
      <c r="AQ1478" s="80" t="e">
        <v>#N/A</v>
      </c>
      <c r="AR1478" s="80" t="e">
        <v>#N/A</v>
      </c>
      <c r="AS1478" s="5"/>
      <c r="AT1478" s="5"/>
      <c r="AU1478" s="5"/>
      <c r="AV1478" s="5"/>
      <c r="AW1478" s="5"/>
      <c r="AX1478" s="5"/>
      <c r="AY1478" s="5" t="s">
        <v>20</v>
      </c>
    </row>
    <row r="1479" spans="1:51" ht="33" customHeight="1">
      <c r="A1479">
        <v>11511634853</v>
      </c>
      <c r="B1479" s="1" t="s">
        <v>15</v>
      </c>
      <c r="C1479" s="13" t="s">
        <v>23</v>
      </c>
      <c r="D1479" s="1" t="s">
        <v>466</v>
      </c>
      <c r="E1479" s="5" t="s">
        <v>33</v>
      </c>
      <c r="F1479" s="80" t="s">
        <v>0</v>
      </c>
      <c r="G1479" s="80" t="s">
        <v>0</v>
      </c>
      <c r="H1479" s="80" t="s">
        <v>0</v>
      </c>
      <c r="I1479" s="80" t="s">
        <v>0</v>
      </c>
      <c r="J1479" s="80" t="s">
        <v>0</v>
      </c>
      <c r="K1479" s="80" t="s">
        <v>0</v>
      </c>
      <c r="L1479" s="80" t="s">
        <v>84</v>
      </c>
      <c r="M1479" s="5" t="e">
        <v>#N/A</v>
      </c>
      <c r="N1479" s="5" t="e">
        <v>#N/A</v>
      </c>
      <c r="O1479" s="5" t="e">
        <v>#N/A</v>
      </c>
      <c r="P1479" s="5" t="e">
        <v>#N/A</v>
      </c>
      <c r="Q1479" s="5" t="e">
        <v>#VALUE!</v>
      </c>
      <c r="R1479" s="61" t="s">
        <v>226</v>
      </c>
      <c r="S1479" s="62" t="s">
        <v>122</v>
      </c>
      <c r="T1479" s="5" t="s">
        <v>37</v>
      </c>
      <c r="U1479" s="5" t="s">
        <v>41</v>
      </c>
      <c r="V1479" s="5" t="s">
        <v>95</v>
      </c>
      <c r="W1479" s="5" t="s">
        <v>908</v>
      </c>
      <c r="X1479" s="5" t="e">
        <v>#N/A</v>
      </c>
      <c r="Y1479" s="5" t="s">
        <v>0</v>
      </c>
      <c r="Z1479" s="5" t="s">
        <v>45</v>
      </c>
      <c r="AA1479" s="5" t="s">
        <v>538</v>
      </c>
      <c r="AB1479" s="5"/>
      <c r="AC1479" s="5"/>
      <c r="AD1479" s="5"/>
      <c r="AE1479" s="5"/>
      <c r="AF1479" s="5" t="s">
        <v>623</v>
      </c>
      <c r="AG1479" s="5"/>
      <c r="AH1479" s="5"/>
      <c r="AI1479" s="5" t="s">
        <v>905</v>
      </c>
      <c r="AJ1479" s="80">
        <v>2</v>
      </c>
      <c r="AK1479" s="80" t="e">
        <v>#VALUE!</v>
      </c>
      <c r="AL1479" s="80">
        <v>1</v>
      </c>
      <c r="AM1479" s="80">
        <v>1</v>
      </c>
      <c r="AN1479" s="80">
        <v>3</v>
      </c>
      <c r="AO1479" s="80">
        <v>4</v>
      </c>
      <c r="AP1479" s="80">
        <v>1</v>
      </c>
      <c r="AQ1479" s="80">
        <v>3</v>
      </c>
      <c r="AR1479" s="80" t="e">
        <v>#N/A</v>
      </c>
      <c r="AS1479" s="5"/>
      <c r="AT1479" s="5" t="s">
        <v>797</v>
      </c>
      <c r="AU1479" s="5"/>
      <c r="AV1479" s="5"/>
      <c r="AW1479" s="5" t="s">
        <v>39</v>
      </c>
      <c r="AX1479" s="5"/>
      <c r="AY1479" s="5" t="s">
        <v>904</v>
      </c>
    </row>
    <row r="1480" spans="1:51" ht="27.95" customHeight="1">
      <c r="A1480">
        <v>11511633383</v>
      </c>
      <c r="B1480" s="1" t="s">
        <v>15</v>
      </c>
      <c r="C1480" s="13" t="s">
        <v>80</v>
      </c>
      <c r="D1480" s="1" t="s">
        <v>469</v>
      </c>
      <c r="E1480" s="5" t="s">
        <v>14</v>
      </c>
      <c r="F1480" s="80" t="s">
        <v>0</v>
      </c>
      <c r="G1480" s="80" t="s">
        <v>0</v>
      </c>
      <c r="H1480" s="80" t="s">
        <v>1</v>
      </c>
      <c r="I1480" s="80" t="s">
        <v>0</v>
      </c>
      <c r="J1480" s="80" t="s">
        <v>0</v>
      </c>
      <c r="K1480" s="80" t="s">
        <v>0</v>
      </c>
      <c r="L1480" s="80" t="s">
        <v>110</v>
      </c>
      <c r="M1480" s="5" t="e">
        <v>#N/A</v>
      </c>
      <c r="N1480" s="5" t="e">
        <v>#N/A</v>
      </c>
      <c r="O1480" s="5" t="e">
        <v>#N/A</v>
      </c>
      <c r="P1480" s="5" t="e">
        <v>#N/A</v>
      </c>
      <c r="Q1480" s="5" t="e">
        <v>#VALUE!</v>
      </c>
      <c r="R1480" s="61" t="e">
        <v>#VALUE!</v>
      </c>
      <c r="S1480" s="62" t="e">
        <v>#N/A</v>
      </c>
      <c r="T1480" s="5" t="s">
        <v>37</v>
      </c>
      <c r="U1480" s="5" t="s">
        <v>41</v>
      </c>
      <c r="V1480" s="5" t="s">
        <v>54</v>
      </c>
      <c r="W1480" s="5" t="s">
        <v>907</v>
      </c>
      <c r="X1480" s="5" t="e">
        <v>#N/A</v>
      </c>
      <c r="Y1480" s="5" t="s">
        <v>0</v>
      </c>
      <c r="Z1480" s="5" t="s">
        <v>49</v>
      </c>
      <c r="AA1480" s="5"/>
      <c r="AB1480" s="5"/>
      <c r="AC1480" s="5"/>
      <c r="AD1480" s="5"/>
      <c r="AE1480" s="5"/>
      <c r="AF1480" s="5"/>
      <c r="AG1480" s="5"/>
      <c r="AH1480" s="5"/>
      <c r="AI1480" s="5" t="s">
        <v>905</v>
      </c>
      <c r="AJ1480" s="80">
        <v>4</v>
      </c>
      <c r="AK1480" s="80" t="e">
        <v>#VALUE!</v>
      </c>
      <c r="AL1480" s="80" t="e">
        <v>#VALUE!</v>
      </c>
      <c r="AM1480" s="80" t="e">
        <v>#N/A</v>
      </c>
      <c r="AN1480" s="80">
        <v>3</v>
      </c>
      <c r="AO1480" s="80">
        <v>4</v>
      </c>
      <c r="AP1480" s="80">
        <v>0</v>
      </c>
      <c r="AQ1480" s="80">
        <v>4</v>
      </c>
      <c r="AR1480" s="80" t="e">
        <v>#N/A</v>
      </c>
      <c r="AS1480" s="5"/>
      <c r="AT1480" s="5"/>
      <c r="AU1480" s="5"/>
      <c r="AV1480" s="5"/>
      <c r="AW1480" s="5"/>
      <c r="AX1480" s="5"/>
      <c r="AY1480" s="5" t="s">
        <v>904</v>
      </c>
    </row>
    <row r="1481" spans="1:51" ht="27.95" customHeight="1">
      <c r="A1481">
        <v>11511631744</v>
      </c>
      <c r="B1481" s="5" t="s">
        <v>646</v>
      </c>
      <c r="C1481" s="13" t="e">
        <v>#VALUE!</v>
      </c>
      <c r="D1481" s="1" t="e">
        <v>#VALUE!</v>
      </c>
      <c r="E1481" s="5" t="e">
        <v>#N/A</v>
      </c>
      <c r="F1481" s="80" t="s">
        <v>0</v>
      </c>
      <c r="G1481" s="80" t="s">
        <v>0</v>
      </c>
      <c r="H1481" s="80" t="s">
        <v>0</v>
      </c>
      <c r="I1481" s="80" t="s">
        <v>0</v>
      </c>
      <c r="J1481" s="80" t="s">
        <v>0</v>
      </c>
      <c r="K1481" s="80" t="s">
        <v>0</v>
      </c>
      <c r="L1481" s="80" t="s">
        <v>0</v>
      </c>
      <c r="M1481" s="5" t="e">
        <v>#N/A</v>
      </c>
      <c r="N1481" s="5" t="e">
        <v>#N/A</v>
      </c>
      <c r="O1481" s="5" t="e">
        <v>#N/A</v>
      </c>
      <c r="P1481" s="5" t="e">
        <v>#N/A</v>
      </c>
      <c r="Q1481" s="5" t="e">
        <v>#VALUE!</v>
      </c>
      <c r="R1481" s="61" t="e">
        <v>#VALUE!</v>
      </c>
      <c r="S1481" s="62" t="e">
        <v>#N/A</v>
      </c>
      <c r="T1481" s="5" t="e">
        <v>#N/A</v>
      </c>
      <c r="U1481" s="5" t="e">
        <v>#N/A</v>
      </c>
      <c r="V1481" s="5" t="e">
        <v>#N/A</v>
      </c>
      <c r="W1481" s="5" t="e">
        <v>#N/A</v>
      </c>
      <c r="X1481" s="5" t="e">
        <v>#N/A</v>
      </c>
      <c r="Y1481" s="5" t="s">
        <v>0</v>
      </c>
      <c r="Z1481" s="5" t="e">
        <v>#N/A</v>
      </c>
      <c r="AA1481" s="5"/>
      <c r="AB1481" s="5"/>
      <c r="AC1481" s="5"/>
      <c r="AD1481" s="5"/>
      <c r="AE1481" s="5"/>
      <c r="AF1481" s="5"/>
      <c r="AG1481" s="5"/>
      <c r="AH1481" s="5"/>
      <c r="AI1481" s="5" t="s">
        <v>905</v>
      </c>
      <c r="AJ1481" s="80" t="e">
        <v>#VALUE!</v>
      </c>
      <c r="AK1481" s="80" t="e">
        <v>#VALUE!</v>
      </c>
      <c r="AL1481" s="80" t="e">
        <v>#VALUE!</v>
      </c>
      <c r="AM1481" s="80" t="e">
        <v>#N/A</v>
      </c>
      <c r="AN1481" s="80" t="e">
        <v>#N/A</v>
      </c>
      <c r="AO1481" s="80" t="e">
        <v>#N/A</v>
      </c>
      <c r="AP1481" s="80" t="e">
        <v>#N/A</v>
      </c>
      <c r="AQ1481" s="80" t="e">
        <v>#N/A</v>
      </c>
      <c r="AR1481" s="80" t="e">
        <v>#N/A</v>
      </c>
      <c r="AS1481" s="5"/>
      <c r="AT1481" s="5"/>
      <c r="AU1481" s="5"/>
      <c r="AV1481" s="5"/>
      <c r="AW1481" s="5"/>
      <c r="AX1481" s="5"/>
      <c r="AY1481" s="5" t="s">
        <v>903</v>
      </c>
    </row>
    <row r="1482" spans="1:51" ht="27.95" customHeight="1">
      <c r="A1482">
        <v>11511630454</v>
      </c>
      <c r="B1482" s="5" t="s">
        <v>646</v>
      </c>
      <c r="C1482" s="13" t="s">
        <v>72</v>
      </c>
      <c r="D1482" s="1" t="s">
        <v>469</v>
      </c>
      <c r="E1482" s="5" t="s">
        <v>33</v>
      </c>
      <c r="F1482" s="80" t="s">
        <v>0</v>
      </c>
      <c r="G1482" s="80" t="s">
        <v>0</v>
      </c>
      <c r="H1482" s="80" t="s">
        <v>1</v>
      </c>
      <c r="I1482" s="80" t="s">
        <v>0</v>
      </c>
      <c r="J1482" s="80" t="s">
        <v>0</v>
      </c>
      <c r="K1482" s="80" t="s">
        <v>0</v>
      </c>
      <c r="L1482" s="80" t="s">
        <v>0</v>
      </c>
      <c r="M1482" s="5" t="s">
        <v>10</v>
      </c>
      <c r="N1482" s="5" t="e">
        <v>#N/A</v>
      </c>
      <c r="O1482" s="5" t="s">
        <v>11</v>
      </c>
      <c r="P1482" s="5" t="s">
        <v>12</v>
      </c>
      <c r="Q1482" s="5" t="s">
        <v>76</v>
      </c>
      <c r="R1482" s="61" t="s">
        <v>90</v>
      </c>
      <c r="S1482" s="62" t="s">
        <v>34</v>
      </c>
      <c r="T1482" s="5" t="s">
        <v>36</v>
      </c>
      <c r="U1482" s="5" t="s">
        <v>37</v>
      </c>
      <c r="V1482" s="5" t="s">
        <v>95</v>
      </c>
      <c r="W1482" s="5" t="s">
        <v>907</v>
      </c>
      <c r="X1482" s="5" t="s">
        <v>81</v>
      </c>
      <c r="Y1482" s="5" t="s">
        <v>0</v>
      </c>
      <c r="Z1482" s="5" t="s">
        <v>67</v>
      </c>
      <c r="AA1482" s="5"/>
      <c r="AB1482" s="5"/>
      <c r="AC1482" s="5"/>
      <c r="AD1482" s="5"/>
      <c r="AE1482" s="5"/>
      <c r="AF1482" s="5"/>
      <c r="AG1482" s="5"/>
      <c r="AH1482" s="5"/>
      <c r="AI1482" s="5" t="s">
        <v>905</v>
      </c>
      <c r="AJ1482" s="80">
        <v>5</v>
      </c>
      <c r="AK1482" s="80">
        <v>4</v>
      </c>
      <c r="AL1482" s="80">
        <v>5</v>
      </c>
      <c r="AM1482" s="80">
        <v>5</v>
      </c>
      <c r="AN1482" s="80">
        <v>4</v>
      </c>
      <c r="AO1482" s="80">
        <v>3</v>
      </c>
      <c r="AP1482" s="80">
        <v>1</v>
      </c>
      <c r="AQ1482" s="80">
        <v>4</v>
      </c>
      <c r="AR1482" s="80">
        <v>3</v>
      </c>
      <c r="AS1482" s="5"/>
      <c r="AT1482" s="122" t="s">
        <v>848</v>
      </c>
      <c r="AU1482" s="5"/>
      <c r="AV1482" s="5" t="s">
        <v>877</v>
      </c>
      <c r="AW1482" s="5" t="s">
        <v>1085</v>
      </c>
      <c r="AX1482" s="5"/>
      <c r="AY1482" s="5" t="s">
        <v>903</v>
      </c>
    </row>
    <row r="1483" spans="1:51" ht="27.95" customHeight="1">
      <c r="A1483">
        <v>11511628641</v>
      </c>
      <c r="B1483" s="1" t="s">
        <v>15</v>
      </c>
      <c r="C1483" s="13" t="s">
        <v>23</v>
      </c>
      <c r="D1483" s="1" t="s">
        <v>469</v>
      </c>
      <c r="E1483" s="5" t="s">
        <v>14</v>
      </c>
      <c r="F1483" s="80" t="s">
        <v>0</v>
      </c>
      <c r="G1483" s="80" t="s">
        <v>0</v>
      </c>
      <c r="H1483" s="80" t="s">
        <v>1</v>
      </c>
      <c r="I1483" s="80" t="s">
        <v>0</v>
      </c>
      <c r="J1483" s="80" t="s">
        <v>0</v>
      </c>
      <c r="K1483" s="80" t="s">
        <v>0</v>
      </c>
      <c r="L1483" s="80" t="s">
        <v>0</v>
      </c>
      <c r="M1483" s="5" t="e">
        <v>#N/A</v>
      </c>
      <c r="N1483" s="5" t="e">
        <v>#N/A</v>
      </c>
      <c r="O1483" s="5" t="e">
        <v>#N/A</v>
      </c>
      <c r="P1483" s="5" t="e">
        <v>#N/A</v>
      </c>
      <c r="Q1483" s="5" t="e">
        <v>#VALUE!</v>
      </c>
      <c r="R1483" s="61" t="s">
        <v>75</v>
      </c>
      <c r="S1483" s="62" t="s">
        <v>68</v>
      </c>
      <c r="T1483" s="5" t="s">
        <v>36</v>
      </c>
      <c r="U1483" s="5" t="s">
        <v>92</v>
      </c>
      <c r="V1483" s="5" t="s">
        <v>74</v>
      </c>
      <c r="W1483" s="5" t="e">
        <v>#N/A</v>
      </c>
      <c r="X1483" s="5" t="e">
        <v>#N/A</v>
      </c>
      <c r="Y1483" s="5" t="s">
        <v>0</v>
      </c>
      <c r="Z1483" s="5" t="s">
        <v>13</v>
      </c>
      <c r="AA1483" s="5"/>
      <c r="AB1483" s="5"/>
      <c r="AC1483" s="5"/>
      <c r="AD1483" s="5"/>
      <c r="AE1483" s="5"/>
      <c r="AF1483" s="5"/>
      <c r="AG1483" s="5"/>
      <c r="AH1483" s="5"/>
      <c r="AI1483" s="5" t="s">
        <v>905</v>
      </c>
      <c r="AJ1483" s="5">
        <v>2</v>
      </c>
      <c r="AK1483" s="5" t="e">
        <v>#VALUE!</v>
      </c>
      <c r="AL1483" s="97">
        <v>3</v>
      </c>
      <c r="AM1483" s="97">
        <v>3</v>
      </c>
      <c r="AN1483" s="5">
        <v>4</v>
      </c>
      <c r="AO1483" s="5">
        <v>2</v>
      </c>
      <c r="AP1483" s="5">
        <v>2</v>
      </c>
      <c r="AQ1483" s="5" t="e">
        <v>#N/A</v>
      </c>
      <c r="AR1483" s="5" t="e">
        <v>#N/A</v>
      </c>
      <c r="AS1483" s="5"/>
      <c r="AT1483" s="5"/>
      <c r="AU1483" s="5"/>
      <c r="AV1483" s="5"/>
      <c r="AW1483" s="5"/>
      <c r="AX1483" s="5"/>
      <c r="AY1483" s="5" t="s">
        <v>904</v>
      </c>
    </row>
    <row r="1484" spans="1:51" ht="27.95" customHeight="1">
      <c r="A1484">
        <v>11511627746</v>
      </c>
      <c r="B1484" s="1" t="s">
        <v>0</v>
      </c>
      <c r="C1484" s="13" t="e">
        <v>#VALUE!</v>
      </c>
      <c r="D1484" s="1" t="s">
        <v>468</v>
      </c>
      <c r="E1484" s="5" t="s">
        <v>14</v>
      </c>
      <c r="F1484" s="80" t="s">
        <v>0</v>
      </c>
      <c r="G1484" s="80" t="s">
        <v>0</v>
      </c>
      <c r="H1484" s="80" t="s">
        <v>1</v>
      </c>
      <c r="I1484" s="80" t="s">
        <v>0</v>
      </c>
      <c r="J1484" s="80" t="s">
        <v>0</v>
      </c>
      <c r="K1484" s="80" t="s">
        <v>0</v>
      </c>
      <c r="L1484" s="80" t="s">
        <v>0</v>
      </c>
      <c r="M1484" s="5" t="e">
        <v>#N/A</v>
      </c>
      <c r="N1484" s="5" t="e">
        <v>#N/A</v>
      </c>
      <c r="O1484" s="5" t="e">
        <v>#N/A</v>
      </c>
      <c r="P1484" s="5" t="e">
        <v>#N/A</v>
      </c>
      <c r="Q1484" s="5" t="e">
        <v>#VALUE!</v>
      </c>
      <c r="R1484" s="61" t="e">
        <v>#VALUE!</v>
      </c>
      <c r="S1484" s="62" t="e">
        <v>#N/A</v>
      </c>
      <c r="T1484" s="5" t="e">
        <v>#N/A</v>
      </c>
      <c r="U1484" s="5" t="e">
        <v>#N/A</v>
      </c>
      <c r="V1484" s="5" t="e">
        <v>#N/A</v>
      </c>
      <c r="W1484" s="5" t="e">
        <v>#N/A</v>
      </c>
      <c r="X1484" s="5" t="e">
        <v>#N/A</v>
      </c>
      <c r="Y1484" s="5" t="s">
        <v>0</v>
      </c>
      <c r="Z1484" s="5" t="s">
        <v>111</v>
      </c>
      <c r="AA1484" s="5"/>
      <c r="AB1484" s="5"/>
      <c r="AC1484" s="5"/>
      <c r="AD1484" s="5"/>
      <c r="AE1484" s="5"/>
      <c r="AF1484" s="5"/>
      <c r="AG1484" s="5"/>
      <c r="AH1484" s="5"/>
      <c r="AI1484" s="5" t="s">
        <v>905</v>
      </c>
      <c r="AJ1484" s="80" t="e">
        <v>#VALUE!</v>
      </c>
      <c r="AK1484" s="80" t="e">
        <v>#VALUE!</v>
      </c>
      <c r="AL1484" s="80" t="e">
        <v>#VALUE!</v>
      </c>
      <c r="AM1484" s="80" t="e">
        <v>#N/A</v>
      </c>
      <c r="AN1484" s="80" t="e">
        <v>#N/A</v>
      </c>
      <c r="AO1484" s="80" t="e">
        <v>#N/A</v>
      </c>
      <c r="AP1484" s="80" t="e">
        <v>#N/A</v>
      </c>
      <c r="AQ1484" s="80" t="e">
        <v>#N/A</v>
      </c>
      <c r="AR1484" s="80" t="e">
        <v>#N/A</v>
      </c>
      <c r="AS1484" s="5"/>
      <c r="AT1484" s="5"/>
      <c r="AU1484" s="5"/>
      <c r="AV1484" s="5"/>
      <c r="AW1484" s="5"/>
      <c r="AX1484" s="5"/>
      <c r="AY1484" s="5" t="s">
        <v>20</v>
      </c>
    </row>
    <row r="1485" spans="1:51" ht="27.95" customHeight="1">
      <c r="A1485">
        <v>11511622813</v>
      </c>
      <c r="B1485" s="1" t="s">
        <v>0</v>
      </c>
      <c r="C1485" s="13" t="s">
        <v>80</v>
      </c>
      <c r="D1485" s="1" t="s">
        <v>468</v>
      </c>
      <c r="E1485" s="5" t="s">
        <v>33</v>
      </c>
      <c r="F1485" s="80" t="s">
        <v>0</v>
      </c>
      <c r="G1485" s="80" t="s">
        <v>0</v>
      </c>
      <c r="H1485" s="80" t="s">
        <v>1</v>
      </c>
      <c r="I1485" s="80" t="s">
        <v>0</v>
      </c>
      <c r="J1485" s="80" t="s">
        <v>0</v>
      </c>
      <c r="K1485" s="80" t="s">
        <v>0</v>
      </c>
      <c r="L1485" s="80" t="s">
        <v>0</v>
      </c>
      <c r="M1485" s="5" t="s">
        <v>10</v>
      </c>
      <c r="N1485" s="5" t="e">
        <v>#N/A</v>
      </c>
      <c r="O1485" s="5" t="e">
        <v>#N/A</v>
      </c>
      <c r="P1485" s="5" t="e">
        <v>#N/A</v>
      </c>
      <c r="Q1485" s="5" t="s">
        <v>131</v>
      </c>
      <c r="R1485" s="61" t="s">
        <v>75</v>
      </c>
      <c r="S1485" s="62" t="e">
        <v>#N/A</v>
      </c>
      <c r="T1485" s="5" t="s">
        <v>37</v>
      </c>
      <c r="U1485" s="5" t="s">
        <v>37</v>
      </c>
      <c r="V1485" s="5" t="s">
        <v>26</v>
      </c>
      <c r="W1485" s="5" t="s">
        <v>908</v>
      </c>
      <c r="X1485" s="5" t="s">
        <v>66</v>
      </c>
      <c r="Y1485" s="5" t="s">
        <v>0</v>
      </c>
      <c r="Z1485" s="5" t="s">
        <v>21</v>
      </c>
      <c r="AA1485" s="5"/>
      <c r="AB1485" s="5"/>
      <c r="AC1485" s="5"/>
      <c r="AD1485" s="5"/>
      <c r="AE1485" s="5"/>
      <c r="AF1485" s="5"/>
      <c r="AG1485" s="5"/>
      <c r="AH1485" s="5"/>
      <c r="AI1485" s="5" t="s">
        <v>905</v>
      </c>
      <c r="AJ1485" s="80">
        <v>4</v>
      </c>
      <c r="AK1485" s="80">
        <v>1</v>
      </c>
      <c r="AL1485" s="80">
        <v>3</v>
      </c>
      <c r="AM1485" s="80" t="e">
        <v>#N/A</v>
      </c>
      <c r="AN1485" s="80">
        <v>3</v>
      </c>
      <c r="AO1485" s="80">
        <v>3</v>
      </c>
      <c r="AP1485" s="80">
        <v>4</v>
      </c>
      <c r="AQ1485" s="80">
        <v>3</v>
      </c>
      <c r="AR1485" s="80">
        <v>5</v>
      </c>
      <c r="AS1485" s="5"/>
      <c r="AT1485" s="5"/>
      <c r="AU1485" s="5"/>
      <c r="AV1485" s="5"/>
      <c r="AW1485" s="5"/>
      <c r="AX1485" s="5"/>
      <c r="AY1485" s="5" t="s">
        <v>20</v>
      </c>
    </row>
    <row r="1486" spans="1:51" ht="27.95" customHeight="1">
      <c r="A1486">
        <v>11511620247</v>
      </c>
      <c r="B1486" s="1" t="s">
        <v>0</v>
      </c>
      <c r="C1486" s="13" t="s">
        <v>72</v>
      </c>
      <c r="D1486" s="1" t="s">
        <v>468</v>
      </c>
      <c r="E1486" s="5" t="s">
        <v>14</v>
      </c>
      <c r="F1486" s="80" t="s">
        <v>0</v>
      </c>
      <c r="G1486" s="80" t="s">
        <v>0</v>
      </c>
      <c r="H1486" s="80" t="s">
        <v>1</v>
      </c>
      <c r="I1486" s="80" t="s">
        <v>0</v>
      </c>
      <c r="J1486" s="80" t="s">
        <v>0</v>
      </c>
      <c r="K1486" s="80" t="s">
        <v>0</v>
      </c>
      <c r="L1486" s="80" t="s">
        <v>0</v>
      </c>
      <c r="M1486" s="5" t="e">
        <v>#N/A</v>
      </c>
      <c r="N1486" s="5" t="e">
        <v>#N/A</v>
      </c>
      <c r="O1486" s="5" t="e">
        <v>#N/A</v>
      </c>
      <c r="P1486" s="5" t="e">
        <v>#N/A</v>
      </c>
      <c r="Q1486" s="5" t="s">
        <v>131</v>
      </c>
      <c r="R1486" s="61" t="s">
        <v>75</v>
      </c>
      <c r="S1486" s="62" t="s">
        <v>92</v>
      </c>
      <c r="T1486" s="5" t="s">
        <v>37</v>
      </c>
      <c r="U1486" s="5" t="s">
        <v>37</v>
      </c>
      <c r="V1486" s="5" t="s">
        <v>95</v>
      </c>
      <c r="W1486" s="5" t="s">
        <v>908</v>
      </c>
      <c r="X1486" s="5" t="s">
        <v>66</v>
      </c>
      <c r="Y1486" s="5" t="s">
        <v>0</v>
      </c>
      <c r="Z1486" s="5" t="s">
        <v>49</v>
      </c>
      <c r="AA1486" s="5"/>
      <c r="AB1486" s="5"/>
      <c r="AC1486" s="5"/>
      <c r="AD1486" s="5"/>
      <c r="AE1486" s="5"/>
      <c r="AF1486" s="5"/>
      <c r="AG1486" s="5"/>
      <c r="AH1486" s="5"/>
      <c r="AI1486" s="5" t="s">
        <v>905</v>
      </c>
      <c r="AJ1486" s="80">
        <v>5</v>
      </c>
      <c r="AK1486" s="80">
        <v>1</v>
      </c>
      <c r="AL1486" s="80">
        <v>3</v>
      </c>
      <c r="AM1486" s="80">
        <v>2</v>
      </c>
      <c r="AN1486" s="80">
        <v>3</v>
      </c>
      <c r="AO1486" s="80">
        <v>3</v>
      </c>
      <c r="AP1486" s="80">
        <v>1</v>
      </c>
      <c r="AQ1486" s="80">
        <v>3</v>
      </c>
      <c r="AR1486" s="80">
        <v>5</v>
      </c>
      <c r="AS1486" s="5"/>
      <c r="AT1486" s="5"/>
      <c r="AU1486" s="5"/>
      <c r="AV1486" s="5"/>
      <c r="AW1486" s="5"/>
      <c r="AX1486" s="5"/>
      <c r="AY1486" s="5" t="s">
        <v>20</v>
      </c>
    </row>
    <row r="1487" spans="1:51" ht="27.95" customHeight="1">
      <c r="A1487">
        <v>11511620014</v>
      </c>
      <c r="B1487" s="1" t="s">
        <v>0</v>
      </c>
      <c r="C1487" s="13" t="e">
        <v>#VALUE!</v>
      </c>
      <c r="D1487" s="1" t="e">
        <v>#VALUE!</v>
      </c>
      <c r="E1487" s="5" t="e">
        <v>#N/A</v>
      </c>
      <c r="F1487" s="80" t="s">
        <v>0</v>
      </c>
      <c r="G1487" s="80" t="s">
        <v>0</v>
      </c>
      <c r="H1487" s="80" t="s">
        <v>0</v>
      </c>
      <c r="I1487" s="80" t="s">
        <v>0</v>
      </c>
      <c r="J1487" s="80" t="s">
        <v>0</v>
      </c>
      <c r="K1487" s="80" t="s">
        <v>0</v>
      </c>
      <c r="L1487" s="80" t="s">
        <v>0</v>
      </c>
      <c r="M1487" s="5" t="e">
        <v>#N/A</v>
      </c>
      <c r="N1487" s="5" t="e">
        <v>#N/A</v>
      </c>
      <c r="O1487" s="5" t="e">
        <v>#N/A</v>
      </c>
      <c r="P1487" s="5" t="e">
        <v>#N/A</v>
      </c>
      <c r="Q1487" s="5" t="e">
        <v>#VALUE!</v>
      </c>
      <c r="R1487" s="61" t="e">
        <v>#VALUE!</v>
      </c>
      <c r="S1487" s="62" t="e">
        <v>#N/A</v>
      </c>
      <c r="T1487" s="5" t="e">
        <v>#N/A</v>
      </c>
      <c r="U1487" s="5" t="e">
        <v>#N/A</v>
      </c>
      <c r="V1487" s="5" t="e">
        <v>#N/A</v>
      </c>
      <c r="W1487" s="5" t="e">
        <v>#N/A</v>
      </c>
      <c r="X1487" s="5" t="e">
        <v>#N/A</v>
      </c>
      <c r="Y1487" s="5" t="s">
        <v>0</v>
      </c>
      <c r="Z1487" s="5" t="e">
        <v>#N/A</v>
      </c>
      <c r="AA1487" s="5"/>
      <c r="AB1487" s="5"/>
      <c r="AC1487" s="5"/>
      <c r="AD1487" s="5"/>
      <c r="AE1487" s="5"/>
      <c r="AF1487" s="5"/>
      <c r="AG1487" s="5"/>
      <c r="AH1487" s="5"/>
      <c r="AI1487" s="5" t="s">
        <v>905</v>
      </c>
      <c r="AJ1487" s="80" t="e">
        <v>#VALUE!</v>
      </c>
      <c r="AK1487" s="80" t="e">
        <v>#VALUE!</v>
      </c>
      <c r="AL1487" s="80" t="e">
        <v>#VALUE!</v>
      </c>
      <c r="AM1487" s="80" t="e">
        <v>#N/A</v>
      </c>
      <c r="AN1487" s="80" t="e">
        <v>#N/A</v>
      </c>
      <c r="AO1487" s="80" t="e">
        <v>#N/A</v>
      </c>
      <c r="AP1487" s="80" t="e">
        <v>#N/A</v>
      </c>
      <c r="AQ1487" s="80" t="e">
        <v>#N/A</v>
      </c>
      <c r="AR1487" s="80" t="e">
        <v>#N/A</v>
      </c>
      <c r="AS1487" s="5"/>
      <c r="AT1487" s="5"/>
      <c r="AU1487" s="5"/>
      <c r="AV1487" s="5"/>
      <c r="AW1487" s="5"/>
      <c r="AX1487" s="5"/>
      <c r="AY1487" s="5" t="s">
        <v>20</v>
      </c>
    </row>
    <row r="1488" spans="1:51" ht="27.95" customHeight="1">
      <c r="A1488">
        <v>11511615607</v>
      </c>
      <c r="B1488" s="5" t="s">
        <v>646</v>
      </c>
      <c r="C1488" s="13" t="s">
        <v>72</v>
      </c>
      <c r="D1488" s="1" t="s">
        <v>468</v>
      </c>
      <c r="E1488" s="5" t="s">
        <v>14</v>
      </c>
      <c r="F1488" s="80" t="s">
        <v>0</v>
      </c>
      <c r="G1488" s="80" t="s">
        <v>0</v>
      </c>
      <c r="H1488" s="80" t="s">
        <v>1</v>
      </c>
      <c r="I1488" s="80" t="s">
        <v>0</v>
      </c>
      <c r="J1488" s="80" t="s">
        <v>0</v>
      </c>
      <c r="K1488" s="80" t="s">
        <v>0</v>
      </c>
      <c r="L1488" s="80" t="s">
        <v>0</v>
      </c>
      <c r="M1488" s="5" t="s">
        <v>10</v>
      </c>
      <c r="N1488" s="5" t="e">
        <v>#N/A</v>
      </c>
      <c r="O1488" s="5" t="e">
        <v>#N/A</v>
      </c>
      <c r="P1488" s="5" t="e">
        <v>#N/A</v>
      </c>
      <c r="Q1488" s="5" t="s">
        <v>76</v>
      </c>
      <c r="R1488" s="61" t="s">
        <v>28</v>
      </c>
      <c r="S1488" s="62" t="s">
        <v>34</v>
      </c>
      <c r="T1488" s="5" t="s">
        <v>36</v>
      </c>
      <c r="U1488" s="5" t="s">
        <v>34</v>
      </c>
      <c r="V1488" s="5" t="s">
        <v>74</v>
      </c>
      <c r="W1488" s="5" t="s">
        <v>907</v>
      </c>
      <c r="X1488" s="5" t="s">
        <v>66</v>
      </c>
      <c r="Y1488" s="5" t="s">
        <v>0</v>
      </c>
      <c r="Z1488" s="5" t="s">
        <v>13</v>
      </c>
      <c r="AA1488" s="5" t="s">
        <v>480</v>
      </c>
      <c r="AB1488" s="5"/>
      <c r="AC1488" s="5"/>
      <c r="AD1488" s="5"/>
      <c r="AE1488" s="5"/>
      <c r="AF1488" s="5"/>
      <c r="AG1488" s="5"/>
      <c r="AH1488" s="5"/>
      <c r="AI1488" s="5" t="s">
        <v>905</v>
      </c>
      <c r="AJ1488" s="80">
        <v>5</v>
      </c>
      <c r="AK1488" s="80">
        <v>4</v>
      </c>
      <c r="AL1488" s="80">
        <v>4</v>
      </c>
      <c r="AM1488" s="80">
        <v>5</v>
      </c>
      <c r="AN1488" s="80">
        <v>4</v>
      </c>
      <c r="AO1488" s="80">
        <v>5</v>
      </c>
      <c r="AP1488" s="80">
        <v>2</v>
      </c>
      <c r="AQ1488" s="80">
        <v>4</v>
      </c>
      <c r="AR1488" s="80">
        <v>5</v>
      </c>
      <c r="AS1488" s="5"/>
      <c r="AT1488" s="5"/>
      <c r="AU1488" s="5"/>
      <c r="AV1488" s="5"/>
      <c r="AW1488" s="5"/>
      <c r="AX1488" s="5"/>
      <c r="AY1488" s="5" t="s">
        <v>903</v>
      </c>
    </row>
    <row r="1489" spans="1:51" ht="27.95" customHeight="1">
      <c r="A1489">
        <v>11511615176</v>
      </c>
      <c r="B1489" s="5" t="s">
        <v>646</v>
      </c>
      <c r="C1489" s="13" t="s">
        <v>72</v>
      </c>
      <c r="D1489" s="1" t="s">
        <v>465</v>
      </c>
      <c r="E1489" s="5" t="s">
        <v>33</v>
      </c>
      <c r="F1489" s="80" t="s">
        <v>0</v>
      </c>
      <c r="G1489" s="80" t="s">
        <v>0</v>
      </c>
      <c r="H1489" s="80" t="s">
        <v>1</v>
      </c>
      <c r="I1489" s="80" t="s">
        <v>0</v>
      </c>
      <c r="J1489" s="80" t="s">
        <v>0</v>
      </c>
      <c r="K1489" s="80" t="s">
        <v>0</v>
      </c>
      <c r="L1489" s="80" t="s">
        <v>0</v>
      </c>
      <c r="M1489" s="5" t="s">
        <v>10</v>
      </c>
      <c r="N1489" s="5" t="e">
        <v>#N/A</v>
      </c>
      <c r="O1489" s="5" t="e">
        <v>#N/A</v>
      </c>
      <c r="P1489" s="5" t="e">
        <v>#N/A</v>
      </c>
      <c r="Q1489" s="5" t="e">
        <v>#VALUE!</v>
      </c>
      <c r="R1489" s="61" t="e">
        <v>#VALUE!</v>
      </c>
      <c r="S1489" s="62" t="e">
        <v>#N/A</v>
      </c>
      <c r="T1489" s="5" t="e">
        <v>#N/A</v>
      </c>
      <c r="U1489" s="5" t="e">
        <v>#N/A</v>
      </c>
      <c r="V1489" s="5" t="e">
        <v>#N/A</v>
      </c>
      <c r="W1489" s="5" t="e">
        <v>#N/A</v>
      </c>
      <c r="X1489" s="5" t="e">
        <v>#N/A</v>
      </c>
      <c r="Y1489" s="5" t="s">
        <v>0</v>
      </c>
      <c r="Z1489" s="5" t="s">
        <v>49</v>
      </c>
      <c r="AA1489" s="5" t="s">
        <v>512</v>
      </c>
      <c r="AB1489" s="5"/>
      <c r="AC1489" s="5"/>
      <c r="AD1489" s="5"/>
      <c r="AE1489" s="5"/>
      <c r="AF1489" s="5"/>
      <c r="AG1489" s="5"/>
      <c r="AH1489" s="5"/>
      <c r="AI1489" s="5" t="s">
        <v>905</v>
      </c>
      <c r="AJ1489" s="80">
        <v>5</v>
      </c>
      <c r="AK1489" s="80" t="e">
        <v>#VALUE!</v>
      </c>
      <c r="AL1489" s="80" t="e">
        <v>#VALUE!</v>
      </c>
      <c r="AM1489" s="80" t="e">
        <v>#N/A</v>
      </c>
      <c r="AN1489" s="80" t="e">
        <v>#N/A</v>
      </c>
      <c r="AO1489" s="80" t="e">
        <v>#N/A</v>
      </c>
      <c r="AP1489" s="80" t="e">
        <v>#N/A</v>
      </c>
      <c r="AQ1489" s="80" t="e">
        <v>#N/A</v>
      </c>
      <c r="AR1489" s="80" t="e">
        <v>#N/A</v>
      </c>
      <c r="AS1489" s="5"/>
      <c r="AT1489" s="5"/>
      <c r="AU1489" s="5"/>
      <c r="AV1489" s="5"/>
      <c r="AW1489" s="5"/>
      <c r="AX1489" s="5"/>
      <c r="AY1489" s="5" t="s">
        <v>903</v>
      </c>
    </row>
    <row r="1490" spans="1:51" ht="27.95" customHeight="1">
      <c r="A1490">
        <v>11511615081</v>
      </c>
      <c r="B1490" s="1" t="s">
        <v>15</v>
      </c>
      <c r="C1490" s="13" t="e">
        <v>#VALUE!</v>
      </c>
      <c r="D1490" s="1" t="e">
        <v>#VALUE!</v>
      </c>
      <c r="E1490" s="5" t="e">
        <v>#N/A</v>
      </c>
      <c r="F1490" s="80" t="s">
        <v>0</v>
      </c>
      <c r="G1490" s="80" t="s">
        <v>0</v>
      </c>
      <c r="H1490" s="80" t="s">
        <v>0</v>
      </c>
      <c r="I1490" s="80" t="s">
        <v>0</v>
      </c>
      <c r="J1490" s="80" t="s">
        <v>0</v>
      </c>
      <c r="K1490" s="80" t="s">
        <v>0</v>
      </c>
      <c r="L1490" s="80" t="s">
        <v>0</v>
      </c>
      <c r="M1490" s="5" t="e">
        <v>#N/A</v>
      </c>
      <c r="N1490" s="5" t="e">
        <v>#N/A</v>
      </c>
      <c r="O1490" s="5" t="e">
        <v>#N/A</v>
      </c>
      <c r="P1490" s="5" t="e">
        <v>#N/A</v>
      </c>
      <c r="Q1490" s="5" t="e">
        <v>#VALUE!</v>
      </c>
      <c r="R1490" s="61" t="e">
        <v>#VALUE!</v>
      </c>
      <c r="S1490" s="62" t="e">
        <v>#N/A</v>
      </c>
      <c r="T1490" s="5" t="e">
        <v>#N/A</v>
      </c>
      <c r="U1490" s="5" t="e">
        <v>#N/A</v>
      </c>
      <c r="V1490" s="5" t="e">
        <v>#N/A</v>
      </c>
      <c r="W1490" s="5" t="e">
        <v>#N/A</v>
      </c>
      <c r="X1490" s="5" t="e">
        <v>#N/A</v>
      </c>
      <c r="Y1490" s="5" t="s">
        <v>0</v>
      </c>
      <c r="Z1490" s="5" t="e">
        <v>#N/A</v>
      </c>
      <c r="AA1490" s="5"/>
      <c r="AB1490" s="5"/>
      <c r="AC1490" s="5"/>
      <c r="AD1490" s="5"/>
      <c r="AE1490" s="5"/>
      <c r="AF1490" s="5"/>
      <c r="AG1490" s="5"/>
      <c r="AH1490" s="5"/>
      <c r="AI1490" s="5" t="s">
        <v>905</v>
      </c>
      <c r="AJ1490" s="80" t="e">
        <v>#VALUE!</v>
      </c>
      <c r="AK1490" s="80" t="e">
        <v>#VALUE!</v>
      </c>
      <c r="AL1490" s="80" t="e">
        <v>#VALUE!</v>
      </c>
      <c r="AM1490" s="80" t="e">
        <v>#N/A</v>
      </c>
      <c r="AN1490" s="80" t="e">
        <v>#N/A</v>
      </c>
      <c r="AO1490" s="80" t="e">
        <v>#N/A</v>
      </c>
      <c r="AP1490" s="80" t="e">
        <v>#N/A</v>
      </c>
      <c r="AQ1490" s="80" t="e">
        <v>#N/A</v>
      </c>
      <c r="AR1490" s="80" t="e">
        <v>#N/A</v>
      </c>
      <c r="AS1490" s="5"/>
      <c r="AT1490" s="5"/>
      <c r="AU1490" s="5"/>
      <c r="AV1490" s="5"/>
      <c r="AW1490" s="5"/>
      <c r="AX1490" s="5"/>
      <c r="AY1490" s="5" t="s">
        <v>904</v>
      </c>
    </row>
    <row r="1491" spans="1:51" ht="27.95" customHeight="1">
      <c r="A1491">
        <v>11511612276</v>
      </c>
      <c r="B1491" s="1" t="s">
        <v>15</v>
      </c>
      <c r="C1491" s="13" t="e">
        <v>#VALUE!</v>
      </c>
      <c r="D1491" s="1" t="e">
        <v>#VALUE!</v>
      </c>
      <c r="E1491" s="5" t="e">
        <v>#N/A</v>
      </c>
      <c r="F1491" s="80" t="s">
        <v>0</v>
      </c>
      <c r="G1491" s="80" t="s">
        <v>0</v>
      </c>
      <c r="H1491" s="80" t="s">
        <v>0</v>
      </c>
      <c r="I1491" s="80" t="s">
        <v>0</v>
      </c>
      <c r="J1491" s="80" t="s">
        <v>0</v>
      </c>
      <c r="K1491" s="80" t="s">
        <v>0</v>
      </c>
      <c r="L1491" s="80" t="s">
        <v>0</v>
      </c>
      <c r="M1491" s="5" t="e">
        <v>#N/A</v>
      </c>
      <c r="N1491" s="5" t="e">
        <v>#N/A</v>
      </c>
      <c r="O1491" s="5" t="e">
        <v>#N/A</v>
      </c>
      <c r="P1491" s="5" t="e">
        <v>#N/A</v>
      </c>
      <c r="Q1491" s="5" t="e">
        <v>#VALUE!</v>
      </c>
      <c r="R1491" s="61" t="e">
        <v>#VALUE!</v>
      </c>
      <c r="S1491" s="62" t="e">
        <v>#N/A</v>
      </c>
      <c r="T1491" s="5" t="e">
        <v>#N/A</v>
      </c>
      <c r="U1491" s="5" t="e">
        <v>#N/A</v>
      </c>
      <c r="V1491" s="5" t="e">
        <v>#N/A</v>
      </c>
      <c r="W1491" s="5" t="e">
        <v>#N/A</v>
      </c>
      <c r="X1491" s="5" t="e">
        <v>#N/A</v>
      </c>
      <c r="Y1491" s="5" t="s">
        <v>0</v>
      </c>
      <c r="Z1491" s="5" t="e">
        <v>#N/A</v>
      </c>
      <c r="AA1491" s="5"/>
      <c r="AB1491" s="5"/>
      <c r="AC1491" s="5"/>
      <c r="AD1491" s="5"/>
      <c r="AE1491" s="5"/>
      <c r="AF1491" s="5"/>
      <c r="AG1491" s="5"/>
      <c r="AH1491" s="5"/>
      <c r="AI1491" s="5" t="s">
        <v>905</v>
      </c>
      <c r="AJ1491" s="80" t="e">
        <v>#VALUE!</v>
      </c>
      <c r="AK1491" s="80" t="e">
        <v>#VALUE!</v>
      </c>
      <c r="AL1491" s="80" t="e">
        <v>#VALUE!</v>
      </c>
      <c r="AM1491" s="80" t="e">
        <v>#N/A</v>
      </c>
      <c r="AN1491" s="80" t="e">
        <v>#N/A</v>
      </c>
      <c r="AO1491" s="80" t="e">
        <v>#N/A</v>
      </c>
      <c r="AP1491" s="80" t="e">
        <v>#N/A</v>
      </c>
      <c r="AQ1491" s="80" t="e">
        <v>#N/A</v>
      </c>
      <c r="AR1491" s="80" t="e">
        <v>#N/A</v>
      </c>
      <c r="AS1491" s="5"/>
      <c r="AT1491" s="5"/>
      <c r="AU1491" s="5"/>
      <c r="AV1491" s="5"/>
      <c r="AW1491" s="5"/>
      <c r="AX1491" s="5"/>
      <c r="AY1491" s="5" t="s">
        <v>904</v>
      </c>
    </row>
    <row r="1492" spans="1:51" ht="27.95" customHeight="1">
      <c r="A1492">
        <v>11511609733</v>
      </c>
      <c r="B1492" s="5" t="s">
        <v>646</v>
      </c>
      <c r="C1492" s="13" t="s">
        <v>72</v>
      </c>
      <c r="D1492" s="1" t="s">
        <v>465</v>
      </c>
      <c r="E1492" s="5" t="e">
        <v>#N/A</v>
      </c>
      <c r="F1492" s="80" t="s">
        <v>0</v>
      </c>
      <c r="G1492" s="80" t="s">
        <v>0</v>
      </c>
      <c r="H1492" s="80" t="s">
        <v>1</v>
      </c>
      <c r="I1492" s="80" t="s">
        <v>0</v>
      </c>
      <c r="J1492" s="80" t="s">
        <v>0</v>
      </c>
      <c r="K1492" s="80" t="s">
        <v>0</v>
      </c>
      <c r="L1492" s="80" t="s">
        <v>0</v>
      </c>
      <c r="M1492" s="5" t="s">
        <v>10</v>
      </c>
      <c r="N1492" s="5" t="e">
        <v>#N/A</v>
      </c>
      <c r="O1492" s="5" t="e">
        <v>#N/A</v>
      </c>
      <c r="P1492" s="5" t="e">
        <v>#N/A</v>
      </c>
      <c r="Q1492" s="5" t="s">
        <v>91</v>
      </c>
      <c r="R1492" s="61" t="s">
        <v>28</v>
      </c>
      <c r="S1492" s="62" t="e">
        <v>#N/A</v>
      </c>
      <c r="T1492" s="5" t="s">
        <v>834</v>
      </c>
      <c r="U1492" s="5" t="s">
        <v>34</v>
      </c>
      <c r="V1492" s="5" t="s">
        <v>74</v>
      </c>
      <c r="W1492" s="5" t="s">
        <v>907</v>
      </c>
      <c r="X1492" s="5" t="s">
        <v>108</v>
      </c>
      <c r="Y1492" s="5" t="s">
        <v>441</v>
      </c>
      <c r="Z1492" s="5" t="s">
        <v>49</v>
      </c>
      <c r="AA1492" s="5" t="s">
        <v>511</v>
      </c>
      <c r="AB1492" s="5"/>
      <c r="AC1492" s="5"/>
      <c r="AD1492" s="5"/>
      <c r="AE1492" s="5"/>
      <c r="AF1492" s="5"/>
      <c r="AG1492" s="5"/>
      <c r="AH1492" s="5"/>
      <c r="AI1492" s="5" t="s">
        <v>905</v>
      </c>
      <c r="AJ1492" s="80">
        <v>5</v>
      </c>
      <c r="AK1492" s="80">
        <v>5</v>
      </c>
      <c r="AL1492" s="80">
        <v>4</v>
      </c>
      <c r="AM1492" s="80" t="e">
        <v>#N/A</v>
      </c>
      <c r="AN1492" s="80">
        <v>5</v>
      </c>
      <c r="AO1492" s="80">
        <v>5</v>
      </c>
      <c r="AP1492" s="80">
        <v>2</v>
      </c>
      <c r="AQ1492" s="80">
        <v>4</v>
      </c>
      <c r="AR1492" s="80">
        <v>4</v>
      </c>
      <c r="AS1492" s="5" t="s">
        <v>1053</v>
      </c>
      <c r="AT1492" s="5" t="s">
        <v>840</v>
      </c>
      <c r="AU1492" s="5"/>
      <c r="AV1492" s="5"/>
      <c r="AW1492" s="5"/>
      <c r="AX1492" s="5"/>
      <c r="AY1492" s="5" t="s">
        <v>903</v>
      </c>
    </row>
    <row r="1493" spans="1:51" ht="27.95" customHeight="1">
      <c r="A1493">
        <v>11511607554</v>
      </c>
      <c r="B1493" s="1" t="s">
        <v>0</v>
      </c>
      <c r="C1493" s="13" t="e">
        <v>#VALUE!</v>
      </c>
      <c r="D1493" s="1" t="e">
        <v>#VALUE!</v>
      </c>
      <c r="E1493" s="5" t="e">
        <v>#N/A</v>
      </c>
      <c r="F1493" s="80" t="s">
        <v>0</v>
      </c>
      <c r="G1493" s="80" t="s">
        <v>0</v>
      </c>
      <c r="H1493" s="80" t="s">
        <v>0</v>
      </c>
      <c r="I1493" s="80" t="s">
        <v>0</v>
      </c>
      <c r="J1493" s="80" t="s">
        <v>0</v>
      </c>
      <c r="K1493" s="80" t="s">
        <v>0</v>
      </c>
      <c r="L1493" s="80" t="s">
        <v>0</v>
      </c>
      <c r="M1493" s="5" t="e">
        <v>#N/A</v>
      </c>
      <c r="N1493" s="5" t="e">
        <v>#N/A</v>
      </c>
      <c r="O1493" s="5" t="e">
        <v>#N/A</v>
      </c>
      <c r="P1493" s="5" t="e">
        <v>#N/A</v>
      </c>
      <c r="Q1493" s="5" t="e">
        <v>#VALUE!</v>
      </c>
      <c r="R1493" s="61" t="e">
        <v>#VALUE!</v>
      </c>
      <c r="S1493" s="62" t="e">
        <v>#N/A</v>
      </c>
      <c r="T1493" s="5" t="e">
        <v>#N/A</v>
      </c>
      <c r="U1493" s="5" t="e">
        <v>#N/A</v>
      </c>
      <c r="V1493" s="5" t="e">
        <v>#N/A</v>
      </c>
      <c r="W1493" s="5" t="e">
        <v>#N/A</v>
      </c>
      <c r="X1493" s="5" t="e">
        <v>#N/A</v>
      </c>
      <c r="Y1493" s="5" t="s">
        <v>0</v>
      </c>
      <c r="Z1493" s="5" t="e">
        <v>#N/A</v>
      </c>
      <c r="AA1493" s="5"/>
      <c r="AB1493" s="5"/>
      <c r="AC1493" s="5"/>
      <c r="AD1493" s="5"/>
      <c r="AE1493" s="5"/>
      <c r="AF1493" s="5"/>
      <c r="AG1493" s="5"/>
      <c r="AH1493" s="5"/>
      <c r="AI1493" s="5" t="s">
        <v>905</v>
      </c>
      <c r="AJ1493" s="80" t="e">
        <v>#VALUE!</v>
      </c>
      <c r="AK1493" s="80" t="e">
        <v>#VALUE!</v>
      </c>
      <c r="AL1493" s="80" t="e">
        <v>#VALUE!</v>
      </c>
      <c r="AM1493" s="80" t="e">
        <v>#N/A</v>
      </c>
      <c r="AN1493" s="80" t="e">
        <v>#N/A</v>
      </c>
      <c r="AO1493" s="80" t="e">
        <v>#N/A</v>
      </c>
      <c r="AP1493" s="80" t="e">
        <v>#N/A</v>
      </c>
      <c r="AQ1493" s="80" t="e">
        <v>#N/A</v>
      </c>
      <c r="AR1493" s="80" t="e">
        <v>#N/A</v>
      </c>
      <c r="AS1493" s="5"/>
      <c r="AT1493" s="5"/>
      <c r="AU1493" s="5"/>
      <c r="AV1493" s="5"/>
      <c r="AW1493" s="5"/>
      <c r="AX1493" s="5"/>
      <c r="AY1493" s="5" t="s">
        <v>20</v>
      </c>
    </row>
    <row r="1494" spans="1:51" ht="27.95" customHeight="1">
      <c r="A1494">
        <v>11511605696</v>
      </c>
      <c r="B1494" s="5" t="s">
        <v>646</v>
      </c>
      <c r="C1494" s="13" t="s">
        <v>72</v>
      </c>
      <c r="D1494" s="1" t="s">
        <v>478</v>
      </c>
      <c r="E1494" s="5" t="s">
        <v>14</v>
      </c>
      <c r="F1494" s="80" t="s">
        <v>0</v>
      </c>
      <c r="G1494" s="80" t="s">
        <v>0</v>
      </c>
      <c r="H1494" s="80" t="s">
        <v>1</v>
      </c>
      <c r="I1494" s="80" t="s">
        <v>0</v>
      </c>
      <c r="J1494" s="80" t="s">
        <v>0</v>
      </c>
      <c r="K1494" s="80" t="s">
        <v>0</v>
      </c>
      <c r="L1494" s="80" t="s">
        <v>0</v>
      </c>
      <c r="M1494" s="5" t="e">
        <v>#N/A</v>
      </c>
      <c r="N1494" s="5" t="s">
        <v>649</v>
      </c>
      <c r="O1494" s="5" t="e">
        <v>#N/A</v>
      </c>
      <c r="P1494" s="5" t="e">
        <v>#N/A</v>
      </c>
      <c r="Q1494" s="5" t="s">
        <v>76</v>
      </c>
      <c r="R1494" s="61" t="s">
        <v>28</v>
      </c>
      <c r="S1494" s="62" t="e">
        <v>#N/A</v>
      </c>
      <c r="T1494" s="5" t="s">
        <v>834</v>
      </c>
      <c r="U1494" s="5" t="s">
        <v>34</v>
      </c>
      <c r="V1494" s="5" t="s">
        <v>95</v>
      </c>
      <c r="W1494" s="5" t="s">
        <v>907</v>
      </c>
      <c r="X1494" s="5" t="s">
        <v>66</v>
      </c>
      <c r="Y1494" s="5" t="s">
        <v>0</v>
      </c>
      <c r="Z1494" s="5" t="s">
        <v>13</v>
      </c>
      <c r="AA1494" s="5"/>
      <c r="AB1494" s="5"/>
      <c r="AC1494" s="5"/>
      <c r="AD1494" s="5"/>
      <c r="AE1494" s="5"/>
      <c r="AF1494" s="5"/>
      <c r="AG1494" s="5"/>
      <c r="AH1494" s="5"/>
      <c r="AI1494" s="5" t="s">
        <v>905</v>
      </c>
      <c r="AJ1494" s="80">
        <v>5</v>
      </c>
      <c r="AK1494" s="80">
        <v>4</v>
      </c>
      <c r="AL1494" s="80">
        <v>4</v>
      </c>
      <c r="AM1494" s="80" t="e">
        <v>#N/A</v>
      </c>
      <c r="AN1494" s="80">
        <v>5</v>
      </c>
      <c r="AO1494" s="80">
        <v>5</v>
      </c>
      <c r="AP1494" s="80">
        <v>1</v>
      </c>
      <c r="AQ1494" s="80">
        <v>4</v>
      </c>
      <c r="AR1494" s="80">
        <v>5</v>
      </c>
      <c r="AS1494" s="5"/>
      <c r="AT1494" s="5"/>
      <c r="AU1494" s="5"/>
      <c r="AV1494" s="5"/>
      <c r="AW1494" s="5"/>
      <c r="AX1494" s="5"/>
      <c r="AY1494" s="5" t="s">
        <v>903</v>
      </c>
    </row>
    <row r="1495" spans="1:51" ht="27.95" customHeight="1">
      <c r="B1495" s="1"/>
      <c r="C1495" s="13"/>
      <c r="D1495" s="1"/>
      <c r="E1495" s="5"/>
      <c r="M1495" s="5"/>
      <c r="N1495" s="5"/>
      <c r="O1495" s="5"/>
      <c r="P1495" s="5"/>
      <c r="Q1495" s="5"/>
      <c r="R1495" s="61"/>
      <c r="S1495" s="62"/>
      <c r="T1495" s="5"/>
      <c r="U1495" s="5"/>
      <c r="V1495" s="5"/>
      <c r="W1495" s="5"/>
      <c r="X1495" s="5"/>
      <c r="Y1495" s="5"/>
      <c r="Z1495" s="5"/>
      <c r="AA1495" s="5"/>
      <c r="AB1495" s="5"/>
      <c r="AC1495" s="5"/>
      <c r="AD1495" s="5"/>
      <c r="AE1495" s="5"/>
      <c r="AF1495" s="5"/>
      <c r="AG1495" s="5"/>
      <c r="AH1495" s="5"/>
      <c r="AI1495" s="5"/>
      <c r="AJ1495" s="80"/>
      <c r="AK1495" s="80"/>
      <c r="AL1495" s="80"/>
      <c r="AM1495" s="80"/>
      <c r="AN1495" s="80"/>
      <c r="AO1495" s="80"/>
      <c r="AP1495" s="80"/>
      <c r="AQ1495" s="80"/>
      <c r="AR1495" s="80"/>
      <c r="AS1495" s="5"/>
      <c r="AT1495" s="5"/>
      <c r="AU1495" s="5"/>
      <c r="AV1495" s="5"/>
      <c r="AW1495" s="5"/>
      <c r="AX1495" s="5"/>
      <c r="AY1495" s="5"/>
    </row>
    <row r="1496" spans="1:51" ht="27.95" customHeight="1">
      <c r="A1496">
        <v>11511605125</v>
      </c>
      <c r="B1496" s="5" t="s">
        <v>646</v>
      </c>
      <c r="C1496" s="13" t="s">
        <v>72</v>
      </c>
      <c r="D1496" s="1" t="s">
        <v>468</v>
      </c>
      <c r="E1496" s="5" t="s">
        <v>33</v>
      </c>
      <c r="F1496" s="80" t="s">
        <v>0</v>
      </c>
      <c r="G1496" s="80" t="s">
        <v>0</v>
      </c>
      <c r="H1496" s="80" t="s">
        <v>1</v>
      </c>
      <c r="I1496" s="80" t="s">
        <v>0</v>
      </c>
      <c r="J1496" s="80" t="s">
        <v>0</v>
      </c>
      <c r="K1496" s="80" t="s">
        <v>0</v>
      </c>
      <c r="L1496" s="80" t="s">
        <v>0</v>
      </c>
      <c r="M1496" s="5" t="s">
        <v>10</v>
      </c>
      <c r="N1496" s="5" t="e">
        <v>#N/A</v>
      </c>
      <c r="O1496" s="5" t="e">
        <v>#N/A</v>
      </c>
      <c r="P1496" s="5" t="e">
        <v>#N/A</v>
      </c>
      <c r="Q1496" s="5" t="s">
        <v>91</v>
      </c>
      <c r="R1496" s="61" t="s">
        <v>90</v>
      </c>
      <c r="S1496" s="62" t="e">
        <v>#N/A</v>
      </c>
      <c r="T1496" s="5" t="e">
        <v>#N/A</v>
      </c>
      <c r="U1496" s="5" t="e">
        <v>#N/A</v>
      </c>
      <c r="V1496" s="5" t="e">
        <v>#N/A</v>
      </c>
      <c r="W1496" s="5" t="e">
        <v>#N/A</v>
      </c>
      <c r="X1496" s="5" t="e">
        <v>#N/A</v>
      </c>
      <c r="Y1496" s="5" t="s">
        <v>0</v>
      </c>
      <c r="Z1496" s="5" t="s">
        <v>86</v>
      </c>
      <c r="AA1496" s="5"/>
      <c r="AB1496" s="5"/>
      <c r="AC1496" s="5"/>
      <c r="AD1496" s="5"/>
      <c r="AE1496" s="5"/>
      <c r="AF1496" s="5"/>
      <c r="AG1496" s="5"/>
      <c r="AH1496" s="5"/>
      <c r="AI1496" s="5" t="s">
        <v>905</v>
      </c>
      <c r="AJ1496" s="80">
        <v>5</v>
      </c>
      <c r="AK1496" s="80">
        <v>5</v>
      </c>
      <c r="AL1496" s="80">
        <v>5</v>
      </c>
      <c r="AM1496" s="80" t="e">
        <v>#N/A</v>
      </c>
      <c r="AN1496" s="80" t="e">
        <v>#N/A</v>
      </c>
      <c r="AO1496" s="80" t="e">
        <v>#N/A</v>
      </c>
      <c r="AP1496" s="80" t="e">
        <v>#N/A</v>
      </c>
      <c r="AQ1496" s="80" t="e">
        <v>#N/A</v>
      </c>
      <c r="AR1496" s="80" t="e">
        <v>#N/A</v>
      </c>
      <c r="AS1496" s="5"/>
      <c r="AT1496" s="5"/>
      <c r="AU1496" s="5"/>
      <c r="AV1496" s="5"/>
      <c r="AW1496" s="5"/>
      <c r="AX1496" s="5"/>
      <c r="AY1496" s="5" t="s">
        <v>903</v>
      </c>
    </row>
    <row r="1497" spans="1:51" ht="27.95" customHeight="1">
      <c r="B1497" s="1"/>
      <c r="C1497" s="13"/>
      <c r="D1497" s="1"/>
      <c r="E1497" s="5"/>
      <c r="M1497" s="5"/>
      <c r="N1497" s="5"/>
      <c r="O1497" s="5"/>
      <c r="P1497" s="5"/>
      <c r="Q1497" s="5"/>
      <c r="R1497" s="61"/>
      <c r="S1497" s="62"/>
      <c r="T1497" s="5"/>
      <c r="U1497" s="5"/>
      <c r="V1497" s="5"/>
      <c r="W1497" s="5"/>
      <c r="X1497" s="5"/>
      <c r="Y1497" s="5"/>
      <c r="Z1497" s="5"/>
      <c r="AA1497" s="5"/>
      <c r="AB1497" s="5"/>
      <c r="AC1497" s="5"/>
      <c r="AD1497" s="5"/>
      <c r="AE1497" s="5"/>
      <c r="AF1497" s="5"/>
      <c r="AG1497" s="5"/>
      <c r="AH1497" s="5"/>
      <c r="AI1497" s="5"/>
      <c r="AJ1497" s="80"/>
      <c r="AK1497" s="80"/>
      <c r="AL1497" s="80"/>
      <c r="AM1497" s="80"/>
      <c r="AN1497" s="80"/>
      <c r="AO1497" s="80"/>
      <c r="AP1497" s="80"/>
      <c r="AQ1497" s="80"/>
      <c r="AR1497" s="80"/>
      <c r="AS1497" s="5"/>
      <c r="AT1497" s="5"/>
      <c r="AU1497" s="5"/>
      <c r="AV1497" s="5"/>
      <c r="AW1497" s="5"/>
      <c r="AX1497" s="5"/>
      <c r="AY1497" s="5"/>
    </row>
    <row r="1498" spans="1:51" ht="27.95" customHeight="1">
      <c r="A1498">
        <v>11511602659</v>
      </c>
      <c r="B1498" s="5" t="s">
        <v>646</v>
      </c>
      <c r="C1498" s="13" t="s">
        <v>80</v>
      </c>
      <c r="D1498" s="1" t="s">
        <v>470</v>
      </c>
      <c r="E1498" s="5" t="s">
        <v>155</v>
      </c>
      <c r="F1498" s="80" t="s">
        <v>0</v>
      </c>
      <c r="G1498" s="80" t="s">
        <v>0</v>
      </c>
      <c r="H1498" s="80" t="s">
        <v>1</v>
      </c>
      <c r="I1498" s="80" t="s">
        <v>0</v>
      </c>
      <c r="J1498" s="80" t="s">
        <v>0</v>
      </c>
      <c r="K1498" s="80" t="s">
        <v>0</v>
      </c>
      <c r="L1498" s="80" t="s">
        <v>0</v>
      </c>
      <c r="M1498" s="5" t="s">
        <v>10</v>
      </c>
      <c r="N1498" s="5" t="e">
        <v>#N/A</v>
      </c>
      <c r="O1498" s="5" t="e">
        <v>#N/A</v>
      </c>
      <c r="P1498" s="5" t="e">
        <v>#N/A</v>
      </c>
      <c r="Q1498" s="5" t="s">
        <v>76</v>
      </c>
      <c r="R1498" s="61" t="s">
        <v>28</v>
      </c>
      <c r="S1498" s="62" t="e">
        <v>#N/A</v>
      </c>
      <c r="T1498" s="5" t="s">
        <v>36</v>
      </c>
      <c r="U1498" s="5" t="s">
        <v>34</v>
      </c>
      <c r="V1498" s="5" t="s">
        <v>26</v>
      </c>
      <c r="W1498" s="5" t="s">
        <v>907</v>
      </c>
      <c r="X1498" s="5" t="s">
        <v>108</v>
      </c>
      <c r="Y1498" s="5" t="s">
        <v>0</v>
      </c>
      <c r="Z1498" s="5" t="s">
        <v>67</v>
      </c>
      <c r="AA1498" s="5"/>
      <c r="AB1498" s="5"/>
      <c r="AC1498" s="5"/>
      <c r="AD1498" s="5"/>
      <c r="AE1498" s="5"/>
      <c r="AF1498" s="5"/>
      <c r="AG1498" s="5"/>
      <c r="AH1498" s="5"/>
      <c r="AI1498" s="5" t="s">
        <v>905</v>
      </c>
      <c r="AJ1498" s="80">
        <v>4</v>
      </c>
      <c r="AK1498" s="80">
        <v>4</v>
      </c>
      <c r="AL1498" s="80">
        <v>4</v>
      </c>
      <c r="AM1498" s="80" t="e">
        <v>#N/A</v>
      </c>
      <c r="AN1498" s="80">
        <v>4</v>
      </c>
      <c r="AO1498" s="80">
        <v>5</v>
      </c>
      <c r="AP1498" s="80">
        <v>4</v>
      </c>
      <c r="AQ1498" s="80">
        <v>4</v>
      </c>
      <c r="AR1498" s="80">
        <v>4</v>
      </c>
      <c r="AS1498" s="5" t="s">
        <v>1060</v>
      </c>
      <c r="AT1498" s="5" t="s">
        <v>787</v>
      </c>
      <c r="AU1498" s="5"/>
      <c r="AV1498" s="5" t="s">
        <v>874</v>
      </c>
      <c r="AW1498" s="5" t="s">
        <v>39</v>
      </c>
      <c r="AX1498" s="5"/>
      <c r="AY1498" s="5" t="s">
        <v>903</v>
      </c>
    </row>
    <row r="1499" spans="1:51" ht="27.95" customHeight="1">
      <c r="A1499">
        <v>11511600761</v>
      </c>
      <c r="B1499" s="1" t="s">
        <v>15</v>
      </c>
      <c r="C1499" s="13" t="e">
        <v>#VALUE!</v>
      </c>
      <c r="D1499" s="1" t="s">
        <v>468</v>
      </c>
      <c r="E1499" s="5" t="s">
        <v>14</v>
      </c>
      <c r="F1499" s="80" t="s">
        <v>0</v>
      </c>
      <c r="G1499" s="80" t="s">
        <v>0</v>
      </c>
      <c r="H1499" s="80" t="s">
        <v>0</v>
      </c>
      <c r="I1499" s="80" t="s">
        <v>0</v>
      </c>
      <c r="J1499" s="80" t="s">
        <v>0</v>
      </c>
      <c r="K1499" s="80" t="s">
        <v>0</v>
      </c>
      <c r="L1499" s="80" t="s">
        <v>442</v>
      </c>
      <c r="M1499" s="5" t="e">
        <v>#N/A</v>
      </c>
      <c r="N1499" s="5" t="e">
        <v>#N/A</v>
      </c>
      <c r="O1499" s="5" t="e">
        <v>#N/A</v>
      </c>
      <c r="P1499" s="5" t="e">
        <v>#N/A</v>
      </c>
      <c r="Q1499" s="5" t="e">
        <v>#VALUE!</v>
      </c>
      <c r="R1499" s="61" t="e">
        <v>#VALUE!</v>
      </c>
      <c r="S1499" s="62" t="e">
        <v>#N/A</v>
      </c>
      <c r="T1499" s="5" t="e">
        <v>#N/A</v>
      </c>
      <c r="U1499" s="5" t="e">
        <v>#N/A</v>
      </c>
      <c r="V1499" s="5" t="e">
        <v>#N/A</v>
      </c>
      <c r="W1499" s="5" t="e">
        <v>#N/A</v>
      </c>
      <c r="X1499" s="5" t="e">
        <v>#N/A</v>
      </c>
      <c r="Y1499" s="5" t="s">
        <v>0</v>
      </c>
      <c r="Z1499" s="5" t="s">
        <v>45</v>
      </c>
      <c r="AA1499" s="5"/>
      <c r="AB1499" s="5"/>
      <c r="AC1499" s="5"/>
      <c r="AD1499" s="5"/>
      <c r="AE1499" s="5"/>
      <c r="AF1499" s="5"/>
      <c r="AG1499" s="5"/>
      <c r="AH1499" s="5"/>
      <c r="AI1499" s="5" t="s">
        <v>905</v>
      </c>
      <c r="AJ1499" s="80" t="e">
        <v>#VALUE!</v>
      </c>
      <c r="AK1499" s="80" t="e">
        <v>#VALUE!</v>
      </c>
      <c r="AL1499" s="80" t="e">
        <v>#VALUE!</v>
      </c>
      <c r="AM1499" s="80" t="e">
        <v>#N/A</v>
      </c>
      <c r="AN1499" s="80" t="e">
        <v>#N/A</v>
      </c>
      <c r="AO1499" s="80" t="e">
        <v>#N/A</v>
      </c>
      <c r="AP1499" s="80" t="e">
        <v>#N/A</v>
      </c>
      <c r="AQ1499" s="80" t="e">
        <v>#N/A</v>
      </c>
      <c r="AR1499" s="80" t="e">
        <v>#N/A</v>
      </c>
      <c r="AS1499" s="5"/>
      <c r="AT1499" s="5"/>
      <c r="AU1499" s="5"/>
      <c r="AV1499" s="5"/>
      <c r="AW1499" s="5"/>
      <c r="AX1499" s="5"/>
      <c r="AY1499" s="5" t="s">
        <v>904</v>
      </c>
    </row>
    <row r="1500" spans="1:51" ht="27.95" customHeight="1">
      <c r="A1500">
        <v>11511600712</v>
      </c>
      <c r="B1500" s="5" t="s">
        <v>646</v>
      </c>
      <c r="C1500" s="13" t="s">
        <v>61</v>
      </c>
      <c r="D1500" s="1" t="s">
        <v>466</v>
      </c>
      <c r="E1500" s="5" t="s">
        <v>14</v>
      </c>
      <c r="F1500" s="80" t="s">
        <v>0</v>
      </c>
      <c r="G1500" s="80" t="s">
        <v>0</v>
      </c>
      <c r="H1500" s="80" t="s">
        <v>1</v>
      </c>
      <c r="I1500" s="80" t="s">
        <v>0</v>
      </c>
      <c r="J1500" s="80" t="s">
        <v>0</v>
      </c>
      <c r="K1500" s="80" t="s">
        <v>0</v>
      </c>
      <c r="L1500" s="80" t="s">
        <v>0</v>
      </c>
      <c r="M1500" s="5" t="s">
        <v>10</v>
      </c>
      <c r="N1500" s="5" t="e">
        <v>#N/A</v>
      </c>
      <c r="O1500" s="5" t="e">
        <v>#N/A</v>
      </c>
      <c r="P1500" s="5" t="e">
        <v>#N/A</v>
      </c>
      <c r="Q1500" s="5" t="e">
        <v>#VALUE!</v>
      </c>
      <c r="R1500" s="61" t="s">
        <v>75</v>
      </c>
      <c r="S1500" s="62" t="e">
        <v>#N/A</v>
      </c>
      <c r="T1500" s="5" t="s">
        <v>36</v>
      </c>
      <c r="U1500" s="5" t="s">
        <v>34</v>
      </c>
      <c r="V1500" s="5" t="s">
        <v>74</v>
      </c>
      <c r="W1500" s="5" t="s">
        <v>979</v>
      </c>
      <c r="X1500" s="5" t="s">
        <v>108</v>
      </c>
      <c r="Y1500" s="5" t="s">
        <v>443</v>
      </c>
      <c r="Z1500" s="5" t="s">
        <v>88</v>
      </c>
      <c r="AA1500" s="5" t="s">
        <v>518</v>
      </c>
      <c r="AB1500" s="5"/>
      <c r="AC1500" s="5"/>
      <c r="AD1500" s="5"/>
      <c r="AE1500" s="5"/>
      <c r="AF1500" s="5"/>
      <c r="AG1500" s="5"/>
      <c r="AH1500" s="5"/>
      <c r="AI1500" s="5" t="s">
        <v>905</v>
      </c>
      <c r="AJ1500" s="80">
        <v>3</v>
      </c>
      <c r="AK1500" s="80" t="e">
        <v>#VALUE!</v>
      </c>
      <c r="AL1500" s="80">
        <v>3</v>
      </c>
      <c r="AM1500" s="80" t="e">
        <v>#N/A</v>
      </c>
      <c r="AN1500" s="80">
        <v>4</v>
      </c>
      <c r="AO1500" s="80">
        <v>5</v>
      </c>
      <c r="AP1500" s="80">
        <v>2</v>
      </c>
      <c r="AQ1500" s="80">
        <v>2</v>
      </c>
      <c r="AR1500" s="80">
        <v>4</v>
      </c>
      <c r="AS1500" s="122" t="s">
        <v>1060</v>
      </c>
      <c r="AT1500" s="5"/>
      <c r="AU1500" s="5"/>
      <c r="AV1500" s="5"/>
      <c r="AW1500" s="5"/>
      <c r="AX1500" s="5"/>
      <c r="AY1500" s="5" t="s">
        <v>903</v>
      </c>
    </row>
    <row r="1501" spans="1:51" ht="27.95" customHeight="1">
      <c r="A1501">
        <v>11511600634</v>
      </c>
      <c r="B1501" s="5" t="s">
        <v>646</v>
      </c>
      <c r="C1501" s="13" t="s">
        <v>61</v>
      </c>
      <c r="D1501" s="1" t="s">
        <v>478</v>
      </c>
      <c r="E1501" s="5" t="s">
        <v>14</v>
      </c>
      <c r="F1501" s="80" t="s">
        <v>0</v>
      </c>
      <c r="G1501" s="80" t="s">
        <v>0</v>
      </c>
      <c r="H1501" s="80" t="s">
        <v>1</v>
      </c>
      <c r="I1501" s="80" t="s">
        <v>0</v>
      </c>
      <c r="J1501" s="80" t="s">
        <v>0</v>
      </c>
      <c r="K1501" s="80" t="s">
        <v>0</v>
      </c>
      <c r="L1501" s="80" t="s">
        <v>0</v>
      </c>
      <c r="M1501" s="5" t="s">
        <v>10</v>
      </c>
      <c r="N1501" s="5" t="e">
        <v>#N/A</v>
      </c>
      <c r="O1501" s="5" t="e">
        <v>#N/A</v>
      </c>
      <c r="P1501" s="5" t="s">
        <v>12</v>
      </c>
      <c r="Q1501" s="5" t="s">
        <v>76</v>
      </c>
      <c r="R1501" s="61" t="s">
        <v>75</v>
      </c>
      <c r="S1501" s="62" t="e">
        <v>#N/A</v>
      </c>
      <c r="T1501" s="5" t="s">
        <v>834</v>
      </c>
      <c r="U1501" s="5" t="s">
        <v>34</v>
      </c>
      <c r="V1501" s="5" t="s">
        <v>89</v>
      </c>
      <c r="W1501" s="5" t="s">
        <v>907</v>
      </c>
      <c r="X1501" s="5" t="s">
        <v>108</v>
      </c>
      <c r="Y1501" s="5" t="s">
        <v>444</v>
      </c>
      <c r="Z1501" s="5" t="s">
        <v>67</v>
      </c>
      <c r="AA1501" s="5" t="s">
        <v>482</v>
      </c>
      <c r="AB1501" s="5"/>
      <c r="AC1501" s="5"/>
      <c r="AD1501" s="5"/>
      <c r="AE1501" s="5"/>
      <c r="AF1501" s="5"/>
      <c r="AG1501" s="5"/>
      <c r="AH1501" s="5"/>
      <c r="AI1501" s="5" t="s">
        <v>905</v>
      </c>
      <c r="AJ1501" s="80">
        <v>3</v>
      </c>
      <c r="AK1501" s="80">
        <v>4</v>
      </c>
      <c r="AL1501" s="80">
        <v>3</v>
      </c>
      <c r="AM1501" s="80" t="e">
        <v>#N/A</v>
      </c>
      <c r="AN1501" s="80">
        <v>5</v>
      </c>
      <c r="AO1501" s="80">
        <v>5</v>
      </c>
      <c r="AP1501" s="80">
        <v>3</v>
      </c>
      <c r="AQ1501" s="80">
        <v>4</v>
      </c>
      <c r="AR1501" s="80">
        <v>4</v>
      </c>
      <c r="AS1501" s="5"/>
      <c r="AT1501" s="5"/>
      <c r="AU1501" s="5"/>
      <c r="AV1501" s="5"/>
      <c r="AW1501" s="5"/>
      <c r="AX1501" s="5"/>
      <c r="AY1501" s="5" t="s">
        <v>903</v>
      </c>
    </row>
    <row r="1502" spans="1:51" ht="27.95" customHeight="1">
      <c r="A1502">
        <v>11511599401</v>
      </c>
      <c r="B1502" s="1" t="s">
        <v>0</v>
      </c>
      <c r="C1502" s="13" t="s">
        <v>72</v>
      </c>
      <c r="D1502" s="1" t="s">
        <v>471</v>
      </c>
      <c r="E1502" s="5" t="s">
        <v>14</v>
      </c>
      <c r="F1502" s="80" t="s">
        <v>0</v>
      </c>
      <c r="G1502" s="80" t="s">
        <v>0</v>
      </c>
      <c r="H1502" s="80" t="s">
        <v>0</v>
      </c>
      <c r="I1502" s="80" t="s">
        <v>3</v>
      </c>
      <c r="J1502" s="80" t="s">
        <v>0</v>
      </c>
      <c r="K1502" s="80" t="s">
        <v>0</v>
      </c>
      <c r="L1502" s="80" t="s">
        <v>445</v>
      </c>
      <c r="M1502" s="5" t="s">
        <v>10</v>
      </c>
      <c r="N1502" s="5" t="e">
        <v>#N/A</v>
      </c>
      <c r="O1502" s="5" t="e">
        <v>#N/A</v>
      </c>
      <c r="P1502" s="5" t="s">
        <v>12</v>
      </c>
      <c r="Q1502" s="5" t="s">
        <v>76</v>
      </c>
      <c r="R1502" s="61" t="s">
        <v>90</v>
      </c>
      <c r="S1502" s="62" t="e">
        <v>#N/A</v>
      </c>
      <c r="T1502" s="5" t="s">
        <v>62</v>
      </c>
      <c r="U1502" s="5" t="s">
        <v>34</v>
      </c>
      <c r="V1502" s="5" t="s">
        <v>89</v>
      </c>
      <c r="W1502" s="5" t="s">
        <v>908</v>
      </c>
      <c r="X1502" s="5" t="s">
        <v>206</v>
      </c>
      <c r="Y1502" s="5" t="s">
        <v>0</v>
      </c>
      <c r="Z1502" s="5" t="e">
        <v>#N/A</v>
      </c>
      <c r="AA1502" s="5" t="s">
        <v>536</v>
      </c>
      <c r="AB1502" s="5"/>
      <c r="AC1502" s="5"/>
      <c r="AD1502" s="5"/>
      <c r="AE1502" s="5"/>
      <c r="AF1502" s="5"/>
      <c r="AG1502" s="5"/>
      <c r="AH1502" s="5"/>
      <c r="AI1502" s="5" t="s">
        <v>905</v>
      </c>
      <c r="AJ1502" s="80">
        <v>5</v>
      </c>
      <c r="AK1502" s="80">
        <v>4</v>
      </c>
      <c r="AL1502" s="80">
        <v>5</v>
      </c>
      <c r="AM1502" s="80" t="e">
        <v>#N/A</v>
      </c>
      <c r="AN1502" s="80">
        <v>5</v>
      </c>
      <c r="AO1502" s="80">
        <v>5</v>
      </c>
      <c r="AP1502" s="80">
        <v>3</v>
      </c>
      <c r="AQ1502" s="80">
        <v>3</v>
      </c>
      <c r="AR1502" s="80" t="e">
        <v>#N/A</v>
      </c>
      <c r="AS1502" s="5"/>
      <c r="AT1502" s="5" t="s">
        <v>787</v>
      </c>
      <c r="AU1502" s="5"/>
      <c r="AV1502" s="5"/>
      <c r="AW1502" s="5"/>
      <c r="AX1502" s="5"/>
      <c r="AY1502" s="5" t="s">
        <v>20</v>
      </c>
    </row>
    <row r="1503" spans="1:51" ht="27.95" customHeight="1">
      <c r="A1503">
        <v>11511599119</v>
      </c>
      <c r="B1503" s="1" t="s">
        <v>0</v>
      </c>
      <c r="C1503" s="13" t="s">
        <v>80</v>
      </c>
      <c r="D1503" s="1" t="s">
        <v>468</v>
      </c>
      <c r="E1503" s="5" t="s">
        <v>14</v>
      </c>
      <c r="F1503" s="80" t="s">
        <v>0</v>
      </c>
      <c r="G1503" s="80" t="s">
        <v>0</v>
      </c>
      <c r="H1503" s="80" t="s">
        <v>1</v>
      </c>
      <c r="I1503" s="80" t="s">
        <v>0</v>
      </c>
      <c r="J1503" s="80" t="s">
        <v>0</v>
      </c>
      <c r="K1503" s="80" t="s">
        <v>0</v>
      </c>
      <c r="L1503" s="80" t="s">
        <v>0</v>
      </c>
      <c r="M1503" s="5" t="s">
        <v>10</v>
      </c>
      <c r="N1503" s="5" t="e">
        <v>#N/A</v>
      </c>
      <c r="O1503" s="5" t="e">
        <v>#N/A</v>
      </c>
      <c r="P1503" s="5" t="e">
        <v>#N/A</v>
      </c>
      <c r="Q1503" s="5" t="e">
        <v>#VALUE!</v>
      </c>
      <c r="R1503" s="61" t="e">
        <v>#VALUE!</v>
      </c>
      <c r="S1503" s="62" t="e">
        <v>#N/A</v>
      </c>
      <c r="T1503" s="5" t="s">
        <v>24</v>
      </c>
      <c r="U1503" s="5" t="s">
        <v>37</v>
      </c>
      <c r="V1503" s="5" t="e">
        <v>#N/A</v>
      </c>
      <c r="W1503" s="5" t="e">
        <v>#N/A</v>
      </c>
      <c r="X1503" s="5" t="e">
        <v>#N/A</v>
      </c>
      <c r="Y1503" s="5" t="s">
        <v>0</v>
      </c>
      <c r="Z1503" s="5" t="s">
        <v>21</v>
      </c>
      <c r="AA1503" s="5" t="s">
        <v>538</v>
      </c>
      <c r="AB1503" s="5"/>
      <c r="AC1503" s="5"/>
      <c r="AD1503" s="5" t="s">
        <v>603</v>
      </c>
      <c r="AE1503" s="5"/>
      <c r="AF1503" s="5"/>
      <c r="AG1503" s="5"/>
      <c r="AH1503" s="5"/>
      <c r="AI1503" s="5" t="s">
        <v>905</v>
      </c>
      <c r="AJ1503" s="80">
        <v>4</v>
      </c>
      <c r="AK1503" s="80" t="e">
        <v>#VALUE!</v>
      </c>
      <c r="AL1503" s="80" t="e">
        <v>#VALUE!</v>
      </c>
      <c r="AM1503" s="80" t="e">
        <v>#N/A</v>
      </c>
      <c r="AN1503" s="80">
        <v>2</v>
      </c>
      <c r="AO1503" s="80">
        <v>3</v>
      </c>
      <c r="AP1503" s="80" t="e">
        <v>#N/A</v>
      </c>
      <c r="AQ1503" s="80" t="e">
        <v>#N/A</v>
      </c>
      <c r="AR1503" s="80" t="e">
        <v>#N/A</v>
      </c>
      <c r="AS1503" s="5"/>
      <c r="AT1503" s="5"/>
      <c r="AU1503" s="5"/>
      <c r="AV1503" s="5"/>
      <c r="AW1503" s="5"/>
      <c r="AX1503" s="5"/>
      <c r="AY1503" s="5" t="s">
        <v>20</v>
      </c>
    </row>
    <row r="1504" spans="1:51" ht="27.95" customHeight="1">
      <c r="A1504">
        <v>11511597012</v>
      </c>
      <c r="B1504" s="5" t="s">
        <v>646</v>
      </c>
      <c r="C1504" s="13" t="s">
        <v>72</v>
      </c>
      <c r="D1504" s="1" t="s">
        <v>468</v>
      </c>
      <c r="E1504" s="5" t="s">
        <v>14</v>
      </c>
      <c r="F1504" s="80" t="s">
        <v>0</v>
      </c>
      <c r="G1504" s="80" t="s">
        <v>0</v>
      </c>
      <c r="H1504" s="80" t="s">
        <v>1</v>
      </c>
      <c r="I1504" s="80" t="s">
        <v>0</v>
      </c>
      <c r="J1504" s="80" t="s">
        <v>0</v>
      </c>
      <c r="K1504" s="80" t="s">
        <v>0</v>
      </c>
      <c r="L1504" s="80" t="s">
        <v>0</v>
      </c>
      <c r="M1504" s="5" t="e">
        <v>#N/A</v>
      </c>
      <c r="N1504" s="5" t="s">
        <v>649</v>
      </c>
      <c r="O1504" s="5" t="e">
        <v>#N/A</v>
      </c>
      <c r="P1504" s="5" t="e">
        <v>#N/A</v>
      </c>
      <c r="Q1504" s="5" t="s">
        <v>29</v>
      </c>
      <c r="R1504" s="61" t="s">
        <v>75</v>
      </c>
      <c r="S1504" s="62" t="e">
        <v>#N/A</v>
      </c>
      <c r="T1504" s="5" t="s">
        <v>37</v>
      </c>
      <c r="U1504" s="5" t="s">
        <v>41</v>
      </c>
      <c r="V1504" s="5" t="s">
        <v>95</v>
      </c>
      <c r="W1504" s="5" t="s">
        <v>907</v>
      </c>
      <c r="X1504" s="5" t="s">
        <v>66</v>
      </c>
      <c r="Y1504" s="5" t="s">
        <v>446</v>
      </c>
      <c r="Z1504" s="5" t="s">
        <v>13</v>
      </c>
      <c r="AA1504" s="5" t="s">
        <v>512</v>
      </c>
      <c r="AB1504" s="5"/>
      <c r="AC1504" s="5"/>
      <c r="AD1504" s="5"/>
      <c r="AE1504" s="5"/>
      <c r="AF1504" s="5"/>
      <c r="AG1504" s="5"/>
      <c r="AH1504" s="5" t="s">
        <v>1047</v>
      </c>
      <c r="AI1504" s="5" t="s">
        <v>905</v>
      </c>
      <c r="AJ1504" s="80">
        <v>5</v>
      </c>
      <c r="AK1504" s="80">
        <v>3</v>
      </c>
      <c r="AL1504" s="80">
        <v>3</v>
      </c>
      <c r="AM1504" s="80" t="e">
        <v>#N/A</v>
      </c>
      <c r="AN1504" s="80">
        <v>3</v>
      </c>
      <c r="AO1504" s="80">
        <v>4</v>
      </c>
      <c r="AP1504" s="80">
        <v>1</v>
      </c>
      <c r="AQ1504" s="80">
        <v>4</v>
      </c>
      <c r="AR1504" s="80">
        <v>5</v>
      </c>
      <c r="AS1504" s="5"/>
      <c r="AT1504" s="5"/>
      <c r="AU1504" s="5" t="s">
        <v>856</v>
      </c>
      <c r="AV1504" s="5"/>
      <c r="AW1504" s="5"/>
      <c r="AX1504" s="5"/>
      <c r="AY1504" s="5" t="s">
        <v>903</v>
      </c>
    </row>
    <row r="1505" spans="1:51" ht="27.95" customHeight="1">
      <c r="A1505">
        <v>11511595746</v>
      </c>
      <c r="B1505" s="5" t="s">
        <v>646</v>
      </c>
      <c r="C1505" s="13" t="s">
        <v>72</v>
      </c>
      <c r="D1505" s="1" t="s">
        <v>468</v>
      </c>
      <c r="E1505" s="5" t="s">
        <v>14</v>
      </c>
      <c r="F1505" s="80" t="s">
        <v>0</v>
      </c>
      <c r="G1505" s="80" t="s">
        <v>0</v>
      </c>
      <c r="H1505" s="80" t="s">
        <v>1</v>
      </c>
      <c r="I1505" s="80" t="s">
        <v>0</v>
      </c>
      <c r="J1505" s="80" t="s">
        <v>0</v>
      </c>
      <c r="K1505" s="80" t="s">
        <v>0</v>
      </c>
      <c r="L1505" s="80" t="s">
        <v>0</v>
      </c>
      <c r="M1505" s="5" t="s">
        <v>10</v>
      </c>
      <c r="N1505" s="5" t="s">
        <v>649</v>
      </c>
      <c r="O1505" s="5" t="s">
        <v>11</v>
      </c>
      <c r="P1505" s="5" t="s">
        <v>12</v>
      </c>
      <c r="Q1505" s="5" t="s">
        <v>76</v>
      </c>
      <c r="R1505" s="61" t="s">
        <v>28</v>
      </c>
      <c r="S1505" s="62" t="e">
        <v>#N/A</v>
      </c>
      <c r="T1505" s="5" t="s">
        <v>834</v>
      </c>
      <c r="U1505" s="5" t="s">
        <v>34</v>
      </c>
      <c r="V1505" s="5" t="s">
        <v>74</v>
      </c>
      <c r="W1505" s="5" t="s">
        <v>907</v>
      </c>
      <c r="X1505" s="5" t="s">
        <v>108</v>
      </c>
      <c r="Y1505" s="5" t="s">
        <v>447</v>
      </c>
      <c r="Z1505" s="5" t="s">
        <v>67</v>
      </c>
      <c r="AA1505" s="5" t="s">
        <v>512</v>
      </c>
      <c r="AB1505" s="5"/>
      <c r="AC1505" s="5"/>
      <c r="AD1505" s="5"/>
      <c r="AE1505" s="5"/>
      <c r="AF1505" s="5"/>
      <c r="AG1505" s="5"/>
      <c r="AH1505" s="5"/>
      <c r="AI1505" s="5" t="s">
        <v>905</v>
      </c>
      <c r="AJ1505" s="80">
        <v>5</v>
      </c>
      <c r="AK1505" s="80">
        <v>4</v>
      </c>
      <c r="AL1505" s="80">
        <v>4</v>
      </c>
      <c r="AM1505" s="80" t="e">
        <v>#N/A</v>
      </c>
      <c r="AN1505" s="80">
        <v>5</v>
      </c>
      <c r="AO1505" s="80">
        <v>5</v>
      </c>
      <c r="AP1505" s="80">
        <v>2</v>
      </c>
      <c r="AQ1505" s="80">
        <v>4</v>
      </c>
      <c r="AR1505" s="80">
        <v>4</v>
      </c>
      <c r="AS1505" s="122" t="s">
        <v>1060</v>
      </c>
      <c r="AT1505" s="5" t="s">
        <v>838</v>
      </c>
      <c r="AU1505" s="5"/>
      <c r="AV1505" s="5" t="s">
        <v>898</v>
      </c>
      <c r="AW1505" s="5"/>
      <c r="AX1505" s="5"/>
      <c r="AY1505" s="5" t="s">
        <v>903</v>
      </c>
    </row>
    <row r="1506" spans="1:51" ht="27.95" customHeight="1">
      <c r="B1506" s="1"/>
      <c r="C1506" s="13"/>
      <c r="D1506" s="1"/>
      <c r="E1506" s="5"/>
      <c r="M1506" s="5"/>
      <c r="N1506" s="5"/>
      <c r="O1506" s="5"/>
      <c r="P1506" s="5"/>
      <c r="Q1506" s="5"/>
      <c r="R1506" s="61"/>
      <c r="S1506" s="62"/>
      <c r="T1506" s="5"/>
      <c r="U1506" s="5"/>
      <c r="V1506" s="5"/>
      <c r="W1506" s="5"/>
      <c r="X1506" s="5"/>
      <c r="Y1506" s="5"/>
      <c r="Z1506" s="5"/>
      <c r="AA1506" s="5"/>
      <c r="AB1506" s="5"/>
      <c r="AC1506" s="5"/>
      <c r="AD1506" s="5"/>
      <c r="AE1506" s="5"/>
      <c r="AF1506" s="5"/>
      <c r="AG1506" s="5"/>
      <c r="AH1506" s="5"/>
      <c r="AI1506" s="5"/>
      <c r="AJ1506" s="80"/>
      <c r="AK1506" s="80"/>
      <c r="AL1506" s="80"/>
      <c r="AM1506" s="80"/>
      <c r="AN1506" s="80"/>
      <c r="AO1506" s="80"/>
      <c r="AP1506" s="80"/>
      <c r="AQ1506" s="80"/>
      <c r="AR1506" s="80"/>
      <c r="AS1506" s="5"/>
      <c r="AT1506" s="5"/>
      <c r="AU1506" s="5"/>
      <c r="AV1506" s="5"/>
      <c r="AW1506" s="5"/>
      <c r="AX1506" s="5"/>
      <c r="AY1506" s="5"/>
    </row>
    <row r="1507" spans="1:51" ht="27.95" customHeight="1">
      <c r="A1507">
        <v>11511595119</v>
      </c>
      <c r="B1507" s="1" t="s">
        <v>15</v>
      </c>
      <c r="C1507" s="13" t="e">
        <v>#VALUE!</v>
      </c>
      <c r="D1507" s="1" t="e">
        <v>#VALUE!</v>
      </c>
      <c r="E1507" s="5" t="e">
        <v>#N/A</v>
      </c>
      <c r="F1507" s="80" t="s">
        <v>0</v>
      </c>
      <c r="G1507" s="80" t="s">
        <v>0</v>
      </c>
      <c r="H1507" s="80" t="s">
        <v>0</v>
      </c>
      <c r="I1507" s="80" t="s">
        <v>0</v>
      </c>
      <c r="J1507" s="80" t="s">
        <v>0</v>
      </c>
      <c r="K1507" s="80" t="s">
        <v>0</v>
      </c>
      <c r="L1507" s="80" t="s">
        <v>0</v>
      </c>
      <c r="M1507" s="5" t="e">
        <v>#N/A</v>
      </c>
      <c r="N1507" s="5" t="e">
        <v>#N/A</v>
      </c>
      <c r="O1507" s="5" t="e">
        <v>#N/A</v>
      </c>
      <c r="P1507" s="5" t="e">
        <v>#N/A</v>
      </c>
      <c r="Q1507" s="5" t="e">
        <v>#VALUE!</v>
      </c>
      <c r="R1507" s="61" t="e">
        <v>#VALUE!</v>
      </c>
      <c r="S1507" s="62" t="e">
        <v>#N/A</v>
      </c>
      <c r="T1507" s="5" t="e">
        <v>#N/A</v>
      </c>
      <c r="U1507" s="5" t="e">
        <v>#N/A</v>
      </c>
      <c r="V1507" s="5" t="e">
        <v>#N/A</v>
      </c>
      <c r="W1507" s="5" t="e">
        <v>#N/A</v>
      </c>
      <c r="X1507" s="5" t="e">
        <v>#N/A</v>
      </c>
      <c r="Y1507" s="5" t="s">
        <v>0</v>
      </c>
      <c r="Z1507" s="5" t="e">
        <v>#N/A</v>
      </c>
      <c r="AA1507" s="5"/>
      <c r="AB1507" s="5"/>
      <c r="AC1507" s="5"/>
      <c r="AD1507" s="5"/>
      <c r="AE1507" s="5"/>
      <c r="AF1507" s="5"/>
      <c r="AG1507" s="5"/>
      <c r="AH1507" s="5"/>
      <c r="AI1507" s="5" t="s">
        <v>905</v>
      </c>
      <c r="AJ1507" s="80" t="e">
        <v>#VALUE!</v>
      </c>
      <c r="AK1507" s="80" t="e">
        <v>#VALUE!</v>
      </c>
      <c r="AL1507" s="80" t="e">
        <v>#VALUE!</v>
      </c>
      <c r="AM1507" s="80" t="e">
        <v>#N/A</v>
      </c>
      <c r="AN1507" s="80" t="e">
        <v>#N/A</v>
      </c>
      <c r="AO1507" s="80" t="e">
        <v>#N/A</v>
      </c>
      <c r="AP1507" s="80" t="e">
        <v>#N/A</v>
      </c>
      <c r="AQ1507" s="80" t="e">
        <v>#N/A</v>
      </c>
      <c r="AR1507" s="80" t="e">
        <v>#N/A</v>
      </c>
      <c r="AS1507" s="5"/>
      <c r="AT1507" s="5"/>
      <c r="AU1507" s="5"/>
      <c r="AV1507" s="5"/>
      <c r="AW1507" s="5"/>
      <c r="AX1507" s="5"/>
      <c r="AY1507" s="5" t="s">
        <v>904</v>
      </c>
    </row>
    <row r="1508" spans="1:51" ht="27.95" customHeight="1">
      <c r="B1508" s="1"/>
      <c r="C1508" s="13"/>
      <c r="D1508" s="1"/>
      <c r="E1508" s="5"/>
      <c r="M1508" s="5"/>
      <c r="N1508" s="5"/>
      <c r="O1508" s="5"/>
      <c r="P1508" s="5"/>
      <c r="Q1508" s="5"/>
      <c r="R1508" s="61"/>
      <c r="S1508" s="62"/>
      <c r="T1508" s="5"/>
      <c r="U1508" s="5"/>
      <c r="V1508" s="5"/>
      <c r="W1508" s="5"/>
      <c r="X1508" s="5"/>
      <c r="Y1508" s="5"/>
      <c r="Z1508" s="5"/>
      <c r="AA1508" s="5"/>
      <c r="AB1508" s="5"/>
      <c r="AC1508" s="5"/>
      <c r="AD1508" s="5"/>
      <c r="AE1508" s="5"/>
      <c r="AF1508" s="5"/>
      <c r="AG1508" s="5"/>
      <c r="AH1508" s="5"/>
      <c r="AI1508" s="5"/>
      <c r="AJ1508" s="80"/>
      <c r="AK1508" s="80"/>
      <c r="AL1508" s="80"/>
      <c r="AM1508" s="80"/>
      <c r="AN1508" s="80"/>
      <c r="AO1508" s="80"/>
      <c r="AP1508" s="80"/>
      <c r="AQ1508" s="80"/>
      <c r="AR1508" s="80"/>
      <c r="AS1508" s="5"/>
      <c r="AT1508" s="5"/>
      <c r="AU1508" s="5"/>
      <c r="AV1508" s="5"/>
      <c r="AW1508" s="5"/>
      <c r="AX1508" s="5"/>
      <c r="AY1508" s="5"/>
    </row>
    <row r="1509" spans="1:51" ht="27.95" customHeight="1">
      <c r="A1509">
        <v>11511593737</v>
      </c>
      <c r="B1509" s="5" t="s">
        <v>646</v>
      </c>
      <c r="C1509" s="13" t="s">
        <v>80</v>
      </c>
      <c r="D1509" s="1" t="s">
        <v>467</v>
      </c>
      <c r="E1509" s="5" t="s">
        <v>33</v>
      </c>
      <c r="F1509" s="80" t="s">
        <v>0</v>
      </c>
      <c r="G1509" s="80" t="s">
        <v>0</v>
      </c>
      <c r="H1509" s="80" t="s">
        <v>1</v>
      </c>
      <c r="I1509" s="80" t="s">
        <v>0</v>
      </c>
      <c r="J1509" s="80" t="s">
        <v>0</v>
      </c>
      <c r="K1509" s="80" t="s">
        <v>0</v>
      </c>
      <c r="L1509" s="80" t="s">
        <v>0</v>
      </c>
      <c r="M1509" s="5" t="s">
        <v>10</v>
      </c>
      <c r="N1509" s="5" t="e">
        <v>#N/A</v>
      </c>
      <c r="O1509" s="5" t="e">
        <v>#N/A</v>
      </c>
      <c r="P1509" s="5" t="e">
        <v>#N/A</v>
      </c>
      <c r="Q1509" s="5" t="s">
        <v>97</v>
      </c>
      <c r="R1509" s="61" t="s">
        <v>99</v>
      </c>
      <c r="S1509" s="62" t="e">
        <v>#N/A</v>
      </c>
      <c r="T1509" s="5" t="s">
        <v>37</v>
      </c>
      <c r="U1509" s="5" t="s">
        <v>37</v>
      </c>
      <c r="V1509" s="5" t="s">
        <v>95</v>
      </c>
      <c r="W1509" s="5" t="s">
        <v>979</v>
      </c>
      <c r="X1509" s="5" t="s">
        <v>30</v>
      </c>
      <c r="Y1509" s="5" t="s">
        <v>0</v>
      </c>
      <c r="Z1509" s="5" t="s">
        <v>67</v>
      </c>
      <c r="AA1509" s="67" t="s">
        <v>517</v>
      </c>
      <c r="AB1509" s="68" t="s">
        <v>828</v>
      </c>
      <c r="AC1509" s="68"/>
      <c r="AD1509" s="68"/>
      <c r="AE1509" s="68"/>
      <c r="AF1509" s="68"/>
      <c r="AG1509" s="68"/>
      <c r="AH1509" s="68"/>
      <c r="AI1509" s="69" t="s">
        <v>905</v>
      </c>
      <c r="AJ1509" s="80">
        <v>4</v>
      </c>
      <c r="AK1509" s="80">
        <v>2</v>
      </c>
      <c r="AL1509" s="80">
        <v>2</v>
      </c>
      <c r="AM1509" s="80" t="e">
        <v>#N/A</v>
      </c>
      <c r="AN1509" s="80">
        <v>3</v>
      </c>
      <c r="AO1509" s="80">
        <v>3</v>
      </c>
      <c r="AP1509" s="80">
        <v>1</v>
      </c>
      <c r="AQ1509" s="80">
        <v>2</v>
      </c>
      <c r="AR1509" s="80">
        <v>2</v>
      </c>
      <c r="AS1509" s="122" t="s">
        <v>1060</v>
      </c>
      <c r="AT1509" s="5"/>
      <c r="AU1509" s="5"/>
      <c r="AV1509" s="5"/>
      <c r="AW1509" s="5"/>
      <c r="AX1509" s="5"/>
      <c r="AY1509" s="5" t="s">
        <v>903</v>
      </c>
    </row>
    <row r="1510" spans="1:51" ht="27.95" customHeight="1">
      <c r="A1510">
        <v>11511593552</v>
      </c>
      <c r="B1510" s="5" t="s">
        <v>646</v>
      </c>
      <c r="C1510" s="13" t="s">
        <v>72</v>
      </c>
      <c r="D1510" s="1" t="s">
        <v>468</v>
      </c>
      <c r="E1510" s="5" t="s">
        <v>14</v>
      </c>
      <c r="F1510" s="80" t="s">
        <v>0</v>
      </c>
      <c r="G1510" s="80" t="s">
        <v>0</v>
      </c>
      <c r="H1510" s="80" t="s">
        <v>1</v>
      </c>
      <c r="I1510" s="80" t="s">
        <v>0</v>
      </c>
      <c r="J1510" s="80" t="s">
        <v>0</v>
      </c>
      <c r="K1510" s="80" t="s">
        <v>0</v>
      </c>
      <c r="L1510" s="80" t="s">
        <v>0</v>
      </c>
      <c r="M1510" s="5" t="s">
        <v>10</v>
      </c>
      <c r="N1510" s="5" t="e">
        <v>#N/A</v>
      </c>
      <c r="O1510" s="5" t="e">
        <v>#N/A</v>
      </c>
      <c r="P1510" s="5" t="e">
        <v>#N/A</v>
      </c>
      <c r="Q1510" s="5" t="s">
        <v>76</v>
      </c>
      <c r="R1510" s="61" t="s">
        <v>28</v>
      </c>
      <c r="S1510" s="62" t="e">
        <v>#N/A</v>
      </c>
      <c r="T1510" s="5" t="s">
        <v>834</v>
      </c>
      <c r="U1510" s="5" t="s">
        <v>41</v>
      </c>
      <c r="V1510" s="5" t="s">
        <v>54</v>
      </c>
      <c r="W1510" s="5" t="s">
        <v>379</v>
      </c>
      <c r="X1510" s="5" t="s">
        <v>81</v>
      </c>
      <c r="Y1510" s="5" t="s">
        <v>0</v>
      </c>
      <c r="Z1510" s="5" t="s">
        <v>21</v>
      </c>
      <c r="AA1510" s="5" t="s">
        <v>480</v>
      </c>
      <c r="AB1510" s="5"/>
      <c r="AC1510" s="5"/>
      <c r="AD1510" s="5"/>
      <c r="AE1510" s="5"/>
      <c r="AF1510" s="5"/>
      <c r="AG1510" s="5"/>
      <c r="AH1510" s="5"/>
      <c r="AI1510" s="5" t="s">
        <v>905</v>
      </c>
      <c r="AJ1510" s="80">
        <v>5</v>
      </c>
      <c r="AK1510" s="80">
        <v>4</v>
      </c>
      <c r="AL1510" s="80">
        <v>4</v>
      </c>
      <c r="AM1510" s="80" t="e">
        <v>#N/A</v>
      </c>
      <c r="AN1510" s="80">
        <v>5</v>
      </c>
      <c r="AO1510" s="80">
        <v>4</v>
      </c>
      <c r="AP1510" s="80">
        <v>0</v>
      </c>
      <c r="AQ1510" s="80">
        <v>5</v>
      </c>
      <c r="AR1510" s="80">
        <v>3</v>
      </c>
      <c r="AS1510" s="5"/>
      <c r="AT1510" s="5"/>
      <c r="AU1510" s="66" t="s">
        <v>567</v>
      </c>
      <c r="AV1510" s="5"/>
      <c r="AW1510" s="5"/>
      <c r="AX1510" s="5"/>
      <c r="AY1510" s="5" t="s">
        <v>903</v>
      </c>
    </row>
    <row r="1511" spans="1:51" ht="27.95" customHeight="1">
      <c r="B1511" s="1"/>
      <c r="C1511" s="13"/>
      <c r="D1511" s="1"/>
      <c r="E1511" s="5"/>
      <c r="M1511" s="5"/>
      <c r="N1511" s="5"/>
      <c r="O1511" s="5"/>
      <c r="P1511" s="5"/>
      <c r="Q1511" s="5"/>
      <c r="R1511" s="61"/>
      <c r="S1511" s="62"/>
      <c r="T1511" s="5"/>
      <c r="U1511" s="5"/>
      <c r="V1511" s="5"/>
      <c r="W1511" s="5"/>
      <c r="X1511" s="5"/>
      <c r="Y1511" s="5"/>
      <c r="Z1511" s="5"/>
      <c r="AA1511" s="5"/>
      <c r="AB1511" s="5"/>
      <c r="AC1511" s="5"/>
      <c r="AD1511" s="5"/>
      <c r="AE1511" s="5"/>
      <c r="AF1511" s="5"/>
      <c r="AG1511" s="5"/>
      <c r="AH1511" s="5"/>
      <c r="AI1511" s="5"/>
      <c r="AJ1511" s="80"/>
      <c r="AK1511" s="80"/>
      <c r="AL1511" s="80"/>
      <c r="AM1511" s="80"/>
      <c r="AN1511" s="80"/>
      <c r="AO1511" s="80"/>
      <c r="AP1511" s="80"/>
      <c r="AQ1511" s="80"/>
      <c r="AR1511" s="80"/>
      <c r="AS1511" s="5"/>
      <c r="AT1511" s="5"/>
      <c r="AU1511" s="5"/>
      <c r="AV1511" s="5"/>
      <c r="AW1511" s="5"/>
      <c r="AX1511" s="5"/>
      <c r="AY1511" s="5"/>
    </row>
    <row r="1512" spans="1:51" ht="27.95" customHeight="1">
      <c r="A1512">
        <v>11511591615</v>
      </c>
      <c r="B1512" s="1" t="s">
        <v>0</v>
      </c>
      <c r="C1512" s="13" t="s">
        <v>72</v>
      </c>
      <c r="D1512" s="1" t="s">
        <v>471</v>
      </c>
      <c r="E1512" s="5" t="s">
        <v>14</v>
      </c>
      <c r="F1512" s="80" t="s">
        <v>0</v>
      </c>
      <c r="G1512" s="80" t="s">
        <v>0</v>
      </c>
      <c r="H1512" s="80" t="s">
        <v>1</v>
      </c>
      <c r="I1512" s="80" t="s">
        <v>0</v>
      </c>
      <c r="J1512" s="80" t="s">
        <v>0</v>
      </c>
      <c r="K1512" s="80" t="s">
        <v>0</v>
      </c>
      <c r="L1512" s="80" t="s">
        <v>0</v>
      </c>
      <c r="M1512" s="5" t="s">
        <v>10</v>
      </c>
      <c r="N1512" s="5" t="e">
        <v>#N/A</v>
      </c>
      <c r="O1512" s="5" t="s">
        <v>11</v>
      </c>
      <c r="P1512" s="5" t="s">
        <v>12</v>
      </c>
      <c r="Q1512" s="5" t="s">
        <v>76</v>
      </c>
      <c r="R1512" s="61" t="s">
        <v>75</v>
      </c>
      <c r="S1512" s="62" t="e">
        <v>#N/A</v>
      </c>
      <c r="T1512" s="5" t="s">
        <v>24</v>
      </c>
      <c r="U1512" s="5" t="s">
        <v>92</v>
      </c>
      <c r="V1512" s="5" t="s">
        <v>74</v>
      </c>
      <c r="W1512" s="5" t="s">
        <v>379</v>
      </c>
      <c r="X1512" s="5" t="s">
        <v>108</v>
      </c>
      <c r="Y1512" s="5" t="s">
        <v>0</v>
      </c>
      <c r="Z1512" s="5" t="s">
        <v>126</v>
      </c>
      <c r="AA1512" s="5" t="s">
        <v>480</v>
      </c>
      <c r="AB1512" s="5"/>
      <c r="AC1512" s="5"/>
      <c r="AD1512" s="5" t="s">
        <v>610</v>
      </c>
      <c r="AE1512" s="5"/>
      <c r="AF1512" s="5"/>
      <c r="AG1512" s="5"/>
      <c r="AH1512" s="5"/>
      <c r="AI1512" s="5" t="s">
        <v>905</v>
      </c>
      <c r="AJ1512" s="5">
        <v>5</v>
      </c>
      <c r="AK1512" s="5">
        <v>4</v>
      </c>
      <c r="AL1512" s="97">
        <v>3</v>
      </c>
      <c r="AM1512" s="97" t="e">
        <v>#N/A</v>
      </c>
      <c r="AN1512" s="5">
        <v>2</v>
      </c>
      <c r="AO1512" s="5">
        <v>2</v>
      </c>
      <c r="AP1512" s="5">
        <v>2</v>
      </c>
      <c r="AQ1512" s="5">
        <v>5</v>
      </c>
      <c r="AR1512" s="5">
        <v>4</v>
      </c>
      <c r="AS1512" s="5"/>
      <c r="AT1512" s="5" t="s">
        <v>797</v>
      </c>
      <c r="AU1512" s="5" t="s">
        <v>862</v>
      </c>
      <c r="AV1512" s="5"/>
      <c r="AW1512" s="5"/>
      <c r="AX1512" s="5"/>
      <c r="AY1512" s="5" t="s">
        <v>20</v>
      </c>
    </row>
    <row r="1513" spans="1:51" ht="27.95" customHeight="1">
      <c r="A1513">
        <v>11511591459</v>
      </c>
      <c r="B1513" s="5" t="s">
        <v>646</v>
      </c>
      <c r="C1513" s="13" t="s">
        <v>61</v>
      </c>
      <c r="D1513" s="1" t="s">
        <v>466</v>
      </c>
      <c r="E1513" s="5" t="s">
        <v>14</v>
      </c>
      <c r="F1513" s="80" t="s">
        <v>0</v>
      </c>
      <c r="G1513" s="80" t="s">
        <v>0</v>
      </c>
      <c r="H1513" s="80" t="s">
        <v>1</v>
      </c>
      <c r="I1513" s="80" t="s">
        <v>0</v>
      </c>
      <c r="J1513" s="80" t="s">
        <v>0</v>
      </c>
      <c r="K1513" s="80" t="s">
        <v>0</v>
      </c>
      <c r="L1513" s="80" t="s">
        <v>0</v>
      </c>
      <c r="M1513" s="5" t="s">
        <v>10</v>
      </c>
      <c r="N1513" s="5" t="e">
        <v>#N/A</v>
      </c>
      <c r="O1513" s="5" t="e">
        <v>#N/A</v>
      </c>
      <c r="P1513" s="5" t="s">
        <v>12</v>
      </c>
      <c r="Q1513" s="5" t="s">
        <v>29</v>
      </c>
      <c r="R1513" s="61" t="s">
        <v>75</v>
      </c>
      <c r="S1513" s="62" t="e">
        <v>#N/A</v>
      </c>
      <c r="T1513" s="5" t="s">
        <v>36</v>
      </c>
      <c r="U1513" s="5" t="s">
        <v>34</v>
      </c>
      <c r="V1513" s="5" t="s">
        <v>26</v>
      </c>
      <c r="W1513" s="5" t="s">
        <v>907</v>
      </c>
      <c r="X1513" s="5" t="s">
        <v>81</v>
      </c>
      <c r="Y1513" s="5" t="s">
        <v>448</v>
      </c>
      <c r="Z1513" s="5" t="s">
        <v>67</v>
      </c>
      <c r="AA1513" s="5" t="s">
        <v>524</v>
      </c>
      <c r="AB1513" s="5"/>
      <c r="AC1513" s="5"/>
      <c r="AD1513" s="5"/>
      <c r="AE1513" s="5"/>
      <c r="AF1513" s="5"/>
      <c r="AG1513" s="5"/>
      <c r="AH1513" s="5"/>
      <c r="AI1513" s="5" t="s">
        <v>905</v>
      </c>
      <c r="AJ1513" s="80">
        <v>3</v>
      </c>
      <c r="AK1513" s="80">
        <v>3</v>
      </c>
      <c r="AL1513" s="80">
        <v>3</v>
      </c>
      <c r="AM1513" s="80" t="e">
        <v>#N/A</v>
      </c>
      <c r="AN1513" s="80">
        <v>4</v>
      </c>
      <c r="AO1513" s="80">
        <v>5</v>
      </c>
      <c r="AP1513" s="80">
        <v>4</v>
      </c>
      <c r="AQ1513" s="80">
        <v>4</v>
      </c>
      <c r="AR1513" s="80">
        <v>3</v>
      </c>
      <c r="AS1513" s="5" t="s">
        <v>1057</v>
      </c>
      <c r="AT1513" s="5" t="s">
        <v>797</v>
      </c>
      <c r="AU1513" s="5"/>
      <c r="AV1513" s="5" t="s">
        <v>874</v>
      </c>
      <c r="AW1513" s="5"/>
      <c r="AX1513" s="5"/>
      <c r="AY1513" s="5" t="s">
        <v>903</v>
      </c>
    </row>
    <row r="1514" spans="1:51" ht="27.95" customHeight="1">
      <c r="A1514">
        <v>11511590610</v>
      </c>
      <c r="B1514" s="1" t="s">
        <v>0</v>
      </c>
      <c r="C1514" s="13" t="s">
        <v>72</v>
      </c>
      <c r="D1514" s="1" t="s">
        <v>472</v>
      </c>
      <c r="E1514" s="5" t="s">
        <v>33</v>
      </c>
      <c r="F1514" s="80" t="s">
        <v>0</v>
      </c>
      <c r="G1514" s="80" t="s">
        <v>2</v>
      </c>
      <c r="H1514" s="80" t="s">
        <v>0</v>
      </c>
      <c r="I1514" s="80" t="s">
        <v>0</v>
      </c>
      <c r="J1514" s="80" t="s">
        <v>0</v>
      </c>
      <c r="K1514" s="80" t="s">
        <v>0</v>
      </c>
      <c r="L1514" s="80" t="s">
        <v>0</v>
      </c>
      <c r="M1514" s="5" t="s">
        <v>10</v>
      </c>
      <c r="N1514" s="5" t="e">
        <v>#N/A</v>
      </c>
      <c r="O1514" s="5" t="e">
        <v>#N/A</v>
      </c>
      <c r="P1514" s="5" t="e">
        <v>#N/A</v>
      </c>
      <c r="Q1514" s="5" t="s">
        <v>91</v>
      </c>
      <c r="R1514" s="61" t="s">
        <v>90</v>
      </c>
      <c r="S1514" s="62" t="e">
        <v>#N/A</v>
      </c>
      <c r="T1514" s="5" t="s">
        <v>62</v>
      </c>
      <c r="U1514" s="5" t="s">
        <v>34</v>
      </c>
      <c r="V1514" s="5" t="s">
        <v>64</v>
      </c>
      <c r="W1514" s="5" t="s">
        <v>379</v>
      </c>
      <c r="X1514" s="5" t="s">
        <v>66</v>
      </c>
      <c r="Y1514" s="5" t="s">
        <v>0</v>
      </c>
      <c r="Z1514" s="5" t="s">
        <v>49</v>
      </c>
      <c r="AA1514" s="5"/>
      <c r="AB1514" s="5"/>
      <c r="AC1514" s="5"/>
      <c r="AD1514" s="5"/>
      <c r="AE1514" s="5"/>
      <c r="AF1514" s="5"/>
      <c r="AG1514" s="5"/>
      <c r="AH1514" s="5"/>
      <c r="AI1514" s="5" t="s">
        <v>905</v>
      </c>
      <c r="AJ1514" s="80">
        <v>5</v>
      </c>
      <c r="AK1514" s="80">
        <v>5</v>
      </c>
      <c r="AL1514" s="80">
        <v>5</v>
      </c>
      <c r="AM1514" s="80" t="e">
        <v>#N/A</v>
      </c>
      <c r="AN1514" s="80">
        <v>5</v>
      </c>
      <c r="AO1514" s="80">
        <v>5</v>
      </c>
      <c r="AP1514" s="80">
        <v>5</v>
      </c>
      <c r="AQ1514" s="80">
        <v>5</v>
      </c>
      <c r="AR1514" s="80">
        <v>5</v>
      </c>
      <c r="AS1514" s="5"/>
      <c r="AT1514" s="5"/>
      <c r="AU1514" s="5"/>
      <c r="AV1514" s="5"/>
      <c r="AW1514" s="5"/>
      <c r="AX1514" s="5"/>
      <c r="AY1514" s="5" t="s">
        <v>20</v>
      </c>
    </row>
    <row r="1515" spans="1:51" ht="54.95" customHeight="1">
      <c r="A1515">
        <v>11511590015</v>
      </c>
      <c r="B1515" s="1" t="s">
        <v>15</v>
      </c>
      <c r="C1515" s="13" t="s">
        <v>23</v>
      </c>
      <c r="D1515" s="1" t="s">
        <v>467</v>
      </c>
      <c r="E1515" s="5" t="s">
        <v>14</v>
      </c>
      <c r="F1515" s="80" t="s">
        <v>0</v>
      </c>
      <c r="G1515" s="80" t="s">
        <v>0</v>
      </c>
      <c r="H1515" s="80" t="s">
        <v>1</v>
      </c>
      <c r="I1515" s="80" t="s">
        <v>0</v>
      </c>
      <c r="J1515" s="80" t="s">
        <v>0</v>
      </c>
      <c r="K1515" s="80" t="s">
        <v>0</v>
      </c>
      <c r="L1515" s="80" t="s">
        <v>0</v>
      </c>
      <c r="M1515" s="5" t="e">
        <v>#N/A</v>
      </c>
      <c r="N1515" s="5" t="e">
        <v>#N/A</v>
      </c>
      <c r="O1515" s="5" t="e">
        <v>#N/A</v>
      </c>
      <c r="P1515" s="5" t="e">
        <v>#N/A</v>
      </c>
      <c r="Q1515" s="5" t="e">
        <v>#VALUE!</v>
      </c>
      <c r="R1515" s="61" t="s">
        <v>28</v>
      </c>
      <c r="S1515" s="62" t="s">
        <v>68</v>
      </c>
      <c r="T1515" s="5" t="s">
        <v>36</v>
      </c>
      <c r="U1515" s="5" t="s">
        <v>37</v>
      </c>
      <c r="V1515" s="5" t="s">
        <v>89</v>
      </c>
      <c r="W1515" s="5" t="s">
        <v>908</v>
      </c>
      <c r="X1515" s="5" t="e">
        <v>#N/A</v>
      </c>
      <c r="Y1515" s="5" t="s">
        <v>0</v>
      </c>
      <c r="Z1515" s="5" t="s">
        <v>67</v>
      </c>
      <c r="AA1515" s="5" t="s">
        <v>462</v>
      </c>
      <c r="AB1515" s="5"/>
      <c r="AC1515" s="5"/>
      <c r="AD1515" s="5"/>
      <c r="AE1515" s="5"/>
      <c r="AF1515" s="5"/>
      <c r="AG1515" s="5"/>
      <c r="AH1515" s="5"/>
      <c r="AI1515" s="5" t="s">
        <v>905</v>
      </c>
      <c r="AJ1515" s="80">
        <v>2</v>
      </c>
      <c r="AK1515" s="80" t="e">
        <v>#VALUE!</v>
      </c>
      <c r="AL1515" s="80">
        <v>4</v>
      </c>
      <c r="AM1515" s="80">
        <v>3</v>
      </c>
      <c r="AN1515" s="80">
        <v>4</v>
      </c>
      <c r="AO1515" s="80">
        <v>3</v>
      </c>
      <c r="AP1515" s="80">
        <v>3</v>
      </c>
      <c r="AQ1515" s="80">
        <v>3</v>
      </c>
      <c r="AR1515" s="80" t="e">
        <v>#N/A</v>
      </c>
      <c r="AS1515" s="5"/>
      <c r="AT1515" s="5" t="s">
        <v>849</v>
      </c>
      <c r="AU1515" s="5" t="s">
        <v>858</v>
      </c>
      <c r="AV1515" s="5" t="s">
        <v>898</v>
      </c>
      <c r="AW1515" s="5"/>
      <c r="AX1515" s="5"/>
      <c r="AY1515" s="5" t="s">
        <v>904</v>
      </c>
    </row>
    <row r="1516" spans="1:51" ht="27.95" customHeight="1">
      <c r="A1516">
        <v>11511589172</v>
      </c>
      <c r="B1516" s="5" t="s">
        <v>646</v>
      </c>
      <c r="C1516" s="13" t="s">
        <v>72</v>
      </c>
      <c r="D1516" s="1" t="s">
        <v>474</v>
      </c>
      <c r="E1516" s="5" t="s">
        <v>33</v>
      </c>
      <c r="F1516" s="80" t="s">
        <v>0</v>
      </c>
      <c r="G1516" s="80" t="s">
        <v>0</v>
      </c>
      <c r="H1516" s="80" t="s">
        <v>1</v>
      </c>
      <c r="I1516" s="80" t="s">
        <v>0</v>
      </c>
      <c r="J1516" s="80" t="s">
        <v>0</v>
      </c>
      <c r="K1516" s="80" t="s">
        <v>0</v>
      </c>
      <c r="L1516" s="80" t="s">
        <v>0</v>
      </c>
      <c r="M1516" s="5" t="s">
        <v>10</v>
      </c>
      <c r="N1516" s="5" t="e">
        <v>#N/A</v>
      </c>
      <c r="O1516" s="5" t="e">
        <v>#N/A</v>
      </c>
      <c r="P1516" s="5" t="e">
        <v>#N/A</v>
      </c>
      <c r="Q1516" s="5" t="s">
        <v>76</v>
      </c>
      <c r="R1516" s="61" t="s">
        <v>28</v>
      </c>
      <c r="S1516" s="62" t="e">
        <v>#N/A</v>
      </c>
      <c r="T1516" s="5" t="s">
        <v>36</v>
      </c>
      <c r="U1516" s="5" t="s">
        <v>34</v>
      </c>
      <c r="V1516" s="5" t="s">
        <v>54</v>
      </c>
      <c r="W1516" s="5" t="s">
        <v>379</v>
      </c>
      <c r="X1516" s="5" t="s">
        <v>30</v>
      </c>
      <c r="Y1516" s="5" t="s">
        <v>0</v>
      </c>
      <c r="Z1516" s="5" t="s">
        <v>21</v>
      </c>
      <c r="AA1516" s="5"/>
      <c r="AB1516" s="5"/>
      <c r="AC1516" s="5"/>
      <c r="AD1516" s="5"/>
      <c r="AE1516" s="5"/>
      <c r="AF1516" s="5"/>
      <c r="AG1516" s="5"/>
      <c r="AH1516" s="5"/>
      <c r="AI1516" s="5" t="s">
        <v>905</v>
      </c>
      <c r="AJ1516" s="80">
        <v>5</v>
      </c>
      <c r="AK1516" s="80">
        <v>4</v>
      </c>
      <c r="AL1516" s="80">
        <v>4</v>
      </c>
      <c r="AM1516" s="80" t="e">
        <v>#N/A</v>
      </c>
      <c r="AN1516" s="80">
        <v>4</v>
      </c>
      <c r="AO1516" s="80">
        <v>5</v>
      </c>
      <c r="AP1516" s="80">
        <v>0</v>
      </c>
      <c r="AQ1516" s="80">
        <v>5</v>
      </c>
      <c r="AR1516" s="80">
        <v>2</v>
      </c>
      <c r="AS1516" s="5" t="s">
        <v>1065</v>
      </c>
      <c r="AT1516" s="5" t="s">
        <v>797</v>
      </c>
      <c r="AU1516" s="5"/>
      <c r="AV1516" s="5"/>
      <c r="AW1516" s="5"/>
      <c r="AX1516" s="5"/>
      <c r="AY1516" s="5" t="s">
        <v>903</v>
      </c>
    </row>
    <row r="1517" spans="1:51" ht="27.95" customHeight="1">
      <c r="A1517">
        <v>11511589072</v>
      </c>
      <c r="B1517" s="1" t="s">
        <v>15</v>
      </c>
      <c r="C1517" s="13" t="s">
        <v>80</v>
      </c>
      <c r="D1517" s="1" t="s">
        <v>468</v>
      </c>
      <c r="E1517" s="5" t="s">
        <v>33</v>
      </c>
      <c r="F1517" s="80" t="s">
        <v>0</v>
      </c>
      <c r="G1517" s="80" t="s">
        <v>0</v>
      </c>
      <c r="H1517" s="80" t="s">
        <v>0</v>
      </c>
      <c r="I1517" s="80" t="s">
        <v>0</v>
      </c>
      <c r="J1517" s="80" t="s">
        <v>0</v>
      </c>
      <c r="K1517" s="80" t="s">
        <v>0</v>
      </c>
      <c r="L1517" s="80" t="s">
        <v>350</v>
      </c>
      <c r="M1517" s="5" t="e">
        <v>#N/A</v>
      </c>
      <c r="N1517" s="5" t="e">
        <v>#N/A</v>
      </c>
      <c r="O1517" s="5" t="e">
        <v>#N/A</v>
      </c>
      <c r="P1517" s="5" t="e">
        <v>#N/A</v>
      </c>
      <c r="Q1517" s="5" t="e">
        <v>#VALUE!</v>
      </c>
      <c r="R1517" s="61" t="s">
        <v>28</v>
      </c>
      <c r="S1517" s="62" t="s">
        <v>43</v>
      </c>
      <c r="T1517" s="5" t="s">
        <v>36</v>
      </c>
      <c r="U1517" s="5" t="s">
        <v>37</v>
      </c>
      <c r="V1517" s="5" t="s">
        <v>64</v>
      </c>
      <c r="W1517" s="5" t="s">
        <v>907</v>
      </c>
      <c r="X1517" s="5" t="e">
        <v>#N/A</v>
      </c>
      <c r="Y1517" s="5" t="s">
        <v>0</v>
      </c>
      <c r="Z1517" s="5" t="s">
        <v>67</v>
      </c>
      <c r="AA1517" s="5"/>
      <c r="AB1517" s="5"/>
      <c r="AC1517" s="5"/>
      <c r="AD1517" s="5"/>
      <c r="AE1517" s="5"/>
      <c r="AF1517" s="5"/>
      <c r="AG1517" s="5"/>
      <c r="AH1517" s="5"/>
      <c r="AI1517" s="5" t="s">
        <v>905</v>
      </c>
      <c r="AJ1517" s="80">
        <v>4</v>
      </c>
      <c r="AK1517" s="80" t="e">
        <v>#VALUE!</v>
      </c>
      <c r="AL1517" s="80">
        <v>4</v>
      </c>
      <c r="AM1517" s="80">
        <v>4</v>
      </c>
      <c r="AN1517" s="80">
        <v>4</v>
      </c>
      <c r="AO1517" s="80">
        <v>3</v>
      </c>
      <c r="AP1517" s="80">
        <v>5</v>
      </c>
      <c r="AQ1517" s="80">
        <v>4</v>
      </c>
      <c r="AR1517" s="80" t="e">
        <v>#N/A</v>
      </c>
      <c r="AS1517" s="5"/>
      <c r="AT1517" s="5"/>
      <c r="AU1517" s="5"/>
      <c r="AV1517" s="5"/>
      <c r="AW1517" s="5"/>
      <c r="AX1517" s="5"/>
      <c r="AY1517" s="5" t="s">
        <v>904</v>
      </c>
    </row>
    <row r="1518" spans="1:51" ht="27.95" customHeight="1">
      <c r="A1518">
        <v>11511588884</v>
      </c>
      <c r="B1518" s="5" t="s">
        <v>646</v>
      </c>
      <c r="C1518" s="13" t="s">
        <v>80</v>
      </c>
      <c r="D1518" s="1" t="s">
        <v>478</v>
      </c>
      <c r="E1518" s="5" t="s">
        <v>14</v>
      </c>
      <c r="F1518" s="80" t="s">
        <v>0</v>
      </c>
      <c r="G1518" s="80" t="s">
        <v>0</v>
      </c>
      <c r="H1518" s="80" t="s">
        <v>1</v>
      </c>
      <c r="I1518" s="80" t="s">
        <v>0</v>
      </c>
      <c r="J1518" s="80" t="s">
        <v>0</v>
      </c>
      <c r="K1518" s="80" t="s">
        <v>0</v>
      </c>
      <c r="L1518" s="80" t="s">
        <v>0</v>
      </c>
      <c r="M1518" s="5" t="s">
        <v>10</v>
      </c>
      <c r="N1518" s="5" t="e">
        <v>#N/A</v>
      </c>
      <c r="O1518" s="5" t="s">
        <v>11</v>
      </c>
      <c r="P1518" s="5" t="s">
        <v>12</v>
      </c>
      <c r="Q1518" s="5" t="s">
        <v>76</v>
      </c>
      <c r="R1518" s="61" t="s">
        <v>75</v>
      </c>
      <c r="S1518" s="62" t="e">
        <v>#N/A</v>
      </c>
      <c r="T1518" s="5" t="s">
        <v>37</v>
      </c>
      <c r="U1518" s="5" t="s">
        <v>41</v>
      </c>
      <c r="V1518" s="5" t="s">
        <v>95</v>
      </c>
      <c r="W1518" s="5" t="s">
        <v>908</v>
      </c>
      <c r="X1518" s="5" t="s">
        <v>81</v>
      </c>
      <c r="Y1518" s="5" t="s">
        <v>449</v>
      </c>
      <c r="Z1518" s="5" t="s">
        <v>49</v>
      </c>
      <c r="AA1518" s="5" t="s">
        <v>482</v>
      </c>
      <c r="AB1518" s="5"/>
      <c r="AC1518" s="5"/>
      <c r="AD1518" s="5"/>
      <c r="AE1518" s="5"/>
      <c r="AF1518" s="5"/>
      <c r="AG1518" s="5"/>
      <c r="AH1518" s="5"/>
      <c r="AI1518" s="5" t="s">
        <v>905</v>
      </c>
      <c r="AJ1518" s="80">
        <v>4</v>
      </c>
      <c r="AK1518" s="80">
        <v>4</v>
      </c>
      <c r="AL1518" s="80">
        <v>3</v>
      </c>
      <c r="AM1518" s="80" t="e">
        <v>#N/A</v>
      </c>
      <c r="AN1518" s="80">
        <v>3</v>
      </c>
      <c r="AO1518" s="80">
        <v>4</v>
      </c>
      <c r="AP1518" s="80">
        <v>1</v>
      </c>
      <c r="AQ1518" s="80">
        <v>3</v>
      </c>
      <c r="AR1518" s="80">
        <v>3</v>
      </c>
      <c r="AS1518" s="5"/>
      <c r="AT1518" s="5" t="s">
        <v>788</v>
      </c>
      <c r="AU1518" s="5"/>
      <c r="AV1518" s="5" t="s">
        <v>898</v>
      </c>
      <c r="AW1518" s="5"/>
      <c r="AX1518" s="5"/>
      <c r="AY1518" s="5" t="s">
        <v>903</v>
      </c>
    </row>
    <row r="1519" spans="1:51" ht="27.95" customHeight="1">
      <c r="A1519">
        <v>11511588824</v>
      </c>
      <c r="B1519" s="5" t="s">
        <v>646</v>
      </c>
      <c r="C1519" s="13" t="s">
        <v>80</v>
      </c>
      <c r="D1519" s="1" t="s">
        <v>469</v>
      </c>
      <c r="E1519" s="5" t="s">
        <v>14</v>
      </c>
      <c r="F1519" s="80" t="s">
        <v>0</v>
      </c>
      <c r="G1519" s="80" t="s">
        <v>0</v>
      </c>
      <c r="H1519" s="80" t="s">
        <v>1</v>
      </c>
      <c r="I1519" s="80" t="s">
        <v>0</v>
      </c>
      <c r="J1519" s="80" t="s">
        <v>0</v>
      </c>
      <c r="K1519" s="80" t="s">
        <v>0</v>
      </c>
      <c r="L1519" s="80" t="s">
        <v>0</v>
      </c>
      <c r="M1519" s="5" t="e">
        <v>#N/A</v>
      </c>
      <c r="N1519" s="5" t="s">
        <v>649</v>
      </c>
      <c r="O1519" s="5" t="e">
        <v>#N/A</v>
      </c>
      <c r="P1519" s="5" t="e">
        <v>#N/A</v>
      </c>
      <c r="Q1519" s="5" t="s">
        <v>29</v>
      </c>
      <c r="R1519" s="61" t="s">
        <v>75</v>
      </c>
      <c r="S1519" s="62" t="e">
        <v>#N/A</v>
      </c>
      <c r="T1519" s="5" t="s">
        <v>37</v>
      </c>
      <c r="U1519" s="5" t="s">
        <v>37</v>
      </c>
      <c r="V1519" s="5" t="s">
        <v>89</v>
      </c>
      <c r="W1519" s="5" t="e">
        <v>#N/A</v>
      </c>
      <c r="X1519" s="5" t="s">
        <v>81</v>
      </c>
      <c r="Y1519" s="5" t="s">
        <v>0</v>
      </c>
      <c r="Z1519" s="5" t="s">
        <v>13</v>
      </c>
      <c r="AA1519" s="5" t="s">
        <v>529</v>
      </c>
      <c r="AB1519" s="5"/>
      <c r="AC1519" s="5"/>
      <c r="AD1519" s="5"/>
      <c r="AE1519" s="5"/>
      <c r="AF1519" s="5"/>
      <c r="AG1519" s="5"/>
      <c r="AH1519" s="5"/>
      <c r="AI1519" s="5" t="s">
        <v>905</v>
      </c>
      <c r="AJ1519" s="80">
        <v>4</v>
      </c>
      <c r="AK1519" s="80">
        <v>3</v>
      </c>
      <c r="AL1519" s="80">
        <v>3</v>
      </c>
      <c r="AM1519" s="80" t="e">
        <v>#N/A</v>
      </c>
      <c r="AN1519" s="80">
        <v>3</v>
      </c>
      <c r="AO1519" s="80">
        <v>3</v>
      </c>
      <c r="AP1519" s="80">
        <v>3</v>
      </c>
      <c r="AQ1519" s="80" t="e">
        <v>#N/A</v>
      </c>
      <c r="AR1519" s="80">
        <v>3</v>
      </c>
      <c r="AS1519" s="5"/>
      <c r="AT1519" s="5" t="s">
        <v>787</v>
      </c>
      <c r="AU1519" s="5"/>
      <c r="AV1519" s="5"/>
      <c r="AW1519" s="5"/>
      <c r="AX1519" s="5"/>
      <c r="AY1519" s="5" t="s">
        <v>903</v>
      </c>
    </row>
    <row r="1520" spans="1:51" ht="27.95" customHeight="1">
      <c r="A1520">
        <v>11511588298</v>
      </c>
      <c r="B1520" s="5" t="s">
        <v>646</v>
      </c>
      <c r="C1520" s="13" t="s">
        <v>72</v>
      </c>
      <c r="D1520" s="1" t="s">
        <v>465</v>
      </c>
      <c r="E1520" s="5" t="s">
        <v>33</v>
      </c>
      <c r="F1520" s="80" t="s">
        <v>0</v>
      </c>
      <c r="G1520" s="80" t="s">
        <v>0</v>
      </c>
      <c r="H1520" s="80" t="s">
        <v>1</v>
      </c>
      <c r="I1520" s="80" t="s">
        <v>0</v>
      </c>
      <c r="J1520" s="80" t="s">
        <v>0</v>
      </c>
      <c r="K1520" s="80" t="s">
        <v>0</v>
      </c>
      <c r="L1520" s="80" t="s">
        <v>0</v>
      </c>
      <c r="M1520" s="5" t="s">
        <v>10</v>
      </c>
      <c r="N1520" s="5" t="e">
        <v>#N/A</v>
      </c>
      <c r="O1520" s="5" t="e">
        <v>#N/A</v>
      </c>
      <c r="P1520" s="5" t="e">
        <v>#N/A</v>
      </c>
      <c r="Q1520" s="5" t="e">
        <v>#VALUE!</v>
      </c>
      <c r="R1520" s="61" t="e">
        <v>#VALUE!</v>
      </c>
      <c r="S1520" s="62" t="e">
        <v>#N/A</v>
      </c>
      <c r="T1520" s="5" t="s">
        <v>36</v>
      </c>
      <c r="U1520" s="5" t="e">
        <v>#N/A</v>
      </c>
      <c r="V1520" s="5" t="s">
        <v>54</v>
      </c>
      <c r="W1520" s="5" t="e">
        <v>#N/A</v>
      </c>
      <c r="X1520" s="5" t="e">
        <v>#N/A</v>
      </c>
      <c r="Y1520" s="5" t="s">
        <v>0</v>
      </c>
      <c r="Z1520" s="5" t="s">
        <v>49</v>
      </c>
      <c r="AA1520" s="5" t="s">
        <v>480</v>
      </c>
      <c r="AB1520" s="5"/>
      <c r="AC1520" s="5"/>
      <c r="AD1520" s="5"/>
      <c r="AE1520" s="5"/>
      <c r="AF1520" s="5"/>
      <c r="AG1520" s="5"/>
      <c r="AH1520" s="5"/>
      <c r="AI1520" s="5" t="s">
        <v>905</v>
      </c>
      <c r="AJ1520" s="80">
        <v>5</v>
      </c>
      <c r="AK1520" s="80" t="e">
        <v>#VALUE!</v>
      </c>
      <c r="AL1520" s="80" t="e">
        <v>#VALUE!</v>
      </c>
      <c r="AM1520" s="80" t="e">
        <v>#N/A</v>
      </c>
      <c r="AN1520" s="80">
        <v>4</v>
      </c>
      <c r="AO1520" s="80" t="e">
        <v>#N/A</v>
      </c>
      <c r="AP1520" s="80">
        <v>0</v>
      </c>
      <c r="AQ1520" s="80" t="e">
        <v>#N/A</v>
      </c>
      <c r="AR1520" s="80" t="e">
        <v>#N/A</v>
      </c>
      <c r="AS1520" s="5"/>
      <c r="AT1520" s="5"/>
      <c r="AU1520" s="5"/>
      <c r="AV1520" s="5"/>
      <c r="AW1520" s="5"/>
      <c r="AX1520" s="5"/>
      <c r="AY1520" s="5" t="s">
        <v>903</v>
      </c>
    </row>
    <row r="1521" spans="1:51" ht="27.95" customHeight="1">
      <c r="A1521">
        <v>11511586800</v>
      </c>
      <c r="B1521" s="5" t="s">
        <v>646</v>
      </c>
      <c r="C1521" s="13" t="s">
        <v>80</v>
      </c>
      <c r="D1521" s="1" t="s">
        <v>473</v>
      </c>
      <c r="E1521" s="5" t="s">
        <v>14</v>
      </c>
      <c r="F1521" s="80" t="s">
        <v>0</v>
      </c>
      <c r="G1521" s="80" t="s">
        <v>0</v>
      </c>
      <c r="H1521" s="80" t="s">
        <v>1</v>
      </c>
      <c r="I1521" s="80" t="s">
        <v>0</v>
      </c>
      <c r="J1521" s="80" t="s">
        <v>0</v>
      </c>
      <c r="K1521" s="80" t="s">
        <v>0</v>
      </c>
      <c r="L1521" s="80" t="s">
        <v>0</v>
      </c>
      <c r="M1521" s="5" t="s">
        <v>10</v>
      </c>
      <c r="N1521" s="5" t="e">
        <v>#N/A</v>
      </c>
      <c r="O1521" s="5" t="e">
        <v>#N/A</v>
      </c>
      <c r="P1521" s="5" t="s">
        <v>12</v>
      </c>
      <c r="Q1521" s="5" t="s">
        <v>97</v>
      </c>
      <c r="R1521" s="61" t="s">
        <v>99</v>
      </c>
      <c r="S1521" s="62" t="e">
        <v>#N/A</v>
      </c>
      <c r="T1521" s="5" t="s">
        <v>37</v>
      </c>
      <c r="U1521" s="5" t="s">
        <v>37</v>
      </c>
      <c r="V1521" s="5" t="s">
        <v>89</v>
      </c>
      <c r="W1521" s="5" t="s">
        <v>379</v>
      </c>
      <c r="X1521" s="5" t="s">
        <v>30</v>
      </c>
      <c r="Y1521" s="5" t="s">
        <v>0</v>
      </c>
      <c r="Z1521" s="5" t="s">
        <v>49</v>
      </c>
      <c r="AA1521" s="5"/>
      <c r="AB1521" s="5"/>
      <c r="AC1521" s="5"/>
      <c r="AD1521" s="5"/>
      <c r="AE1521" s="5"/>
      <c r="AF1521" s="5"/>
      <c r="AG1521" s="5"/>
      <c r="AH1521" s="5"/>
      <c r="AI1521" s="5" t="s">
        <v>905</v>
      </c>
      <c r="AJ1521" s="80">
        <v>4</v>
      </c>
      <c r="AK1521" s="80">
        <v>2</v>
      </c>
      <c r="AL1521" s="80">
        <v>2</v>
      </c>
      <c r="AM1521" s="80" t="e">
        <v>#N/A</v>
      </c>
      <c r="AN1521" s="80">
        <v>3</v>
      </c>
      <c r="AO1521" s="80">
        <v>3</v>
      </c>
      <c r="AP1521" s="80">
        <v>3</v>
      </c>
      <c r="AQ1521" s="80">
        <v>5</v>
      </c>
      <c r="AR1521" s="80">
        <v>2</v>
      </c>
      <c r="AS1521" s="5"/>
      <c r="AT1521" s="5" t="s">
        <v>787</v>
      </c>
      <c r="AU1521" s="5"/>
      <c r="AV1521" s="5"/>
      <c r="AW1521" s="5"/>
      <c r="AX1521" s="5"/>
      <c r="AY1521" s="5" t="s">
        <v>903</v>
      </c>
    </row>
    <row r="1522" spans="1:51" ht="27.95" customHeight="1">
      <c r="A1522">
        <v>11511584567</v>
      </c>
      <c r="B1522" s="1" t="s">
        <v>0</v>
      </c>
      <c r="C1522" s="13" t="s">
        <v>80</v>
      </c>
      <c r="D1522" s="1" t="s">
        <v>468</v>
      </c>
      <c r="E1522" s="5" t="s">
        <v>33</v>
      </c>
      <c r="F1522" s="80" t="s">
        <v>0</v>
      </c>
      <c r="G1522" s="80" t="s">
        <v>0</v>
      </c>
      <c r="H1522" s="80" t="s">
        <v>1</v>
      </c>
      <c r="I1522" s="80" t="s">
        <v>0</v>
      </c>
      <c r="J1522" s="80" t="s">
        <v>0</v>
      </c>
      <c r="K1522" s="80" t="s">
        <v>0</v>
      </c>
      <c r="L1522" s="80" t="s">
        <v>0</v>
      </c>
      <c r="M1522" s="5" t="s">
        <v>10</v>
      </c>
      <c r="N1522" s="5" t="e">
        <v>#N/A</v>
      </c>
      <c r="O1522" s="5" t="e">
        <v>#N/A</v>
      </c>
      <c r="P1522" s="5" t="e">
        <v>#N/A</v>
      </c>
      <c r="Q1522" s="5" t="s">
        <v>29</v>
      </c>
      <c r="R1522" s="61" t="s">
        <v>75</v>
      </c>
      <c r="S1522" s="62" t="e">
        <v>#N/A</v>
      </c>
      <c r="T1522" s="5" t="s">
        <v>37</v>
      </c>
      <c r="U1522" s="5" t="s">
        <v>37</v>
      </c>
      <c r="V1522" s="5" t="s">
        <v>74</v>
      </c>
      <c r="W1522" s="5" t="e">
        <v>#N/A</v>
      </c>
      <c r="X1522" s="5" t="s">
        <v>108</v>
      </c>
      <c r="Y1522" s="5" t="s">
        <v>0</v>
      </c>
      <c r="Z1522" s="5" t="s">
        <v>58</v>
      </c>
      <c r="AA1522" s="5"/>
      <c r="AB1522" s="5"/>
      <c r="AC1522" s="5"/>
      <c r="AD1522" s="5"/>
      <c r="AE1522" s="5"/>
      <c r="AF1522" s="5"/>
      <c r="AG1522" s="5"/>
      <c r="AH1522" s="5"/>
      <c r="AI1522" s="5" t="s">
        <v>905</v>
      </c>
      <c r="AJ1522" s="5">
        <v>4</v>
      </c>
      <c r="AK1522" s="5">
        <v>3</v>
      </c>
      <c r="AL1522" s="97">
        <v>3</v>
      </c>
      <c r="AM1522" s="97" t="e">
        <v>#N/A</v>
      </c>
      <c r="AN1522" s="5">
        <v>3</v>
      </c>
      <c r="AO1522" s="5">
        <v>3</v>
      </c>
      <c r="AP1522" s="5">
        <v>2</v>
      </c>
      <c r="AQ1522" s="5" t="e">
        <v>#N/A</v>
      </c>
      <c r="AR1522" s="5">
        <v>4</v>
      </c>
      <c r="AS1522" s="5"/>
      <c r="AT1522" s="5"/>
      <c r="AU1522" s="5"/>
      <c r="AV1522" s="5"/>
      <c r="AW1522" s="5"/>
      <c r="AX1522" s="5"/>
      <c r="AY1522" s="5" t="s">
        <v>20</v>
      </c>
    </row>
    <row r="1523" spans="1:51" ht="27.95" customHeight="1">
      <c r="B1523" s="1"/>
      <c r="C1523" s="13"/>
      <c r="D1523" s="1"/>
      <c r="E1523" s="5"/>
      <c r="M1523" s="5"/>
      <c r="N1523" s="5"/>
      <c r="O1523" s="5"/>
      <c r="P1523" s="5"/>
      <c r="Q1523" s="5"/>
      <c r="R1523" s="61"/>
      <c r="S1523" s="62"/>
      <c r="T1523" s="5"/>
      <c r="U1523" s="5"/>
      <c r="V1523" s="5"/>
      <c r="W1523" s="5"/>
      <c r="X1523" s="5"/>
      <c r="Y1523" s="5"/>
      <c r="Z1523" s="5"/>
      <c r="AA1523" s="5"/>
      <c r="AB1523" s="5"/>
      <c r="AC1523" s="5"/>
      <c r="AD1523" s="5"/>
      <c r="AE1523" s="5"/>
      <c r="AF1523" s="5"/>
      <c r="AG1523" s="5"/>
      <c r="AH1523" s="5"/>
      <c r="AI1523" s="5"/>
      <c r="AJ1523" s="80"/>
      <c r="AK1523" s="80"/>
      <c r="AL1523" s="80"/>
      <c r="AM1523" s="80"/>
      <c r="AN1523" s="80"/>
      <c r="AO1523" s="80"/>
      <c r="AP1523" s="80"/>
      <c r="AQ1523" s="80"/>
      <c r="AR1523" s="80"/>
      <c r="AS1523" s="5"/>
      <c r="AT1523" s="5"/>
      <c r="AU1523" s="5"/>
      <c r="AV1523" s="5"/>
      <c r="AW1523" s="5"/>
      <c r="AX1523" s="5"/>
      <c r="AY1523" s="5"/>
    </row>
    <row r="1524" spans="1:51" ht="162.94999999999999" customHeight="1">
      <c r="A1524">
        <v>11511583951</v>
      </c>
      <c r="B1524" s="5" t="s">
        <v>646</v>
      </c>
      <c r="C1524" s="13" t="s">
        <v>72</v>
      </c>
      <c r="D1524" s="1" t="s">
        <v>472</v>
      </c>
      <c r="E1524" s="5" t="s">
        <v>14</v>
      </c>
      <c r="F1524" s="80" t="s">
        <v>0</v>
      </c>
      <c r="G1524" s="80" t="s">
        <v>0</v>
      </c>
      <c r="H1524" s="80" t="s">
        <v>0</v>
      </c>
      <c r="I1524" s="80" t="s">
        <v>0</v>
      </c>
      <c r="J1524" s="80" t="s">
        <v>0</v>
      </c>
      <c r="K1524" s="80" t="s">
        <v>0</v>
      </c>
      <c r="L1524" s="80" t="s">
        <v>178</v>
      </c>
      <c r="M1524" s="5" t="s">
        <v>10</v>
      </c>
      <c r="N1524" s="5" t="e">
        <v>#N/A</v>
      </c>
      <c r="O1524" s="5" t="s">
        <v>11</v>
      </c>
      <c r="P1524" s="5" t="e">
        <v>#N/A</v>
      </c>
      <c r="Q1524" s="5" t="s">
        <v>29</v>
      </c>
      <c r="R1524" s="61" t="s">
        <v>75</v>
      </c>
      <c r="S1524" s="62" t="e">
        <v>#N/A</v>
      </c>
      <c r="T1524" s="5" t="s">
        <v>36</v>
      </c>
      <c r="U1524" s="5" t="s">
        <v>41</v>
      </c>
      <c r="V1524" s="5" t="s">
        <v>89</v>
      </c>
      <c r="W1524" s="5" t="s">
        <v>907</v>
      </c>
      <c r="X1524" s="5" t="s">
        <v>81</v>
      </c>
      <c r="Y1524" s="5" t="s">
        <v>0</v>
      </c>
      <c r="Z1524" s="5" t="s">
        <v>67</v>
      </c>
      <c r="AA1524" s="5"/>
      <c r="AB1524" s="5"/>
      <c r="AC1524" s="5"/>
      <c r="AD1524" s="5"/>
      <c r="AE1524" s="5"/>
      <c r="AF1524" s="5"/>
      <c r="AG1524" s="5"/>
      <c r="AH1524" s="5"/>
      <c r="AI1524" s="5" t="s">
        <v>905</v>
      </c>
      <c r="AJ1524" s="80">
        <v>5</v>
      </c>
      <c r="AK1524" s="80">
        <v>3</v>
      </c>
      <c r="AL1524" s="80">
        <v>3</v>
      </c>
      <c r="AM1524" s="80" t="e">
        <v>#N/A</v>
      </c>
      <c r="AN1524" s="80">
        <v>4</v>
      </c>
      <c r="AO1524" s="80">
        <v>4</v>
      </c>
      <c r="AP1524" s="80">
        <v>3</v>
      </c>
      <c r="AQ1524" s="80">
        <v>4</v>
      </c>
      <c r="AR1524" s="80">
        <v>3</v>
      </c>
      <c r="AS1524" s="5" t="s">
        <v>1065</v>
      </c>
      <c r="AT1524" s="5" t="s">
        <v>788</v>
      </c>
      <c r="AU1524" s="66" t="s">
        <v>854</v>
      </c>
      <c r="AV1524" s="5" t="s">
        <v>898</v>
      </c>
      <c r="AW1524" s="5"/>
      <c r="AX1524" s="5"/>
      <c r="AY1524" s="5" t="s">
        <v>903</v>
      </c>
    </row>
    <row r="1525" spans="1:51" ht="27.95" customHeight="1">
      <c r="A1525">
        <v>11511582885</v>
      </c>
      <c r="B1525" s="5" t="s">
        <v>646</v>
      </c>
      <c r="C1525" s="13" t="s">
        <v>23</v>
      </c>
      <c r="D1525" s="1" t="s">
        <v>478</v>
      </c>
      <c r="E1525" s="5" t="s">
        <v>14</v>
      </c>
      <c r="F1525" s="80" t="s">
        <v>648</v>
      </c>
      <c r="G1525" s="80" t="s">
        <v>0</v>
      </c>
      <c r="H1525" s="80" t="s">
        <v>0</v>
      </c>
      <c r="I1525" s="80" t="s">
        <v>0</v>
      </c>
      <c r="J1525" s="80" t="s">
        <v>0</v>
      </c>
      <c r="K1525" s="80" t="s">
        <v>0</v>
      </c>
      <c r="L1525" s="80" t="s">
        <v>0</v>
      </c>
      <c r="M1525" s="5" t="e">
        <v>#N/A</v>
      </c>
      <c r="N1525" s="5" t="s">
        <v>649</v>
      </c>
      <c r="O1525" s="5" t="e">
        <v>#N/A</v>
      </c>
      <c r="P1525" s="5" t="e">
        <v>#N/A</v>
      </c>
      <c r="Q1525" s="5" t="s">
        <v>29</v>
      </c>
      <c r="R1525" s="61" t="s">
        <v>75</v>
      </c>
      <c r="S1525" s="62" t="e">
        <v>#N/A</v>
      </c>
      <c r="T1525" s="5" t="s">
        <v>834</v>
      </c>
      <c r="U1525" s="5" t="s">
        <v>34</v>
      </c>
      <c r="V1525" s="5" t="s">
        <v>89</v>
      </c>
      <c r="W1525" s="5" t="s">
        <v>907</v>
      </c>
      <c r="X1525" s="5" t="s">
        <v>81</v>
      </c>
      <c r="Y1525" s="5" t="s">
        <v>450</v>
      </c>
      <c r="Z1525" s="5" t="s">
        <v>21</v>
      </c>
      <c r="AA1525" s="5" t="s">
        <v>521</v>
      </c>
      <c r="AB1525" s="5"/>
      <c r="AC1525" s="5"/>
      <c r="AD1525" s="5"/>
      <c r="AE1525" s="5"/>
      <c r="AF1525" s="5"/>
      <c r="AG1525" s="5"/>
      <c r="AH1525" s="5"/>
      <c r="AI1525" s="5" t="s">
        <v>905</v>
      </c>
      <c r="AJ1525" s="80">
        <v>2</v>
      </c>
      <c r="AK1525" s="80">
        <v>3</v>
      </c>
      <c r="AL1525" s="80">
        <v>3</v>
      </c>
      <c r="AM1525" s="80" t="e">
        <v>#N/A</v>
      </c>
      <c r="AN1525" s="80">
        <v>5</v>
      </c>
      <c r="AO1525" s="80">
        <v>5</v>
      </c>
      <c r="AP1525" s="80">
        <v>3</v>
      </c>
      <c r="AQ1525" s="80">
        <v>4</v>
      </c>
      <c r="AR1525" s="80">
        <v>3</v>
      </c>
      <c r="AS1525" s="5"/>
      <c r="AT1525" s="5"/>
      <c r="AU1525" s="5"/>
      <c r="AV1525" s="5"/>
      <c r="AW1525" s="5"/>
      <c r="AX1525" s="5"/>
      <c r="AY1525" s="5" t="s">
        <v>903</v>
      </c>
    </row>
    <row r="1526" spans="1:51" ht="27.95" customHeight="1">
      <c r="A1526">
        <v>11511582407</v>
      </c>
      <c r="B1526" s="1" t="s">
        <v>0</v>
      </c>
      <c r="C1526" s="13" t="e">
        <v>#VALUE!</v>
      </c>
      <c r="D1526" s="1" t="e">
        <v>#VALUE!</v>
      </c>
      <c r="E1526" s="5" t="e">
        <v>#N/A</v>
      </c>
      <c r="F1526" s="80" t="s">
        <v>0</v>
      </c>
      <c r="G1526" s="80" t="s">
        <v>0</v>
      </c>
      <c r="H1526" s="80" t="s">
        <v>0</v>
      </c>
      <c r="I1526" s="80" t="s">
        <v>0</v>
      </c>
      <c r="J1526" s="80" t="s">
        <v>0</v>
      </c>
      <c r="K1526" s="80" t="s">
        <v>0</v>
      </c>
      <c r="L1526" s="80" t="s">
        <v>0</v>
      </c>
      <c r="M1526" s="5" t="e">
        <v>#N/A</v>
      </c>
      <c r="N1526" s="5" t="e">
        <v>#N/A</v>
      </c>
      <c r="O1526" s="5" t="e">
        <v>#N/A</v>
      </c>
      <c r="P1526" s="5" t="e">
        <v>#N/A</v>
      </c>
      <c r="Q1526" s="5" t="e">
        <v>#VALUE!</v>
      </c>
      <c r="R1526" s="61" t="e">
        <v>#VALUE!</v>
      </c>
      <c r="S1526" s="62" t="e">
        <v>#N/A</v>
      </c>
      <c r="T1526" s="5" t="e">
        <v>#N/A</v>
      </c>
      <c r="U1526" s="5" t="e">
        <v>#N/A</v>
      </c>
      <c r="V1526" s="5" t="e">
        <v>#N/A</v>
      </c>
      <c r="W1526" s="5" t="e">
        <v>#N/A</v>
      </c>
      <c r="X1526" s="5" t="e">
        <v>#N/A</v>
      </c>
      <c r="Y1526" s="5" t="s">
        <v>0</v>
      </c>
      <c r="Z1526" s="5" t="e">
        <v>#N/A</v>
      </c>
      <c r="AA1526" s="5"/>
      <c r="AB1526" s="5"/>
      <c r="AC1526" s="5"/>
      <c r="AD1526" s="5"/>
      <c r="AE1526" s="5"/>
      <c r="AF1526" s="5"/>
      <c r="AG1526" s="5"/>
      <c r="AH1526" s="5"/>
      <c r="AI1526" s="5" t="s">
        <v>905</v>
      </c>
      <c r="AJ1526" s="80" t="e">
        <v>#VALUE!</v>
      </c>
      <c r="AK1526" s="80" t="e">
        <v>#VALUE!</v>
      </c>
      <c r="AL1526" s="80" t="e">
        <v>#VALUE!</v>
      </c>
      <c r="AM1526" s="80" t="e">
        <v>#N/A</v>
      </c>
      <c r="AN1526" s="80" t="e">
        <v>#N/A</v>
      </c>
      <c r="AO1526" s="80" t="e">
        <v>#N/A</v>
      </c>
      <c r="AP1526" s="80" t="e">
        <v>#N/A</v>
      </c>
      <c r="AQ1526" s="80" t="e">
        <v>#N/A</v>
      </c>
      <c r="AR1526" s="80" t="e">
        <v>#N/A</v>
      </c>
      <c r="AS1526" s="5"/>
      <c r="AT1526" s="5"/>
      <c r="AU1526" s="5"/>
      <c r="AV1526" s="5"/>
      <c r="AW1526" s="5"/>
      <c r="AX1526" s="5"/>
      <c r="AY1526" s="5" t="s">
        <v>20</v>
      </c>
    </row>
    <row r="1527" spans="1:51" ht="27.95" customHeight="1">
      <c r="A1527">
        <v>11511581385</v>
      </c>
      <c r="B1527" s="5" t="s">
        <v>646</v>
      </c>
      <c r="C1527" s="13" t="s">
        <v>72</v>
      </c>
      <c r="D1527" s="1" t="s">
        <v>465</v>
      </c>
      <c r="E1527" s="5" t="s">
        <v>14</v>
      </c>
      <c r="F1527" s="80" t="s">
        <v>0</v>
      </c>
      <c r="G1527" s="80" t="s">
        <v>0</v>
      </c>
      <c r="H1527" s="80" t="s">
        <v>1</v>
      </c>
      <c r="I1527" s="80" t="s">
        <v>0</v>
      </c>
      <c r="J1527" s="80" t="s">
        <v>0</v>
      </c>
      <c r="K1527" s="80" t="s">
        <v>0</v>
      </c>
      <c r="L1527" s="80" t="s">
        <v>0</v>
      </c>
      <c r="M1527" s="5" t="e">
        <v>#N/A</v>
      </c>
      <c r="N1527" s="5" t="s">
        <v>649</v>
      </c>
      <c r="O1527" s="5" t="e">
        <v>#N/A</v>
      </c>
      <c r="P1527" s="5" t="e">
        <v>#N/A</v>
      </c>
      <c r="Q1527" s="5" t="s">
        <v>76</v>
      </c>
      <c r="R1527" s="61" t="s">
        <v>28</v>
      </c>
      <c r="S1527" s="62" t="s">
        <v>34</v>
      </c>
      <c r="T1527" s="5" t="s">
        <v>834</v>
      </c>
      <c r="U1527" s="5" t="s">
        <v>34</v>
      </c>
      <c r="V1527" s="5" t="s">
        <v>95</v>
      </c>
      <c r="W1527" s="5" t="s">
        <v>907</v>
      </c>
      <c r="X1527" s="5" t="s">
        <v>66</v>
      </c>
      <c r="Y1527" s="5" t="s">
        <v>451</v>
      </c>
      <c r="Z1527" s="5" t="s">
        <v>126</v>
      </c>
      <c r="AA1527" s="5"/>
      <c r="AB1527" s="5"/>
      <c r="AC1527" s="5"/>
      <c r="AD1527" s="5"/>
      <c r="AE1527" s="5"/>
      <c r="AF1527" s="5"/>
      <c r="AG1527" s="5"/>
      <c r="AH1527" s="5" t="s">
        <v>811</v>
      </c>
      <c r="AI1527" s="5" t="s">
        <v>905</v>
      </c>
      <c r="AJ1527" s="80">
        <v>5</v>
      </c>
      <c r="AK1527" s="80">
        <v>4</v>
      </c>
      <c r="AL1527" s="80">
        <v>4</v>
      </c>
      <c r="AM1527" s="80">
        <v>5</v>
      </c>
      <c r="AN1527" s="80">
        <v>5</v>
      </c>
      <c r="AO1527" s="80">
        <v>5</v>
      </c>
      <c r="AP1527" s="80">
        <v>1</v>
      </c>
      <c r="AQ1527" s="80">
        <v>4</v>
      </c>
      <c r="AR1527" s="80">
        <v>5</v>
      </c>
      <c r="AS1527" s="5"/>
      <c r="AT1527" s="5"/>
      <c r="AU1527" s="5"/>
      <c r="AV1527" s="5"/>
      <c r="AW1527" s="5"/>
      <c r="AX1527" s="5"/>
      <c r="AY1527" s="5" t="s">
        <v>903</v>
      </c>
    </row>
    <row r="1528" spans="1:51" ht="27.95" customHeight="1">
      <c r="A1528">
        <v>11511580917</v>
      </c>
      <c r="B1528" s="5" t="s">
        <v>646</v>
      </c>
      <c r="C1528" s="13" t="e">
        <v>#VALUE!</v>
      </c>
      <c r="D1528" s="1" t="s">
        <v>478</v>
      </c>
      <c r="E1528" s="5" t="s">
        <v>14</v>
      </c>
      <c r="F1528" s="80" t="s">
        <v>0</v>
      </c>
      <c r="G1528" s="80" t="s">
        <v>0</v>
      </c>
      <c r="H1528" s="80" t="s">
        <v>1</v>
      </c>
      <c r="I1528" s="80" t="s">
        <v>0</v>
      </c>
      <c r="J1528" s="80" t="s">
        <v>0</v>
      </c>
      <c r="K1528" s="80" t="s">
        <v>0</v>
      </c>
      <c r="L1528" s="80" t="s">
        <v>0</v>
      </c>
      <c r="M1528" s="5" t="s">
        <v>10</v>
      </c>
      <c r="N1528" s="5" t="e">
        <v>#N/A</v>
      </c>
      <c r="O1528" s="5" t="s">
        <v>11</v>
      </c>
      <c r="P1528" s="5" t="s">
        <v>12</v>
      </c>
      <c r="Q1528" s="5" t="e">
        <v>#VALUE!</v>
      </c>
      <c r="R1528" s="61" t="e">
        <v>#VALUE!</v>
      </c>
      <c r="S1528" s="62" t="e">
        <v>#N/A</v>
      </c>
      <c r="T1528" s="5" t="e">
        <v>#N/A</v>
      </c>
      <c r="U1528" s="5" t="e">
        <v>#N/A</v>
      </c>
      <c r="V1528" s="5" t="e">
        <v>#N/A</v>
      </c>
      <c r="W1528" s="5" t="e">
        <v>#N/A</v>
      </c>
      <c r="X1528" s="5" t="e">
        <v>#N/A</v>
      </c>
      <c r="Y1528" s="5" t="s">
        <v>0</v>
      </c>
      <c r="Z1528" s="5" t="s">
        <v>49</v>
      </c>
      <c r="AA1528" s="5"/>
      <c r="AB1528" s="5"/>
      <c r="AC1528" s="5"/>
      <c r="AD1528" s="5"/>
      <c r="AE1528" s="5"/>
      <c r="AF1528" s="5"/>
      <c r="AG1528" s="5"/>
      <c r="AH1528" s="5"/>
      <c r="AI1528" s="5" t="s">
        <v>905</v>
      </c>
      <c r="AJ1528" s="80" t="e">
        <v>#VALUE!</v>
      </c>
      <c r="AK1528" s="80" t="e">
        <v>#VALUE!</v>
      </c>
      <c r="AL1528" s="80" t="e">
        <v>#VALUE!</v>
      </c>
      <c r="AM1528" s="80" t="e">
        <v>#N/A</v>
      </c>
      <c r="AN1528" s="80" t="e">
        <v>#N/A</v>
      </c>
      <c r="AO1528" s="80" t="e">
        <v>#N/A</v>
      </c>
      <c r="AP1528" s="80" t="e">
        <v>#N/A</v>
      </c>
      <c r="AQ1528" s="80" t="e">
        <v>#N/A</v>
      </c>
      <c r="AR1528" s="80" t="e">
        <v>#N/A</v>
      </c>
      <c r="AS1528" s="5"/>
      <c r="AT1528" s="5"/>
      <c r="AU1528" s="5"/>
      <c r="AV1528" s="5"/>
      <c r="AW1528" s="5"/>
      <c r="AX1528" s="5"/>
      <c r="AY1528" s="5" t="s">
        <v>903</v>
      </c>
    </row>
    <row r="1529" spans="1:51" ht="27.95" customHeight="1">
      <c r="B1529" s="1"/>
      <c r="C1529" s="13"/>
      <c r="D1529" s="1"/>
      <c r="E1529" s="5"/>
      <c r="M1529" s="5"/>
      <c r="N1529" s="5"/>
      <c r="O1529" s="5"/>
      <c r="P1529" s="5"/>
      <c r="Q1529" s="5"/>
      <c r="R1529" s="61"/>
      <c r="S1529" s="62"/>
      <c r="T1529" s="5"/>
      <c r="U1529" s="5"/>
      <c r="V1529" s="5"/>
      <c r="W1529" s="5"/>
      <c r="X1529" s="5"/>
      <c r="Y1529" s="5"/>
      <c r="Z1529" s="5"/>
      <c r="AA1529" s="5"/>
      <c r="AB1529" s="5"/>
      <c r="AC1529" s="5"/>
      <c r="AD1529" s="5"/>
      <c r="AE1529" s="5"/>
      <c r="AF1529" s="5"/>
      <c r="AG1529" s="5"/>
      <c r="AH1529" s="5"/>
      <c r="AI1529" s="5"/>
      <c r="AJ1529" s="80"/>
      <c r="AK1529" s="80"/>
      <c r="AL1529" s="80"/>
      <c r="AM1529" s="80"/>
      <c r="AN1529" s="80"/>
      <c r="AO1529" s="80"/>
      <c r="AP1529" s="80"/>
      <c r="AQ1529" s="80"/>
      <c r="AR1529" s="80"/>
      <c r="AS1529" s="5"/>
      <c r="AT1529" s="5"/>
      <c r="AU1529" s="5"/>
      <c r="AV1529" s="5"/>
      <c r="AW1529" s="5"/>
      <c r="AX1529" s="5"/>
      <c r="AY1529" s="5"/>
    </row>
    <row r="1530" spans="1:51" ht="27.95" customHeight="1">
      <c r="A1530">
        <v>11511579911</v>
      </c>
      <c r="B1530" s="1" t="s">
        <v>15</v>
      </c>
      <c r="C1530" s="13" t="s">
        <v>80</v>
      </c>
      <c r="D1530" s="1" t="s">
        <v>465</v>
      </c>
      <c r="E1530" s="5" t="s">
        <v>14</v>
      </c>
      <c r="F1530" s="80" t="s">
        <v>0</v>
      </c>
      <c r="G1530" s="80" t="s">
        <v>0</v>
      </c>
      <c r="H1530" s="80" t="s">
        <v>1</v>
      </c>
      <c r="I1530" s="80" t="s">
        <v>0</v>
      </c>
      <c r="J1530" s="80" t="s">
        <v>0</v>
      </c>
      <c r="K1530" s="80" t="s">
        <v>0</v>
      </c>
      <c r="L1530" s="80" t="s">
        <v>0</v>
      </c>
      <c r="M1530" s="5" t="e">
        <v>#N/A</v>
      </c>
      <c r="N1530" s="5" t="e">
        <v>#N/A</v>
      </c>
      <c r="O1530" s="5" t="e">
        <v>#N/A</v>
      </c>
      <c r="P1530" s="5" t="e">
        <v>#N/A</v>
      </c>
      <c r="Q1530" s="5" t="e">
        <v>#VALUE!</v>
      </c>
      <c r="R1530" s="61" t="s">
        <v>28</v>
      </c>
      <c r="S1530" s="62" t="s">
        <v>43</v>
      </c>
      <c r="T1530" s="5" t="s">
        <v>36</v>
      </c>
      <c r="U1530" s="5" t="s">
        <v>41</v>
      </c>
      <c r="V1530" s="5" t="s">
        <v>54</v>
      </c>
      <c r="W1530" s="5" t="s">
        <v>379</v>
      </c>
      <c r="X1530" s="5" t="e">
        <v>#N/A</v>
      </c>
      <c r="Y1530" s="5" t="s">
        <v>0</v>
      </c>
      <c r="Z1530" s="5" t="s">
        <v>88</v>
      </c>
      <c r="AA1530" s="5"/>
      <c r="AB1530" s="5"/>
      <c r="AC1530" s="5"/>
      <c r="AD1530" s="5"/>
      <c r="AE1530" s="5"/>
      <c r="AF1530" s="5"/>
      <c r="AG1530" s="5"/>
      <c r="AH1530" s="5"/>
      <c r="AI1530" s="5" t="s">
        <v>905</v>
      </c>
      <c r="AJ1530" s="80">
        <v>4</v>
      </c>
      <c r="AK1530" s="80" t="e">
        <v>#VALUE!</v>
      </c>
      <c r="AL1530" s="80">
        <v>4</v>
      </c>
      <c r="AM1530" s="80">
        <v>4</v>
      </c>
      <c r="AN1530" s="80">
        <v>4</v>
      </c>
      <c r="AO1530" s="80">
        <v>4</v>
      </c>
      <c r="AP1530" s="80">
        <v>0</v>
      </c>
      <c r="AQ1530" s="80">
        <v>5</v>
      </c>
      <c r="AR1530" s="80" t="e">
        <v>#N/A</v>
      </c>
      <c r="AS1530" s="5"/>
      <c r="AT1530" s="5"/>
      <c r="AU1530" s="5"/>
      <c r="AV1530" s="5"/>
      <c r="AW1530" s="5"/>
      <c r="AX1530" s="5"/>
      <c r="AY1530" s="5" t="s">
        <v>904</v>
      </c>
    </row>
    <row r="1531" spans="1:51" ht="27.95" customHeight="1">
      <c r="A1531">
        <v>11511579887</v>
      </c>
      <c r="B1531" s="1" t="s">
        <v>0</v>
      </c>
      <c r="C1531" s="13" t="e">
        <v>#VALUE!</v>
      </c>
      <c r="D1531" s="1" t="e">
        <v>#VALUE!</v>
      </c>
      <c r="E1531" s="5" t="e">
        <v>#N/A</v>
      </c>
      <c r="F1531" s="80" t="s">
        <v>0</v>
      </c>
      <c r="G1531" s="80" t="s">
        <v>0</v>
      </c>
      <c r="H1531" s="80" t="s">
        <v>0</v>
      </c>
      <c r="I1531" s="80" t="s">
        <v>0</v>
      </c>
      <c r="J1531" s="80" t="s">
        <v>0</v>
      </c>
      <c r="K1531" s="80" t="s">
        <v>0</v>
      </c>
      <c r="L1531" s="80" t="s">
        <v>0</v>
      </c>
      <c r="M1531" s="5" t="e">
        <v>#N/A</v>
      </c>
      <c r="N1531" s="5" t="e">
        <v>#N/A</v>
      </c>
      <c r="O1531" s="5" t="e">
        <v>#N/A</v>
      </c>
      <c r="P1531" s="5" t="e">
        <v>#N/A</v>
      </c>
      <c r="Q1531" s="5" t="e">
        <v>#VALUE!</v>
      </c>
      <c r="R1531" s="61" t="e">
        <v>#VALUE!</v>
      </c>
      <c r="S1531" s="62" t="e">
        <v>#N/A</v>
      </c>
      <c r="T1531" s="5" t="e">
        <v>#N/A</v>
      </c>
      <c r="U1531" s="5" t="e">
        <v>#N/A</v>
      </c>
      <c r="V1531" s="5" t="e">
        <v>#N/A</v>
      </c>
      <c r="W1531" s="5" t="e">
        <v>#N/A</v>
      </c>
      <c r="X1531" s="5" t="e">
        <v>#N/A</v>
      </c>
      <c r="Y1531" s="5" t="s">
        <v>0</v>
      </c>
      <c r="Z1531" s="5" t="e">
        <v>#N/A</v>
      </c>
      <c r="AA1531" s="5"/>
      <c r="AB1531" s="5"/>
      <c r="AC1531" s="5"/>
      <c r="AD1531" s="5"/>
      <c r="AE1531" s="5"/>
      <c r="AF1531" s="5"/>
      <c r="AG1531" s="5"/>
      <c r="AH1531" s="5"/>
      <c r="AI1531" s="5" t="s">
        <v>905</v>
      </c>
      <c r="AJ1531" s="80" t="e">
        <v>#VALUE!</v>
      </c>
      <c r="AK1531" s="80" t="e">
        <v>#VALUE!</v>
      </c>
      <c r="AL1531" s="80" t="e">
        <v>#VALUE!</v>
      </c>
      <c r="AM1531" s="80" t="e">
        <v>#N/A</v>
      </c>
      <c r="AN1531" s="80" t="e">
        <v>#N/A</v>
      </c>
      <c r="AO1531" s="80" t="e">
        <v>#N/A</v>
      </c>
      <c r="AP1531" s="80" t="e">
        <v>#N/A</v>
      </c>
      <c r="AQ1531" s="80" t="e">
        <v>#N/A</v>
      </c>
      <c r="AR1531" s="80" t="e">
        <v>#N/A</v>
      </c>
      <c r="AS1531" s="5"/>
      <c r="AT1531" s="5"/>
      <c r="AU1531" s="5"/>
      <c r="AV1531" s="5"/>
      <c r="AW1531" s="5"/>
      <c r="AX1531" s="5"/>
      <c r="AY1531" s="5" t="s">
        <v>20</v>
      </c>
    </row>
    <row r="1532" spans="1:51" ht="27.95" customHeight="1">
      <c r="A1532">
        <v>11511579607</v>
      </c>
      <c r="B1532" s="5" t="s">
        <v>646</v>
      </c>
      <c r="C1532" s="13" t="s">
        <v>80</v>
      </c>
      <c r="D1532" s="1" t="s">
        <v>468</v>
      </c>
      <c r="E1532" s="5" t="s">
        <v>33</v>
      </c>
      <c r="F1532" s="80" t="s">
        <v>0</v>
      </c>
      <c r="G1532" s="80" t="s">
        <v>0</v>
      </c>
      <c r="H1532" s="80" t="s">
        <v>1</v>
      </c>
      <c r="I1532" s="80" t="s">
        <v>0</v>
      </c>
      <c r="J1532" s="80" t="s">
        <v>0</v>
      </c>
      <c r="K1532" s="80" t="s">
        <v>0</v>
      </c>
      <c r="L1532" s="80" t="s">
        <v>0</v>
      </c>
      <c r="M1532" s="5" t="s">
        <v>10</v>
      </c>
      <c r="N1532" s="5" t="e">
        <v>#N/A</v>
      </c>
      <c r="O1532" s="5" t="e">
        <v>#N/A</v>
      </c>
      <c r="P1532" s="5" t="e">
        <v>#N/A</v>
      </c>
      <c r="Q1532" s="5" t="e">
        <v>#VALUE!</v>
      </c>
      <c r="R1532" s="61" t="s">
        <v>99</v>
      </c>
      <c r="S1532" s="62" t="e">
        <v>#N/A</v>
      </c>
      <c r="T1532" s="5" t="s">
        <v>24</v>
      </c>
      <c r="U1532" s="5" t="s">
        <v>41</v>
      </c>
      <c r="V1532" s="5" t="s">
        <v>64</v>
      </c>
      <c r="W1532" s="5" t="s">
        <v>907</v>
      </c>
      <c r="X1532" s="5" t="s">
        <v>81</v>
      </c>
      <c r="Y1532" s="5" t="s">
        <v>0</v>
      </c>
      <c r="Z1532" s="5" t="s">
        <v>13</v>
      </c>
      <c r="AA1532" s="5"/>
      <c r="AB1532" s="5"/>
      <c r="AC1532" s="5"/>
      <c r="AD1532" s="5"/>
      <c r="AE1532" s="5"/>
      <c r="AF1532" s="5"/>
      <c r="AG1532" s="5"/>
      <c r="AH1532" s="5"/>
      <c r="AI1532" s="5" t="s">
        <v>905</v>
      </c>
      <c r="AJ1532" s="80">
        <v>4</v>
      </c>
      <c r="AK1532" s="80" t="e">
        <v>#VALUE!</v>
      </c>
      <c r="AL1532" s="80">
        <v>2</v>
      </c>
      <c r="AM1532" s="80" t="e">
        <v>#N/A</v>
      </c>
      <c r="AN1532" s="80">
        <v>2</v>
      </c>
      <c r="AO1532" s="80">
        <v>4</v>
      </c>
      <c r="AP1532" s="80">
        <v>5</v>
      </c>
      <c r="AQ1532" s="80">
        <v>4</v>
      </c>
      <c r="AR1532" s="80">
        <v>3</v>
      </c>
      <c r="AS1532" s="122" t="s">
        <v>1060</v>
      </c>
      <c r="AT1532" s="5"/>
      <c r="AU1532" s="5"/>
      <c r="AV1532" s="5"/>
      <c r="AW1532" s="5"/>
      <c r="AX1532" s="5"/>
      <c r="AY1532" s="5" t="s">
        <v>903</v>
      </c>
    </row>
    <row r="1533" spans="1:51" ht="27.95" customHeight="1">
      <c r="A1533">
        <v>11511579199</v>
      </c>
      <c r="B1533" s="5" t="s">
        <v>646</v>
      </c>
      <c r="C1533" s="13" t="s">
        <v>72</v>
      </c>
      <c r="D1533" s="1" t="s">
        <v>466</v>
      </c>
      <c r="E1533" s="5" t="s">
        <v>33</v>
      </c>
      <c r="F1533" s="80" t="s">
        <v>0</v>
      </c>
      <c r="G1533" s="80" t="s">
        <v>0</v>
      </c>
      <c r="H1533" s="80" t="s">
        <v>0</v>
      </c>
      <c r="I1533" s="80" t="s">
        <v>0</v>
      </c>
      <c r="J1533" s="80" t="s">
        <v>0</v>
      </c>
      <c r="K1533" s="80" t="s">
        <v>0</v>
      </c>
      <c r="L1533" s="80" t="s">
        <v>452</v>
      </c>
      <c r="M1533" s="5" t="s">
        <v>10</v>
      </c>
      <c r="N1533" s="5" t="e">
        <v>#N/A</v>
      </c>
      <c r="O1533" s="5" t="e">
        <v>#N/A</v>
      </c>
      <c r="P1533" s="5" t="e">
        <v>#N/A</v>
      </c>
      <c r="Q1533" s="5" t="s">
        <v>91</v>
      </c>
      <c r="R1533" s="61" t="s">
        <v>90</v>
      </c>
      <c r="S1533" s="62" t="e">
        <v>#N/A</v>
      </c>
      <c r="T1533" s="5" t="s">
        <v>834</v>
      </c>
      <c r="U1533" s="5" t="s">
        <v>34</v>
      </c>
      <c r="V1533" s="5" t="s">
        <v>54</v>
      </c>
      <c r="W1533" s="5" t="s">
        <v>379</v>
      </c>
      <c r="X1533" s="5" t="s">
        <v>66</v>
      </c>
      <c r="Y1533" s="5" t="s">
        <v>453</v>
      </c>
      <c r="Z1533" s="5" t="s">
        <v>58</v>
      </c>
      <c r="AA1533" s="5" t="s">
        <v>986</v>
      </c>
      <c r="AB1533" s="5"/>
      <c r="AC1533" s="5"/>
      <c r="AD1533" s="5"/>
      <c r="AE1533" s="5"/>
      <c r="AF1533" s="5"/>
      <c r="AG1533" s="5"/>
      <c r="AH1533" s="5" t="s">
        <v>809</v>
      </c>
      <c r="AI1533" s="5" t="s">
        <v>905</v>
      </c>
      <c r="AJ1533" s="80">
        <v>5</v>
      </c>
      <c r="AK1533" s="80">
        <v>5</v>
      </c>
      <c r="AL1533" s="80">
        <v>5</v>
      </c>
      <c r="AM1533" s="80" t="e">
        <v>#N/A</v>
      </c>
      <c r="AN1533" s="80">
        <v>5</v>
      </c>
      <c r="AO1533" s="80">
        <v>5</v>
      </c>
      <c r="AP1533" s="80">
        <v>0</v>
      </c>
      <c r="AQ1533" s="80">
        <v>5</v>
      </c>
      <c r="AR1533" s="80">
        <v>5</v>
      </c>
      <c r="AS1533" s="5"/>
      <c r="AT1533" s="5" t="s">
        <v>799</v>
      </c>
      <c r="AU1533" s="5"/>
      <c r="AV1533" s="5"/>
      <c r="AW1533" s="5" t="s">
        <v>39</v>
      </c>
      <c r="AX1533" s="5"/>
      <c r="AY1533" s="5" t="s">
        <v>903</v>
      </c>
    </row>
    <row r="1534" spans="1:51" ht="27.95" customHeight="1">
      <c r="A1534">
        <v>11511578306</v>
      </c>
      <c r="B1534" s="5" t="s">
        <v>646</v>
      </c>
      <c r="C1534" s="13" t="e">
        <v>#VALUE!</v>
      </c>
      <c r="D1534" s="1" t="e">
        <v>#VALUE!</v>
      </c>
      <c r="E1534" s="5" t="e">
        <v>#N/A</v>
      </c>
      <c r="F1534" s="80" t="s">
        <v>0</v>
      </c>
      <c r="G1534" s="80" t="s">
        <v>0</v>
      </c>
      <c r="H1534" s="80" t="s">
        <v>0</v>
      </c>
      <c r="I1534" s="80" t="s">
        <v>0</v>
      </c>
      <c r="J1534" s="80" t="s">
        <v>0</v>
      </c>
      <c r="K1534" s="80" t="s">
        <v>0</v>
      </c>
      <c r="L1534" s="80" t="s">
        <v>0</v>
      </c>
      <c r="M1534" s="5" t="e">
        <v>#N/A</v>
      </c>
      <c r="N1534" s="5" t="e">
        <v>#N/A</v>
      </c>
      <c r="O1534" s="5" t="e">
        <v>#N/A</v>
      </c>
      <c r="P1534" s="5" t="e">
        <v>#N/A</v>
      </c>
      <c r="Q1534" s="5" t="e">
        <v>#VALUE!</v>
      </c>
      <c r="R1534" s="61" t="e">
        <v>#VALUE!</v>
      </c>
      <c r="S1534" s="62" t="e">
        <v>#N/A</v>
      </c>
      <c r="T1534" s="5" t="e">
        <v>#N/A</v>
      </c>
      <c r="U1534" s="5" t="e">
        <v>#N/A</v>
      </c>
      <c r="V1534" s="5" t="e">
        <v>#N/A</v>
      </c>
      <c r="W1534" s="5" t="e">
        <v>#N/A</v>
      </c>
      <c r="X1534" s="5" t="e">
        <v>#N/A</v>
      </c>
      <c r="Y1534" s="5" t="s">
        <v>0</v>
      </c>
      <c r="Z1534" s="5" t="e">
        <v>#N/A</v>
      </c>
      <c r="AA1534" s="5"/>
      <c r="AB1534" s="5"/>
      <c r="AC1534" s="5"/>
      <c r="AD1534" s="5"/>
      <c r="AE1534" s="5"/>
      <c r="AF1534" s="5"/>
      <c r="AG1534" s="5"/>
      <c r="AH1534" s="5"/>
      <c r="AI1534" s="5" t="s">
        <v>905</v>
      </c>
      <c r="AJ1534" s="80" t="e">
        <v>#VALUE!</v>
      </c>
      <c r="AK1534" s="80" t="e">
        <v>#VALUE!</v>
      </c>
      <c r="AL1534" s="80" t="e">
        <v>#VALUE!</v>
      </c>
      <c r="AM1534" s="80" t="e">
        <v>#N/A</v>
      </c>
      <c r="AN1534" s="80" t="e">
        <v>#N/A</v>
      </c>
      <c r="AO1534" s="80" t="e">
        <v>#N/A</v>
      </c>
      <c r="AP1534" s="80" t="e">
        <v>#N/A</v>
      </c>
      <c r="AQ1534" s="80" t="e">
        <v>#N/A</v>
      </c>
      <c r="AR1534" s="80" t="e">
        <v>#N/A</v>
      </c>
      <c r="AS1534" s="5"/>
      <c r="AT1534" s="5"/>
      <c r="AU1534" s="5"/>
      <c r="AV1534" s="5"/>
      <c r="AW1534" s="5"/>
      <c r="AX1534" s="5"/>
      <c r="AY1534" s="5" t="s">
        <v>903</v>
      </c>
    </row>
    <row r="1535" spans="1:51" ht="27.95" customHeight="1">
      <c r="A1535">
        <v>11511577166</v>
      </c>
      <c r="B1535" s="1" t="s">
        <v>15</v>
      </c>
      <c r="C1535" s="13" t="s">
        <v>80</v>
      </c>
      <c r="D1535" s="1" t="s">
        <v>469</v>
      </c>
      <c r="E1535" s="5" t="s">
        <v>33</v>
      </c>
      <c r="F1535" s="80" t="s">
        <v>0</v>
      </c>
      <c r="G1535" s="80" t="s">
        <v>0</v>
      </c>
      <c r="H1535" s="80" t="s">
        <v>1</v>
      </c>
      <c r="I1535" s="80" t="s">
        <v>0</v>
      </c>
      <c r="J1535" s="80" t="s">
        <v>0</v>
      </c>
      <c r="K1535" s="80" t="s">
        <v>0</v>
      </c>
      <c r="L1535" s="80" t="s">
        <v>0</v>
      </c>
      <c r="M1535" s="5" t="e">
        <v>#N/A</v>
      </c>
      <c r="N1535" s="5" t="e">
        <v>#N/A</v>
      </c>
      <c r="O1535" s="5" t="e">
        <v>#N/A</v>
      </c>
      <c r="P1535" s="5" t="e">
        <v>#N/A</v>
      </c>
      <c r="Q1535" s="5" t="e">
        <v>#VALUE!</v>
      </c>
      <c r="R1535" s="61" t="s">
        <v>99</v>
      </c>
      <c r="S1535" s="62" t="s">
        <v>68</v>
      </c>
      <c r="T1535" s="5" t="s">
        <v>36</v>
      </c>
      <c r="U1535" s="5" t="s">
        <v>41</v>
      </c>
      <c r="V1535" s="5" t="s">
        <v>74</v>
      </c>
      <c r="W1535" s="5" t="s">
        <v>979</v>
      </c>
      <c r="X1535" s="5" t="e">
        <v>#N/A</v>
      </c>
      <c r="Y1535" s="5" t="s">
        <v>0</v>
      </c>
      <c r="Z1535" s="5" t="s">
        <v>21</v>
      </c>
      <c r="AA1535" s="5"/>
      <c r="AB1535" s="5"/>
      <c r="AC1535" s="5"/>
      <c r="AD1535" s="5"/>
      <c r="AE1535" s="5"/>
      <c r="AF1535" s="5"/>
      <c r="AG1535" s="5"/>
      <c r="AH1535" s="5"/>
      <c r="AI1535" s="5" t="s">
        <v>905</v>
      </c>
      <c r="AJ1535" s="5">
        <v>4</v>
      </c>
      <c r="AK1535" s="5" t="e">
        <v>#VALUE!</v>
      </c>
      <c r="AL1535" s="97">
        <v>2</v>
      </c>
      <c r="AM1535" s="97">
        <v>3</v>
      </c>
      <c r="AN1535" s="5">
        <v>4</v>
      </c>
      <c r="AO1535" s="5">
        <v>4</v>
      </c>
      <c r="AP1535" s="5">
        <v>2</v>
      </c>
      <c r="AQ1535" s="5">
        <v>2</v>
      </c>
      <c r="AR1535" s="5" t="e">
        <v>#N/A</v>
      </c>
      <c r="AS1535" s="5"/>
      <c r="AT1535" s="5" t="s">
        <v>837</v>
      </c>
      <c r="AU1535" s="66" t="s">
        <v>567</v>
      </c>
      <c r="AV1535" s="5"/>
      <c r="AW1535" s="5"/>
      <c r="AX1535" s="5"/>
      <c r="AY1535" s="5" t="s">
        <v>904</v>
      </c>
    </row>
    <row r="1536" spans="1:51" ht="27.95" customHeight="1">
      <c r="B1536" s="1"/>
      <c r="C1536" s="13"/>
      <c r="D1536" s="1"/>
      <c r="E1536" s="5"/>
      <c r="M1536" s="5"/>
      <c r="N1536" s="5"/>
      <c r="O1536" s="5"/>
      <c r="P1536" s="5"/>
      <c r="Q1536" s="5"/>
      <c r="R1536" s="61"/>
      <c r="S1536" s="62"/>
      <c r="T1536" s="5"/>
      <c r="U1536" s="5"/>
      <c r="V1536" s="5"/>
      <c r="W1536" s="5"/>
      <c r="X1536" s="5"/>
      <c r="Y1536" s="5"/>
      <c r="Z1536" s="5"/>
      <c r="AA1536" s="5"/>
      <c r="AB1536" s="5"/>
      <c r="AC1536" s="5"/>
      <c r="AD1536" s="5"/>
      <c r="AE1536" s="5"/>
      <c r="AF1536" s="5"/>
      <c r="AG1536" s="5"/>
      <c r="AH1536" s="5"/>
      <c r="AI1536" s="5"/>
      <c r="AJ1536" s="80"/>
      <c r="AK1536" s="80"/>
      <c r="AL1536" s="80"/>
      <c r="AM1536" s="80"/>
      <c r="AN1536" s="80"/>
      <c r="AO1536" s="80"/>
      <c r="AP1536" s="80"/>
      <c r="AQ1536" s="80"/>
      <c r="AR1536" s="80"/>
      <c r="AS1536" s="5"/>
      <c r="AT1536" s="5"/>
      <c r="AU1536" s="5"/>
      <c r="AV1536" s="5"/>
      <c r="AW1536" s="5"/>
      <c r="AX1536" s="5"/>
      <c r="AY1536" s="5"/>
    </row>
    <row r="1537" spans="1:51" ht="27.95" customHeight="1">
      <c r="A1537">
        <v>11511576858</v>
      </c>
      <c r="B1537" s="1" t="s">
        <v>0</v>
      </c>
      <c r="C1537" s="13" t="s">
        <v>72</v>
      </c>
      <c r="D1537" s="1" t="s">
        <v>468</v>
      </c>
      <c r="E1537" s="5" t="s">
        <v>14</v>
      </c>
      <c r="F1537" s="80" t="s">
        <v>648</v>
      </c>
      <c r="G1537" s="80" t="s">
        <v>0</v>
      </c>
      <c r="H1537" s="80" t="s">
        <v>0</v>
      </c>
      <c r="I1537" s="80" t="s">
        <v>0</v>
      </c>
      <c r="J1537" s="80" t="s">
        <v>0</v>
      </c>
      <c r="K1537" s="80" t="s">
        <v>0</v>
      </c>
      <c r="L1537" s="80" t="s">
        <v>0</v>
      </c>
      <c r="M1537" s="5" t="e">
        <v>#N/A</v>
      </c>
      <c r="N1537" s="5" t="e">
        <v>#N/A</v>
      </c>
      <c r="O1537" s="5" t="e">
        <v>#N/A</v>
      </c>
      <c r="P1537" s="5" t="e">
        <v>#N/A</v>
      </c>
      <c r="Q1537" s="5" t="s">
        <v>97</v>
      </c>
      <c r="R1537" s="61" t="s">
        <v>75</v>
      </c>
      <c r="S1537" s="62" t="s">
        <v>68</v>
      </c>
      <c r="T1537" s="5" t="s">
        <v>36</v>
      </c>
      <c r="U1537" s="5" t="s">
        <v>37</v>
      </c>
      <c r="V1537" s="5" t="s">
        <v>95</v>
      </c>
      <c r="W1537" s="5" t="e">
        <v>#N/A</v>
      </c>
      <c r="X1537" s="5" t="s">
        <v>30</v>
      </c>
      <c r="Y1537" s="5" t="s">
        <v>0</v>
      </c>
      <c r="Z1537" s="5" t="s">
        <v>98</v>
      </c>
      <c r="AA1537" s="5"/>
      <c r="AB1537" s="5"/>
      <c r="AC1537" s="5"/>
      <c r="AD1537" s="5"/>
      <c r="AE1537" s="5"/>
      <c r="AF1537" s="5"/>
      <c r="AG1537" s="5"/>
      <c r="AH1537" s="5"/>
      <c r="AI1537" s="5" t="s">
        <v>905</v>
      </c>
      <c r="AJ1537" s="80">
        <v>5</v>
      </c>
      <c r="AK1537" s="80">
        <v>2</v>
      </c>
      <c r="AL1537" s="80">
        <v>3</v>
      </c>
      <c r="AM1537" s="80">
        <v>3</v>
      </c>
      <c r="AN1537" s="80">
        <v>4</v>
      </c>
      <c r="AO1537" s="80">
        <v>3</v>
      </c>
      <c r="AP1537" s="80">
        <v>1</v>
      </c>
      <c r="AQ1537" s="80" t="e">
        <v>#N/A</v>
      </c>
      <c r="AR1537" s="80">
        <v>2</v>
      </c>
      <c r="AS1537" s="5"/>
      <c r="AT1537" s="5"/>
      <c r="AU1537" s="5"/>
      <c r="AV1537" s="5"/>
      <c r="AW1537" s="5"/>
      <c r="AX1537" s="5"/>
      <c r="AY1537" s="5" t="s">
        <v>20</v>
      </c>
    </row>
    <row r="1538" spans="1:51" ht="27.95" customHeight="1">
      <c r="A1538">
        <v>11511576832</v>
      </c>
      <c r="B1538" s="1" t="s">
        <v>15</v>
      </c>
      <c r="C1538" s="13" t="s">
        <v>61</v>
      </c>
      <c r="D1538" s="1" t="s">
        <v>468</v>
      </c>
      <c r="E1538" s="5" t="s">
        <v>14</v>
      </c>
      <c r="F1538" s="80" t="s">
        <v>0</v>
      </c>
      <c r="G1538" s="80" t="s">
        <v>0</v>
      </c>
      <c r="H1538" s="80" t="s">
        <v>1</v>
      </c>
      <c r="I1538" s="80" t="s">
        <v>0</v>
      </c>
      <c r="J1538" s="80" t="s">
        <v>0</v>
      </c>
      <c r="K1538" s="80" t="s">
        <v>0</v>
      </c>
      <c r="L1538" s="80" t="s">
        <v>0</v>
      </c>
      <c r="M1538" s="5" t="e">
        <v>#N/A</v>
      </c>
      <c r="N1538" s="5" t="e">
        <v>#N/A</v>
      </c>
      <c r="O1538" s="5" t="e">
        <v>#N/A</v>
      </c>
      <c r="P1538" s="5" t="e">
        <v>#N/A</v>
      </c>
      <c r="Q1538" s="5" t="e">
        <v>#VALUE!</v>
      </c>
      <c r="R1538" s="61" t="s">
        <v>28</v>
      </c>
      <c r="S1538" s="62" t="s">
        <v>43</v>
      </c>
      <c r="T1538" s="5" t="s">
        <v>37</v>
      </c>
      <c r="U1538" s="5" t="s">
        <v>34</v>
      </c>
      <c r="V1538" s="5" t="s">
        <v>89</v>
      </c>
      <c r="W1538" s="5" t="s">
        <v>907</v>
      </c>
      <c r="X1538" s="5" t="e">
        <v>#N/A</v>
      </c>
      <c r="Y1538" s="5" t="s">
        <v>0</v>
      </c>
      <c r="Z1538" s="5" t="s">
        <v>21</v>
      </c>
      <c r="AA1538" s="5"/>
      <c r="AB1538" s="5"/>
      <c r="AC1538" s="5"/>
      <c r="AD1538" s="5"/>
      <c r="AE1538" s="5"/>
      <c r="AF1538" s="5"/>
      <c r="AG1538" s="5"/>
      <c r="AH1538" s="5"/>
      <c r="AI1538" s="5" t="s">
        <v>905</v>
      </c>
      <c r="AJ1538" s="80">
        <v>3</v>
      </c>
      <c r="AK1538" s="80" t="e">
        <v>#VALUE!</v>
      </c>
      <c r="AL1538" s="80">
        <v>4</v>
      </c>
      <c r="AM1538" s="80">
        <v>4</v>
      </c>
      <c r="AN1538" s="80">
        <v>3</v>
      </c>
      <c r="AO1538" s="80">
        <v>5</v>
      </c>
      <c r="AP1538" s="80">
        <v>3</v>
      </c>
      <c r="AQ1538" s="80">
        <v>4</v>
      </c>
      <c r="AR1538" s="80" t="e">
        <v>#N/A</v>
      </c>
      <c r="AS1538" s="122" t="s">
        <v>1054</v>
      </c>
      <c r="AT1538" s="5"/>
      <c r="AU1538" s="5"/>
      <c r="AV1538" s="5"/>
      <c r="AW1538" s="5"/>
      <c r="AX1538" s="5"/>
      <c r="AY1538" s="5" t="s">
        <v>904</v>
      </c>
    </row>
    <row r="1539" spans="1:51" ht="27.95" customHeight="1">
      <c r="A1539">
        <v>11511576174</v>
      </c>
      <c r="B1539" s="5" t="s">
        <v>646</v>
      </c>
      <c r="C1539" s="13" t="s">
        <v>80</v>
      </c>
      <c r="D1539" s="1" t="s">
        <v>467</v>
      </c>
      <c r="E1539" s="5" t="s">
        <v>33</v>
      </c>
      <c r="F1539" s="80" t="s">
        <v>0</v>
      </c>
      <c r="G1539" s="80" t="s">
        <v>0</v>
      </c>
      <c r="H1539" s="80" t="s">
        <v>1</v>
      </c>
      <c r="I1539" s="80" t="s">
        <v>0</v>
      </c>
      <c r="J1539" s="80" t="s">
        <v>0</v>
      </c>
      <c r="K1539" s="80" t="s">
        <v>0</v>
      </c>
      <c r="L1539" s="80" t="s">
        <v>0</v>
      </c>
      <c r="M1539" s="5" t="e">
        <v>#N/A</v>
      </c>
      <c r="N1539" s="5" t="s">
        <v>649</v>
      </c>
      <c r="O1539" s="5" t="e">
        <v>#N/A</v>
      </c>
      <c r="P1539" s="5" t="e">
        <v>#N/A</v>
      </c>
      <c r="Q1539" s="5" t="e">
        <v>#VALUE!</v>
      </c>
      <c r="R1539" s="61" t="e">
        <v>#VALUE!</v>
      </c>
      <c r="S1539" s="62" t="e">
        <v>#N/A</v>
      </c>
      <c r="T1539" s="5" t="e">
        <v>#N/A</v>
      </c>
      <c r="U1539" s="5" t="e">
        <v>#N/A</v>
      </c>
      <c r="V1539" s="5" t="e">
        <v>#N/A</v>
      </c>
      <c r="W1539" s="5" t="e">
        <v>#N/A</v>
      </c>
      <c r="X1539" s="5" t="e">
        <v>#N/A</v>
      </c>
      <c r="Y1539" s="5" t="s">
        <v>0</v>
      </c>
      <c r="Z1539" s="5" t="s">
        <v>67</v>
      </c>
      <c r="AA1539" s="5"/>
      <c r="AB1539" s="5"/>
      <c r="AC1539" s="5"/>
      <c r="AD1539" s="5"/>
      <c r="AE1539" s="5"/>
      <c r="AF1539" s="5"/>
      <c r="AG1539" s="5"/>
      <c r="AH1539" s="5"/>
      <c r="AI1539" s="5" t="s">
        <v>905</v>
      </c>
      <c r="AJ1539" s="80">
        <v>4</v>
      </c>
      <c r="AK1539" s="80" t="e">
        <v>#VALUE!</v>
      </c>
      <c r="AL1539" s="80" t="e">
        <v>#VALUE!</v>
      </c>
      <c r="AM1539" s="80" t="e">
        <v>#N/A</v>
      </c>
      <c r="AN1539" s="80" t="e">
        <v>#N/A</v>
      </c>
      <c r="AO1539" s="80" t="e">
        <v>#N/A</v>
      </c>
      <c r="AP1539" s="80" t="e">
        <v>#N/A</v>
      </c>
      <c r="AQ1539" s="80" t="e">
        <v>#N/A</v>
      </c>
      <c r="AR1539" s="80" t="e">
        <v>#N/A</v>
      </c>
      <c r="AS1539" s="5"/>
      <c r="AT1539" s="5"/>
      <c r="AU1539" s="5"/>
      <c r="AV1539" s="5"/>
      <c r="AW1539" s="5"/>
      <c r="AX1539" s="5"/>
      <c r="AY1539" s="5" t="s">
        <v>903</v>
      </c>
    </row>
    <row r="1540" spans="1:51" ht="27.95" customHeight="1">
      <c r="A1540">
        <v>11511576086</v>
      </c>
      <c r="B1540" s="5" t="s">
        <v>646</v>
      </c>
      <c r="C1540" s="13" t="s">
        <v>80</v>
      </c>
      <c r="D1540" s="1" t="s">
        <v>467</v>
      </c>
      <c r="E1540" s="5" t="s">
        <v>14</v>
      </c>
      <c r="F1540" s="80" t="s">
        <v>0</v>
      </c>
      <c r="G1540" s="80" t="s">
        <v>0</v>
      </c>
      <c r="H1540" s="80" t="s">
        <v>1</v>
      </c>
      <c r="I1540" s="80" t="s">
        <v>0</v>
      </c>
      <c r="J1540" s="80" t="s">
        <v>0</v>
      </c>
      <c r="K1540" s="80" t="s">
        <v>0</v>
      </c>
      <c r="L1540" s="80" t="s">
        <v>0</v>
      </c>
      <c r="M1540" s="5" t="s">
        <v>10</v>
      </c>
      <c r="N1540" s="5" t="e">
        <v>#N/A</v>
      </c>
      <c r="O1540" s="5" t="e">
        <v>#N/A</v>
      </c>
      <c r="P1540" s="5" t="e">
        <v>#N/A</v>
      </c>
      <c r="Q1540" s="5" t="s">
        <v>76</v>
      </c>
      <c r="R1540" s="61" t="s">
        <v>28</v>
      </c>
      <c r="S1540" s="62" t="e">
        <v>#N/A</v>
      </c>
      <c r="T1540" s="5" t="s">
        <v>834</v>
      </c>
      <c r="U1540" s="5" t="s">
        <v>34</v>
      </c>
      <c r="V1540" s="5" t="s">
        <v>26</v>
      </c>
      <c r="W1540" s="5" t="s">
        <v>379</v>
      </c>
      <c r="X1540" s="5" t="s">
        <v>66</v>
      </c>
      <c r="Y1540" s="5" t="s">
        <v>0</v>
      </c>
      <c r="Z1540" s="5" t="s">
        <v>58</v>
      </c>
      <c r="AA1540" s="5"/>
      <c r="AB1540" s="5"/>
      <c r="AC1540" s="5"/>
      <c r="AD1540" s="5"/>
      <c r="AE1540" s="5"/>
      <c r="AF1540" s="5"/>
      <c r="AG1540" s="5"/>
      <c r="AH1540" s="5"/>
      <c r="AI1540" s="5" t="s">
        <v>905</v>
      </c>
      <c r="AJ1540" s="80">
        <v>4</v>
      </c>
      <c r="AK1540" s="80">
        <v>4</v>
      </c>
      <c r="AL1540" s="80">
        <v>4</v>
      </c>
      <c r="AM1540" s="80" t="e">
        <v>#N/A</v>
      </c>
      <c r="AN1540" s="80">
        <v>5</v>
      </c>
      <c r="AO1540" s="80">
        <v>5</v>
      </c>
      <c r="AP1540" s="80">
        <v>4</v>
      </c>
      <c r="AQ1540" s="80">
        <v>5</v>
      </c>
      <c r="AR1540" s="80">
        <v>5</v>
      </c>
      <c r="AS1540" s="122" t="s">
        <v>1060</v>
      </c>
      <c r="AT1540" s="5" t="s">
        <v>779</v>
      </c>
      <c r="AU1540" s="66" t="s">
        <v>854</v>
      </c>
      <c r="AV1540" s="5" t="s">
        <v>886</v>
      </c>
      <c r="AW1540" s="5"/>
      <c r="AX1540" s="5"/>
      <c r="AY1540" s="5" t="s">
        <v>903</v>
      </c>
    </row>
    <row r="1541" spans="1:51" ht="27.95" customHeight="1">
      <c r="A1541">
        <v>11511574102</v>
      </c>
      <c r="B1541" s="1" t="s">
        <v>0</v>
      </c>
      <c r="C1541" s="13" t="s">
        <v>72</v>
      </c>
      <c r="D1541" s="1" t="s">
        <v>478</v>
      </c>
      <c r="E1541" s="5" t="s">
        <v>14</v>
      </c>
      <c r="F1541" s="80" t="s">
        <v>0</v>
      </c>
      <c r="G1541" s="80" t="s">
        <v>2</v>
      </c>
      <c r="H1541" s="80" t="s">
        <v>0</v>
      </c>
      <c r="I1541" s="80" t="s">
        <v>0</v>
      </c>
      <c r="J1541" s="80" t="s">
        <v>0</v>
      </c>
      <c r="K1541" s="80" t="s">
        <v>0</v>
      </c>
      <c r="L1541" s="80" t="s">
        <v>0</v>
      </c>
      <c r="M1541" s="5" t="e">
        <v>#N/A</v>
      </c>
      <c r="N1541" s="5" t="e">
        <v>#N/A</v>
      </c>
      <c r="O1541" s="5" t="e">
        <v>#N/A</v>
      </c>
      <c r="P1541" s="5" t="e">
        <v>#N/A</v>
      </c>
      <c r="Q1541" s="5" t="s">
        <v>76</v>
      </c>
      <c r="R1541" s="61" t="s">
        <v>75</v>
      </c>
      <c r="S1541" s="62" t="s">
        <v>92</v>
      </c>
      <c r="T1541" s="5" t="s">
        <v>36</v>
      </c>
      <c r="U1541" s="5" t="s">
        <v>37</v>
      </c>
      <c r="V1541" s="5" t="s">
        <v>26</v>
      </c>
      <c r="W1541" s="5" t="s">
        <v>908</v>
      </c>
      <c r="X1541" s="5" t="s">
        <v>66</v>
      </c>
      <c r="Y1541" s="5" t="s">
        <v>0</v>
      </c>
      <c r="Z1541" s="5" t="s">
        <v>67</v>
      </c>
      <c r="AA1541" s="5"/>
      <c r="AB1541" s="5"/>
      <c r="AC1541" s="5"/>
      <c r="AD1541" s="5"/>
      <c r="AE1541" s="5"/>
      <c r="AF1541" s="5"/>
      <c r="AG1541" s="5"/>
      <c r="AH1541" s="5"/>
      <c r="AI1541" s="5" t="s">
        <v>905</v>
      </c>
      <c r="AJ1541" s="80">
        <v>5</v>
      </c>
      <c r="AK1541" s="80">
        <v>4</v>
      </c>
      <c r="AL1541" s="80">
        <v>3</v>
      </c>
      <c r="AM1541" s="80">
        <v>2</v>
      </c>
      <c r="AN1541" s="80">
        <v>4</v>
      </c>
      <c r="AO1541" s="80">
        <v>3</v>
      </c>
      <c r="AP1541" s="80">
        <v>4</v>
      </c>
      <c r="AQ1541" s="80">
        <v>3</v>
      </c>
      <c r="AR1541" s="80">
        <v>5</v>
      </c>
      <c r="AS1541" s="5"/>
      <c r="AT1541" s="5"/>
      <c r="AU1541" s="5"/>
      <c r="AV1541" s="5"/>
      <c r="AW1541" s="5"/>
      <c r="AX1541" s="5"/>
      <c r="AY1541" s="5" t="s">
        <v>20</v>
      </c>
    </row>
    <row r="1542" spans="1:51" ht="27.95" customHeight="1">
      <c r="B1542" s="1"/>
      <c r="C1542" s="13"/>
      <c r="D1542" s="1"/>
      <c r="E1542" s="5"/>
      <c r="M1542" s="5"/>
      <c r="N1542" s="5"/>
      <c r="O1542" s="5"/>
      <c r="P1542" s="5"/>
      <c r="Q1542" s="5"/>
      <c r="R1542" s="61"/>
      <c r="S1542" s="62"/>
      <c r="T1542" s="5"/>
      <c r="U1542" s="5"/>
      <c r="V1542" s="5"/>
      <c r="W1542" s="5"/>
      <c r="X1542" s="5"/>
      <c r="Y1542" s="5"/>
      <c r="Z1542" s="5"/>
      <c r="AA1542" s="5"/>
      <c r="AB1542" s="5"/>
      <c r="AC1542" s="5"/>
      <c r="AD1542" s="5"/>
      <c r="AE1542" s="5"/>
      <c r="AF1542" s="5"/>
      <c r="AG1542" s="5"/>
      <c r="AH1542" s="5"/>
      <c r="AI1542" s="5"/>
      <c r="AJ1542" s="80"/>
      <c r="AK1542" s="80"/>
      <c r="AL1542" s="80"/>
      <c r="AM1542" s="80"/>
      <c r="AN1542" s="80"/>
      <c r="AO1542" s="80"/>
      <c r="AP1542" s="80"/>
      <c r="AQ1542" s="80"/>
      <c r="AR1542" s="80"/>
      <c r="AS1542" s="5"/>
      <c r="AT1542" s="5"/>
      <c r="AU1542" s="5"/>
      <c r="AV1542" s="5"/>
      <c r="AW1542" s="5"/>
      <c r="AX1542" s="5"/>
      <c r="AY1542" s="5"/>
    </row>
    <row r="1543" spans="1:51" ht="27.95" customHeight="1">
      <c r="B1543" s="1"/>
      <c r="C1543" s="13"/>
      <c r="D1543" s="1"/>
      <c r="E1543" s="5"/>
      <c r="M1543" s="5"/>
      <c r="N1543" s="5"/>
      <c r="O1543" s="5"/>
      <c r="P1543" s="5"/>
      <c r="Q1543" s="5"/>
      <c r="R1543" s="61"/>
      <c r="S1543" s="62"/>
      <c r="T1543" s="5"/>
      <c r="U1543" s="5"/>
      <c r="V1543" s="5"/>
      <c r="W1543" s="5"/>
      <c r="X1543" s="5"/>
      <c r="Y1543" s="5"/>
      <c r="Z1543" s="5"/>
      <c r="AA1543" s="5"/>
      <c r="AB1543" s="5"/>
      <c r="AC1543" s="5"/>
      <c r="AD1543" s="5"/>
      <c r="AE1543" s="5"/>
      <c r="AF1543" s="5"/>
      <c r="AG1543" s="5"/>
      <c r="AH1543" s="5"/>
      <c r="AI1543" s="5"/>
      <c r="AJ1543" s="80"/>
      <c r="AK1543" s="80"/>
      <c r="AL1543" s="80"/>
      <c r="AM1543" s="80"/>
      <c r="AN1543" s="80"/>
      <c r="AO1543" s="80"/>
      <c r="AP1543" s="80"/>
      <c r="AQ1543" s="80"/>
      <c r="AR1543" s="80"/>
      <c r="AS1543" s="5"/>
      <c r="AT1543" s="5"/>
      <c r="AU1543" s="5"/>
      <c r="AV1543" s="5"/>
      <c r="AW1543" s="5"/>
      <c r="AX1543" s="5"/>
      <c r="AY1543" s="5"/>
    </row>
    <row r="1544" spans="1:51" ht="27.95" customHeight="1">
      <c r="A1544">
        <v>11511573442</v>
      </c>
      <c r="B1544" s="5" t="s">
        <v>646</v>
      </c>
      <c r="C1544" s="13" t="s">
        <v>72</v>
      </c>
      <c r="D1544" s="1" t="s">
        <v>469</v>
      </c>
      <c r="E1544" s="5" t="s">
        <v>14</v>
      </c>
      <c r="F1544" s="80" t="s">
        <v>0</v>
      </c>
      <c r="G1544" s="80" t="s">
        <v>0</v>
      </c>
      <c r="H1544" s="80" t="s">
        <v>1</v>
      </c>
      <c r="I1544" s="80" t="s">
        <v>0</v>
      </c>
      <c r="J1544" s="80" t="s">
        <v>0</v>
      </c>
      <c r="K1544" s="80" t="s">
        <v>0</v>
      </c>
      <c r="L1544" s="80" t="s">
        <v>0</v>
      </c>
      <c r="M1544" s="5" t="s">
        <v>10</v>
      </c>
      <c r="N1544" s="5" t="e">
        <v>#N/A</v>
      </c>
      <c r="O1544" s="5" t="e">
        <v>#N/A</v>
      </c>
      <c r="P1544" s="5" t="e">
        <v>#N/A</v>
      </c>
      <c r="Q1544" s="5" t="s">
        <v>76</v>
      </c>
      <c r="R1544" s="61" t="s">
        <v>75</v>
      </c>
      <c r="S1544" s="62" t="e">
        <v>#N/A</v>
      </c>
      <c r="T1544" s="5" t="s">
        <v>36</v>
      </c>
      <c r="U1544" s="5" t="s">
        <v>41</v>
      </c>
      <c r="V1544" s="5" t="s">
        <v>54</v>
      </c>
      <c r="W1544" s="5" t="s">
        <v>907</v>
      </c>
      <c r="X1544" s="5" t="s">
        <v>81</v>
      </c>
      <c r="Y1544" s="5" t="s">
        <v>0</v>
      </c>
      <c r="Z1544" s="5" t="s">
        <v>45</v>
      </c>
      <c r="AA1544" s="5"/>
      <c r="AB1544" s="5"/>
      <c r="AC1544" s="5"/>
      <c r="AD1544" s="5"/>
      <c r="AE1544" s="5"/>
      <c r="AF1544" s="5"/>
      <c r="AG1544" s="5"/>
      <c r="AH1544" s="5"/>
      <c r="AI1544" s="5" t="s">
        <v>905</v>
      </c>
      <c r="AJ1544" s="80">
        <v>5</v>
      </c>
      <c r="AK1544" s="80">
        <v>4</v>
      </c>
      <c r="AL1544" s="80">
        <v>3</v>
      </c>
      <c r="AM1544" s="80" t="e">
        <v>#N/A</v>
      </c>
      <c r="AN1544" s="80">
        <v>4</v>
      </c>
      <c r="AO1544" s="80">
        <v>4</v>
      </c>
      <c r="AP1544" s="80">
        <v>0</v>
      </c>
      <c r="AQ1544" s="80">
        <v>4</v>
      </c>
      <c r="AR1544" s="80">
        <v>3</v>
      </c>
      <c r="AS1544" s="5"/>
      <c r="AT1544" s="5"/>
      <c r="AU1544" s="5"/>
      <c r="AV1544" s="5"/>
      <c r="AW1544" s="5"/>
      <c r="AX1544" s="5"/>
      <c r="AY1544" s="5" t="s">
        <v>903</v>
      </c>
    </row>
    <row r="1545" spans="1:51" ht="27.95" customHeight="1">
      <c r="B1545" s="1"/>
      <c r="C1545" s="13"/>
      <c r="D1545" s="1"/>
      <c r="E1545" s="5"/>
      <c r="M1545" s="5"/>
      <c r="N1545" s="5"/>
      <c r="O1545" s="5"/>
      <c r="P1545" s="5"/>
      <c r="Q1545" s="5"/>
      <c r="R1545" s="61"/>
      <c r="S1545" s="62"/>
      <c r="T1545" s="5"/>
      <c r="U1545" s="5"/>
      <c r="V1545" s="5"/>
      <c r="W1545" s="5"/>
      <c r="X1545" s="5"/>
      <c r="Y1545" s="5"/>
      <c r="Z1545" s="5"/>
      <c r="AA1545" s="5"/>
      <c r="AB1545" s="5"/>
      <c r="AC1545" s="5"/>
      <c r="AD1545" s="5"/>
      <c r="AE1545" s="5"/>
      <c r="AF1545" s="5"/>
      <c r="AG1545" s="5"/>
      <c r="AH1545" s="5"/>
      <c r="AI1545" s="5"/>
      <c r="AJ1545" s="80"/>
      <c r="AK1545" s="80"/>
      <c r="AL1545" s="80"/>
      <c r="AM1545" s="80"/>
      <c r="AN1545" s="80"/>
      <c r="AO1545" s="80"/>
      <c r="AP1545" s="80"/>
      <c r="AQ1545" s="80"/>
      <c r="AR1545" s="80"/>
      <c r="AS1545" s="5"/>
      <c r="AT1545" s="5"/>
      <c r="AU1545" s="5"/>
      <c r="AV1545" s="5"/>
      <c r="AW1545" s="5"/>
      <c r="AX1545" s="5"/>
      <c r="AY1545" s="5"/>
    </row>
    <row r="1546" spans="1:51" ht="27.95" customHeight="1">
      <c r="A1546">
        <v>11511573144</v>
      </c>
      <c r="B1546" s="5" t="s">
        <v>646</v>
      </c>
      <c r="C1546" s="13" t="s">
        <v>72</v>
      </c>
      <c r="D1546" s="1" t="s">
        <v>478</v>
      </c>
      <c r="E1546" s="5" t="s">
        <v>14</v>
      </c>
      <c r="F1546" s="80" t="s">
        <v>0</v>
      </c>
      <c r="G1546" s="80" t="s">
        <v>0</v>
      </c>
      <c r="H1546" s="80" t="s">
        <v>0</v>
      </c>
      <c r="I1546" s="80" t="s">
        <v>0</v>
      </c>
      <c r="J1546" s="80" t="s">
        <v>0</v>
      </c>
      <c r="K1546" s="80" t="s">
        <v>0</v>
      </c>
      <c r="L1546" s="80" t="s">
        <v>110</v>
      </c>
      <c r="M1546" s="5" t="e">
        <v>#N/A</v>
      </c>
      <c r="N1546" s="5" t="s">
        <v>649</v>
      </c>
      <c r="O1546" s="5" t="e">
        <v>#N/A</v>
      </c>
      <c r="P1546" s="5" t="e">
        <v>#N/A</v>
      </c>
      <c r="Q1546" s="5" t="s">
        <v>131</v>
      </c>
      <c r="R1546" s="61" t="s">
        <v>75</v>
      </c>
      <c r="S1546" s="62" t="e">
        <v>#N/A</v>
      </c>
      <c r="T1546" s="5" t="s">
        <v>36</v>
      </c>
      <c r="U1546" s="5" t="s">
        <v>34</v>
      </c>
      <c r="V1546" s="5" t="s">
        <v>74</v>
      </c>
      <c r="W1546" s="5" t="s">
        <v>907</v>
      </c>
      <c r="X1546" s="5" t="s">
        <v>30</v>
      </c>
      <c r="Y1546" s="5" t="s">
        <v>454</v>
      </c>
      <c r="Z1546" s="5" t="s">
        <v>13</v>
      </c>
      <c r="AA1546" s="5"/>
      <c r="AB1546" s="5" t="s">
        <v>548</v>
      </c>
      <c r="AC1546" s="5"/>
      <c r="AD1546" s="5"/>
      <c r="AE1546" s="5"/>
      <c r="AF1546" s="5"/>
      <c r="AG1546" s="5"/>
      <c r="AH1546" s="5"/>
      <c r="AI1546" s="5" t="s">
        <v>905</v>
      </c>
      <c r="AJ1546" s="80">
        <v>5</v>
      </c>
      <c r="AK1546" s="80">
        <v>1</v>
      </c>
      <c r="AL1546" s="80">
        <v>3</v>
      </c>
      <c r="AM1546" s="80" t="e">
        <v>#N/A</v>
      </c>
      <c r="AN1546" s="80">
        <v>4</v>
      </c>
      <c r="AO1546" s="80">
        <v>5</v>
      </c>
      <c r="AP1546" s="80">
        <v>2</v>
      </c>
      <c r="AQ1546" s="80">
        <v>4</v>
      </c>
      <c r="AR1546" s="80">
        <v>2</v>
      </c>
      <c r="AS1546" s="5" t="s">
        <v>1065</v>
      </c>
      <c r="AT1546" s="5" t="s">
        <v>849</v>
      </c>
      <c r="AU1546" s="5"/>
      <c r="AV1546" s="5" t="s">
        <v>888</v>
      </c>
      <c r="AW1546" s="5"/>
      <c r="AX1546" s="5"/>
      <c r="AY1546" s="5" t="s">
        <v>903</v>
      </c>
    </row>
    <row r="1547" spans="1:51" ht="27.95" customHeight="1">
      <c r="A1547">
        <v>11511572533</v>
      </c>
      <c r="B1547" s="1" t="s">
        <v>0</v>
      </c>
      <c r="C1547" s="13" t="s">
        <v>80</v>
      </c>
      <c r="D1547" s="1" t="s">
        <v>472</v>
      </c>
      <c r="E1547" s="5" t="s">
        <v>33</v>
      </c>
      <c r="F1547" s="80">
        <v>0</v>
      </c>
      <c r="G1547" s="80" t="s">
        <v>0</v>
      </c>
      <c r="H1547" s="80" t="s">
        <v>0</v>
      </c>
      <c r="I1547" s="80" t="s">
        <v>0</v>
      </c>
      <c r="J1547" s="80" t="s">
        <v>0</v>
      </c>
      <c r="K1547" s="80" t="s">
        <v>0</v>
      </c>
      <c r="L1547" s="80" t="s">
        <v>0</v>
      </c>
      <c r="M1547" s="5" t="s">
        <v>10</v>
      </c>
      <c r="N1547" s="5" t="e">
        <v>#N/A</v>
      </c>
      <c r="O1547" s="5" t="s">
        <v>11</v>
      </c>
      <c r="P1547" s="5" t="e">
        <v>#N/A</v>
      </c>
      <c r="Q1547" s="5" t="s">
        <v>76</v>
      </c>
      <c r="R1547" s="61" t="s">
        <v>28</v>
      </c>
      <c r="S1547" s="62" t="e">
        <v>#N/A</v>
      </c>
      <c r="T1547" s="5" t="s">
        <v>62</v>
      </c>
      <c r="U1547" s="5" t="s">
        <v>34</v>
      </c>
      <c r="V1547" s="5" t="s">
        <v>95</v>
      </c>
      <c r="W1547" s="5" t="s">
        <v>908</v>
      </c>
      <c r="X1547" s="5" t="s">
        <v>66</v>
      </c>
      <c r="Y1547" s="5" t="s">
        <v>0</v>
      </c>
      <c r="Z1547" s="5" t="s">
        <v>13</v>
      </c>
      <c r="AA1547" s="5"/>
      <c r="AB1547" s="5"/>
      <c r="AC1547" s="5"/>
      <c r="AD1547" s="5"/>
      <c r="AE1547" s="5"/>
      <c r="AF1547" s="5"/>
      <c r="AG1547" s="5"/>
      <c r="AH1547" s="5"/>
      <c r="AI1547" s="5" t="s">
        <v>905</v>
      </c>
      <c r="AJ1547" s="80">
        <v>4</v>
      </c>
      <c r="AK1547" s="80">
        <v>4</v>
      </c>
      <c r="AL1547" s="80">
        <v>4</v>
      </c>
      <c r="AM1547" s="80" t="e">
        <v>#N/A</v>
      </c>
      <c r="AN1547" s="80">
        <v>5</v>
      </c>
      <c r="AO1547" s="80">
        <v>5</v>
      </c>
      <c r="AP1547" s="80">
        <v>1</v>
      </c>
      <c r="AQ1547" s="80">
        <v>3</v>
      </c>
      <c r="AR1547" s="80">
        <v>5</v>
      </c>
      <c r="AS1547" s="5"/>
      <c r="AT1547" s="5" t="s">
        <v>850</v>
      </c>
      <c r="AU1547" s="5"/>
      <c r="AV1547" s="5"/>
      <c r="AW1547" s="5"/>
      <c r="AX1547" s="5"/>
      <c r="AY1547" s="5" t="s">
        <v>20</v>
      </c>
    </row>
    <row r="1548" spans="1:51" ht="27.95" customHeight="1">
      <c r="A1548">
        <v>11511572210</v>
      </c>
      <c r="B1548" s="1" t="s">
        <v>15</v>
      </c>
      <c r="C1548" s="13" t="s">
        <v>80</v>
      </c>
      <c r="D1548" s="1" t="e">
        <v>#VALUE!</v>
      </c>
      <c r="E1548" s="5" t="s">
        <v>14</v>
      </c>
      <c r="F1548" s="80" t="s">
        <v>0</v>
      </c>
      <c r="G1548" s="80" t="s">
        <v>0</v>
      </c>
      <c r="H1548" s="80" t="s">
        <v>1</v>
      </c>
      <c r="I1548" s="80" t="s">
        <v>0</v>
      </c>
      <c r="J1548" s="80" t="s">
        <v>0</v>
      </c>
      <c r="K1548" s="80" t="s">
        <v>0</v>
      </c>
      <c r="L1548" s="80" t="s">
        <v>0</v>
      </c>
      <c r="M1548" s="5" t="e">
        <v>#N/A</v>
      </c>
      <c r="N1548" s="5" t="e">
        <v>#N/A</v>
      </c>
      <c r="O1548" s="5" t="e">
        <v>#N/A</v>
      </c>
      <c r="P1548" s="5" t="e">
        <v>#N/A</v>
      </c>
      <c r="Q1548" s="5" t="e">
        <v>#VALUE!</v>
      </c>
      <c r="R1548" s="61" t="s">
        <v>28</v>
      </c>
      <c r="S1548" s="62" t="s">
        <v>43</v>
      </c>
      <c r="T1548" s="5" t="s">
        <v>834</v>
      </c>
      <c r="U1548" s="5" t="s">
        <v>34</v>
      </c>
      <c r="V1548" s="5" t="s">
        <v>89</v>
      </c>
      <c r="W1548" s="5" t="s">
        <v>907</v>
      </c>
      <c r="X1548" s="5" t="e">
        <v>#N/A</v>
      </c>
      <c r="Y1548" s="5" t="s">
        <v>0</v>
      </c>
      <c r="Z1548" s="5" t="s">
        <v>13</v>
      </c>
      <c r="AA1548" s="5"/>
      <c r="AB1548" s="5"/>
      <c r="AC1548" s="5"/>
      <c r="AD1548" s="5"/>
      <c r="AE1548" s="5"/>
      <c r="AF1548" s="5"/>
      <c r="AG1548" s="5"/>
      <c r="AH1548" s="5"/>
      <c r="AI1548" s="5" t="s">
        <v>905</v>
      </c>
      <c r="AJ1548" s="80">
        <v>4</v>
      </c>
      <c r="AK1548" s="80" t="e">
        <v>#VALUE!</v>
      </c>
      <c r="AL1548" s="80">
        <v>4</v>
      </c>
      <c r="AM1548" s="80">
        <v>4</v>
      </c>
      <c r="AN1548" s="80">
        <v>5</v>
      </c>
      <c r="AO1548" s="80">
        <v>5</v>
      </c>
      <c r="AP1548" s="80">
        <v>3</v>
      </c>
      <c r="AQ1548" s="80">
        <v>4</v>
      </c>
      <c r="AR1548" s="80" t="e">
        <v>#N/A</v>
      </c>
      <c r="AS1548" s="5"/>
      <c r="AT1548" s="5" t="s">
        <v>787</v>
      </c>
      <c r="AU1548" s="5"/>
      <c r="AV1548" s="5"/>
      <c r="AW1548" s="5"/>
      <c r="AX1548" s="5"/>
      <c r="AY1548" s="5" t="s">
        <v>904</v>
      </c>
    </row>
    <row r="1549" spans="1:51" ht="27.95" customHeight="1">
      <c r="A1549">
        <v>11511571807</v>
      </c>
      <c r="B1549" s="1" t="s">
        <v>0</v>
      </c>
      <c r="C1549" s="13" t="e">
        <v>#VALUE!</v>
      </c>
      <c r="D1549" s="1" t="e">
        <v>#VALUE!</v>
      </c>
      <c r="E1549" s="5" t="e">
        <v>#N/A</v>
      </c>
      <c r="F1549" s="80" t="s">
        <v>0</v>
      </c>
      <c r="G1549" s="80" t="s">
        <v>0</v>
      </c>
      <c r="H1549" s="80" t="s">
        <v>0</v>
      </c>
      <c r="I1549" s="80" t="s">
        <v>0</v>
      </c>
      <c r="J1549" s="80" t="s">
        <v>0</v>
      </c>
      <c r="K1549" s="80" t="s">
        <v>0</v>
      </c>
      <c r="L1549" s="80" t="s">
        <v>0</v>
      </c>
      <c r="M1549" s="5" t="e">
        <v>#N/A</v>
      </c>
      <c r="N1549" s="5" t="e">
        <v>#N/A</v>
      </c>
      <c r="O1549" s="5" t="e">
        <v>#N/A</v>
      </c>
      <c r="P1549" s="5" t="e">
        <v>#N/A</v>
      </c>
      <c r="Q1549" s="5" t="e">
        <v>#VALUE!</v>
      </c>
      <c r="R1549" s="61" t="e">
        <v>#VALUE!</v>
      </c>
      <c r="S1549" s="62" t="e">
        <v>#N/A</v>
      </c>
      <c r="T1549" s="5" t="e">
        <v>#N/A</v>
      </c>
      <c r="U1549" s="5" t="e">
        <v>#N/A</v>
      </c>
      <c r="V1549" s="5" t="e">
        <v>#N/A</v>
      </c>
      <c r="W1549" s="5" t="e">
        <v>#N/A</v>
      </c>
      <c r="X1549" s="5" t="e">
        <v>#N/A</v>
      </c>
      <c r="Y1549" s="5" t="s">
        <v>0</v>
      </c>
      <c r="Z1549" s="5" t="e">
        <v>#N/A</v>
      </c>
      <c r="AA1549" s="5"/>
      <c r="AB1549" s="5"/>
      <c r="AC1549" s="5"/>
      <c r="AD1549" s="5"/>
      <c r="AE1549" s="5"/>
      <c r="AF1549" s="5"/>
      <c r="AG1549" s="5"/>
      <c r="AH1549" s="5"/>
      <c r="AI1549" s="5" t="s">
        <v>905</v>
      </c>
      <c r="AJ1549" s="80" t="e">
        <v>#VALUE!</v>
      </c>
      <c r="AK1549" s="80" t="e">
        <v>#VALUE!</v>
      </c>
      <c r="AL1549" s="80" t="e">
        <v>#VALUE!</v>
      </c>
      <c r="AM1549" s="80" t="e">
        <v>#N/A</v>
      </c>
      <c r="AN1549" s="80" t="e">
        <v>#N/A</v>
      </c>
      <c r="AO1549" s="80" t="e">
        <v>#N/A</v>
      </c>
      <c r="AP1549" s="80" t="e">
        <v>#N/A</v>
      </c>
      <c r="AQ1549" s="80" t="e">
        <v>#N/A</v>
      </c>
      <c r="AR1549" s="80" t="e">
        <v>#N/A</v>
      </c>
      <c r="AS1549" s="5"/>
      <c r="AT1549" s="5"/>
      <c r="AU1549" s="5"/>
      <c r="AV1549" s="5"/>
      <c r="AW1549" s="5"/>
      <c r="AX1549" s="5"/>
      <c r="AY1549" s="5" t="s">
        <v>20</v>
      </c>
    </row>
    <row r="1550" spans="1:51" ht="27.95" customHeight="1">
      <c r="B1550" s="1"/>
      <c r="C1550" s="13"/>
      <c r="D1550" s="1"/>
      <c r="E1550" s="5"/>
      <c r="M1550" s="5"/>
      <c r="N1550" s="5"/>
      <c r="O1550" s="5"/>
      <c r="P1550" s="5"/>
      <c r="Q1550" s="5"/>
      <c r="R1550" s="61"/>
      <c r="S1550" s="62"/>
      <c r="T1550" s="5"/>
      <c r="U1550" s="5"/>
      <c r="V1550" s="5"/>
      <c r="W1550" s="5"/>
      <c r="X1550" s="5"/>
      <c r="Y1550" s="5"/>
      <c r="Z1550" s="5"/>
      <c r="AA1550" s="5"/>
      <c r="AB1550" s="5"/>
      <c r="AC1550" s="5"/>
      <c r="AD1550" s="5"/>
      <c r="AE1550" s="5"/>
      <c r="AF1550" s="5"/>
      <c r="AG1550" s="5"/>
      <c r="AH1550" s="5"/>
      <c r="AI1550" s="5"/>
      <c r="AJ1550" s="80"/>
      <c r="AK1550" s="80"/>
      <c r="AL1550" s="80"/>
      <c r="AM1550" s="80"/>
      <c r="AN1550" s="80"/>
      <c r="AO1550" s="80"/>
      <c r="AP1550" s="80"/>
      <c r="AQ1550" s="80"/>
      <c r="AR1550" s="80"/>
      <c r="AS1550" s="5"/>
      <c r="AT1550" s="5"/>
      <c r="AU1550" s="5"/>
      <c r="AV1550" s="5"/>
      <c r="AW1550" s="5"/>
      <c r="AX1550" s="5"/>
      <c r="AY1550" s="5"/>
    </row>
    <row r="1551" spans="1:51" ht="71.099999999999994" customHeight="1">
      <c r="A1551">
        <v>11511570935</v>
      </c>
      <c r="B1551" s="5" t="s">
        <v>646</v>
      </c>
      <c r="C1551" s="13" t="s">
        <v>61</v>
      </c>
      <c r="D1551" s="1" t="s">
        <v>472</v>
      </c>
      <c r="E1551" s="5" t="s">
        <v>33</v>
      </c>
      <c r="F1551" s="80" t="s">
        <v>0</v>
      </c>
      <c r="G1551" s="80" t="s">
        <v>0</v>
      </c>
      <c r="H1551" s="80" t="s">
        <v>1</v>
      </c>
      <c r="I1551" s="80" t="s">
        <v>0</v>
      </c>
      <c r="J1551" s="80" t="s">
        <v>0</v>
      </c>
      <c r="K1551" s="80" t="s">
        <v>0</v>
      </c>
      <c r="L1551" s="80" t="s">
        <v>0</v>
      </c>
      <c r="M1551" s="5" t="e">
        <v>#N/A</v>
      </c>
      <c r="N1551" s="5" t="s">
        <v>649</v>
      </c>
      <c r="O1551" s="5" t="e">
        <v>#N/A</v>
      </c>
      <c r="P1551" s="5" t="e">
        <v>#N/A</v>
      </c>
      <c r="Q1551" s="5" t="s">
        <v>29</v>
      </c>
      <c r="R1551" s="61" t="s">
        <v>75</v>
      </c>
      <c r="S1551" s="62" t="e">
        <v>#N/A</v>
      </c>
      <c r="T1551" s="5" t="s">
        <v>36</v>
      </c>
      <c r="U1551" s="5" t="s">
        <v>34</v>
      </c>
      <c r="V1551" s="5" t="e">
        <v>#N/A</v>
      </c>
      <c r="W1551" s="5" t="s">
        <v>979</v>
      </c>
      <c r="X1551" s="5" t="s">
        <v>108</v>
      </c>
      <c r="Y1551" s="5" t="s">
        <v>455</v>
      </c>
      <c r="Z1551" s="5" t="s">
        <v>35</v>
      </c>
      <c r="AA1551" s="5" t="s">
        <v>526</v>
      </c>
      <c r="AB1551" s="5"/>
      <c r="AC1551" s="5"/>
      <c r="AD1551" s="5"/>
      <c r="AE1551" s="5"/>
      <c r="AF1551" s="5"/>
      <c r="AG1551" s="5"/>
      <c r="AH1551" s="5"/>
      <c r="AI1551" s="5" t="s">
        <v>905</v>
      </c>
      <c r="AJ1551" s="80">
        <v>3</v>
      </c>
      <c r="AK1551" s="80">
        <v>3</v>
      </c>
      <c r="AL1551" s="80">
        <v>3</v>
      </c>
      <c r="AM1551" s="80" t="e">
        <v>#N/A</v>
      </c>
      <c r="AN1551" s="80">
        <v>4</v>
      </c>
      <c r="AO1551" s="80">
        <v>5</v>
      </c>
      <c r="AP1551" s="80" t="e">
        <v>#N/A</v>
      </c>
      <c r="AQ1551" s="80">
        <v>2</v>
      </c>
      <c r="AR1551" s="80">
        <v>4</v>
      </c>
      <c r="AS1551" s="5" t="s">
        <v>1054</v>
      </c>
      <c r="AT1551" s="5" t="s">
        <v>788</v>
      </c>
      <c r="AU1551" s="5"/>
      <c r="AV1551" s="5" t="s">
        <v>877</v>
      </c>
      <c r="AW1551" s="5" t="s">
        <v>39</v>
      </c>
      <c r="AX1551" s="5"/>
      <c r="AY1551" s="5" t="s">
        <v>903</v>
      </c>
    </row>
    <row r="1552" spans="1:51" ht="27.95" customHeight="1">
      <c r="A1552">
        <v>11511570782</v>
      </c>
      <c r="B1552" s="1" t="s">
        <v>15</v>
      </c>
      <c r="C1552" s="13" t="s">
        <v>80</v>
      </c>
      <c r="D1552" s="1" t="s">
        <v>469</v>
      </c>
      <c r="E1552" s="5" t="s">
        <v>14</v>
      </c>
      <c r="F1552" s="80" t="s">
        <v>0</v>
      </c>
      <c r="G1552" s="80" t="s">
        <v>2</v>
      </c>
      <c r="H1552" s="80" t="s">
        <v>1</v>
      </c>
      <c r="I1552" s="80" t="s">
        <v>0</v>
      </c>
      <c r="J1552" s="80" t="s">
        <v>0</v>
      </c>
      <c r="K1552" s="80" t="s">
        <v>0</v>
      </c>
      <c r="L1552" s="80" t="s">
        <v>0</v>
      </c>
      <c r="M1552" s="5" t="e">
        <v>#N/A</v>
      </c>
      <c r="N1552" s="5" t="e">
        <v>#N/A</v>
      </c>
      <c r="O1552" s="5" t="e">
        <v>#N/A</v>
      </c>
      <c r="P1552" s="5" t="e">
        <v>#N/A</v>
      </c>
      <c r="Q1552" s="5" t="e">
        <v>#VALUE!</v>
      </c>
      <c r="R1552" s="61" t="s">
        <v>75</v>
      </c>
      <c r="S1552" s="62" t="s">
        <v>92</v>
      </c>
      <c r="T1552" s="5" t="s">
        <v>37</v>
      </c>
      <c r="U1552" s="5" t="s">
        <v>37</v>
      </c>
      <c r="V1552" s="5" t="s">
        <v>95</v>
      </c>
      <c r="W1552" s="5" t="s">
        <v>379</v>
      </c>
      <c r="X1552" s="5" t="e">
        <v>#N/A</v>
      </c>
      <c r="Y1552" s="5" t="s">
        <v>0</v>
      </c>
      <c r="Z1552" s="5" t="s">
        <v>49</v>
      </c>
      <c r="AA1552" s="5"/>
      <c r="AB1552" s="5"/>
      <c r="AC1552" s="5"/>
      <c r="AD1552" s="5"/>
      <c r="AE1552" s="5"/>
      <c r="AF1552" s="5"/>
      <c r="AG1552" s="5"/>
      <c r="AH1552" s="5"/>
      <c r="AI1552" s="5" t="s">
        <v>905</v>
      </c>
      <c r="AJ1552" s="80">
        <v>4</v>
      </c>
      <c r="AK1552" s="80" t="e">
        <v>#VALUE!</v>
      </c>
      <c r="AL1552" s="80">
        <v>3</v>
      </c>
      <c r="AM1552" s="80">
        <v>2</v>
      </c>
      <c r="AN1552" s="80">
        <v>3</v>
      </c>
      <c r="AO1552" s="80">
        <v>3</v>
      </c>
      <c r="AP1552" s="80">
        <v>1</v>
      </c>
      <c r="AQ1552" s="80">
        <v>5</v>
      </c>
      <c r="AR1552" s="80" t="e">
        <v>#N/A</v>
      </c>
      <c r="AS1552" s="5"/>
      <c r="AT1552" s="5"/>
      <c r="AU1552" s="5"/>
      <c r="AV1552" s="5"/>
      <c r="AW1552" s="5"/>
      <c r="AX1552" s="5"/>
      <c r="AY1552" s="5" t="s">
        <v>904</v>
      </c>
    </row>
    <row r="1553" spans="1:51" ht="27.95" customHeight="1">
      <c r="A1553">
        <v>11511570698</v>
      </c>
      <c r="B1553" s="5" t="s">
        <v>646</v>
      </c>
      <c r="C1553" s="13" t="s">
        <v>61</v>
      </c>
      <c r="D1553" s="1" t="s">
        <v>468</v>
      </c>
      <c r="E1553" s="5" t="s">
        <v>33</v>
      </c>
      <c r="F1553" s="80" t="s">
        <v>0</v>
      </c>
      <c r="G1553" s="80" t="s">
        <v>0</v>
      </c>
      <c r="H1553" s="80" t="s">
        <v>1</v>
      </c>
      <c r="I1553" s="80" t="s">
        <v>0</v>
      </c>
      <c r="J1553" s="80" t="s">
        <v>0</v>
      </c>
      <c r="K1553" s="80" t="s">
        <v>0</v>
      </c>
      <c r="L1553" s="80" t="s">
        <v>0</v>
      </c>
      <c r="M1553" s="5" t="e">
        <v>#N/A</v>
      </c>
      <c r="N1553" s="5" t="s">
        <v>649</v>
      </c>
      <c r="O1553" s="5" t="e">
        <v>#N/A</v>
      </c>
      <c r="P1553" s="5" t="e">
        <v>#N/A</v>
      </c>
      <c r="Q1553" s="5" t="s">
        <v>29</v>
      </c>
      <c r="R1553" s="61" t="s">
        <v>75</v>
      </c>
      <c r="S1553" s="62" t="e">
        <v>#N/A</v>
      </c>
      <c r="T1553" s="5" t="s">
        <v>37</v>
      </c>
      <c r="U1553" s="5" t="s">
        <v>34</v>
      </c>
      <c r="V1553" s="5" t="s">
        <v>95</v>
      </c>
      <c r="W1553" s="5" t="s">
        <v>907</v>
      </c>
      <c r="X1553" s="5" t="s">
        <v>66</v>
      </c>
      <c r="Y1553" s="5" t="s">
        <v>0</v>
      </c>
      <c r="Z1553" s="5" t="s">
        <v>58</v>
      </c>
      <c r="AA1553" s="5"/>
      <c r="AB1553" s="5"/>
      <c r="AC1553" s="5"/>
      <c r="AD1553" s="5"/>
      <c r="AE1553" s="5"/>
      <c r="AF1553" s="5"/>
      <c r="AG1553" s="5"/>
      <c r="AH1553" s="5"/>
      <c r="AI1553" s="5" t="s">
        <v>905</v>
      </c>
      <c r="AJ1553" s="80">
        <v>3</v>
      </c>
      <c r="AK1553" s="80">
        <v>3</v>
      </c>
      <c r="AL1553" s="80">
        <v>3</v>
      </c>
      <c r="AM1553" s="80" t="e">
        <v>#N/A</v>
      </c>
      <c r="AN1553" s="80">
        <v>3</v>
      </c>
      <c r="AO1553" s="80">
        <v>5</v>
      </c>
      <c r="AP1553" s="80">
        <v>1</v>
      </c>
      <c r="AQ1553" s="80">
        <v>4</v>
      </c>
      <c r="AR1553" s="80">
        <v>5</v>
      </c>
      <c r="AS1553" s="5"/>
      <c r="AT1553" s="5"/>
      <c r="AU1553" s="5"/>
      <c r="AV1553" s="5"/>
      <c r="AW1553" s="5"/>
      <c r="AX1553" s="5"/>
      <c r="AY1553" s="5" t="s">
        <v>903</v>
      </c>
    </row>
    <row r="1554" spans="1:51" ht="27.95" customHeight="1">
      <c r="A1554">
        <v>11511570628</v>
      </c>
      <c r="B1554" s="5" t="s">
        <v>646</v>
      </c>
      <c r="C1554" s="13" t="s">
        <v>72</v>
      </c>
      <c r="D1554" s="1" t="s">
        <v>465</v>
      </c>
      <c r="E1554" s="5" t="s">
        <v>14</v>
      </c>
      <c r="F1554" s="80" t="s">
        <v>0</v>
      </c>
      <c r="G1554" s="80" t="s">
        <v>0</v>
      </c>
      <c r="H1554" s="80" t="s">
        <v>1</v>
      </c>
      <c r="I1554" s="80" t="s">
        <v>0</v>
      </c>
      <c r="J1554" s="80" t="s">
        <v>0</v>
      </c>
      <c r="K1554" s="80" t="s">
        <v>0</v>
      </c>
      <c r="L1554" s="80" t="s">
        <v>0</v>
      </c>
      <c r="M1554" s="5" t="s">
        <v>10</v>
      </c>
      <c r="N1554" s="5" t="e">
        <v>#N/A</v>
      </c>
      <c r="O1554" s="5" t="s">
        <v>11</v>
      </c>
      <c r="P1554" s="5" t="s">
        <v>12</v>
      </c>
      <c r="Q1554" s="5" t="s">
        <v>29</v>
      </c>
      <c r="R1554" s="61" t="s">
        <v>99</v>
      </c>
      <c r="S1554" s="62" t="s">
        <v>92</v>
      </c>
      <c r="T1554" s="5" t="s">
        <v>24</v>
      </c>
      <c r="U1554" s="5" t="s">
        <v>92</v>
      </c>
      <c r="V1554" s="5" t="s">
        <v>54</v>
      </c>
      <c r="W1554" s="5" t="s">
        <v>979</v>
      </c>
      <c r="X1554" s="5" t="s">
        <v>108</v>
      </c>
      <c r="Y1554" s="5" t="s">
        <v>0</v>
      </c>
      <c r="Z1554" s="5" t="s">
        <v>58</v>
      </c>
      <c r="AA1554" s="5"/>
      <c r="AB1554" s="5"/>
      <c r="AC1554" s="5"/>
      <c r="AD1554" s="5"/>
      <c r="AE1554" s="5"/>
      <c r="AF1554" s="5"/>
      <c r="AG1554" s="5"/>
      <c r="AH1554" s="5"/>
      <c r="AI1554" s="5" t="s">
        <v>905</v>
      </c>
      <c r="AJ1554" s="80">
        <v>5</v>
      </c>
      <c r="AK1554" s="80">
        <v>3</v>
      </c>
      <c r="AL1554" s="80">
        <v>2</v>
      </c>
      <c r="AM1554" s="80">
        <v>2</v>
      </c>
      <c r="AN1554" s="80">
        <v>2</v>
      </c>
      <c r="AO1554" s="80">
        <v>2</v>
      </c>
      <c r="AP1554" s="80">
        <v>0</v>
      </c>
      <c r="AQ1554" s="80">
        <v>2</v>
      </c>
      <c r="AR1554" s="80">
        <v>4</v>
      </c>
      <c r="AS1554" s="5"/>
      <c r="AT1554" s="5" t="s">
        <v>848</v>
      </c>
      <c r="AU1554" s="5"/>
      <c r="AV1554" s="5" t="s">
        <v>877</v>
      </c>
      <c r="AW1554" s="5"/>
      <c r="AX1554" s="5"/>
      <c r="AY1554" s="5" t="s">
        <v>903</v>
      </c>
    </row>
    <row r="1555" spans="1:51" ht="27.95" customHeight="1">
      <c r="B1555" s="1"/>
      <c r="C1555" s="13"/>
      <c r="D1555" s="1"/>
      <c r="E1555" s="5"/>
      <c r="M1555" s="5"/>
      <c r="N1555" s="5"/>
      <c r="O1555" s="5"/>
      <c r="P1555" s="5"/>
      <c r="Q1555" s="5"/>
      <c r="R1555" s="61"/>
      <c r="S1555" s="62"/>
      <c r="T1555" s="5"/>
      <c r="U1555" s="5"/>
      <c r="V1555" s="5"/>
      <c r="W1555" s="5"/>
      <c r="X1555" s="5"/>
      <c r="Y1555" s="5"/>
      <c r="Z1555" s="5"/>
      <c r="AA1555" s="5"/>
      <c r="AB1555" s="5"/>
      <c r="AC1555" s="5"/>
      <c r="AD1555" s="5"/>
      <c r="AE1555" s="5"/>
      <c r="AF1555" s="5"/>
      <c r="AG1555" s="5"/>
      <c r="AH1555" s="5"/>
      <c r="AI1555" s="5"/>
      <c r="AJ1555" s="80"/>
      <c r="AK1555" s="80"/>
      <c r="AL1555" s="80"/>
      <c r="AM1555" s="80"/>
      <c r="AN1555" s="80"/>
      <c r="AO1555" s="80"/>
      <c r="AP1555" s="80"/>
      <c r="AQ1555" s="80"/>
      <c r="AR1555" s="80"/>
      <c r="AS1555" s="5"/>
      <c r="AT1555" s="5"/>
      <c r="AU1555" s="5"/>
      <c r="AV1555" s="5"/>
      <c r="AW1555" s="5"/>
      <c r="AX1555" s="5"/>
      <c r="AY1555" s="5"/>
    </row>
    <row r="1556" spans="1:51" ht="27.95" customHeight="1">
      <c r="A1556">
        <v>11511570369</v>
      </c>
      <c r="B1556" s="5" t="s">
        <v>646</v>
      </c>
      <c r="C1556" s="13" t="s">
        <v>80</v>
      </c>
      <c r="D1556" s="1" t="s">
        <v>467</v>
      </c>
      <c r="E1556" s="5" t="s">
        <v>14</v>
      </c>
      <c r="F1556" s="80" t="s">
        <v>0</v>
      </c>
      <c r="G1556" s="80" t="s">
        <v>0</v>
      </c>
      <c r="H1556" s="80" t="s">
        <v>1</v>
      </c>
      <c r="I1556" s="80" t="s">
        <v>0</v>
      </c>
      <c r="J1556" s="80" t="s">
        <v>0</v>
      </c>
      <c r="K1556" s="80" t="s">
        <v>0</v>
      </c>
      <c r="L1556" s="80" t="s">
        <v>0</v>
      </c>
      <c r="M1556" s="5" t="s">
        <v>10</v>
      </c>
      <c r="N1556" s="5" t="s">
        <v>649</v>
      </c>
      <c r="O1556" s="5" t="s">
        <v>11</v>
      </c>
      <c r="P1556" s="5" t="e">
        <v>#N/A</v>
      </c>
      <c r="Q1556" s="5" t="s">
        <v>97</v>
      </c>
      <c r="R1556" s="61" t="s">
        <v>99</v>
      </c>
      <c r="S1556" s="62" t="e">
        <v>#N/A</v>
      </c>
      <c r="T1556" s="5" t="s">
        <v>834</v>
      </c>
      <c r="U1556" s="5" t="s">
        <v>34</v>
      </c>
      <c r="V1556" s="5" t="s">
        <v>89</v>
      </c>
      <c r="W1556" s="5" t="s">
        <v>979</v>
      </c>
      <c r="X1556" s="5" t="s">
        <v>113</v>
      </c>
      <c r="Y1556" s="5" t="s">
        <v>456</v>
      </c>
      <c r="Z1556" s="5" t="s">
        <v>13</v>
      </c>
      <c r="AA1556" s="5"/>
      <c r="AB1556" s="5" t="s">
        <v>548</v>
      </c>
      <c r="AC1556" s="5"/>
      <c r="AD1556" s="5"/>
      <c r="AE1556" s="5"/>
      <c r="AF1556" s="5"/>
      <c r="AG1556" s="5"/>
      <c r="AH1556" s="5" t="s">
        <v>643</v>
      </c>
      <c r="AI1556" s="5" t="s">
        <v>905</v>
      </c>
      <c r="AJ1556" s="80">
        <v>4</v>
      </c>
      <c r="AK1556" s="80">
        <v>2</v>
      </c>
      <c r="AL1556" s="80">
        <v>2</v>
      </c>
      <c r="AM1556" s="80" t="e">
        <v>#N/A</v>
      </c>
      <c r="AN1556" s="80">
        <v>5</v>
      </c>
      <c r="AO1556" s="80">
        <v>5</v>
      </c>
      <c r="AP1556" s="80">
        <v>3</v>
      </c>
      <c r="AQ1556" s="80">
        <v>2</v>
      </c>
      <c r="AR1556" s="80">
        <v>1</v>
      </c>
      <c r="AS1556" s="122" t="s">
        <v>1060</v>
      </c>
      <c r="AT1556" s="5" t="s">
        <v>797</v>
      </c>
      <c r="AU1556" s="5"/>
      <c r="AV1556" s="5"/>
      <c r="AW1556" s="5"/>
      <c r="AX1556" s="5"/>
      <c r="AY1556" s="5" t="s">
        <v>903</v>
      </c>
    </row>
    <row r="1557" spans="1:51" ht="48" customHeight="1">
      <c r="A1557">
        <v>11511570141</v>
      </c>
      <c r="B1557" s="5" t="s">
        <v>646</v>
      </c>
      <c r="C1557" s="13" t="s">
        <v>72</v>
      </c>
      <c r="D1557" s="1" t="s">
        <v>467</v>
      </c>
      <c r="E1557" s="5" t="s">
        <v>14</v>
      </c>
      <c r="F1557" s="80" t="s">
        <v>0</v>
      </c>
      <c r="G1557" s="80" t="s">
        <v>0</v>
      </c>
      <c r="H1557" s="80" t="s">
        <v>1</v>
      </c>
      <c r="I1557" s="80" t="s">
        <v>0</v>
      </c>
      <c r="J1557" s="80" t="s">
        <v>0</v>
      </c>
      <c r="K1557" s="80" t="s">
        <v>0</v>
      </c>
      <c r="L1557" s="80" t="s">
        <v>0</v>
      </c>
      <c r="M1557" s="5" t="s">
        <v>10</v>
      </c>
      <c r="N1557" s="5" t="e">
        <v>#N/A</v>
      </c>
      <c r="O1557" s="5" t="e">
        <v>#N/A</v>
      </c>
      <c r="P1557" s="5" t="e">
        <v>#N/A</v>
      </c>
      <c r="Q1557" s="5" t="s">
        <v>29</v>
      </c>
      <c r="R1557" s="61" t="s">
        <v>99</v>
      </c>
      <c r="S1557" s="62" t="e">
        <v>#N/A</v>
      </c>
      <c r="T1557" s="5" t="s">
        <v>36</v>
      </c>
      <c r="U1557" s="5" t="s">
        <v>34</v>
      </c>
      <c r="V1557" s="5" t="s">
        <v>95</v>
      </c>
      <c r="W1557" s="5" t="s">
        <v>909</v>
      </c>
      <c r="X1557" s="5" t="s">
        <v>30</v>
      </c>
      <c r="Y1557" s="5" t="s">
        <v>457</v>
      </c>
      <c r="Z1557" s="5" t="s">
        <v>45</v>
      </c>
      <c r="AA1557" s="5"/>
      <c r="AB1557" s="5"/>
      <c r="AC1557" s="5"/>
      <c r="AD1557" s="5"/>
      <c r="AE1557" s="5"/>
      <c r="AF1557" s="5"/>
      <c r="AG1557" s="5" t="s">
        <v>637</v>
      </c>
      <c r="AH1557" s="5"/>
      <c r="AI1557" s="5" t="s">
        <v>905</v>
      </c>
      <c r="AJ1557" s="80">
        <v>5</v>
      </c>
      <c r="AK1557" s="80">
        <v>3</v>
      </c>
      <c r="AL1557" s="80">
        <v>2</v>
      </c>
      <c r="AM1557" s="80" t="e">
        <v>#N/A</v>
      </c>
      <c r="AN1557" s="80">
        <v>4</v>
      </c>
      <c r="AO1557" s="80">
        <v>5</v>
      </c>
      <c r="AP1557" s="80">
        <v>1</v>
      </c>
      <c r="AQ1557" s="80">
        <v>1</v>
      </c>
      <c r="AR1557" s="80">
        <v>2</v>
      </c>
      <c r="AS1557" s="122" t="s">
        <v>1054</v>
      </c>
      <c r="AT1557" s="5" t="s">
        <v>845</v>
      </c>
      <c r="AU1557" s="66" t="s">
        <v>854</v>
      </c>
      <c r="AV1557" s="5"/>
      <c r="AW1557" s="5"/>
      <c r="AX1557" s="5"/>
      <c r="AY1557" s="5" t="s">
        <v>903</v>
      </c>
    </row>
    <row r="1558" spans="1:51" ht="27.95" customHeight="1">
      <c r="B1558" s="1"/>
      <c r="C1558" s="13"/>
      <c r="D1558" s="1"/>
      <c r="E1558" s="5"/>
      <c r="M1558" s="5"/>
      <c r="N1558" s="5"/>
      <c r="O1558" s="5"/>
      <c r="P1558" s="5"/>
      <c r="Q1558" s="5"/>
      <c r="R1558" s="61"/>
      <c r="S1558" s="62"/>
      <c r="T1558" s="5"/>
      <c r="U1558" s="5"/>
      <c r="V1558" s="5"/>
      <c r="W1558" s="5"/>
      <c r="X1558" s="5"/>
      <c r="Y1558" s="5"/>
      <c r="Z1558" s="5"/>
      <c r="AA1558" s="5"/>
      <c r="AB1558" s="5"/>
      <c r="AC1558" s="5"/>
      <c r="AD1558" s="5"/>
      <c r="AE1558" s="5"/>
      <c r="AF1558" s="5"/>
      <c r="AG1558" s="5"/>
      <c r="AH1558" s="5"/>
      <c r="AI1558" s="5"/>
      <c r="AJ1558" s="80"/>
      <c r="AK1558" s="80"/>
      <c r="AL1558" s="80"/>
      <c r="AM1558" s="80"/>
      <c r="AN1558" s="80"/>
      <c r="AO1558" s="80"/>
      <c r="AP1558" s="80"/>
      <c r="AQ1558" s="80"/>
      <c r="AR1558" s="80"/>
      <c r="AS1558" s="5"/>
      <c r="AT1558" s="5"/>
      <c r="AU1558" s="5"/>
      <c r="AV1558" s="5"/>
      <c r="AW1558" s="5"/>
      <c r="AX1558" s="5"/>
      <c r="AY1558" s="5"/>
    </row>
    <row r="1559" spans="1:51" ht="27.95" customHeight="1">
      <c r="A1559">
        <v>11511569939</v>
      </c>
      <c r="B1559" s="5" t="s">
        <v>646</v>
      </c>
      <c r="C1559" s="13" t="s">
        <v>23</v>
      </c>
      <c r="D1559" s="1" t="s">
        <v>465</v>
      </c>
      <c r="E1559" s="5" t="s">
        <v>33</v>
      </c>
      <c r="F1559" s="80" t="s">
        <v>0</v>
      </c>
      <c r="G1559" s="80" t="s">
        <v>0</v>
      </c>
      <c r="H1559" s="80" t="s">
        <v>1</v>
      </c>
      <c r="I1559" s="80" t="s">
        <v>0</v>
      </c>
      <c r="J1559" s="80" t="s">
        <v>0</v>
      </c>
      <c r="K1559" s="80" t="s">
        <v>0</v>
      </c>
      <c r="L1559" s="80" t="s">
        <v>0</v>
      </c>
      <c r="M1559" s="5" t="s">
        <v>10</v>
      </c>
      <c r="N1559" s="5" t="e">
        <v>#N/A</v>
      </c>
      <c r="O1559" s="5" t="e">
        <v>#N/A</v>
      </c>
      <c r="P1559" s="5" t="e">
        <v>#N/A</v>
      </c>
      <c r="Q1559" s="5" t="s">
        <v>29</v>
      </c>
      <c r="R1559" s="61" t="s">
        <v>99</v>
      </c>
      <c r="S1559" s="62" t="e">
        <v>#N/A</v>
      </c>
      <c r="T1559" s="5" t="s">
        <v>36</v>
      </c>
      <c r="U1559" s="5" t="s">
        <v>34</v>
      </c>
      <c r="V1559" s="5" t="s">
        <v>54</v>
      </c>
      <c r="W1559" s="5" t="s">
        <v>907</v>
      </c>
      <c r="X1559" s="5" t="s">
        <v>81</v>
      </c>
      <c r="Y1559" s="5" t="s">
        <v>458</v>
      </c>
      <c r="Z1559" s="5" t="s">
        <v>86</v>
      </c>
      <c r="AA1559" s="5" t="s">
        <v>518</v>
      </c>
      <c r="AB1559" s="5"/>
      <c r="AC1559" s="5"/>
      <c r="AD1559" s="5"/>
      <c r="AE1559" s="5"/>
      <c r="AF1559" s="5"/>
      <c r="AG1559" s="5"/>
      <c r="AH1559" s="5"/>
      <c r="AI1559" s="5" t="s">
        <v>905</v>
      </c>
      <c r="AJ1559" s="80">
        <v>2</v>
      </c>
      <c r="AK1559" s="80">
        <v>3</v>
      </c>
      <c r="AL1559" s="80">
        <v>2</v>
      </c>
      <c r="AM1559" s="80" t="e">
        <v>#N/A</v>
      </c>
      <c r="AN1559" s="80">
        <v>4</v>
      </c>
      <c r="AO1559" s="80">
        <v>5</v>
      </c>
      <c r="AP1559" s="80">
        <v>0</v>
      </c>
      <c r="AQ1559" s="80">
        <v>4</v>
      </c>
      <c r="AR1559" s="80">
        <v>3</v>
      </c>
      <c r="AS1559" s="5"/>
      <c r="AT1559" s="5" t="s">
        <v>797</v>
      </c>
      <c r="AU1559" s="5" t="s">
        <v>856</v>
      </c>
      <c r="AV1559" s="5"/>
      <c r="AW1559" s="5"/>
      <c r="AX1559" s="5"/>
      <c r="AY1559" s="5" t="s">
        <v>903</v>
      </c>
    </row>
    <row r="1560" spans="1:51" ht="27.95" customHeight="1">
      <c r="A1560">
        <v>11511569754</v>
      </c>
      <c r="B1560" s="5" t="s">
        <v>646</v>
      </c>
      <c r="C1560" s="13" t="s">
        <v>72</v>
      </c>
      <c r="D1560" s="1" t="s">
        <v>468</v>
      </c>
      <c r="E1560" s="5" t="s">
        <v>33</v>
      </c>
      <c r="F1560" s="80" t="s">
        <v>0</v>
      </c>
      <c r="G1560" s="80" t="s">
        <v>0</v>
      </c>
      <c r="H1560" s="80" t="s">
        <v>1</v>
      </c>
      <c r="I1560" s="80" t="s">
        <v>0</v>
      </c>
      <c r="J1560" s="80" t="s">
        <v>0</v>
      </c>
      <c r="K1560" s="80" t="s">
        <v>0</v>
      </c>
      <c r="L1560" s="80" t="s">
        <v>0</v>
      </c>
      <c r="M1560" s="5" t="s">
        <v>10</v>
      </c>
      <c r="N1560" s="5" t="s">
        <v>649</v>
      </c>
      <c r="O1560" s="5" t="e">
        <v>#N/A</v>
      </c>
      <c r="P1560" s="5" t="s">
        <v>12</v>
      </c>
      <c r="Q1560" s="5" t="s">
        <v>29</v>
      </c>
      <c r="R1560" s="61" t="s">
        <v>99</v>
      </c>
      <c r="S1560" s="62" t="e">
        <v>#N/A</v>
      </c>
      <c r="T1560" s="5" t="s">
        <v>834</v>
      </c>
      <c r="U1560" s="5" t="s">
        <v>34</v>
      </c>
      <c r="V1560" s="5" t="s">
        <v>54</v>
      </c>
      <c r="W1560" s="5" t="s">
        <v>908</v>
      </c>
      <c r="X1560" s="5" t="s">
        <v>66</v>
      </c>
      <c r="Y1560" s="5" t="s">
        <v>0</v>
      </c>
      <c r="Z1560" s="5" t="s">
        <v>49</v>
      </c>
      <c r="AA1560" s="5"/>
      <c r="AB1560" s="5"/>
      <c r="AC1560" s="5"/>
      <c r="AD1560" s="5"/>
      <c r="AE1560" s="5"/>
      <c r="AF1560" s="5"/>
      <c r="AG1560" s="5"/>
      <c r="AH1560" s="5"/>
      <c r="AI1560" s="5" t="s">
        <v>905</v>
      </c>
      <c r="AJ1560" s="80">
        <v>5</v>
      </c>
      <c r="AK1560" s="80">
        <v>3</v>
      </c>
      <c r="AL1560" s="80">
        <v>2</v>
      </c>
      <c r="AM1560" s="80" t="e">
        <v>#N/A</v>
      </c>
      <c r="AN1560" s="80">
        <v>5</v>
      </c>
      <c r="AO1560" s="80">
        <v>5</v>
      </c>
      <c r="AP1560" s="80">
        <v>0</v>
      </c>
      <c r="AQ1560" s="80">
        <v>3</v>
      </c>
      <c r="AR1560" s="80">
        <v>5</v>
      </c>
      <c r="AS1560" s="5"/>
      <c r="AT1560" s="5"/>
      <c r="AU1560" s="5"/>
      <c r="AV1560" s="5"/>
      <c r="AW1560" s="5"/>
      <c r="AX1560" s="5"/>
      <c r="AY1560" s="5" t="s">
        <v>903</v>
      </c>
    </row>
    <row r="1561" spans="1:51" ht="27.95" customHeight="1">
      <c r="A1561">
        <v>11511569751</v>
      </c>
      <c r="B1561" s="5" t="s">
        <v>646</v>
      </c>
      <c r="C1561" s="13" t="s">
        <v>80</v>
      </c>
      <c r="D1561" s="1" t="s">
        <v>467</v>
      </c>
      <c r="E1561" s="5" t="s">
        <v>33</v>
      </c>
      <c r="F1561" s="80" t="s">
        <v>0</v>
      </c>
      <c r="G1561" s="80" t="s">
        <v>0</v>
      </c>
      <c r="H1561" s="80" t="s">
        <v>1</v>
      </c>
      <c r="I1561" s="80" t="s">
        <v>0</v>
      </c>
      <c r="J1561" s="80" t="s">
        <v>0</v>
      </c>
      <c r="K1561" s="80" t="s">
        <v>0</v>
      </c>
      <c r="L1561" s="80" t="s">
        <v>0</v>
      </c>
      <c r="M1561" s="5" t="s">
        <v>10</v>
      </c>
      <c r="N1561" s="5" t="e">
        <v>#N/A</v>
      </c>
      <c r="O1561" s="5" t="e">
        <v>#N/A</v>
      </c>
      <c r="P1561" s="5" t="e">
        <v>#N/A</v>
      </c>
      <c r="Q1561" s="5" t="s">
        <v>76</v>
      </c>
      <c r="R1561" s="61" t="s">
        <v>28</v>
      </c>
      <c r="S1561" s="62" t="e">
        <v>#N/A</v>
      </c>
      <c r="T1561" s="5" t="s">
        <v>834</v>
      </c>
      <c r="U1561" s="5" t="s">
        <v>34</v>
      </c>
      <c r="V1561" s="5" t="s">
        <v>74</v>
      </c>
      <c r="W1561" s="5" t="s">
        <v>907</v>
      </c>
      <c r="X1561" s="5" t="s">
        <v>66</v>
      </c>
      <c r="Y1561" s="5" t="s">
        <v>459</v>
      </c>
      <c r="Z1561" s="5" t="s">
        <v>67</v>
      </c>
      <c r="AA1561" s="5" t="s">
        <v>517</v>
      </c>
      <c r="AB1561" s="5"/>
      <c r="AC1561" s="5"/>
      <c r="AD1561" s="5"/>
      <c r="AE1561" s="5"/>
      <c r="AF1561" s="5"/>
      <c r="AG1561" s="5"/>
      <c r="AH1561" s="5" t="s">
        <v>1048</v>
      </c>
      <c r="AI1561" s="5" t="s">
        <v>905</v>
      </c>
      <c r="AJ1561" s="80">
        <v>4</v>
      </c>
      <c r="AK1561" s="80">
        <v>4</v>
      </c>
      <c r="AL1561" s="80">
        <v>4</v>
      </c>
      <c r="AM1561" s="80" t="e">
        <v>#N/A</v>
      </c>
      <c r="AN1561" s="80">
        <v>5</v>
      </c>
      <c r="AO1561" s="80">
        <v>5</v>
      </c>
      <c r="AP1561" s="80">
        <v>2</v>
      </c>
      <c r="AQ1561" s="80">
        <v>4</v>
      </c>
      <c r="AR1561" s="80">
        <v>5</v>
      </c>
      <c r="AS1561" s="122" t="s">
        <v>1060</v>
      </c>
      <c r="AT1561" s="5" t="s">
        <v>797</v>
      </c>
      <c r="AU1561" s="5" t="s">
        <v>856</v>
      </c>
      <c r="AV1561" s="5"/>
      <c r="AW1561" s="5"/>
      <c r="AX1561" s="5"/>
      <c r="AY1561" s="5" t="s">
        <v>903</v>
      </c>
    </row>
    <row r="1562" spans="1:51" ht="27.95" customHeight="1">
      <c r="B1562" s="1"/>
      <c r="C1562" s="13"/>
      <c r="D1562" s="1"/>
      <c r="E1562" s="5"/>
      <c r="M1562" s="5"/>
      <c r="N1562" s="5"/>
      <c r="O1562" s="5"/>
      <c r="P1562" s="5"/>
      <c r="Q1562" s="5"/>
      <c r="R1562" s="61"/>
      <c r="S1562" s="62"/>
      <c r="T1562" s="5"/>
      <c r="U1562" s="5"/>
      <c r="V1562" s="5"/>
      <c r="W1562" s="5"/>
      <c r="X1562" s="5"/>
      <c r="Y1562" s="5"/>
      <c r="Z1562" s="5"/>
      <c r="AA1562" s="5"/>
      <c r="AB1562" s="5"/>
      <c r="AC1562" s="5"/>
      <c r="AD1562" s="5"/>
      <c r="AE1562" s="5"/>
      <c r="AF1562" s="5"/>
      <c r="AG1562" s="5"/>
      <c r="AH1562" s="5"/>
      <c r="AI1562" s="5"/>
      <c r="AJ1562" s="80"/>
      <c r="AK1562" s="80"/>
      <c r="AL1562" s="80"/>
      <c r="AM1562" s="80"/>
      <c r="AN1562" s="80"/>
      <c r="AO1562" s="80"/>
      <c r="AP1562" s="80"/>
      <c r="AQ1562" s="80"/>
      <c r="AR1562" s="80"/>
      <c r="AS1562" s="5"/>
      <c r="AT1562" s="5"/>
      <c r="AU1562" s="5"/>
      <c r="AV1562" s="5"/>
      <c r="AW1562" s="5"/>
      <c r="AX1562" s="5"/>
      <c r="AY1562" s="5"/>
    </row>
    <row r="1563" spans="1:51" ht="27.95" customHeight="1">
      <c r="A1563">
        <v>11511549194</v>
      </c>
      <c r="B1563" s="5" t="s">
        <v>646</v>
      </c>
      <c r="C1563" s="13" t="e">
        <v>#VALUE!</v>
      </c>
      <c r="D1563" s="1" t="e">
        <v>#VALUE!</v>
      </c>
      <c r="E1563" s="5" t="e">
        <v>#N/A</v>
      </c>
      <c r="F1563" s="80" t="s">
        <v>0</v>
      </c>
      <c r="G1563" s="80" t="s">
        <v>0</v>
      </c>
      <c r="H1563" s="80" t="s">
        <v>0</v>
      </c>
      <c r="I1563" s="80" t="s">
        <v>0</v>
      </c>
      <c r="J1563" s="80" t="s">
        <v>0</v>
      </c>
      <c r="K1563" s="80" t="s">
        <v>0</v>
      </c>
      <c r="L1563" s="80" t="s">
        <v>0</v>
      </c>
      <c r="M1563" s="5" t="e">
        <v>#N/A</v>
      </c>
      <c r="N1563" s="5" t="e">
        <v>#N/A</v>
      </c>
      <c r="O1563" s="5" t="e">
        <v>#N/A</v>
      </c>
      <c r="P1563" s="5" t="e">
        <v>#N/A</v>
      </c>
      <c r="Q1563" s="5" t="e">
        <v>#VALUE!</v>
      </c>
      <c r="R1563" s="61" t="e">
        <v>#VALUE!</v>
      </c>
      <c r="S1563" s="62" t="e">
        <v>#N/A</v>
      </c>
      <c r="T1563" s="5" t="e">
        <v>#N/A</v>
      </c>
      <c r="U1563" s="5" t="e">
        <v>#N/A</v>
      </c>
      <c r="V1563" s="5" t="e">
        <v>#N/A</v>
      </c>
      <c r="W1563" s="5" t="e">
        <v>#N/A</v>
      </c>
      <c r="X1563" s="5" t="e">
        <v>#N/A</v>
      </c>
      <c r="Y1563" s="5" t="s">
        <v>0</v>
      </c>
      <c r="Z1563" s="5" t="e">
        <v>#N/A</v>
      </c>
      <c r="AA1563" s="5"/>
      <c r="AB1563" s="5"/>
      <c r="AC1563" s="5"/>
      <c r="AD1563" s="5"/>
      <c r="AE1563" s="5"/>
      <c r="AF1563" s="5"/>
      <c r="AG1563" s="5"/>
      <c r="AH1563" s="5"/>
      <c r="AI1563" s="5" t="s">
        <v>905</v>
      </c>
      <c r="AJ1563" s="80" t="e">
        <v>#VALUE!</v>
      </c>
      <c r="AK1563" s="80" t="e">
        <v>#VALUE!</v>
      </c>
      <c r="AL1563" s="80" t="e">
        <v>#VALUE!</v>
      </c>
      <c r="AM1563" s="80" t="e">
        <v>#N/A</v>
      </c>
      <c r="AN1563" s="80" t="e">
        <v>#N/A</v>
      </c>
      <c r="AO1563" s="80" t="e">
        <v>#N/A</v>
      </c>
      <c r="AP1563" s="80" t="e">
        <v>#N/A</v>
      </c>
      <c r="AQ1563" s="80" t="e">
        <v>#N/A</v>
      </c>
      <c r="AR1563" s="80" t="e">
        <v>#N/A</v>
      </c>
      <c r="AS1563" s="5"/>
      <c r="AT1563" s="5"/>
      <c r="AU1563" s="5"/>
      <c r="AV1563" s="5"/>
      <c r="AW1563" s="5"/>
      <c r="AX1563" s="5"/>
      <c r="AY1563" s="5" t="s">
        <v>903</v>
      </c>
    </row>
    <row r="1564" spans="1:51" ht="27.95" customHeight="1">
      <c r="A1564">
        <v>11511522899</v>
      </c>
      <c r="B1564" s="5" t="s">
        <v>646</v>
      </c>
      <c r="C1564" s="13" t="e">
        <v>#VALUE!</v>
      </c>
      <c r="D1564" s="1" t="e">
        <v>#VALUE!</v>
      </c>
      <c r="E1564" s="5" t="e">
        <v>#N/A</v>
      </c>
      <c r="F1564" s="80" t="s">
        <v>0</v>
      </c>
      <c r="G1564" s="80" t="s">
        <v>0</v>
      </c>
      <c r="H1564" s="80" t="s">
        <v>0</v>
      </c>
      <c r="I1564" s="80" t="s">
        <v>0</v>
      </c>
      <c r="J1564" s="80" t="s">
        <v>0</v>
      </c>
      <c r="K1564" s="80" t="s">
        <v>0</v>
      </c>
      <c r="L1564" s="80" t="s">
        <v>0</v>
      </c>
      <c r="M1564" s="5" t="e">
        <v>#N/A</v>
      </c>
      <c r="N1564" s="5" t="s">
        <v>649</v>
      </c>
      <c r="O1564" s="5" t="e">
        <v>#N/A</v>
      </c>
      <c r="P1564" s="5" t="e">
        <v>#N/A</v>
      </c>
      <c r="Q1564" s="5" t="e">
        <v>#VALUE!</v>
      </c>
      <c r="R1564" s="61" t="e">
        <v>#VALUE!</v>
      </c>
      <c r="S1564" s="62" t="e">
        <v>#N/A</v>
      </c>
      <c r="T1564" s="5" t="e">
        <v>#N/A</v>
      </c>
      <c r="U1564" s="5" t="e">
        <v>#N/A</v>
      </c>
      <c r="V1564" s="5" t="e">
        <v>#N/A</v>
      </c>
      <c r="W1564" s="5" t="e">
        <v>#N/A</v>
      </c>
      <c r="X1564" s="5" t="e">
        <v>#N/A</v>
      </c>
      <c r="Y1564" s="5" t="s">
        <v>0</v>
      </c>
      <c r="Z1564" s="5" t="e">
        <v>#N/A</v>
      </c>
      <c r="AA1564" s="5"/>
      <c r="AB1564" s="5"/>
      <c r="AC1564" s="5"/>
      <c r="AD1564" s="5"/>
      <c r="AE1564" s="5"/>
      <c r="AF1564" s="5"/>
      <c r="AG1564" s="5"/>
      <c r="AH1564" s="5"/>
      <c r="AI1564" s="5" t="s">
        <v>905</v>
      </c>
      <c r="AJ1564" s="80" t="e">
        <v>#VALUE!</v>
      </c>
      <c r="AK1564" s="80" t="e">
        <v>#VALUE!</v>
      </c>
      <c r="AL1564" s="80" t="e">
        <v>#VALUE!</v>
      </c>
      <c r="AM1564" s="80" t="e">
        <v>#N/A</v>
      </c>
      <c r="AN1564" s="80" t="e">
        <v>#N/A</v>
      </c>
      <c r="AO1564" s="80" t="e">
        <v>#N/A</v>
      </c>
      <c r="AP1564" s="80" t="e">
        <v>#N/A</v>
      </c>
      <c r="AQ1564" s="80" t="e">
        <v>#N/A</v>
      </c>
      <c r="AR1564" s="80" t="e">
        <v>#N/A</v>
      </c>
      <c r="AS1564" s="5"/>
      <c r="AT1564" s="5"/>
      <c r="AU1564" s="5"/>
      <c r="AV1564" s="5"/>
      <c r="AW1564" s="5"/>
      <c r="AX1564" s="5"/>
      <c r="AY1564" s="5" t="s">
        <v>903</v>
      </c>
    </row>
    <row r="1565" spans="1:51" ht="27.95" customHeight="1">
      <c r="B1565" s="1"/>
      <c r="C1565" s="13"/>
      <c r="D1565" s="1"/>
      <c r="E1565" s="5"/>
      <c r="M1565" s="5"/>
      <c r="N1565" s="5"/>
      <c r="O1565" s="5"/>
      <c r="P1565" s="5"/>
      <c r="Q1565" s="5"/>
      <c r="R1565" s="61"/>
      <c r="S1565" s="62"/>
      <c r="T1565" s="5"/>
      <c r="U1565" s="5"/>
      <c r="V1565" s="5"/>
      <c r="W1565" s="5"/>
      <c r="X1565" s="5"/>
      <c r="Y1565" s="5"/>
      <c r="Z1565" s="5"/>
      <c r="AA1565" s="5"/>
      <c r="AB1565" s="5"/>
      <c r="AC1565" s="5"/>
      <c r="AD1565" s="5"/>
      <c r="AE1565" s="5"/>
      <c r="AF1565" s="5"/>
      <c r="AG1565" s="5"/>
      <c r="AH1565" s="5"/>
      <c r="AI1565" s="5"/>
      <c r="AJ1565" s="80"/>
      <c r="AK1565" s="80"/>
      <c r="AL1565" s="80"/>
      <c r="AM1565" s="80"/>
      <c r="AN1565" s="80"/>
      <c r="AO1565" s="80"/>
      <c r="AP1565" s="80"/>
      <c r="AQ1565" s="80"/>
      <c r="AR1565" s="80"/>
      <c r="AS1565" s="5"/>
      <c r="AT1565" s="5"/>
      <c r="AU1565" s="5"/>
      <c r="AV1565" s="5"/>
      <c r="AW1565" s="5"/>
      <c r="AX1565" s="5"/>
      <c r="AY1565" s="5"/>
    </row>
    <row r="1566" spans="1:51" ht="27.95" customHeight="1">
      <c r="B1566" s="1"/>
      <c r="C1566" s="13"/>
      <c r="D1566" s="1"/>
      <c r="E1566" s="5"/>
      <c r="M1566" s="5"/>
      <c r="N1566" s="5"/>
      <c r="O1566" s="5"/>
      <c r="P1566" s="5"/>
      <c r="Q1566" s="5"/>
      <c r="R1566" s="61"/>
      <c r="S1566" s="62"/>
      <c r="T1566" s="5"/>
      <c r="U1566" s="5"/>
      <c r="V1566" s="5"/>
      <c r="W1566" s="5"/>
      <c r="X1566" s="5"/>
      <c r="Y1566" s="5"/>
      <c r="Z1566" s="5"/>
      <c r="AA1566" s="5"/>
      <c r="AB1566" s="5"/>
      <c r="AC1566" s="5"/>
      <c r="AD1566" s="5"/>
      <c r="AE1566" s="5"/>
      <c r="AF1566" s="5"/>
      <c r="AG1566" s="5"/>
      <c r="AH1566" s="5"/>
      <c r="AI1566" s="5"/>
      <c r="AJ1566" s="80"/>
      <c r="AK1566" s="80"/>
      <c r="AL1566" s="80"/>
      <c r="AM1566" s="80"/>
      <c r="AN1566" s="80"/>
      <c r="AO1566" s="80"/>
      <c r="AP1566" s="80"/>
      <c r="AQ1566" s="80"/>
      <c r="AR1566" s="80"/>
      <c r="AS1566" s="5"/>
      <c r="AT1566" s="5"/>
      <c r="AU1566" s="5"/>
      <c r="AV1566" s="5"/>
      <c r="AW1566" s="5"/>
      <c r="AX1566" s="5"/>
      <c r="AY1566" s="5"/>
    </row>
    <row r="1567" spans="1:51" ht="27.95" customHeight="1">
      <c r="A1567">
        <v>11570621448</v>
      </c>
      <c r="B1567" s="1" t="s">
        <v>646</v>
      </c>
      <c r="C1567" s="13" t="s">
        <v>72</v>
      </c>
      <c r="D1567" s="1" t="s">
        <v>470</v>
      </c>
      <c r="E1567" s="5" t="s">
        <v>14</v>
      </c>
      <c r="F1567" s="80">
        <v>0</v>
      </c>
      <c r="G1567" s="80">
        <v>0</v>
      </c>
      <c r="H1567" s="80">
        <v>0</v>
      </c>
      <c r="I1567" s="80">
        <v>0</v>
      </c>
      <c r="J1567" s="80">
        <v>0</v>
      </c>
      <c r="K1567" s="80">
        <v>0</v>
      </c>
      <c r="L1567" s="80" t="s">
        <v>645</v>
      </c>
      <c r="M1567" s="5" t="s">
        <v>10</v>
      </c>
      <c r="N1567" s="5" t="e">
        <v>#N/A</v>
      </c>
      <c r="O1567" s="5" t="e">
        <v>#N/A</v>
      </c>
      <c r="P1567" s="5" t="e">
        <v>#N/A</v>
      </c>
      <c r="Q1567" s="5" t="s">
        <v>29</v>
      </c>
      <c r="R1567" s="61" t="s">
        <v>28</v>
      </c>
      <c r="S1567" s="62" t="e">
        <v>#N/A</v>
      </c>
      <c r="T1567" s="5" t="s">
        <v>834</v>
      </c>
      <c r="U1567" s="5" t="s">
        <v>34</v>
      </c>
      <c r="V1567" s="5" t="s">
        <v>74</v>
      </c>
      <c r="W1567" s="5" t="s">
        <v>379</v>
      </c>
      <c r="X1567" s="5" t="s">
        <v>66</v>
      </c>
      <c r="Y1567" s="5">
        <v>0</v>
      </c>
      <c r="Z1567" s="5" t="s">
        <v>13</v>
      </c>
      <c r="AA1567" s="5"/>
      <c r="AB1567" s="3" t="s">
        <v>554</v>
      </c>
      <c r="AC1567" s="5"/>
      <c r="AD1567" s="5"/>
      <c r="AE1567" s="5"/>
      <c r="AF1567" s="5"/>
      <c r="AG1567" s="5" t="s">
        <v>633</v>
      </c>
      <c r="AH1567" s="5"/>
      <c r="AI1567" s="5" t="s">
        <v>906</v>
      </c>
      <c r="AJ1567" s="80">
        <v>5</v>
      </c>
      <c r="AK1567" s="80">
        <v>3</v>
      </c>
      <c r="AL1567" s="80">
        <v>4</v>
      </c>
      <c r="AM1567" s="80" t="e">
        <v>#N/A</v>
      </c>
      <c r="AN1567" s="80">
        <v>5</v>
      </c>
      <c r="AO1567" s="80">
        <v>5</v>
      </c>
      <c r="AP1567" s="80">
        <v>2</v>
      </c>
      <c r="AQ1567" s="80">
        <v>5</v>
      </c>
      <c r="AR1567" s="80">
        <v>5</v>
      </c>
      <c r="AS1567" s="5" t="s">
        <v>1059</v>
      </c>
      <c r="AT1567" s="5" t="s">
        <v>797</v>
      </c>
      <c r="AU1567" s="5"/>
      <c r="AV1567" s="5" t="s">
        <v>873</v>
      </c>
      <c r="AW1567" s="5" t="s">
        <v>39</v>
      </c>
      <c r="AX1567" s="5"/>
      <c r="AY1567" s="5" t="s">
        <v>903</v>
      </c>
    </row>
    <row r="1568" spans="1:51" ht="27.95" customHeight="1">
      <c r="A1568">
        <v>11570468073</v>
      </c>
      <c r="B1568" s="1" t="s">
        <v>646</v>
      </c>
      <c r="C1568" s="13" t="s">
        <v>80</v>
      </c>
      <c r="D1568" s="1" t="s">
        <v>478</v>
      </c>
      <c r="E1568" s="5" t="s">
        <v>14</v>
      </c>
      <c r="F1568" s="80" t="s">
        <v>648</v>
      </c>
      <c r="G1568" s="80">
        <v>0</v>
      </c>
      <c r="H1568" s="80" t="s">
        <v>1</v>
      </c>
      <c r="I1568" s="80">
        <v>0</v>
      </c>
      <c r="J1568" s="80">
        <v>0</v>
      </c>
      <c r="K1568" s="80">
        <v>0</v>
      </c>
      <c r="L1568" s="80">
        <v>0</v>
      </c>
      <c r="M1568" s="5" t="e">
        <v>#N/A</v>
      </c>
      <c r="N1568" s="5" t="s">
        <v>649</v>
      </c>
      <c r="O1568" s="5" t="e">
        <v>#N/A</v>
      </c>
      <c r="P1568" s="5" t="s">
        <v>12</v>
      </c>
      <c r="Q1568" s="5" t="s">
        <v>76</v>
      </c>
      <c r="R1568" s="61" t="s">
        <v>28</v>
      </c>
      <c r="S1568" s="62" t="s">
        <v>34</v>
      </c>
      <c r="T1568" s="5" t="s">
        <v>834</v>
      </c>
      <c r="U1568" s="5" t="s">
        <v>34</v>
      </c>
      <c r="V1568" s="5" t="s">
        <v>74</v>
      </c>
      <c r="W1568" s="5" t="s">
        <v>907</v>
      </c>
      <c r="X1568" s="5" t="s">
        <v>108</v>
      </c>
      <c r="Y1568" s="5">
        <v>0</v>
      </c>
      <c r="Z1568" s="5" t="s">
        <v>49</v>
      </c>
      <c r="AA1568" s="5"/>
      <c r="AB1568" s="5"/>
      <c r="AC1568" s="5"/>
      <c r="AD1568" s="5"/>
      <c r="AE1568" s="5"/>
      <c r="AF1568" s="5"/>
      <c r="AG1568" s="5"/>
      <c r="AH1568" s="5"/>
      <c r="AI1568" s="5" t="s">
        <v>906</v>
      </c>
      <c r="AJ1568" s="80">
        <v>4</v>
      </c>
      <c r="AK1568" s="80">
        <v>4</v>
      </c>
      <c r="AL1568" s="80">
        <v>4</v>
      </c>
      <c r="AM1568" s="80">
        <v>5</v>
      </c>
      <c r="AN1568" s="80">
        <v>5</v>
      </c>
      <c r="AO1568" s="80">
        <v>5</v>
      </c>
      <c r="AP1568" s="80">
        <v>2</v>
      </c>
      <c r="AQ1568" s="80">
        <v>4</v>
      </c>
      <c r="AR1568" s="80">
        <v>4</v>
      </c>
      <c r="AS1568" s="5" t="s">
        <v>1065</v>
      </c>
      <c r="AT1568" s="5" t="s">
        <v>787</v>
      </c>
      <c r="AU1568" s="5"/>
      <c r="AV1568" s="5" t="s">
        <v>884</v>
      </c>
      <c r="AW1568" s="5"/>
      <c r="AX1568" s="5"/>
      <c r="AY1568" s="5" t="s">
        <v>903</v>
      </c>
    </row>
    <row r="1569" spans="1:51" ht="27.95" customHeight="1">
      <c r="B1569" s="1"/>
      <c r="C1569" s="13"/>
      <c r="D1569" s="1"/>
      <c r="E1569" s="5"/>
      <c r="M1569" s="5"/>
      <c r="N1569" s="5"/>
      <c r="O1569" s="5"/>
      <c r="P1569" s="5"/>
      <c r="Q1569" s="5"/>
      <c r="R1569" s="61"/>
      <c r="S1569" s="62"/>
      <c r="T1569" s="5"/>
      <c r="U1569" s="5"/>
      <c r="V1569" s="5"/>
      <c r="W1569" s="5"/>
      <c r="X1569" s="5"/>
      <c r="Y1569" s="5"/>
      <c r="Z1569" s="5"/>
      <c r="AA1569" s="5"/>
      <c r="AB1569" s="5"/>
      <c r="AC1569" s="5"/>
      <c r="AD1569" s="5"/>
      <c r="AE1569" s="5"/>
      <c r="AF1569" s="5"/>
      <c r="AG1569" s="5"/>
      <c r="AH1569" s="5"/>
      <c r="AI1569" s="5"/>
      <c r="AJ1569" s="80"/>
      <c r="AK1569" s="80"/>
      <c r="AL1569" s="80"/>
      <c r="AM1569" s="80"/>
      <c r="AN1569" s="80"/>
      <c r="AO1569" s="80"/>
      <c r="AP1569" s="80"/>
      <c r="AQ1569" s="80"/>
      <c r="AR1569" s="80"/>
      <c r="AS1569" s="5"/>
      <c r="AT1569" s="5"/>
      <c r="AU1569" s="5"/>
      <c r="AV1569" s="5"/>
      <c r="AW1569" s="5"/>
      <c r="AX1569" s="5"/>
      <c r="AY1569" s="5"/>
    </row>
    <row r="1570" spans="1:51" ht="27.95" customHeight="1">
      <c r="A1570">
        <v>11570240553</v>
      </c>
      <c r="B1570" s="1" t="s">
        <v>646</v>
      </c>
      <c r="C1570" s="13" t="s">
        <v>72</v>
      </c>
      <c r="D1570" s="1" t="s">
        <v>465</v>
      </c>
      <c r="E1570" s="5" t="s">
        <v>14</v>
      </c>
      <c r="F1570" s="80">
        <v>0</v>
      </c>
      <c r="G1570" s="80">
        <v>0</v>
      </c>
      <c r="H1570" s="80" t="s">
        <v>1</v>
      </c>
      <c r="I1570" s="80">
        <v>0</v>
      </c>
      <c r="J1570" s="80">
        <v>0</v>
      </c>
      <c r="K1570" s="80">
        <v>0</v>
      </c>
      <c r="L1570" s="80">
        <v>0</v>
      </c>
      <c r="M1570" s="5" t="s">
        <v>10</v>
      </c>
      <c r="N1570" s="5" t="e">
        <v>#N/A</v>
      </c>
      <c r="O1570" s="5" t="s">
        <v>11</v>
      </c>
      <c r="P1570" s="5" t="s">
        <v>12</v>
      </c>
      <c r="Q1570" s="5" t="e">
        <v>#N/A</v>
      </c>
      <c r="R1570" s="61" t="s">
        <v>28</v>
      </c>
      <c r="S1570" s="62" t="e">
        <v>#N/A</v>
      </c>
      <c r="T1570" s="5" t="s">
        <v>24</v>
      </c>
      <c r="U1570" s="5" t="s">
        <v>34</v>
      </c>
      <c r="V1570" s="5" t="s">
        <v>26</v>
      </c>
      <c r="W1570" s="5" t="e">
        <v>#N/A</v>
      </c>
      <c r="X1570" s="5" t="s">
        <v>81</v>
      </c>
      <c r="Y1570" s="5" t="s">
        <v>653</v>
      </c>
      <c r="Z1570" s="5" t="s">
        <v>35</v>
      </c>
      <c r="AA1570" s="5"/>
      <c r="AB1570" s="5"/>
      <c r="AC1570" s="5"/>
      <c r="AD1570" s="5"/>
      <c r="AE1570" s="5"/>
      <c r="AF1570" s="5"/>
      <c r="AG1570" s="5"/>
      <c r="AH1570" s="5"/>
      <c r="AI1570" s="5" t="s">
        <v>906</v>
      </c>
      <c r="AJ1570" s="80">
        <v>5</v>
      </c>
      <c r="AK1570" s="80" t="e">
        <v>#N/A</v>
      </c>
      <c r="AL1570" s="80">
        <v>4</v>
      </c>
      <c r="AM1570" s="80" t="e">
        <v>#N/A</v>
      </c>
      <c r="AN1570" s="80">
        <v>2</v>
      </c>
      <c r="AO1570" s="80">
        <v>5</v>
      </c>
      <c r="AP1570" s="80">
        <v>4</v>
      </c>
      <c r="AQ1570" s="80" t="e">
        <v>#N/A</v>
      </c>
      <c r="AR1570" s="80">
        <v>3</v>
      </c>
      <c r="AS1570" s="5"/>
      <c r="AT1570" s="5" t="s">
        <v>797</v>
      </c>
      <c r="AU1570" s="5"/>
      <c r="AV1570" s="5"/>
      <c r="AW1570" s="5"/>
      <c r="AX1570" s="5"/>
      <c r="AY1570" s="5" t="s">
        <v>903</v>
      </c>
    </row>
    <row r="1571" spans="1:51" ht="27.95" customHeight="1">
      <c r="A1571">
        <v>11570201484</v>
      </c>
      <c r="B1571" s="1"/>
      <c r="C1571" s="13" t="s">
        <v>72</v>
      </c>
      <c r="D1571" s="1" t="s">
        <v>469</v>
      </c>
      <c r="E1571" s="5" t="s">
        <v>14</v>
      </c>
      <c r="F1571" s="80">
        <v>0</v>
      </c>
      <c r="G1571" s="80">
        <v>0</v>
      </c>
      <c r="H1571" s="80">
        <v>0</v>
      </c>
      <c r="I1571" s="80" t="s">
        <v>3</v>
      </c>
      <c r="J1571" s="80">
        <v>0</v>
      </c>
      <c r="K1571" s="80">
        <v>0</v>
      </c>
      <c r="L1571" s="80">
        <v>0</v>
      </c>
      <c r="M1571" s="5" t="e">
        <v>#N/A</v>
      </c>
      <c r="N1571" s="5" t="e">
        <v>#N/A</v>
      </c>
      <c r="O1571" s="5" t="e">
        <v>#N/A</v>
      </c>
      <c r="P1571" s="5" t="e">
        <v>#N/A</v>
      </c>
      <c r="Q1571" s="5" t="s">
        <v>654</v>
      </c>
      <c r="R1571" s="61" t="s">
        <v>75</v>
      </c>
      <c r="S1571" s="62" t="e">
        <v>#N/A</v>
      </c>
      <c r="T1571" s="5" t="s">
        <v>37</v>
      </c>
      <c r="U1571" s="5" t="s">
        <v>37</v>
      </c>
      <c r="V1571" s="5" t="s">
        <v>74</v>
      </c>
      <c r="W1571" s="5" t="s">
        <v>908</v>
      </c>
      <c r="X1571" s="5" t="s">
        <v>655</v>
      </c>
      <c r="Y1571" s="5">
        <v>0</v>
      </c>
      <c r="Z1571" s="5" t="s">
        <v>49</v>
      </c>
      <c r="AA1571" s="5"/>
      <c r="AB1571" s="5"/>
      <c r="AC1571" s="5"/>
      <c r="AD1571" s="5"/>
      <c r="AE1571" s="5"/>
      <c r="AF1571" s="5"/>
      <c r="AG1571" s="5"/>
      <c r="AH1571" s="5"/>
      <c r="AI1571" s="5" t="s">
        <v>906</v>
      </c>
      <c r="AJ1571" s="5">
        <v>5</v>
      </c>
      <c r="AK1571" s="5" t="e">
        <v>#N/A</v>
      </c>
      <c r="AL1571" s="97">
        <v>3</v>
      </c>
      <c r="AM1571" s="97" t="e">
        <v>#N/A</v>
      </c>
      <c r="AN1571" s="5">
        <v>3</v>
      </c>
      <c r="AO1571" s="5">
        <v>3</v>
      </c>
      <c r="AP1571" s="5">
        <v>2</v>
      </c>
      <c r="AQ1571" s="5">
        <v>3</v>
      </c>
      <c r="AR1571" s="5">
        <v>1</v>
      </c>
      <c r="AS1571" s="5"/>
      <c r="AT1571" s="5"/>
      <c r="AU1571" s="5"/>
      <c r="AV1571" s="5"/>
      <c r="AW1571" s="5"/>
      <c r="AX1571" s="5"/>
      <c r="AY1571" s="5" t="s">
        <v>20</v>
      </c>
    </row>
    <row r="1572" spans="1:51" ht="27.95" customHeight="1">
      <c r="A1572">
        <v>11570166867</v>
      </c>
      <c r="B1572" s="1" t="s">
        <v>646</v>
      </c>
      <c r="C1572" s="13" t="s">
        <v>80</v>
      </c>
      <c r="D1572" s="1" t="s">
        <v>468</v>
      </c>
      <c r="E1572" s="5" t="s">
        <v>14</v>
      </c>
      <c r="F1572" s="80">
        <v>0</v>
      </c>
      <c r="G1572" s="80">
        <v>0</v>
      </c>
      <c r="H1572" s="80" t="s">
        <v>1</v>
      </c>
      <c r="I1572" s="80">
        <v>0</v>
      </c>
      <c r="J1572" s="80">
        <v>0</v>
      </c>
      <c r="K1572" s="80">
        <v>0</v>
      </c>
      <c r="L1572" s="80">
        <v>0</v>
      </c>
      <c r="M1572" s="5" t="e">
        <v>#N/A</v>
      </c>
      <c r="N1572" s="5" t="s">
        <v>649</v>
      </c>
      <c r="O1572" s="5" t="e">
        <v>#N/A</v>
      </c>
      <c r="P1572" s="5" t="e">
        <v>#N/A</v>
      </c>
      <c r="Q1572" s="5" t="s">
        <v>91</v>
      </c>
      <c r="R1572" s="61" t="s">
        <v>90</v>
      </c>
      <c r="S1572" s="62" t="e">
        <v>#N/A</v>
      </c>
      <c r="T1572" s="5" t="s">
        <v>37</v>
      </c>
      <c r="U1572" s="5" t="s">
        <v>34</v>
      </c>
      <c r="V1572" s="5" t="s">
        <v>95</v>
      </c>
      <c r="W1572" s="5" t="s">
        <v>907</v>
      </c>
      <c r="X1572" s="5" t="s">
        <v>81</v>
      </c>
      <c r="Y1572" s="5" t="s">
        <v>656</v>
      </c>
      <c r="Z1572" s="5" t="s">
        <v>49</v>
      </c>
      <c r="AA1572" s="5" t="s">
        <v>462</v>
      </c>
      <c r="AB1572" s="5"/>
      <c r="AC1572" s="5"/>
      <c r="AD1572" s="5" t="s">
        <v>601</v>
      </c>
      <c r="AE1572" s="5"/>
      <c r="AF1572" s="5"/>
      <c r="AG1572" s="5"/>
      <c r="AH1572" s="5"/>
      <c r="AI1572" s="5" t="s">
        <v>906</v>
      </c>
      <c r="AJ1572" s="80">
        <v>4</v>
      </c>
      <c r="AK1572" s="80">
        <v>5</v>
      </c>
      <c r="AL1572" s="80">
        <v>5</v>
      </c>
      <c r="AM1572" s="80" t="e">
        <v>#N/A</v>
      </c>
      <c r="AN1572" s="80">
        <v>3</v>
      </c>
      <c r="AO1572" s="80">
        <v>5</v>
      </c>
      <c r="AP1572" s="80">
        <v>1</v>
      </c>
      <c r="AQ1572" s="80">
        <v>4</v>
      </c>
      <c r="AR1572" s="80">
        <v>3</v>
      </c>
      <c r="AS1572" s="5" t="s">
        <v>1057</v>
      </c>
      <c r="AT1572" s="5" t="s">
        <v>800</v>
      </c>
      <c r="AU1572" s="5" t="s">
        <v>855</v>
      </c>
      <c r="AV1572" s="5"/>
      <c r="AW1572" s="5"/>
      <c r="AX1572" s="5"/>
      <c r="AY1572" s="5" t="s">
        <v>903</v>
      </c>
    </row>
    <row r="1573" spans="1:51" ht="27.95" customHeight="1">
      <c r="B1573" s="1"/>
      <c r="C1573" s="13"/>
      <c r="D1573" s="1"/>
      <c r="E1573" s="5"/>
      <c r="M1573" s="5"/>
      <c r="N1573" s="5"/>
      <c r="O1573" s="5"/>
      <c r="P1573" s="5"/>
      <c r="Q1573" s="5"/>
      <c r="R1573" s="61"/>
      <c r="S1573" s="62"/>
      <c r="T1573" s="5"/>
      <c r="U1573" s="5"/>
      <c r="V1573" s="5"/>
      <c r="W1573" s="5"/>
      <c r="X1573" s="5"/>
      <c r="Y1573" s="5"/>
      <c r="Z1573" s="5"/>
      <c r="AA1573" s="5"/>
      <c r="AB1573" s="5"/>
      <c r="AC1573" s="5"/>
      <c r="AD1573" s="5"/>
      <c r="AE1573" s="5"/>
      <c r="AF1573" s="5"/>
      <c r="AG1573" s="5"/>
      <c r="AH1573" s="5"/>
      <c r="AI1573" s="5"/>
      <c r="AJ1573" s="80"/>
      <c r="AK1573" s="80"/>
      <c r="AL1573" s="80"/>
      <c r="AM1573" s="80"/>
      <c r="AN1573" s="80"/>
      <c r="AO1573" s="80"/>
      <c r="AP1573" s="80"/>
      <c r="AQ1573" s="80"/>
      <c r="AR1573" s="80"/>
      <c r="AS1573" s="5"/>
      <c r="AT1573" s="5"/>
      <c r="AU1573" s="5"/>
      <c r="AV1573" s="5"/>
      <c r="AW1573" s="5"/>
      <c r="AX1573" s="5"/>
      <c r="AY1573" s="5"/>
    </row>
    <row r="1574" spans="1:51" ht="27.95" customHeight="1">
      <c r="A1574">
        <v>11569946523</v>
      </c>
      <c r="B1574" s="1" t="s">
        <v>646</v>
      </c>
      <c r="C1574" s="13" t="s">
        <v>72</v>
      </c>
      <c r="D1574" s="1" t="s">
        <v>469</v>
      </c>
      <c r="E1574" s="5" t="s">
        <v>14</v>
      </c>
      <c r="F1574" s="80">
        <v>0</v>
      </c>
      <c r="G1574" s="80">
        <v>0</v>
      </c>
      <c r="H1574" s="80" t="s">
        <v>1</v>
      </c>
      <c r="I1574" s="80">
        <v>0</v>
      </c>
      <c r="J1574" s="80">
        <v>0</v>
      </c>
      <c r="K1574" s="80">
        <v>0</v>
      </c>
      <c r="L1574" s="80">
        <v>0</v>
      </c>
      <c r="M1574" s="5" t="e">
        <v>#N/A</v>
      </c>
      <c r="N1574" s="5" t="s">
        <v>649</v>
      </c>
      <c r="O1574" s="5" t="e">
        <v>#N/A</v>
      </c>
      <c r="P1574" s="5" t="e">
        <v>#N/A</v>
      </c>
      <c r="Q1574" s="5" t="s">
        <v>97</v>
      </c>
      <c r="R1574" s="61" t="s">
        <v>99</v>
      </c>
      <c r="S1574" s="62" t="e">
        <v>#N/A</v>
      </c>
      <c r="T1574" s="5" t="s">
        <v>36</v>
      </c>
      <c r="U1574" s="5" t="s">
        <v>34</v>
      </c>
      <c r="V1574" s="5" t="s">
        <v>26</v>
      </c>
      <c r="W1574" s="5" t="s">
        <v>907</v>
      </c>
      <c r="X1574" s="5" t="s">
        <v>66</v>
      </c>
      <c r="Y1574" s="5" t="s">
        <v>657</v>
      </c>
      <c r="Z1574" s="5" t="s">
        <v>49</v>
      </c>
      <c r="AA1574" s="5"/>
      <c r="AB1574" s="3" t="s">
        <v>515</v>
      </c>
      <c r="AC1574" s="5"/>
      <c r="AD1574" s="5"/>
      <c r="AE1574" s="5"/>
      <c r="AF1574" s="5"/>
      <c r="AG1574" s="5"/>
      <c r="AH1574" s="5"/>
      <c r="AI1574" s="5" t="s">
        <v>906</v>
      </c>
      <c r="AJ1574" s="80">
        <v>5</v>
      </c>
      <c r="AK1574" s="80">
        <v>2</v>
      </c>
      <c r="AL1574" s="80">
        <v>2</v>
      </c>
      <c r="AM1574" s="80" t="e">
        <v>#N/A</v>
      </c>
      <c r="AN1574" s="80">
        <v>4</v>
      </c>
      <c r="AO1574" s="80">
        <v>5</v>
      </c>
      <c r="AP1574" s="80">
        <v>4</v>
      </c>
      <c r="AQ1574" s="80">
        <v>4</v>
      </c>
      <c r="AR1574" s="80">
        <v>5</v>
      </c>
      <c r="AS1574" s="5" t="s">
        <v>1066</v>
      </c>
      <c r="AT1574" s="5" t="s">
        <v>788</v>
      </c>
      <c r="AU1574" s="5"/>
      <c r="AV1574" s="5"/>
      <c r="AW1574" s="5"/>
      <c r="AX1574" s="5"/>
      <c r="AY1574" s="5" t="s">
        <v>903</v>
      </c>
    </row>
    <row r="1575" spans="1:51" ht="27.95" customHeight="1">
      <c r="A1575">
        <v>11569918784</v>
      </c>
      <c r="B1575" s="1"/>
      <c r="C1575" s="13" t="e">
        <v>#N/A</v>
      </c>
      <c r="D1575" s="1" t="e">
        <v>#VALUE!</v>
      </c>
      <c r="E1575" s="5" t="e">
        <v>#N/A</v>
      </c>
      <c r="F1575" s="80">
        <v>0</v>
      </c>
      <c r="G1575" s="80">
        <v>0</v>
      </c>
      <c r="H1575" s="80">
        <v>0</v>
      </c>
      <c r="I1575" s="80">
        <v>0</v>
      </c>
      <c r="J1575" s="80">
        <v>0</v>
      </c>
      <c r="K1575" s="80">
        <v>0</v>
      </c>
      <c r="L1575" s="80">
        <v>0</v>
      </c>
      <c r="M1575" s="5" t="e">
        <v>#N/A</v>
      </c>
      <c r="N1575" s="5" t="e">
        <v>#N/A</v>
      </c>
      <c r="O1575" s="5" t="e">
        <v>#N/A</v>
      </c>
      <c r="P1575" s="5" t="e">
        <v>#N/A</v>
      </c>
      <c r="Q1575" s="5" t="e">
        <v>#N/A</v>
      </c>
      <c r="R1575" s="61" t="e">
        <v>#N/A</v>
      </c>
      <c r="S1575" s="62" t="e">
        <v>#N/A</v>
      </c>
      <c r="T1575" s="5" t="e">
        <v>#N/A</v>
      </c>
      <c r="U1575" s="5" t="e">
        <v>#N/A</v>
      </c>
      <c r="V1575" s="5" t="e">
        <v>#N/A</v>
      </c>
      <c r="W1575" s="5" t="e">
        <v>#N/A</v>
      </c>
      <c r="X1575" s="5" t="e">
        <v>#N/A</v>
      </c>
      <c r="Y1575" s="5">
        <v>0</v>
      </c>
      <c r="Z1575" s="5" t="e">
        <v>#N/A</v>
      </c>
      <c r="AA1575" s="5"/>
      <c r="AB1575" s="5"/>
      <c r="AC1575" s="5"/>
      <c r="AD1575" s="5"/>
      <c r="AE1575" s="5"/>
      <c r="AF1575" s="5"/>
      <c r="AG1575" s="5"/>
      <c r="AH1575" s="5"/>
      <c r="AI1575" s="5" t="s">
        <v>906</v>
      </c>
      <c r="AJ1575" s="80" t="e">
        <v>#N/A</v>
      </c>
      <c r="AK1575" s="80" t="e">
        <v>#N/A</v>
      </c>
      <c r="AL1575" s="80" t="e">
        <v>#N/A</v>
      </c>
      <c r="AM1575" s="80" t="e">
        <v>#N/A</v>
      </c>
      <c r="AN1575" s="80" t="e">
        <v>#N/A</v>
      </c>
      <c r="AO1575" s="80" t="e">
        <v>#N/A</v>
      </c>
      <c r="AP1575" s="80" t="e">
        <v>#N/A</v>
      </c>
      <c r="AQ1575" s="80" t="e">
        <v>#N/A</v>
      </c>
      <c r="AR1575" s="80" t="e">
        <v>#N/A</v>
      </c>
      <c r="AS1575" s="5"/>
      <c r="AT1575" s="5"/>
      <c r="AU1575" s="5"/>
      <c r="AV1575" s="5"/>
      <c r="AW1575" s="5"/>
      <c r="AX1575" s="5"/>
      <c r="AY1575" s="5" t="s">
        <v>20</v>
      </c>
    </row>
    <row r="1576" spans="1:51" ht="27.95" customHeight="1">
      <c r="B1576" s="1"/>
      <c r="C1576" s="13"/>
      <c r="D1576" s="1"/>
      <c r="E1576" s="5"/>
      <c r="M1576" s="5"/>
      <c r="N1576" s="5"/>
      <c r="O1576" s="5"/>
      <c r="P1576" s="5"/>
      <c r="Q1576" s="5"/>
      <c r="R1576" s="61"/>
      <c r="S1576" s="62"/>
      <c r="T1576" s="5"/>
      <c r="U1576" s="5"/>
      <c r="V1576" s="5"/>
      <c r="W1576" s="5"/>
      <c r="X1576" s="5"/>
      <c r="Y1576" s="5"/>
      <c r="Z1576" s="5"/>
      <c r="AA1576" s="5"/>
      <c r="AB1576" s="5"/>
      <c r="AC1576" s="5"/>
      <c r="AD1576" s="5"/>
      <c r="AE1576" s="5"/>
      <c r="AF1576" s="5"/>
      <c r="AG1576" s="5"/>
      <c r="AH1576" s="5"/>
      <c r="AI1576" s="5"/>
      <c r="AJ1576" s="80"/>
      <c r="AK1576" s="80"/>
      <c r="AL1576" s="80"/>
      <c r="AM1576" s="80"/>
      <c r="AN1576" s="80"/>
      <c r="AO1576" s="80"/>
      <c r="AP1576" s="80"/>
      <c r="AQ1576" s="80"/>
      <c r="AR1576" s="80"/>
      <c r="AS1576" s="5"/>
      <c r="AT1576" s="5"/>
      <c r="AU1576" s="5"/>
      <c r="AV1576" s="5"/>
      <c r="AW1576" s="5"/>
      <c r="AX1576" s="5"/>
      <c r="AY1576" s="5"/>
    </row>
    <row r="1577" spans="1:51" ht="27.95" customHeight="1">
      <c r="B1577" s="1"/>
      <c r="C1577" s="13"/>
      <c r="D1577" s="1"/>
      <c r="E1577" s="5"/>
      <c r="M1577" s="5"/>
      <c r="N1577" s="5"/>
      <c r="O1577" s="5"/>
      <c r="P1577" s="5"/>
      <c r="Q1577" s="5"/>
      <c r="R1577" s="61"/>
      <c r="S1577" s="62"/>
      <c r="T1577" s="5"/>
      <c r="U1577" s="5"/>
      <c r="V1577" s="5"/>
      <c r="W1577" s="5"/>
      <c r="X1577" s="5"/>
      <c r="Y1577" s="5"/>
      <c r="Z1577" s="5"/>
      <c r="AA1577" s="5"/>
      <c r="AB1577" s="5"/>
      <c r="AC1577" s="5"/>
      <c r="AD1577" s="5"/>
      <c r="AE1577" s="5"/>
      <c r="AF1577" s="5"/>
      <c r="AG1577" s="5"/>
      <c r="AH1577" s="5"/>
      <c r="AI1577" s="5"/>
      <c r="AJ1577" s="80"/>
      <c r="AK1577" s="80"/>
      <c r="AL1577" s="80"/>
      <c r="AM1577" s="80"/>
      <c r="AN1577" s="80"/>
      <c r="AO1577" s="80"/>
      <c r="AP1577" s="80"/>
      <c r="AQ1577" s="80"/>
      <c r="AR1577" s="80"/>
      <c r="AS1577" s="5"/>
      <c r="AT1577" s="5"/>
      <c r="AU1577" s="5"/>
      <c r="AV1577" s="5"/>
      <c r="AW1577" s="5"/>
      <c r="AX1577" s="5"/>
      <c r="AY1577" s="5"/>
    </row>
    <row r="1578" spans="1:51" ht="27.95" customHeight="1">
      <c r="A1578">
        <v>11569848244</v>
      </c>
      <c r="B1578" s="1"/>
      <c r="C1578" s="13" t="e">
        <v>#N/A</v>
      </c>
      <c r="D1578" s="1" t="e">
        <v>#VALUE!</v>
      </c>
      <c r="E1578" s="5" t="e">
        <v>#N/A</v>
      </c>
      <c r="F1578" s="80">
        <v>0</v>
      </c>
      <c r="G1578" s="80">
        <v>0</v>
      </c>
      <c r="H1578" s="80">
        <v>0</v>
      </c>
      <c r="I1578" s="80">
        <v>0</v>
      </c>
      <c r="J1578" s="80">
        <v>0</v>
      </c>
      <c r="K1578" s="80">
        <v>0</v>
      </c>
      <c r="L1578" s="80">
        <v>0</v>
      </c>
      <c r="M1578" s="5" t="e">
        <v>#N/A</v>
      </c>
      <c r="N1578" s="5" t="e">
        <v>#N/A</v>
      </c>
      <c r="O1578" s="5" t="e">
        <v>#N/A</v>
      </c>
      <c r="P1578" s="5" t="e">
        <v>#N/A</v>
      </c>
      <c r="Q1578" s="5" t="e">
        <v>#N/A</v>
      </c>
      <c r="R1578" s="61" t="e">
        <v>#N/A</v>
      </c>
      <c r="S1578" s="62" t="e">
        <v>#N/A</v>
      </c>
      <c r="T1578" s="5" t="e">
        <v>#N/A</v>
      </c>
      <c r="U1578" s="5" t="e">
        <v>#N/A</v>
      </c>
      <c r="V1578" s="5" t="e">
        <v>#N/A</v>
      </c>
      <c r="W1578" s="5" t="e">
        <v>#N/A</v>
      </c>
      <c r="X1578" s="5" t="e">
        <v>#N/A</v>
      </c>
      <c r="Y1578" s="5">
        <v>0</v>
      </c>
      <c r="Z1578" s="5" t="e">
        <v>#N/A</v>
      </c>
      <c r="AA1578" s="5"/>
      <c r="AB1578" s="5"/>
      <c r="AC1578" s="5"/>
      <c r="AD1578" s="5"/>
      <c r="AE1578" s="5"/>
      <c r="AF1578" s="5"/>
      <c r="AG1578" s="5"/>
      <c r="AH1578" s="5"/>
      <c r="AI1578" s="5" t="s">
        <v>906</v>
      </c>
      <c r="AJ1578" s="80" t="e">
        <v>#N/A</v>
      </c>
      <c r="AK1578" s="80" t="e">
        <v>#N/A</v>
      </c>
      <c r="AL1578" s="80" t="e">
        <v>#N/A</v>
      </c>
      <c r="AM1578" s="80" t="e">
        <v>#N/A</v>
      </c>
      <c r="AN1578" s="80" t="e">
        <v>#N/A</v>
      </c>
      <c r="AO1578" s="80" t="e">
        <v>#N/A</v>
      </c>
      <c r="AP1578" s="80" t="e">
        <v>#N/A</v>
      </c>
      <c r="AQ1578" s="80" t="e">
        <v>#N/A</v>
      </c>
      <c r="AR1578" s="80" t="e">
        <v>#N/A</v>
      </c>
      <c r="AS1578" s="5"/>
      <c r="AT1578" s="5"/>
      <c r="AU1578" s="5"/>
      <c r="AV1578" s="5"/>
      <c r="AW1578" s="5"/>
      <c r="AX1578" s="5"/>
      <c r="AY1578" s="5" t="s">
        <v>20</v>
      </c>
    </row>
    <row r="1579" spans="1:51" ht="27.95" customHeight="1">
      <c r="B1579" s="1"/>
      <c r="C1579" s="13"/>
      <c r="D1579" s="1"/>
      <c r="E1579" s="5"/>
      <c r="M1579" s="5"/>
      <c r="N1579" s="5"/>
      <c r="O1579" s="5"/>
      <c r="P1579" s="5"/>
      <c r="Q1579" s="5"/>
      <c r="R1579" s="61"/>
      <c r="S1579" s="62"/>
      <c r="T1579" s="5"/>
      <c r="U1579" s="5"/>
      <c r="V1579" s="5"/>
      <c r="W1579" s="5"/>
      <c r="X1579" s="5"/>
      <c r="Y1579" s="5"/>
      <c r="Z1579" s="5"/>
      <c r="AA1579" s="5"/>
      <c r="AB1579" s="5"/>
      <c r="AC1579" s="5"/>
      <c r="AD1579" s="5"/>
      <c r="AE1579" s="5"/>
      <c r="AF1579" s="5"/>
      <c r="AG1579" s="5"/>
      <c r="AH1579" s="5"/>
      <c r="AI1579" s="5"/>
      <c r="AJ1579" s="80"/>
      <c r="AK1579" s="80"/>
      <c r="AL1579" s="80"/>
      <c r="AM1579" s="80"/>
      <c r="AN1579" s="80"/>
      <c r="AO1579" s="80"/>
      <c r="AP1579" s="80"/>
      <c r="AQ1579" s="80"/>
      <c r="AR1579" s="80"/>
      <c r="AS1579" s="5"/>
      <c r="AT1579" s="5"/>
      <c r="AU1579" s="5"/>
      <c r="AV1579" s="5"/>
      <c r="AW1579" s="5"/>
      <c r="AX1579" s="5"/>
      <c r="AY1579" s="5"/>
    </row>
    <row r="1580" spans="1:51" ht="27.95" customHeight="1">
      <c r="A1580">
        <v>11569641901</v>
      </c>
      <c r="B1580" s="1"/>
      <c r="C1580" s="13" t="e">
        <v>#N/A</v>
      </c>
      <c r="D1580" s="1" t="e">
        <v>#VALUE!</v>
      </c>
      <c r="E1580" s="5" t="e">
        <v>#N/A</v>
      </c>
      <c r="F1580" s="80">
        <v>0</v>
      </c>
      <c r="G1580" s="80">
        <v>0</v>
      </c>
      <c r="H1580" s="80">
        <v>0</v>
      </c>
      <c r="I1580" s="80">
        <v>0</v>
      </c>
      <c r="J1580" s="80">
        <v>0</v>
      </c>
      <c r="K1580" s="80">
        <v>0</v>
      </c>
      <c r="L1580" s="80">
        <v>0</v>
      </c>
      <c r="M1580" s="5" t="e">
        <v>#N/A</v>
      </c>
      <c r="N1580" s="5" t="e">
        <v>#N/A</v>
      </c>
      <c r="O1580" s="5" t="e">
        <v>#N/A</v>
      </c>
      <c r="P1580" s="5" t="e">
        <v>#N/A</v>
      </c>
      <c r="Q1580" s="5" t="e">
        <v>#N/A</v>
      </c>
      <c r="R1580" s="61" t="e">
        <v>#N/A</v>
      </c>
      <c r="S1580" s="62" t="e">
        <v>#N/A</v>
      </c>
      <c r="T1580" s="5" t="e">
        <v>#N/A</v>
      </c>
      <c r="U1580" s="5" t="e">
        <v>#N/A</v>
      </c>
      <c r="V1580" s="5" t="e">
        <v>#N/A</v>
      </c>
      <c r="W1580" s="5" t="e">
        <v>#N/A</v>
      </c>
      <c r="X1580" s="5" t="e">
        <v>#N/A</v>
      </c>
      <c r="Y1580" s="5">
        <v>0</v>
      </c>
      <c r="Z1580" s="5" t="e">
        <v>#N/A</v>
      </c>
      <c r="AA1580" s="5"/>
      <c r="AB1580" s="5"/>
      <c r="AC1580" s="5"/>
      <c r="AD1580" s="5"/>
      <c r="AE1580" s="5"/>
      <c r="AF1580" s="5"/>
      <c r="AG1580" s="5"/>
      <c r="AH1580" s="5"/>
      <c r="AI1580" s="5" t="s">
        <v>906</v>
      </c>
      <c r="AJ1580" s="80" t="e">
        <v>#N/A</v>
      </c>
      <c r="AK1580" s="80" t="e">
        <v>#N/A</v>
      </c>
      <c r="AL1580" s="80" t="e">
        <v>#N/A</v>
      </c>
      <c r="AM1580" s="80" t="e">
        <v>#N/A</v>
      </c>
      <c r="AN1580" s="80" t="e">
        <v>#N/A</v>
      </c>
      <c r="AO1580" s="80" t="e">
        <v>#N/A</v>
      </c>
      <c r="AP1580" s="80" t="e">
        <v>#N/A</v>
      </c>
      <c r="AQ1580" s="80" t="e">
        <v>#N/A</v>
      </c>
      <c r="AR1580" s="80" t="e">
        <v>#N/A</v>
      </c>
      <c r="AS1580" s="5"/>
      <c r="AT1580" s="5"/>
      <c r="AU1580" s="5"/>
      <c r="AV1580" s="5"/>
      <c r="AW1580" s="5"/>
      <c r="AX1580" s="5"/>
      <c r="AY1580" s="5" t="s">
        <v>20</v>
      </c>
    </row>
    <row r="1581" spans="1:51" ht="27.95" customHeight="1">
      <c r="A1581">
        <v>11569510718</v>
      </c>
      <c r="B1581" s="1" t="s">
        <v>15</v>
      </c>
      <c r="C1581" s="13" t="s">
        <v>80</v>
      </c>
      <c r="D1581" s="1" t="s">
        <v>471</v>
      </c>
      <c r="E1581" s="5" t="s">
        <v>14</v>
      </c>
      <c r="F1581" s="80">
        <v>0</v>
      </c>
      <c r="G1581" s="80">
        <v>0</v>
      </c>
      <c r="H1581" s="80" t="s">
        <v>1</v>
      </c>
      <c r="I1581" s="80">
        <v>0</v>
      </c>
      <c r="J1581" s="80">
        <v>0</v>
      </c>
      <c r="K1581" s="80">
        <v>0</v>
      </c>
      <c r="L1581" s="80">
        <v>0</v>
      </c>
      <c r="M1581" s="5" t="e">
        <v>#N/A</v>
      </c>
      <c r="N1581" s="5" t="e">
        <v>#N/A</v>
      </c>
      <c r="O1581" s="5" t="e">
        <v>#N/A</v>
      </c>
      <c r="P1581" s="5" t="e">
        <v>#N/A</v>
      </c>
      <c r="Q1581" s="5" t="e">
        <v>#N/A</v>
      </c>
      <c r="R1581" s="61" t="s">
        <v>75</v>
      </c>
      <c r="S1581" s="62" t="s">
        <v>43</v>
      </c>
      <c r="T1581" s="5" t="s">
        <v>36</v>
      </c>
      <c r="U1581" s="5" t="s">
        <v>92</v>
      </c>
      <c r="V1581" s="5" t="s">
        <v>89</v>
      </c>
      <c r="W1581" s="5" t="s">
        <v>907</v>
      </c>
      <c r="X1581" s="5" t="e">
        <v>#N/A</v>
      </c>
      <c r="Y1581" s="5">
        <v>0</v>
      </c>
      <c r="Z1581" s="5" t="s">
        <v>49</v>
      </c>
      <c r="AA1581" s="5"/>
      <c r="AB1581" s="5"/>
      <c r="AC1581" s="5"/>
      <c r="AD1581" s="5"/>
      <c r="AE1581" s="5"/>
      <c r="AF1581" s="5"/>
      <c r="AG1581" s="5"/>
      <c r="AH1581" s="5"/>
      <c r="AI1581" s="5" t="s">
        <v>906</v>
      </c>
      <c r="AJ1581" s="80">
        <v>4</v>
      </c>
      <c r="AK1581" s="80" t="e">
        <v>#N/A</v>
      </c>
      <c r="AL1581" s="80">
        <v>3</v>
      </c>
      <c r="AM1581" s="80">
        <v>4</v>
      </c>
      <c r="AN1581" s="80">
        <v>4</v>
      </c>
      <c r="AO1581" s="80">
        <v>2</v>
      </c>
      <c r="AP1581" s="80">
        <v>3</v>
      </c>
      <c r="AQ1581" s="80">
        <v>4</v>
      </c>
      <c r="AR1581" s="80" t="e">
        <v>#N/A</v>
      </c>
      <c r="AS1581" s="5" t="s">
        <v>1065</v>
      </c>
      <c r="AT1581" s="5" t="s">
        <v>797</v>
      </c>
      <c r="AU1581" s="66" t="s">
        <v>567</v>
      </c>
      <c r="AV1581" s="5"/>
      <c r="AW1581" s="5"/>
      <c r="AX1581" s="5"/>
      <c r="AY1581" s="5" t="s">
        <v>904</v>
      </c>
    </row>
    <row r="1582" spans="1:51" ht="27.95" customHeight="1">
      <c r="B1582" s="1"/>
      <c r="C1582" s="13"/>
      <c r="D1582" s="1"/>
      <c r="E1582" s="5"/>
      <c r="M1582" s="5"/>
      <c r="N1582" s="5"/>
      <c r="O1582" s="5"/>
      <c r="P1582" s="5"/>
      <c r="Q1582" s="5"/>
      <c r="R1582" s="61"/>
      <c r="S1582" s="62"/>
      <c r="T1582" s="5"/>
      <c r="U1582" s="5"/>
      <c r="V1582" s="5"/>
      <c r="W1582" s="5"/>
      <c r="X1582" s="5"/>
      <c r="Y1582" s="5"/>
      <c r="Z1582" s="5"/>
      <c r="AA1582" s="5"/>
      <c r="AB1582" s="5"/>
      <c r="AC1582" s="5"/>
      <c r="AD1582" s="5"/>
      <c r="AE1582" s="5"/>
      <c r="AF1582" s="5"/>
      <c r="AG1582" s="5"/>
      <c r="AH1582" s="5"/>
      <c r="AI1582" s="5"/>
      <c r="AJ1582" s="80"/>
      <c r="AK1582" s="80"/>
      <c r="AL1582" s="80"/>
      <c r="AM1582" s="80"/>
      <c r="AN1582" s="80"/>
      <c r="AO1582" s="80"/>
      <c r="AP1582" s="80"/>
      <c r="AQ1582" s="80"/>
      <c r="AR1582" s="80"/>
      <c r="AS1582" s="5"/>
      <c r="AT1582" s="5"/>
      <c r="AU1582" s="5"/>
      <c r="AV1582" s="5"/>
      <c r="AW1582" s="5"/>
      <c r="AX1582" s="5"/>
      <c r="AY1582" s="5"/>
    </row>
    <row r="1583" spans="1:51" ht="60" customHeight="1">
      <c r="A1583">
        <v>11569119161</v>
      </c>
      <c r="B1583" s="1" t="s">
        <v>646</v>
      </c>
      <c r="C1583" s="13" t="s">
        <v>80</v>
      </c>
      <c r="D1583" s="1" t="s">
        <v>465</v>
      </c>
      <c r="E1583" s="5" t="s">
        <v>14</v>
      </c>
      <c r="F1583" s="80">
        <v>0</v>
      </c>
      <c r="G1583" s="80">
        <v>0</v>
      </c>
      <c r="H1583" s="80" t="s">
        <v>1</v>
      </c>
      <c r="I1583" s="80">
        <v>0</v>
      </c>
      <c r="J1583" s="80">
        <v>0</v>
      </c>
      <c r="K1583" s="80">
        <v>0</v>
      </c>
      <c r="L1583" s="80">
        <v>0</v>
      </c>
      <c r="M1583" s="5" t="e">
        <v>#N/A</v>
      </c>
      <c r="N1583" s="5" t="s">
        <v>649</v>
      </c>
      <c r="O1583" s="5" t="e">
        <v>#N/A</v>
      </c>
      <c r="P1583" s="5" t="e">
        <v>#N/A</v>
      </c>
      <c r="Q1583" s="5" t="s">
        <v>29</v>
      </c>
      <c r="R1583" s="61" t="e">
        <v>#N/A</v>
      </c>
      <c r="S1583" s="62" t="e">
        <v>#N/A</v>
      </c>
      <c r="T1583" s="5" t="e">
        <v>#N/A</v>
      </c>
      <c r="U1583" s="5" t="s">
        <v>34</v>
      </c>
      <c r="V1583" s="5" t="s">
        <v>26</v>
      </c>
      <c r="W1583" s="5" t="s">
        <v>379</v>
      </c>
      <c r="X1583" s="5" t="s">
        <v>66</v>
      </c>
      <c r="Y1583" s="5" t="s">
        <v>658</v>
      </c>
      <c r="Z1583" s="5" t="s">
        <v>49</v>
      </c>
      <c r="AA1583" s="5"/>
      <c r="AB1583" s="5" t="s">
        <v>462</v>
      </c>
      <c r="AC1583" s="5"/>
      <c r="AD1583" s="5"/>
      <c r="AE1583" s="5"/>
      <c r="AF1583" s="5"/>
      <c r="AG1583" s="5"/>
      <c r="AH1583" s="5"/>
      <c r="AI1583" s="5" t="s">
        <v>906</v>
      </c>
      <c r="AJ1583" s="80">
        <v>4</v>
      </c>
      <c r="AK1583" s="80">
        <v>3</v>
      </c>
      <c r="AL1583" s="80" t="e">
        <v>#N/A</v>
      </c>
      <c r="AM1583" s="80" t="e">
        <v>#N/A</v>
      </c>
      <c r="AN1583" s="80" t="e">
        <v>#N/A</v>
      </c>
      <c r="AO1583" s="80">
        <v>5</v>
      </c>
      <c r="AP1583" s="80">
        <v>4</v>
      </c>
      <c r="AQ1583" s="80">
        <v>5</v>
      </c>
      <c r="AR1583" s="80">
        <v>5</v>
      </c>
      <c r="AS1583" s="5"/>
      <c r="AT1583" s="121" t="s">
        <v>847</v>
      </c>
      <c r="AU1583" s="5"/>
      <c r="AV1583" s="5"/>
      <c r="AW1583" s="5" t="s">
        <v>39</v>
      </c>
      <c r="AX1583" s="5"/>
      <c r="AY1583" s="5" t="s">
        <v>903</v>
      </c>
    </row>
    <row r="1584" spans="1:51" ht="27.95" customHeight="1">
      <c r="A1584">
        <v>11567805141</v>
      </c>
      <c r="B1584" s="1" t="s">
        <v>646</v>
      </c>
      <c r="C1584" s="13" t="e">
        <v>#N/A</v>
      </c>
      <c r="D1584" s="1" t="e">
        <v>#VALUE!</v>
      </c>
      <c r="E1584" s="5" t="e">
        <v>#N/A</v>
      </c>
      <c r="F1584" s="80">
        <v>0</v>
      </c>
      <c r="G1584" s="80">
        <v>0</v>
      </c>
      <c r="H1584" s="80">
        <v>0</v>
      </c>
      <c r="I1584" s="80">
        <v>0</v>
      </c>
      <c r="J1584" s="80">
        <v>0</v>
      </c>
      <c r="K1584" s="80">
        <v>0</v>
      </c>
      <c r="L1584" s="80">
        <v>0</v>
      </c>
      <c r="M1584" s="5" t="e">
        <v>#N/A</v>
      </c>
      <c r="N1584" s="5" t="e">
        <v>#N/A</v>
      </c>
      <c r="O1584" s="5" t="e">
        <v>#N/A</v>
      </c>
      <c r="P1584" s="5" t="e">
        <v>#N/A</v>
      </c>
      <c r="Q1584" s="5" t="e">
        <v>#N/A</v>
      </c>
      <c r="R1584" s="61" t="e">
        <v>#N/A</v>
      </c>
      <c r="S1584" s="62" t="e">
        <v>#N/A</v>
      </c>
      <c r="T1584" s="5" t="e">
        <v>#N/A</v>
      </c>
      <c r="U1584" s="5" t="e">
        <v>#N/A</v>
      </c>
      <c r="V1584" s="5" t="e">
        <v>#N/A</v>
      </c>
      <c r="W1584" s="5" t="e">
        <v>#N/A</v>
      </c>
      <c r="X1584" s="5" t="e">
        <v>#N/A</v>
      </c>
      <c r="Y1584" s="5">
        <v>0</v>
      </c>
      <c r="Z1584" s="5" t="e">
        <v>#N/A</v>
      </c>
      <c r="AA1584" s="5"/>
      <c r="AB1584" s="5"/>
      <c r="AC1584" s="5"/>
      <c r="AD1584" s="5"/>
      <c r="AE1584" s="5"/>
      <c r="AF1584" s="5"/>
      <c r="AG1584" s="5"/>
      <c r="AH1584" s="5"/>
      <c r="AI1584" s="5" t="s">
        <v>906</v>
      </c>
      <c r="AJ1584" s="80" t="e">
        <v>#N/A</v>
      </c>
      <c r="AK1584" s="80" t="e">
        <v>#N/A</v>
      </c>
      <c r="AL1584" s="80" t="e">
        <v>#N/A</v>
      </c>
      <c r="AM1584" s="80" t="e">
        <v>#N/A</v>
      </c>
      <c r="AN1584" s="80" t="e">
        <v>#N/A</v>
      </c>
      <c r="AO1584" s="80" t="e">
        <v>#N/A</v>
      </c>
      <c r="AP1584" s="80" t="e">
        <v>#N/A</v>
      </c>
      <c r="AQ1584" s="80" t="e">
        <v>#N/A</v>
      </c>
      <c r="AR1584" s="80" t="e">
        <v>#N/A</v>
      </c>
      <c r="AS1584" s="5"/>
      <c r="AT1584" s="5"/>
      <c r="AU1584" s="5"/>
      <c r="AV1584" s="5"/>
      <c r="AW1584" s="5"/>
      <c r="AX1584" s="5"/>
      <c r="AY1584" s="5" t="s">
        <v>903</v>
      </c>
    </row>
    <row r="1585" spans="1:51" ht="27.95" customHeight="1">
      <c r="B1585" s="1"/>
      <c r="C1585" s="13"/>
      <c r="D1585" s="1"/>
      <c r="E1585" s="5"/>
      <c r="M1585" s="5"/>
      <c r="N1585" s="5"/>
      <c r="O1585" s="5"/>
      <c r="P1585" s="5"/>
      <c r="Q1585" s="5"/>
      <c r="R1585" s="61"/>
      <c r="S1585" s="62"/>
      <c r="T1585" s="5"/>
      <c r="U1585" s="5"/>
      <c r="V1585" s="5"/>
      <c r="W1585" s="5"/>
      <c r="X1585" s="5"/>
      <c r="Y1585" s="5"/>
      <c r="Z1585" s="5"/>
      <c r="AA1585" s="5"/>
      <c r="AB1585" s="5"/>
      <c r="AC1585" s="5"/>
      <c r="AD1585" s="5"/>
      <c r="AE1585" s="5"/>
      <c r="AF1585" s="5"/>
      <c r="AG1585" s="5"/>
      <c r="AH1585" s="5"/>
      <c r="AI1585" s="5"/>
      <c r="AJ1585" s="80"/>
      <c r="AK1585" s="80"/>
      <c r="AL1585" s="80"/>
      <c r="AM1585" s="80"/>
      <c r="AN1585" s="80"/>
      <c r="AO1585" s="80"/>
      <c r="AP1585" s="80"/>
      <c r="AQ1585" s="80"/>
      <c r="AR1585" s="80"/>
      <c r="AS1585" s="5"/>
      <c r="AT1585" s="5"/>
      <c r="AU1585" s="5"/>
      <c r="AV1585" s="5"/>
      <c r="AW1585" s="5"/>
      <c r="AX1585" s="5"/>
      <c r="AY1585" s="5"/>
    </row>
    <row r="1586" spans="1:51" ht="27.95" customHeight="1">
      <c r="A1586">
        <v>11567480891</v>
      </c>
      <c r="B1586" s="1" t="s">
        <v>646</v>
      </c>
      <c r="C1586" s="13" t="s">
        <v>72</v>
      </c>
      <c r="D1586" s="1" t="e">
        <v>#VALUE!</v>
      </c>
      <c r="E1586" s="5" t="s">
        <v>14</v>
      </c>
      <c r="F1586" s="80">
        <v>0</v>
      </c>
      <c r="G1586" s="80">
        <v>0</v>
      </c>
      <c r="H1586" s="80" t="s">
        <v>1</v>
      </c>
      <c r="I1586" s="80">
        <v>0</v>
      </c>
      <c r="J1586" s="80">
        <v>0</v>
      </c>
      <c r="K1586" s="80">
        <v>0</v>
      </c>
      <c r="L1586" s="80">
        <v>0</v>
      </c>
      <c r="M1586" s="5" t="e">
        <v>#N/A</v>
      </c>
      <c r="N1586" s="5" t="e">
        <v>#N/A</v>
      </c>
      <c r="O1586" s="5" t="e">
        <v>#N/A</v>
      </c>
      <c r="P1586" s="5" t="e">
        <v>#N/A</v>
      </c>
      <c r="Q1586" s="5" t="e">
        <v>#N/A</v>
      </c>
      <c r="R1586" s="61" t="e">
        <v>#N/A</v>
      </c>
      <c r="S1586" s="62" t="e">
        <v>#N/A</v>
      </c>
      <c r="T1586" s="5" t="s">
        <v>24</v>
      </c>
      <c r="U1586" s="5" t="s">
        <v>87</v>
      </c>
      <c r="V1586" s="5" t="s">
        <v>54</v>
      </c>
      <c r="W1586" s="5" t="e">
        <v>#N/A</v>
      </c>
      <c r="X1586" s="5" t="e">
        <v>#N/A</v>
      </c>
      <c r="Y1586" s="5">
        <v>0</v>
      </c>
      <c r="Z1586" s="5" t="s">
        <v>67</v>
      </c>
      <c r="AA1586" s="5"/>
      <c r="AB1586" s="5"/>
      <c r="AC1586" s="5"/>
      <c r="AD1586" s="5"/>
      <c r="AE1586" s="5"/>
      <c r="AF1586" s="5"/>
      <c r="AG1586" s="5"/>
      <c r="AH1586" s="5"/>
      <c r="AI1586" s="5" t="s">
        <v>906</v>
      </c>
      <c r="AJ1586" s="80">
        <v>5</v>
      </c>
      <c r="AK1586" s="80" t="e">
        <v>#N/A</v>
      </c>
      <c r="AL1586" s="80" t="e">
        <v>#N/A</v>
      </c>
      <c r="AM1586" s="80" t="e">
        <v>#N/A</v>
      </c>
      <c r="AN1586" s="80">
        <v>2</v>
      </c>
      <c r="AO1586" s="80">
        <v>1</v>
      </c>
      <c r="AP1586" s="80">
        <v>0</v>
      </c>
      <c r="AQ1586" s="80" t="e">
        <v>#N/A</v>
      </c>
      <c r="AR1586" s="80" t="e">
        <v>#N/A</v>
      </c>
      <c r="AS1586" s="5"/>
      <c r="AT1586" s="5"/>
      <c r="AU1586" s="5"/>
      <c r="AV1586" s="5"/>
      <c r="AW1586" s="5"/>
      <c r="AX1586" s="5"/>
      <c r="AY1586" s="5" t="s">
        <v>903</v>
      </c>
    </row>
    <row r="1587" spans="1:51" ht="27.95" customHeight="1">
      <c r="B1587" s="1"/>
      <c r="C1587" s="13"/>
      <c r="D1587" s="1"/>
      <c r="E1587" s="5"/>
      <c r="M1587" s="5"/>
      <c r="N1587" s="5"/>
      <c r="O1587" s="5"/>
      <c r="P1587" s="5"/>
      <c r="Q1587" s="5"/>
      <c r="R1587" s="61"/>
      <c r="S1587" s="62"/>
      <c r="T1587" s="5"/>
      <c r="U1587" s="5"/>
      <c r="V1587" s="5"/>
      <c r="W1587" s="5"/>
      <c r="X1587" s="5"/>
      <c r="Y1587" s="5"/>
      <c r="Z1587" s="5"/>
      <c r="AA1587" s="5"/>
      <c r="AB1587" s="5"/>
      <c r="AC1587" s="5"/>
      <c r="AD1587" s="5"/>
      <c r="AE1587" s="5"/>
      <c r="AF1587" s="5"/>
      <c r="AG1587" s="5"/>
      <c r="AH1587" s="5"/>
      <c r="AI1587" s="5"/>
      <c r="AJ1587" s="80"/>
      <c r="AK1587" s="80"/>
      <c r="AL1587" s="80"/>
      <c r="AM1587" s="80"/>
      <c r="AN1587" s="80"/>
      <c r="AO1587" s="80"/>
      <c r="AP1587" s="80"/>
      <c r="AQ1587" s="80"/>
      <c r="AR1587" s="80"/>
      <c r="AS1587" s="5"/>
      <c r="AT1587" s="5"/>
      <c r="AU1587" s="5"/>
      <c r="AV1587" s="5"/>
      <c r="AW1587" s="5"/>
      <c r="AX1587" s="5"/>
      <c r="AY1587" s="5"/>
    </row>
    <row r="1588" spans="1:51" ht="27.95" customHeight="1">
      <c r="A1588">
        <v>11567199948</v>
      </c>
      <c r="B1588" s="1" t="s">
        <v>15</v>
      </c>
      <c r="C1588" s="13" t="s">
        <v>80</v>
      </c>
      <c r="D1588" s="1" t="s">
        <v>468</v>
      </c>
      <c r="E1588" s="5" t="s">
        <v>14</v>
      </c>
      <c r="F1588" s="80">
        <v>0</v>
      </c>
      <c r="G1588" s="80">
        <v>0</v>
      </c>
      <c r="H1588" s="80" t="s">
        <v>1</v>
      </c>
      <c r="I1588" s="80">
        <v>0</v>
      </c>
      <c r="J1588" s="80">
        <v>0</v>
      </c>
      <c r="K1588" s="80">
        <v>0</v>
      </c>
      <c r="L1588" s="80">
        <v>0</v>
      </c>
      <c r="M1588" s="5" t="e">
        <v>#N/A</v>
      </c>
      <c r="N1588" s="5" t="e">
        <v>#N/A</v>
      </c>
      <c r="O1588" s="5" t="e">
        <v>#N/A</v>
      </c>
      <c r="P1588" s="5" t="e">
        <v>#N/A</v>
      </c>
      <c r="Q1588" s="5" t="e">
        <v>#N/A</v>
      </c>
      <c r="R1588" s="61" t="e">
        <v>#N/A</v>
      </c>
      <c r="S1588" s="62" t="e">
        <v>#N/A</v>
      </c>
      <c r="T1588" s="5" t="s">
        <v>834</v>
      </c>
      <c r="U1588" s="5" t="s">
        <v>37</v>
      </c>
      <c r="V1588" s="5" t="s">
        <v>89</v>
      </c>
      <c r="W1588" s="5" t="s">
        <v>379</v>
      </c>
      <c r="X1588" s="5" t="e">
        <v>#N/A</v>
      </c>
      <c r="Y1588" s="5">
        <v>0</v>
      </c>
      <c r="Z1588" s="5" t="s">
        <v>21</v>
      </c>
      <c r="AA1588" s="3" t="s">
        <v>526</v>
      </c>
      <c r="AB1588" s="5"/>
      <c r="AC1588" s="5"/>
      <c r="AD1588" s="5"/>
      <c r="AE1588" s="5"/>
      <c r="AF1588" s="5"/>
      <c r="AG1588" s="5"/>
      <c r="AH1588" s="5"/>
      <c r="AI1588" s="5" t="s">
        <v>906</v>
      </c>
      <c r="AJ1588" s="80">
        <v>4</v>
      </c>
      <c r="AK1588" s="80" t="e">
        <v>#N/A</v>
      </c>
      <c r="AL1588" s="80" t="e">
        <v>#N/A</v>
      </c>
      <c r="AM1588" s="80" t="e">
        <v>#N/A</v>
      </c>
      <c r="AN1588" s="80">
        <v>5</v>
      </c>
      <c r="AO1588" s="80">
        <v>3</v>
      </c>
      <c r="AP1588" s="80">
        <v>3</v>
      </c>
      <c r="AQ1588" s="80">
        <v>5</v>
      </c>
      <c r="AR1588" s="80" t="e">
        <v>#N/A</v>
      </c>
      <c r="AS1588" s="5"/>
      <c r="AT1588" s="5"/>
      <c r="AU1588" s="5"/>
      <c r="AV1588" s="5"/>
      <c r="AW1588" s="5"/>
      <c r="AX1588" s="5"/>
      <c r="AY1588" s="5" t="s">
        <v>904</v>
      </c>
    </row>
    <row r="1589" spans="1:51" ht="27.95" customHeight="1">
      <c r="A1589">
        <v>11567140530</v>
      </c>
      <c r="B1589" s="1"/>
      <c r="C1589" s="13" t="s">
        <v>61</v>
      </c>
      <c r="D1589" s="1" t="s">
        <v>469</v>
      </c>
      <c r="E1589" s="5" t="s">
        <v>14</v>
      </c>
      <c r="F1589" s="80" t="s">
        <v>648</v>
      </c>
      <c r="G1589" s="80">
        <v>0</v>
      </c>
      <c r="H1589" s="80">
        <v>0</v>
      </c>
      <c r="I1589" s="80">
        <v>0</v>
      </c>
      <c r="J1589" s="80">
        <v>0</v>
      </c>
      <c r="K1589" s="80">
        <v>0</v>
      </c>
      <c r="L1589" s="80">
        <v>0</v>
      </c>
      <c r="M1589" s="5" t="s">
        <v>10</v>
      </c>
      <c r="N1589" s="5" t="e">
        <v>#N/A</v>
      </c>
      <c r="O1589" s="5" t="e">
        <v>#N/A</v>
      </c>
      <c r="P1589" s="5" t="e">
        <v>#N/A</v>
      </c>
      <c r="Q1589" s="5" t="s">
        <v>659</v>
      </c>
      <c r="R1589" s="61" t="e">
        <v>#N/A</v>
      </c>
      <c r="S1589" s="62" t="e">
        <v>#N/A</v>
      </c>
      <c r="T1589" s="5" t="s">
        <v>24</v>
      </c>
      <c r="U1589" s="5" t="s">
        <v>92</v>
      </c>
      <c r="V1589" s="5" t="s">
        <v>74</v>
      </c>
      <c r="W1589" s="5" t="s">
        <v>379</v>
      </c>
      <c r="X1589" s="5" t="s">
        <v>660</v>
      </c>
      <c r="Y1589" s="5">
        <v>0</v>
      </c>
      <c r="Z1589" s="5" t="s">
        <v>86</v>
      </c>
      <c r="AA1589" s="10" t="s">
        <v>538</v>
      </c>
      <c r="AB1589" s="5"/>
      <c r="AC1589" s="5"/>
      <c r="AD1589" s="5"/>
      <c r="AE1589" s="5"/>
      <c r="AF1589" s="5"/>
      <c r="AG1589" s="5"/>
      <c r="AH1589" s="5"/>
      <c r="AI1589" s="5" t="s">
        <v>906</v>
      </c>
      <c r="AJ1589" s="5">
        <v>3</v>
      </c>
      <c r="AK1589" s="5" t="e">
        <v>#N/A</v>
      </c>
      <c r="AL1589" s="97" t="e">
        <v>#N/A</v>
      </c>
      <c r="AM1589" s="97" t="e">
        <v>#N/A</v>
      </c>
      <c r="AN1589" s="5">
        <v>2</v>
      </c>
      <c r="AO1589" s="5">
        <v>2</v>
      </c>
      <c r="AP1589" s="5">
        <v>2</v>
      </c>
      <c r="AQ1589" s="5">
        <v>5</v>
      </c>
      <c r="AR1589" s="5">
        <v>4</v>
      </c>
      <c r="AS1589" s="5" t="s">
        <v>1056</v>
      </c>
      <c r="AT1589" s="5"/>
      <c r="AU1589" s="5"/>
      <c r="AV1589" s="5"/>
      <c r="AW1589" s="5"/>
      <c r="AX1589" s="5"/>
      <c r="AY1589" s="5" t="s">
        <v>20</v>
      </c>
    </row>
    <row r="1590" spans="1:51" ht="27.95" customHeight="1">
      <c r="A1590">
        <v>11567053464</v>
      </c>
      <c r="B1590" s="1"/>
      <c r="C1590" s="13" t="s">
        <v>61</v>
      </c>
      <c r="D1590" s="1" t="s">
        <v>469</v>
      </c>
      <c r="E1590" s="5" t="s">
        <v>14</v>
      </c>
      <c r="F1590" s="80">
        <v>0</v>
      </c>
      <c r="G1590" s="80">
        <v>0</v>
      </c>
      <c r="H1590" s="80" t="s">
        <v>1</v>
      </c>
      <c r="I1590" s="80">
        <v>0</v>
      </c>
      <c r="J1590" s="80">
        <v>0</v>
      </c>
      <c r="K1590" s="80">
        <v>0</v>
      </c>
      <c r="L1590" s="80">
        <v>0</v>
      </c>
      <c r="M1590" s="5" t="s">
        <v>10</v>
      </c>
      <c r="N1590" s="5" t="e">
        <v>#N/A</v>
      </c>
      <c r="O1590" s="5" t="e">
        <v>#N/A</v>
      </c>
      <c r="P1590" s="5" t="e">
        <v>#N/A</v>
      </c>
      <c r="Q1590" s="5" t="s">
        <v>661</v>
      </c>
      <c r="R1590" s="61" t="e">
        <v>#N/A</v>
      </c>
      <c r="S1590" s="62" t="e">
        <v>#N/A</v>
      </c>
      <c r="T1590" s="5" t="s">
        <v>24</v>
      </c>
      <c r="U1590" s="5" t="s">
        <v>87</v>
      </c>
      <c r="V1590" s="5" t="s">
        <v>64</v>
      </c>
      <c r="W1590" s="5" t="s">
        <v>379</v>
      </c>
      <c r="X1590" s="5" t="s">
        <v>655</v>
      </c>
      <c r="Y1590" s="5">
        <v>0</v>
      </c>
      <c r="Z1590" s="5" t="s">
        <v>60</v>
      </c>
      <c r="AA1590" s="5"/>
      <c r="AB1590" s="5"/>
      <c r="AC1590" s="5"/>
      <c r="AD1590" s="5" t="s">
        <v>779</v>
      </c>
      <c r="AE1590" s="5"/>
      <c r="AF1590" s="5"/>
      <c r="AG1590" s="5"/>
      <c r="AH1590" s="5"/>
      <c r="AI1590" s="5" t="s">
        <v>906</v>
      </c>
      <c r="AJ1590" s="80">
        <v>3</v>
      </c>
      <c r="AK1590" s="80" t="e">
        <v>#N/A</v>
      </c>
      <c r="AL1590" s="80" t="e">
        <v>#N/A</v>
      </c>
      <c r="AM1590" s="80" t="e">
        <v>#N/A</v>
      </c>
      <c r="AN1590" s="80">
        <v>2</v>
      </c>
      <c r="AO1590" s="80">
        <v>1</v>
      </c>
      <c r="AP1590" s="80">
        <v>5</v>
      </c>
      <c r="AQ1590" s="80">
        <v>5</v>
      </c>
      <c r="AR1590" s="80">
        <v>1</v>
      </c>
      <c r="AS1590" s="5"/>
      <c r="AT1590" s="5"/>
      <c r="AU1590" s="5"/>
      <c r="AV1590" s="5"/>
      <c r="AW1590" s="5"/>
      <c r="AX1590" s="5"/>
      <c r="AY1590" s="5" t="s">
        <v>20</v>
      </c>
    </row>
    <row r="1591" spans="1:51" ht="27.95" customHeight="1">
      <c r="A1591">
        <v>11567010437</v>
      </c>
      <c r="B1591" s="1" t="s">
        <v>646</v>
      </c>
      <c r="C1591" s="13" t="s">
        <v>72</v>
      </c>
      <c r="D1591" s="1" t="s">
        <v>467</v>
      </c>
      <c r="E1591" s="5" t="s">
        <v>14</v>
      </c>
      <c r="F1591" s="80">
        <v>0</v>
      </c>
      <c r="G1591" s="80">
        <v>0</v>
      </c>
      <c r="H1591" s="80" t="s">
        <v>1</v>
      </c>
      <c r="I1591" s="80">
        <v>0</v>
      </c>
      <c r="J1591" s="80">
        <v>0</v>
      </c>
      <c r="K1591" s="80">
        <v>0</v>
      </c>
      <c r="L1591" s="80">
        <v>0</v>
      </c>
      <c r="M1591" s="5" t="s">
        <v>10</v>
      </c>
      <c r="N1591" s="5" t="e">
        <v>#N/A</v>
      </c>
      <c r="O1591" s="5" t="e">
        <v>#N/A</v>
      </c>
      <c r="P1591" s="5" t="s">
        <v>12</v>
      </c>
      <c r="Q1591" s="5" t="s">
        <v>91</v>
      </c>
      <c r="R1591" s="61" t="s">
        <v>75</v>
      </c>
      <c r="S1591" s="62" t="e">
        <v>#N/A</v>
      </c>
      <c r="T1591" s="5" t="s">
        <v>37</v>
      </c>
      <c r="U1591" s="5" t="s">
        <v>41</v>
      </c>
      <c r="V1591" s="5" t="s">
        <v>95</v>
      </c>
      <c r="W1591" s="5" t="s">
        <v>979</v>
      </c>
      <c r="X1591" s="5" t="s">
        <v>81</v>
      </c>
      <c r="Y1591" s="5">
        <v>0</v>
      </c>
      <c r="Z1591" s="5" t="s">
        <v>35</v>
      </c>
      <c r="AA1591" s="5"/>
      <c r="AB1591" s="5"/>
      <c r="AC1591" s="5"/>
      <c r="AD1591" s="5"/>
      <c r="AE1591" s="5"/>
      <c r="AF1591" s="5"/>
      <c r="AG1591" s="5"/>
      <c r="AH1591" s="5"/>
      <c r="AI1591" s="5" t="s">
        <v>906</v>
      </c>
      <c r="AJ1591" s="80">
        <v>5</v>
      </c>
      <c r="AK1591" s="80">
        <v>5</v>
      </c>
      <c r="AL1591" s="80">
        <v>3</v>
      </c>
      <c r="AM1591" s="80" t="e">
        <v>#N/A</v>
      </c>
      <c r="AN1591" s="80">
        <v>3</v>
      </c>
      <c r="AO1591" s="80">
        <v>4</v>
      </c>
      <c r="AP1591" s="80">
        <v>1</v>
      </c>
      <c r="AQ1591" s="80">
        <v>2</v>
      </c>
      <c r="AR1591" s="80">
        <v>3</v>
      </c>
      <c r="AS1591" s="5"/>
      <c r="AT1591" s="5"/>
      <c r="AU1591" s="5"/>
      <c r="AV1591" s="5"/>
      <c r="AW1591" s="5"/>
      <c r="AX1591" s="5"/>
      <c r="AY1591" s="5" t="s">
        <v>903</v>
      </c>
    </row>
    <row r="1592" spans="1:51" ht="27.95" customHeight="1">
      <c r="B1592" s="1"/>
      <c r="C1592" s="13"/>
      <c r="D1592" s="1"/>
      <c r="E1592" s="5"/>
      <c r="M1592" s="5"/>
      <c r="N1592" s="5"/>
      <c r="O1592" s="5"/>
      <c r="P1592" s="5"/>
      <c r="Q1592" s="5"/>
      <c r="R1592" s="61"/>
      <c r="S1592" s="62"/>
      <c r="T1592" s="5"/>
      <c r="U1592" s="5"/>
      <c r="V1592" s="5"/>
      <c r="W1592" s="5"/>
      <c r="X1592" s="5"/>
      <c r="Y1592" s="5"/>
      <c r="Z1592" s="5"/>
      <c r="AA1592" s="5"/>
      <c r="AB1592" s="5"/>
      <c r="AC1592" s="5"/>
      <c r="AD1592" s="5"/>
      <c r="AE1592" s="5"/>
      <c r="AF1592" s="5"/>
      <c r="AG1592" s="5"/>
      <c r="AH1592" s="5"/>
      <c r="AI1592" s="5"/>
      <c r="AJ1592" s="80"/>
      <c r="AK1592" s="80"/>
      <c r="AL1592" s="80"/>
      <c r="AM1592" s="80"/>
      <c r="AN1592" s="80"/>
      <c r="AO1592" s="80"/>
      <c r="AP1592" s="80"/>
      <c r="AQ1592" s="80"/>
      <c r="AR1592" s="80"/>
      <c r="AS1592" s="5"/>
      <c r="AT1592" s="5"/>
      <c r="AU1592" s="5"/>
      <c r="AV1592" s="5"/>
      <c r="AW1592" s="5"/>
      <c r="AX1592" s="5"/>
      <c r="AY1592" s="5"/>
    </row>
    <row r="1593" spans="1:51" ht="56.1" customHeight="1">
      <c r="A1593">
        <v>11566973341</v>
      </c>
      <c r="B1593" s="1" t="s">
        <v>646</v>
      </c>
      <c r="C1593" s="13" t="s">
        <v>72</v>
      </c>
      <c r="D1593" s="1" t="s">
        <v>472</v>
      </c>
      <c r="E1593" s="5" t="s">
        <v>14</v>
      </c>
      <c r="F1593" s="80">
        <v>0</v>
      </c>
      <c r="G1593" s="80">
        <v>0</v>
      </c>
      <c r="H1593" s="80" t="s">
        <v>1</v>
      </c>
      <c r="I1593" s="80">
        <v>0</v>
      </c>
      <c r="J1593" s="80">
        <v>0</v>
      </c>
      <c r="K1593" s="80">
        <v>0</v>
      </c>
      <c r="L1593" s="80">
        <v>0</v>
      </c>
      <c r="M1593" s="5" t="s">
        <v>10</v>
      </c>
      <c r="N1593" s="5" t="e">
        <v>#N/A</v>
      </c>
      <c r="O1593" s="5" t="e">
        <v>#N/A</v>
      </c>
      <c r="P1593" s="5" t="e">
        <v>#N/A</v>
      </c>
      <c r="Q1593" s="5" t="s">
        <v>29</v>
      </c>
      <c r="R1593" s="61" t="s">
        <v>28</v>
      </c>
      <c r="S1593" s="62" t="e">
        <v>#N/A</v>
      </c>
      <c r="T1593" s="5" t="s">
        <v>37</v>
      </c>
      <c r="U1593" s="5" t="s">
        <v>37</v>
      </c>
      <c r="V1593" s="5" t="s">
        <v>74</v>
      </c>
      <c r="W1593" s="5" t="s">
        <v>979</v>
      </c>
      <c r="X1593" s="5" t="s">
        <v>108</v>
      </c>
      <c r="Y1593" s="5">
        <v>0</v>
      </c>
      <c r="Z1593" s="5" t="s">
        <v>67</v>
      </c>
      <c r="AA1593" s="5"/>
      <c r="AB1593" s="3" t="s">
        <v>989</v>
      </c>
      <c r="AC1593" s="5"/>
      <c r="AD1593" s="5" t="s">
        <v>598</v>
      </c>
      <c r="AE1593" s="5"/>
      <c r="AF1593" s="5"/>
      <c r="AG1593" s="5"/>
      <c r="AH1593" s="5"/>
      <c r="AI1593" s="5" t="s">
        <v>906</v>
      </c>
      <c r="AJ1593" s="80">
        <v>5</v>
      </c>
      <c r="AK1593" s="80">
        <v>3</v>
      </c>
      <c r="AL1593" s="80">
        <v>4</v>
      </c>
      <c r="AM1593" s="80" t="e">
        <v>#N/A</v>
      </c>
      <c r="AN1593" s="80">
        <v>3</v>
      </c>
      <c r="AO1593" s="80">
        <v>3</v>
      </c>
      <c r="AP1593" s="80">
        <v>2</v>
      </c>
      <c r="AQ1593" s="80">
        <v>2</v>
      </c>
      <c r="AR1593" s="80">
        <v>4</v>
      </c>
      <c r="AS1593" s="5"/>
      <c r="AT1593" s="5" t="s">
        <v>787</v>
      </c>
      <c r="AU1593" s="5" t="s">
        <v>858</v>
      </c>
      <c r="AV1593" s="126" t="s">
        <v>898</v>
      </c>
      <c r="AW1593" s="144"/>
      <c r="AX1593" s="144"/>
      <c r="AY1593" s="5" t="s">
        <v>903</v>
      </c>
    </row>
    <row r="1594" spans="1:51" ht="27.95" customHeight="1">
      <c r="A1594">
        <v>11566959027</v>
      </c>
      <c r="B1594" s="1" t="s">
        <v>646</v>
      </c>
      <c r="C1594" s="13" t="s">
        <v>72</v>
      </c>
      <c r="D1594" s="1" t="s">
        <v>471</v>
      </c>
      <c r="E1594" s="5" t="s">
        <v>33</v>
      </c>
      <c r="F1594" s="80">
        <v>0</v>
      </c>
      <c r="G1594" s="80">
        <v>0</v>
      </c>
      <c r="H1594" s="80" t="s">
        <v>1</v>
      </c>
      <c r="I1594" s="80">
        <v>0</v>
      </c>
      <c r="J1594" s="80">
        <v>0</v>
      </c>
      <c r="K1594" s="80">
        <v>0</v>
      </c>
      <c r="L1594" s="80">
        <v>0</v>
      </c>
      <c r="M1594" s="5" t="s">
        <v>10</v>
      </c>
      <c r="N1594" s="5" t="e">
        <v>#N/A</v>
      </c>
      <c r="O1594" s="5" t="s">
        <v>11</v>
      </c>
      <c r="P1594" s="5" t="s">
        <v>12</v>
      </c>
      <c r="Q1594" s="5" t="s">
        <v>76</v>
      </c>
      <c r="R1594" s="61" t="s">
        <v>99</v>
      </c>
      <c r="S1594" s="62" t="e">
        <v>#N/A</v>
      </c>
      <c r="T1594" s="5" t="s">
        <v>37</v>
      </c>
      <c r="U1594" s="5" t="s">
        <v>37</v>
      </c>
      <c r="V1594" s="5" t="s">
        <v>89</v>
      </c>
      <c r="W1594" s="5" t="s">
        <v>379</v>
      </c>
      <c r="X1594" s="5" t="s">
        <v>108</v>
      </c>
      <c r="Y1594" s="5">
        <v>0</v>
      </c>
      <c r="Z1594" s="5" t="s">
        <v>86</v>
      </c>
      <c r="AA1594" s="5"/>
      <c r="AB1594" s="5"/>
      <c r="AC1594" s="5"/>
      <c r="AD1594" s="5"/>
      <c r="AE1594" s="5"/>
      <c r="AF1594" s="5"/>
      <c r="AG1594" s="5"/>
      <c r="AH1594" s="5"/>
      <c r="AI1594" s="5" t="s">
        <v>906</v>
      </c>
      <c r="AJ1594" s="80">
        <v>5</v>
      </c>
      <c r="AK1594" s="80">
        <v>4</v>
      </c>
      <c r="AL1594" s="80">
        <v>2</v>
      </c>
      <c r="AM1594" s="80" t="e">
        <v>#N/A</v>
      </c>
      <c r="AN1594" s="80">
        <v>3</v>
      </c>
      <c r="AO1594" s="80">
        <v>3</v>
      </c>
      <c r="AP1594" s="80">
        <v>3</v>
      </c>
      <c r="AQ1594" s="80">
        <v>5</v>
      </c>
      <c r="AR1594" s="80">
        <v>4</v>
      </c>
      <c r="AS1594" s="5" t="s">
        <v>1056</v>
      </c>
      <c r="AT1594" s="5" t="s">
        <v>797</v>
      </c>
      <c r="AU1594" s="5" t="s">
        <v>860</v>
      </c>
      <c r="AV1594" s="5"/>
      <c r="AW1594" s="5"/>
      <c r="AX1594" s="5"/>
      <c r="AY1594" s="5" t="s">
        <v>903</v>
      </c>
    </row>
    <row r="1595" spans="1:51" ht="27.95" customHeight="1">
      <c r="B1595" s="1"/>
      <c r="C1595" s="13"/>
      <c r="D1595" s="1"/>
      <c r="E1595" s="5"/>
      <c r="M1595" s="5"/>
      <c r="N1595" s="5"/>
      <c r="O1595" s="5"/>
      <c r="P1595" s="5"/>
      <c r="Q1595" s="5"/>
      <c r="R1595" s="61"/>
      <c r="S1595" s="62"/>
      <c r="T1595" s="5"/>
      <c r="U1595" s="5"/>
      <c r="V1595" s="5"/>
      <c r="W1595" s="5"/>
      <c r="X1595" s="5"/>
      <c r="Y1595" s="5"/>
      <c r="Z1595" s="5"/>
      <c r="AA1595" s="5"/>
      <c r="AB1595" s="5"/>
      <c r="AC1595" s="5"/>
      <c r="AD1595" s="5"/>
      <c r="AE1595" s="5"/>
      <c r="AF1595" s="5"/>
      <c r="AG1595" s="5"/>
      <c r="AH1595" s="5"/>
      <c r="AI1595" s="5"/>
      <c r="AJ1595" s="80"/>
      <c r="AK1595" s="80"/>
      <c r="AL1595" s="80"/>
      <c r="AM1595" s="80"/>
      <c r="AN1595" s="80"/>
      <c r="AO1595" s="80"/>
      <c r="AP1595" s="80"/>
      <c r="AQ1595" s="80"/>
      <c r="AR1595" s="80"/>
      <c r="AS1595" s="5"/>
      <c r="AT1595" s="5"/>
      <c r="AU1595" s="5"/>
      <c r="AV1595" s="5"/>
      <c r="AW1595" s="5"/>
      <c r="AX1595" s="5"/>
      <c r="AY1595" s="5"/>
    </row>
    <row r="1596" spans="1:51" ht="27.95" customHeight="1">
      <c r="A1596">
        <v>11566936986</v>
      </c>
      <c r="B1596" s="1" t="s">
        <v>646</v>
      </c>
      <c r="C1596" s="13" t="s">
        <v>72</v>
      </c>
      <c r="D1596" s="1" t="s">
        <v>471</v>
      </c>
      <c r="E1596" s="5" t="s">
        <v>33</v>
      </c>
      <c r="F1596" s="80">
        <v>0</v>
      </c>
      <c r="G1596" s="80">
        <v>0</v>
      </c>
      <c r="H1596" s="80" t="s">
        <v>1</v>
      </c>
      <c r="I1596" s="80">
        <v>0</v>
      </c>
      <c r="J1596" s="80">
        <v>0</v>
      </c>
      <c r="K1596" s="80">
        <v>0</v>
      </c>
      <c r="L1596" s="80">
        <v>0</v>
      </c>
      <c r="M1596" s="5" t="s">
        <v>10</v>
      </c>
      <c r="N1596" s="5" t="e">
        <v>#N/A</v>
      </c>
      <c r="O1596" s="5" t="e">
        <v>#N/A</v>
      </c>
      <c r="P1596" s="5" t="e">
        <v>#N/A</v>
      </c>
      <c r="Q1596" s="5" t="s">
        <v>91</v>
      </c>
      <c r="R1596" s="61" t="s">
        <v>90</v>
      </c>
      <c r="S1596" s="62" t="e">
        <v>#N/A</v>
      </c>
      <c r="T1596" s="5" t="s">
        <v>37</v>
      </c>
      <c r="U1596" s="5" t="s">
        <v>41</v>
      </c>
      <c r="V1596" s="5" t="s">
        <v>89</v>
      </c>
      <c r="W1596" s="5" t="s">
        <v>907</v>
      </c>
      <c r="X1596" s="5" t="s">
        <v>66</v>
      </c>
      <c r="Y1596" s="5">
        <v>0</v>
      </c>
      <c r="Z1596" s="5" t="s">
        <v>67</v>
      </c>
      <c r="AA1596" s="5"/>
      <c r="AB1596" s="5"/>
      <c r="AC1596" s="5"/>
      <c r="AD1596" s="5" t="s">
        <v>289</v>
      </c>
      <c r="AE1596" s="5"/>
      <c r="AF1596" s="5"/>
      <c r="AG1596" s="5"/>
      <c r="AH1596" s="5"/>
      <c r="AI1596" s="5" t="s">
        <v>906</v>
      </c>
      <c r="AJ1596" s="80">
        <v>5</v>
      </c>
      <c r="AK1596" s="80">
        <v>5</v>
      </c>
      <c r="AL1596" s="80">
        <v>5</v>
      </c>
      <c r="AM1596" s="80" t="e">
        <v>#N/A</v>
      </c>
      <c r="AN1596" s="80">
        <v>3</v>
      </c>
      <c r="AO1596" s="80">
        <v>4</v>
      </c>
      <c r="AP1596" s="80">
        <v>3</v>
      </c>
      <c r="AQ1596" s="80">
        <v>4</v>
      </c>
      <c r="AR1596" s="80">
        <v>5</v>
      </c>
      <c r="AS1596" s="5"/>
      <c r="AT1596" s="5" t="s">
        <v>787</v>
      </c>
      <c r="AU1596" s="5"/>
      <c r="AV1596" s="5" t="s">
        <v>874</v>
      </c>
      <c r="AW1596" s="5" t="s">
        <v>39</v>
      </c>
      <c r="AX1596" s="5"/>
      <c r="AY1596" s="5" t="s">
        <v>903</v>
      </c>
    </row>
    <row r="1597" spans="1:51" ht="27.95" customHeight="1">
      <c r="A1597">
        <v>11566928302</v>
      </c>
      <c r="B1597" s="1" t="s">
        <v>646</v>
      </c>
      <c r="C1597" s="13" t="s">
        <v>72</v>
      </c>
      <c r="D1597" s="1" t="s">
        <v>473</v>
      </c>
      <c r="E1597" s="5" t="s">
        <v>33</v>
      </c>
      <c r="F1597" s="80">
        <v>0</v>
      </c>
      <c r="G1597" s="80">
        <v>0</v>
      </c>
      <c r="H1597" s="80" t="s">
        <v>1</v>
      </c>
      <c r="I1597" s="80">
        <v>0</v>
      </c>
      <c r="J1597" s="80">
        <v>0</v>
      </c>
      <c r="K1597" s="80">
        <v>0</v>
      </c>
      <c r="L1597" s="80">
        <v>0</v>
      </c>
      <c r="M1597" s="5" t="e">
        <v>#N/A</v>
      </c>
      <c r="N1597" s="5" t="s">
        <v>649</v>
      </c>
      <c r="O1597" s="5" t="e">
        <v>#N/A</v>
      </c>
      <c r="P1597" s="5" t="e">
        <v>#N/A</v>
      </c>
      <c r="Q1597" s="5" t="s">
        <v>91</v>
      </c>
      <c r="R1597" s="61" t="s">
        <v>90</v>
      </c>
      <c r="S1597" s="62" t="e">
        <v>#N/A</v>
      </c>
      <c r="T1597" s="5" t="s">
        <v>834</v>
      </c>
      <c r="U1597" s="5" t="s">
        <v>34</v>
      </c>
      <c r="V1597" s="5" t="s">
        <v>64</v>
      </c>
      <c r="W1597" s="5" t="s">
        <v>379</v>
      </c>
      <c r="X1597" s="5" t="s">
        <v>66</v>
      </c>
      <c r="Y1597" s="5">
        <v>0</v>
      </c>
      <c r="Z1597" s="5" t="s">
        <v>67</v>
      </c>
      <c r="AA1597" s="5"/>
      <c r="AB1597" s="5"/>
      <c r="AC1597" s="5"/>
      <c r="AD1597" s="5"/>
      <c r="AE1597" s="5"/>
      <c r="AF1597" s="5"/>
      <c r="AG1597" s="5"/>
      <c r="AH1597" s="5"/>
      <c r="AI1597" s="5" t="s">
        <v>906</v>
      </c>
      <c r="AJ1597" s="80">
        <v>5</v>
      </c>
      <c r="AK1597" s="80">
        <v>5</v>
      </c>
      <c r="AL1597" s="80">
        <v>5</v>
      </c>
      <c r="AM1597" s="80" t="e">
        <v>#N/A</v>
      </c>
      <c r="AN1597" s="80">
        <v>5</v>
      </c>
      <c r="AO1597" s="80">
        <v>5</v>
      </c>
      <c r="AP1597" s="80">
        <v>5</v>
      </c>
      <c r="AQ1597" s="80">
        <v>5</v>
      </c>
      <c r="AR1597" s="80">
        <v>5</v>
      </c>
      <c r="AS1597" s="5"/>
      <c r="AT1597" s="5"/>
      <c r="AU1597" s="5"/>
      <c r="AV1597" s="5"/>
      <c r="AW1597" s="5"/>
      <c r="AX1597" s="5"/>
      <c r="AY1597" s="5" t="s">
        <v>903</v>
      </c>
    </row>
    <row r="1598" spans="1:51" ht="27.95" customHeight="1">
      <c r="A1598">
        <v>11566882987</v>
      </c>
      <c r="B1598" s="1"/>
      <c r="C1598" s="13" t="e">
        <v>#N/A</v>
      </c>
      <c r="D1598" s="1" t="e">
        <v>#VALUE!</v>
      </c>
      <c r="E1598" s="5" t="e">
        <v>#N/A</v>
      </c>
      <c r="F1598" s="80">
        <v>0</v>
      </c>
      <c r="G1598" s="80">
        <v>0</v>
      </c>
      <c r="H1598" s="80">
        <v>0</v>
      </c>
      <c r="I1598" s="80">
        <v>0</v>
      </c>
      <c r="J1598" s="80">
        <v>0</v>
      </c>
      <c r="K1598" s="80">
        <v>0</v>
      </c>
      <c r="L1598" s="80">
        <v>0</v>
      </c>
      <c r="M1598" s="5" t="e">
        <v>#N/A</v>
      </c>
      <c r="N1598" s="5" t="e">
        <v>#N/A</v>
      </c>
      <c r="O1598" s="5" t="e">
        <v>#N/A</v>
      </c>
      <c r="P1598" s="5" t="e">
        <v>#N/A</v>
      </c>
      <c r="Q1598" s="5" t="e">
        <v>#N/A</v>
      </c>
      <c r="R1598" s="61" t="e">
        <v>#N/A</v>
      </c>
      <c r="S1598" s="62" t="e">
        <v>#N/A</v>
      </c>
      <c r="T1598" s="5" t="e">
        <v>#N/A</v>
      </c>
      <c r="U1598" s="5" t="e">
        <v>#N/A</v>
      </c>
      <c r="V1598" s="5" t="e">
        <v>#N/A</v>
      </c>
      <c r="W1598" s="5" t="e">
        <v>#N/A</v>
      </c>
      <c r="X1598" s="5" t="e">
        <v>#N/A</v>
      </c>
      <c r="Y1598" s="5">
        <v>0</v>
      </c>
      <c r="Z1598" s="5" t="e">
        <v>#N/A</v>
      </c>
      <c r="AA1598" s="5"/>
      <c r="AB1598" s="5"/>
      <c r="AC1598" s="5"/>
      <c r="AD1598" s="5"/>
      <c r="AE1598" s="5"/>
      <c r="AF1598" s="5"/>
      <c r="AG1598" s="5"/>
      <c r="AH1598" s="5"/>
      <c r="AI1598" s="5" t="s">
        <v>906</v>
      </c>
      <c r="AJ1598" s="80" t="e">
        <v>#N/A</v>
      </c>
      <c r="AK1598" s="80" t="e">
        <v>#N/A</v>
      </c>
      <c r="AL1598" s="80" t="e">
        <v>#N/A</v>
      </c>
      <c r="AM1598" s="80" t="e">
        <v>#N/A</v>
      </c>
      <c r="AN1598" s="80" t="e">
        <v>#N/A</v>
      </c>
      <c r="AO1598" s="80" t="e">
        <v>#N/A</v>
      </c>
      <c r="AP1598" s="80" t="e">
        <v>#N/A</v>
      </c>
      <c r="AQ1598" s="80" t="e">
        <v>#N/A</v>
      </c>
      <c r="AR1598" s="80" t="e">
        <v>#N/A</v>
      </c>
      <c r="AS1598" s="5"/>
      <c r="AT1598" s="5"/>
      <c r="AU1598" s="5"/>
      <c r="AV1598" s="5"/>
      <c r="AW1598" s="5"/>
      <c r="AX1598" s="5"/>
      <c r="AY1598" s="5" t="s">
        <v>20</v>
      </c>
    </row>
    <row r="1599" spans="1:51" ht="27.95" customHeight="1">
      <c r="B1599" s="1"/>
      <c r="C1599" s="13"/>
      <c r="D1599" s="1"/>
      <c r="E1599" s="5"/>
      <c r="M1599" s="5"/>
      <c r="N1599" s="5"/>
      <c r="O1599" s="5"/>
      <c r="P1599" s="5"/>
      <c r="Q1599" s="5"/>
      <c r="R1599" s="61"/>
      <c r="S1599" s="62"/>
      <c r="T1599" s="5"/>
      <c r="U1599" s="5"/>
      <c r="V1599" s="5"/>
      <c r="W1599" s="5"/>
      <c r="X1599" s="5"/>
      <c r="Y1599" s="5"/>
      <c r="Z1599" s="5"/>
      <c r="AA1599" s="5"/>
      <c r="AB1599" s="5"/>
      <c r="AC1599" s="5"/>
      <c r="AD1599" s="5"/>
      <c r="AE1599" s="5"/>
      <c r="AF1599" s="5"/>
      <c r="AG1599" s="5"/>
      <c r="AH1599" s="5"/>
      <c r="AI1599" s="5"/>
      <c r="AJ1599" s="80"/>
      <c r="AK1599" s="80"/>
      <c r="AL1599" s="80"/>
      <c r="AM1599" s="80"/>
      <c r="AN1599" s="80"/>
      <c r="AO1599" s="80"/>
      <c r="AP1599" s="80"/>
      <c r="AQ1599" s="80"/>
      <c r="AR1599" s="80"/>
      <c r="AS1599" s="5"/>
      <c r="AT1599" s="5"/>
      <c r="AU1599" s="5"/>
      <c r="AV1599" s="5"/>
      <c r="AW1599" s="5"/>
      <c r="AX1599" s="5"/>
      <c r="AY1599" s="5"/>
    </row>
    <row r="1600" spans="1:51" ht="27.95" customHeight="1">
      <c r="A1600">
        <v>11566781672</v>
      </c>
      <c r="B1600" s="1"/>
      <c r="C1600" s="13" t="e">
        <v>#N/A</v>
      </c>
      <c r="D1600" s="1" t="e">
        <v>#VALUE!</v>
      </c>
      <c r="E1600" s="5" t="e">
        <v>#N/A</v>
      </c>
      <c r="F1600" s="80">
        <v>0</v>
      </c>
      <c r="G1600" s="80">
        <v>0</v>
      </c>
      <c r="H1600" s="80">
        <v>0</v>
      </c>
      <c r="I1600" s="80">
        <v>0</v>
      </c>
      <c r="J1600" s="80">
        <v>0</v>
      </c>
      <c r="K1600" s="80">
        <v>0</v>
      </c>
      <c r="L1600" s="80">
        <v>0</v>
      </c>
      <c r="M1600" s="5" t="e">
        <v>#N/A</v>
      </c>
      <c r="N1600" s="5" t="e">
        <v>#N/A</v>
      </c>
      <c r="O1600" s="5" t="e">
        <v>#N/A</v>
      </c>
      <c r="P1600" s="5" t="e">
        <v>#N/A</v>
      </c>
      <c r="Q1600" s="5" t="e">
        <v>#N/A</v>
      </c>
      <c r="R1600" s="61" t="e">
        <v>#N/A</v>
      </c>
      <c r="S1600" s="62" t="e">
        <v>#N/A</v>
      </c>
      <c r="T1600" s="5" t="e">
        <v>#N/A</v>
      </c>
      <c r="U1600" s="5" t="e">
        <v>#N/A</v>
      </c>
      <c r="V1600" s="5" t="e">
        <v>#N/A</v>
      </c>
      <c r="W1600" s="5" t="e">
        <v>#N/A</v>
      </c>
      <c r="X1600" s="5" t="e">
        <v>#N/A</v>
      </c>
      <c r="Y1600" s="5">
        <v>0</v>
      </c>
      <c r="Z1600" s="5" t="e">
        <v>#N/A</v>
      </c>
      <c r="AA1600" s="5"/>
      <c r="AB1600" s="5"/>
      <c r="AC1600" s="5"/>
      <c r="AD1600" s="5"/>
      <c r="AE1600" s="5"/>
      <c r="AF1600" s="5"/>
      <c r="AG1600" s="5"/>
      <c r="AH1600" s="5"/>
      <c r="AI1600" s="5" t="s">
        <v>906</v>
      </c>
      <c r="AJ1600" s="80" t="e">
        <v>#N/A</v>
      </c>
      <c r="AK1600" s="80" t="e">
        <v>#N/A</v>
      </c>
      <c r="AL1600" s="80" t="e">
        <v>#N/A</v>
      </c>
      <c r="AM1600" s="80" t="e">
        <v>#N/A</v>
      </c>
      <c r="AN1600" s="80" t="e">
        <v>#N/A</v>
      </c>
      <c r="AO1600" s="80" t="e">
        <v>#N/A</v>
      </c>
      <c r="AP1600" s="80" t="e">
        <v>#N/A</v>
      </c>
      <c r="AQ1600" s="80" t="e">
        <v>#N/A</v>
      </c>
      <c r="AR1600" s="80" t="e">
        <v>#N/A</v>
      </c>
      <c r="AS1600" s="5"/>
      <c r="AT1600" s="5"/>
      <c r="AU1600" s="5"/>
      <c r="AV1600" s="5"/>
      <c r="AW1600" s="5"/>
      <c r="AX1600" s="5"/>
      <c r="AY1600" s="5" t="s">
        <v>20</v>
      </c>
    </row>
    <row r="1601" spans="1:51" ht="27.95" customHeight="1">
      <c r="A1601">
        <v>11566708548</v>
      </c>
      <c r="B1601" s="1" t="s">
        <v>646</v>
      </c>
      <c r="C1601" s="13" t="s">
        <v>139</v>
      </c>
      <c r="D1601" s="1" t="s">
        <v>465</v>
      </c>
      <c r="E1601" s="5" t="s">
        <v>14</v>
      </c>
      <c r="F1601" s="80">
        <v>0</v>
      </c>
      <c r="G1601" s="80">
        <v>0</v>
      </c>
      <c r="H1601" s="80" t="s">
        <v>1</v>
      </c>
      <c r="I1601" s="80">
        <v>0</v>
      </c>
      <c r="J1601" s="80">
        <v>0</v>
      </c>
      <c r="K1601" s="80">
        <v>0</v>
      </c>
      <c r="L1601" s="80">
        <v>0</v>
      </c>
      <c r="M1601" s="5" t="s">
        <v>10</v>
      </c>
      <c r="N1601" s="5" t="e">
        <v>#N/A</v>
      </c>
      <c r="O1601" s="5" t="e">
        <v>#N/A</v>
      </c>
      <c r="P1601" s="5" t="s">
        <v>12</v>
      </c>
      <c r="Q1601" s="5" t="s">
        <v>91</v>
      </c>
      <c r="R1601" s="61" t="s">
        <v>90</v>
      </c>
      <c r="S1601" s="62" t="e">
        <v>#N/A</v>
      </c>
      <c r="T1601" s="5" t="s">
        <v>834</v>
      </c>
      <c r="U1601" s="5" t="s">
        <v>34</v>
      </c>
      <c r="V1601" s="5" t="s">
        <v>64</v>
      </c>
      <c r="W1601" s="5" t="s">
        <v>379</v>
      </c>
      <c r="X1601" s="5" t="s">
        <v>66</v>
      </c>
      <c r="Y1601" s="5">
        <v>0</v>
      </c>
      <c r="Z1601" s="5" t="s">
        <v>86</v>
      </c>
      <c r="AA1601" s="5"/>
      <c r="AB1601" s="5"/>
      <c r="AC1601" s="5"/>
      <c r="AD1601" s="5"/>
      <c r="AE1601" s="5"/>
      <c r="AF1601" s="5"/>
      <c r="AG1601" s="5"/>
      <c r="AH1601" s="5"/>
      <c r="AI1601" s="5" t="s">
        <v>906</v>
      </c>
      <c r="AJ1601" s="80">
        <v>1</v>
      </c>
      <c r="AK1601" s="80">
        <v>5</v>
      </c>
      <c r="AL1601" s="80">
        <v>5</v>
      </c>
      <c r="AM1601" s="80" t="e">
        <v>#N/A</v>
      </c>
      <c r="AN1601" s="80">
        <v>5</v>
      </c>
      <c r="AO1601" s="80">
        <v>5</v>
      </c>
      <c r="AP1601" s="80">
        <v>5</v>
      </c>
      <c r="AQ1601" s="80">
        <v>5</v>
      </c>
      <c r="AR1601" s="80">
        <v>5</v>
      </c>
      <c r="AS1601" s="5"/>
      <c r="AT1601" s="5" t="s">
        <v>848</v>
      </c>
      <c r="AU1601" s="5"/>
      <c r="AV1601" s="5"/>
      <c r="AW1601" s="5"/>
      <c r="AX1601" s="5"/>
      <c r="AY1601" s="5" t="s">
        <v>903</v>
      </c>
    </row>
    <row r="1602" spans="1:51" ht="27.95" customHeight="1">
      <c r="A1602">
        <v>11566620427</v>
      </c>
      <c r="B1602" s="1" t="s">
        <v>15</v>
      </c>
      <c r="C1602" s="13" t="s">
        <v>72</v>
      </c>
      <c r="D1602" s="1" t="s">
        <v>467</v>
      </c>
      <c r="E1602" s="5" t="s">
        <v>14</v>
      </c>
      <c r="F1602" s="80">
        <v>0</v>
      </c>
      <c r="G1602" s="80">
        <v>0</v>
      </c>
      <c r="H1602" s="80" t="s">
        <v>1</v>
      </c>
      <c r="I1602" s="80">
        <v>0</v>
      </c>
      <c r="J1602" s="80">
        <v>0</v>
      </c>
      <c r="K1602" s="80">
        <v>0</v>
      </c>
      <c r="L1602" s="80">
        <v>0</v>
      </c>
      <c r="M1602" s="5" t="e">
        <v>#N/A</v>
      </c>
      <c r="N1602" s="5" t="e">
        <v>#N/A</v>
      </c>
      <c r="O1602" s="5" t="e">
        <v>#N/A</v>
      </c>
      <c r="P1602" s="5" t="e">
        <v>#N/A</v>
      </c>
      <c r="Q1602" s="5" t="e">
        <v>#N/A</v>
      </c>
      <c r="R1602" s="61" t="s">
        <v>90</v>
      </c>
      <c r="S1602" s="62" t="s">
        <v>43</v>
      </c>
      <c r="T1602" s="5" t="s">
        <v>36</v>
      </c>
      <c r="U1602" s="5" t="s">
        <v>92</v>
      </c>
      <c r="V1602" s="5" t="s">
        <v>95</v>
      </c>
      <c r="W1602" s="5" t="s">
        <v>907</v>
      </c>
      <c r="X1602" s="5" t="e">
        <v>#N/A</v>
      </c>
      <c r="Y1602" s="5">
        <v>0</v>
      </c>
      <c r="Z1602" s="5" t="s">
        <v>60</v>
      </c>
      <c r="AA1602" s="5"/>
      <c r="AB1602" s="5"/>
      <c r="AC1602" s="5"/>
      <c r="AD1602" s="5"/>
      <c r="AE1602" s="5"/>
      <c r="AF1602" s="5"/>
      <c r="AG1602" s="5"/>
      <c r="AH1602" s="5"/>
      <c r="AI1602" s="5" t="s">
        <v>906</v>
      </c>
      <c r="AJ1602" s="80">
        <v>5</v>
      </c>
      <c r="AK1602" s="80" t="e">
        <v>#N/A</v>
      </c>
      <c r="AL1602" s="80">
        <v>5</v>
      </c>
      <c r="AM1602" s="80">
        <v>4</v>
      </c>
      <c r="AN1602" s="80">
        <v>4</v>
      </c>
      <c r="AO1602" s="80">
        <v>2</v>
      </c>
      <c r="AP1602" s="80">
        <v>1</v>
      </c>
      <c r="AQ1602" s="80">
        <v>4</v>
      </c>
      <c r="AR1602" s="80" t="e">
        <v>#N/A</v>
      </c>
      <c r="AS1602" s="5" t="s">
        <v>1065</v>
      </c>
      <c r="AT1602" s="5" t="s">
        <v>797</v>
      </c>
      <c r="AU1602" s="5"/>
      <c r="AV1602" s="5"/>
      <c r="AW1602" s="5"/>
      <c r="AX1602" s="5"/>
      <c r="AY1602" s="5" t="s">
        <v>904</v>
      </c>
    </row>
    <row r="1603" spans="1:51" ht="27.95" customHeight="1">
      <c r="A1603">
        <v>11566443295</v>
      </c>
      <c r="B1603" s="1"/>
      <c r="C1603" s="13" t="e">
        <v>#N/A</v>
      </c>
      <c r="D1603" s="1" t="e">
        <v>#VALUE!</v>
      </c>
      <c r="E1603" s="5" t="e">
        <v>#N/A</v>
      </c>
      <c r="F1603" s="80">
        <v>0</v>
      </c>
      <c r="G1603" s="80">
        <v>0</v>
      </c>
      <c r="H1603" s="80">
        <v>0</v>
      </c>
      <c r="I1603" s="80">
        <v>0</v>
      </c>
      <c r="J1603" s="80">
        <v>0</v>
      </c>
      <c r="K1603" s="80">
        <v>0</v>
      </c>
      <c r="L1603" s="80">
        <v>0</v>
      </c>
      <c r="M1603" s="5" t="e">
        <v>#N/A</v>
      </c>
      <c r="N1603" s="5" t="e">
        <v>#N/A</v>
      </c>
      <c r="O1603" s="5" t="e">
        <v>#N/A</v>
      </c>
      <c r="P1603" s="5" t="e">
        <v>#N/A</v>
      </c>
      <c r="Q1603" s="5" t="e">
        <v>#N/A</v>
      </c>
      <c r="R1603" s="61" t="e">
        <v>#N/A</v>
      </c>
      <c r="S1603" s="62" t="e">
        <v>#N/A</v>
      </c>
      <c r="T1603" s="5" t="e">
        <v>#N/A</v>
      </c>
      <c r="U1603" s="5" t="e">
        <v>#N/A</v>
      </c>
      <c r="V1603" s="5" t="e">
        <v>#N/A</v>
      </c>
      <c r="W1603" s="5" t="e">
        <v>#N/A</v>
      </c>
      <c r="X1603" s="5" t="e">
        <v>#N/A</v>
      </c>
      <c r="Y1603" s="5">
        <v>0</v>
      </c>
      <c r="Z1603" s="5" t="e">
        <v>#N/A</v>
      </c>
      <c r="AA1603" s="5"/>
      <c r="AB1603" s="5"/>
      <c r="AC1603" s="5"/>
      <c r="AD1603" s="5"/>
      <c r="AE1603" s="5"/>
      <c r="AF1603" s="5"/>
      <c r="AG1603" s="5"/>
      <c r="AH1603" s="5"/>
      <c r="AI1603" s="5" t="s">
        <v>906</v>
      </c>
      <c r="AJ1603" s="80" t="e">
        <v>#N/A</v>
      </c>
      <c r="AK1603" s="80" t="e">
        <v>#N/A</v>
      </c>
      <c r="AL1603" s="80" t="e">
        <v>#N/A</v>
      </c>
      <c r="AM1603" s="80" t="e">
        <v>#N/A</v>
      </c>
      <c r="AN1603" s="80" t="e">
        <v>#N/A</v>
      </c>
      <c r="AO1603" s="80" t="e">
        <v>#N/A</v>
      </c>
      <c r="AP1603" s="80" t="e">
        <v>#N/A</v>
      </c>
      <c r="AQ1603" s="80" t="e">
        <v>#N/A</v>
      </c>
      <c r="AR1603" s="80" t="e">
        <v>#N/A</v>
      </c>
      <c r="AS1603" s="5"/>
      <c r="AT1603" s="5"/>
      <c r="AU1603" s="5"/>
      <c r="AV1603" s="5"/>
      <c r="AW1603" s="5"/>
      <c r="AX1603" s="5"/>
      <c r="AY1603" s="5" t="s">
        <v>20</v>
      </c>
    </row>
    <row r="1604" spans="1:51" ht="27.95" customHeight="1">
      <c r="A1604">
        <v>11566432196</v>
      </c>
      <c r="B1604" s="1"/>
      <c r="C1604" s="13" t="s">
        <v>80</v>
      </c>
      <c r="D1604" s="1" t="s">
        <v>468</v>
      </c>
      <c r="E1604" s="5" t="s">
        <v>33</v>
      </c>
      <c r="F1604" s="80">
        <v>0</v>
      </c>
      <c r="G1604" s="80">
        <v>0</v>
      </c>
      <c r="H1604" s="80" t="s">
        <v>1</v>
      </c>
      <c r="I1604" s="80">
        <v>0</v>
      </c>
      <c r="J1604" s="80">
        <v>0</v>
      </c>
      <c r="K1604" s="80">
        <v>0</v>
      </c>
      <c r="L1604" s="80">
        <v>0</v>
      </c>
      <c r="M1604" s="5" t="s">
        <v>10</v>
      </c>
      <c r="N1604" s="5" t="e">
        <v>#N/A</v>
      </c>
      <c r="O1604" s="5" t="e">
        <v>#N/A</v>
      </c>
      <c r="P1604" s="5" t="e">
        <v>#N/A</v>
      </c>
      <c r="Q1604" s="5" t="s">
        <v>663</v>
      </c>
      <c r="R1604" s="61" t="s">
        <v>662</v>
      </c>
      <c r="S1604" s="62" t="e">
        <v>#N/A</v>
      </c>
      <c r="T1604" s="5" t="s">
        <v>62</v>
      </c>
      <c r="U1604" s="5" t="s">
        <v>37</v>
      </c>
      <c r="V1604" s="5" t="s">
        <v>64</v>
      </c>
      <c r="W1604" s="5" t="s">
        <v>908</v>
      </c>
      <c r="X1604" s="5" t="s">
        <v>66</v>
      </c>
      <c r="Y1604" s="5">
        <v>0</v>
      </c>
      <c r="Z1604" s="5" t="s">
        <v>13</v>
      </c>
      <c r="AA1604" s="5"/>
      <c r="AB1604" s="5"/>
      <c r="AC1604" s="5"/>
      <c r="AD1604" s="5"/>
      <c r="AE1604" s="5"/>
      <c r="AF1604" s="5"/>
      <c r="AG1604" s="5"/>
      <c r="AH1604" s="5"/>
      <c r="AI1604" s="5" t="s">
        <v>906</v>
      </c>
      <c r="AJ1604" s="80">
        <v>4</v>
      </c>
      <c r="AK1604" s="80" t="e">
        <v>#N/A</v>
      </c>
      <c r="AL1604" s="80" t="e">
        <v>#N/A</v>
      </c>
      <c r="AM1604" s="80" t="e">
        <v>#N/A</v>
      </c>
      <c r="AN1604" s="80">
        <v>5</v>
      </c>
      <c r="AO1604" s="80">
        <v>3</v>
      </c>
      <c r="AP1604" s="80">
        <v>5</v>
      </c>
      <c r="AQ1604" s="80">
        <v>3</v>
      </c>
      <c r="AR1604" s="80">
        <v>5</v>
      </c>
      <c r="AS1604" s="5"/>
      <c r="AT1604" s="5" t="s">
        <v>787</v>
      </c>
      <c r="AU1604" s="5"/>
      <c r="AV1604" s="5"/>
      <c r="AW1604" s="5"/>
      <c r="AX1604" s="5"/>
      <c r="AY1604" s="5" t="s">
        <v>20</v>
      </c>
    </row>
    <row r="1605" spans="1:51" ht="27.95" customHeight="1">
      <c r="A1605">
        <v>11566343071</v>
      </c>
      <c r="B1605" s="1"/>
      <c r="C1605" s="13" t="e">
        <v>#N/A</v>
      </c>
      <c r="D1605" s="1" t="s">
        <v>467</v>
      </c>
      <c r="E1605" s="5" t="s">
        <v>14</v>
      </c>
      <c r="F1605" s="80" t="s">
        <v>648</v>
      </c>
      <c r="G1605" s="80">
        <v>0</v>
      </c>
      <c r="H1605" s="80">
        <v>0</v>
      </c>
      <c r="I1605" s="80">
        <v>0</v>
      </c>
      <c r="J1605" s="80">
        <v>0</v>
      </c>
      <c r="K1605" s="80">
        <v>0</v>
      </c>
      <c r="L1605" s="80">
        <v>0</v>
      </c>
      <c r="M1605" s="5" t="e">
        <v>#N/A</v>
      </c>
      <c r="N1605" s="5" t="e">
        <v>#N/A</v>
      </c>
      <c r="O1605" s="5" t="e">
        <v>#N/A</v>
      </c>
      <c r="P1605" s="5" t="e">
        <v>#N/A</v>
      </c>
      <c r="Q1605" s="5" t="e">
        <v>#N/A</v>
      </c>
      <c r="R1605" s="61" t="e">
        <v>#N/A</v>
      </c>
      <c r="S1605" s="62" t="e">
        <v>#N/A</v>
      </c>
      <c r="T1605" s="5" t="e">
        <v>#N/A</v>
      </c>
      <c r="U1605" s="5" t="e">
        <v>#N/A</v>
      </c>
      <c r="V1605" s="5" t="e">
        <v>#N/A</v>
      </c>
      <c r="W1605" s="5" t="e">
        <v>#N/A</v>
      </c>
      <c r="X1605" s="5" t="e">
        <v>#N/A</v>
      </c>
      <c r="Y1605" s="5">
        <v>0</v>
      </c>
      <c r="Z1605" s="5" t="s">
        <v>49</v>
      </c>
      <c r="AA1605" s="5"/>
      <c r="AB1605" s="5"/>
      <c r="AC1605" s="5"/>
      <c r="AD1605" s="5"/>
      <c r="AE1605" s="5"/>
      <c r="AF1605" s="5"/>
      <c r="AG1605" s="5"/>
      <c r="AH1605" s="5"/>
      <c r="AI1605" s="5" t="s">
        <v>906</v>
      </c>
      <c r="AJ1605" s="80" t="e">
        <v>#N/A</v>
      </c>
      <c r="AK1605" s="80" t="e">
        <v>#N/A</v>
      </c>
      <c r="AL1605" s="80" t="e">
        <v>#N/A</v>
      </c>
      <c r="AM1605" s="80" t="e">
        <v>#N/A</v>
      </c>
      <c r="AN1605" s="80" t="e">
        <v>#N/A</v>
      </c>
      <c r="AO1605" s="80" t="e">
        <v>#N/A</v>
      </c>
      <c r="AP1605" s="80" t="e">
        <v>#N/A</v>
      </c>
      <c r="AQ1605" s="80" t="e">
        <v>#N/A</v>
      </c>
      <c r="AR1605" s="80" t="e">
        <v>#N/A</v>
      </c>
      <c r="AS1605" s="5"/>
      <c r="AT1605" s="5"/>
      <c r="AU1605" s="5"/>
      <c r="AV1605" s="5"/>
      <c r="AW1605" s="5"/>
      <c r="AX1605" s="5"/>
      <c r="AY1605" s="5" t="s">
        <v>20</v>
      </c>
    </row>
    <row r="1606" spans="1:51" ht="27.95" customHeight="1">
      <c r="A1606">
        <v>11566124441</v>
      </c>
      <c r="B1606" s="1"/>
      <c r="C1606" s="13" t="e">
        <v>#N/A</v>
      </c>
      <c r="D1606" s="1" t="e">
        <v>#VALUE!</v>
      </c>
      <c r="E1606" s="5" t="e">
        <v>#N/A</v>
      </c>
      <c r="F1606" s="80">
        <v>0</v>
      </c>
      <c r="G1606" s="80">
        <v>0</v>
      </c>
      <c r="H1606" s="80">
        <v>0</v>
      </c>
      <c r="I1606" s="80">
        <v>0</v>
      </c>
      <c r="J1606" s="80">
        <v>0</v>
      </c>
      <c r="K1606" s="80">
        <v>0</v>
      </c>
      <c r="L1606" s="80">
        <v>0</v>
      </c>
      <c r="M1606" s="5" t="e">
        <v>#N/A</v>
      </c>
      <c r="N1606" s="5" t="e">
        <v>#N/A</v>
      </c>
      <c r="O1606" s="5" t="e">
        <v>#N/A</v>
      </c>
      <c r="P1606" s="5" t="e">
        <v>#N/A</v>
      </c>
      <c r="Q1606" s="5" t="e">
        <v>#N/A</v>
      </c>
      <c r="R1606" s="61" t="e">
        <v>#N/A</v>
      </c>
      <c r="S1606" s="62" t="e">
        <v>#N/A</v>
      </c>
      <c r="T1606" s="5" t="e">
        <v>#N/A</v>
      </c>
      <c r="U1606" s="5" t="e">
        <v>#N/A</v>
      </c>
      <c r="V1606" s="5" t="e">
        <v>#N/A</v>
      </c>
      <c r="W1606" s="5" t="e">
        <v>#N/A</v>
      </c>
      <c r="X1606" s="5" t="e">
        <v>#N/A</v>
      </c>
      <c r="Y1606" s="5">
        <v>0</v>
      </c>
      <c r="Z1606" s="5" t="e">
        <v>#N/A</v>
      </c>
      <c r="AA1606" s="5"/>
      <c r="AB1606" s="5"/>
      <c r="AC1606" s="5"/>
      <c r="AD1606" s="5"/>
      <c r="AE1606" s="5"/>
      <c r="AF1606" s="5"/>
      <c r="AG1606" s="5"/>
      <c r="AH1606" s="5"/>
      <c r="AI1606" s="5" t="s">
        <v>906</v>
      </c>
      <c r="AJ1606" s="80" t="e">
        <v>#N/A</v>
      </c>
      <c r="AK1606" s="80" t="e">
        <v>#N/A</v>
      </c>
      <c r="AL1606" s="80" t="e">
        <v>#N/A</v>
      </c>
      <c r="AM1606" s="80" t="e">
        <v>#N/A</v>
      </c>
      <c r="AN1606" s="80" t="e">
        <v>#N/A</v>
      </c>
      <c r="AO1606" s="80" t="e">
        <v>#N/A</v>
      </c>
      <c r="AP1606" s="80" t="e">
        <v>#N/A</v>
      </c>
      <c r="AQ1606" s="80" t="e">
        <v>#N/A</v>
      </c>
      <c r="AR1606" s="80" t="e">
        <v>#N/A</v>
      </c>
      <c r="AS1606" s="5"/>
      <c r="AT1606" s="5"/>
      <c r="AU1606" s="5"/>
      <c r="AV1606" s="5"/>
      <c r="AW1606" s="5"/>
      <c r="AX1606" s="5"/>
      <c r="AY1606" s="5" t="s">
        <v>20</v>
      </c>
    </row>
    <row r="1607" spans="1:51" ht="27.95" customHeight="1">
      <c r="A1607">
        <v>11566122878</v>
      </c>
      <c r="B1607" s="1"/>
      <c r="C1607" s="13" t="s">
        <v>72</v>
      </c>
      <c r="D1607" s="1" t="s">
        <v>468</v>
      </c>
      <c r="E1607" s="5" t="s">
        <v>33</v>
      </c>
      <c r="F1607" s="80">
        <v>0</v>
      </c>
      <c r="G1607" s="80">
        <v>0</v>
      </c>
      <c r="H1607" s="80" t="s">
        <v>1</v>
      </c>
      <c r="I1607" s="80">
        <v>0</v>
      </c>
      <c r="J1607" s="80">
        <v>0</v>
      </c>
      <c r="K1607" s="80">
        <v>0</v>
      </c>
      <c r="L1607" s="80">
        <v>0</v>
      </c>
      <c r="M1607" s="5" t="e">
        <v>#N/A</v>
      </c>
      <c r="N1607" s="5" t="e">
        <v>#N/A</v>
      </c>
      <c r="O1607" s="5" t="e">
        <v>#N/A</v>
      </c>
      <c r="P1607" s="5" t="e">
        <v>#N/A</v>
      </c>
      <c r="Q1607" s="5" t="s">
        <v>659</v>
      </c>
      <c r="R1607" s="61" t="s">
        <v>90</v>
      </c>
      <c r="S1607" s="62" t="e">
        <v>#N/A</v>
      </c>
      <c r="T1607" s="5" t="s">
        <v>62</v>
      </c>
      <c r="U1607" s="5" t="s">
        <v>34</v>
      </c>
      <c r="V1607" s="5" t="s">
        <v>64</v>
      </c>
      <c r="W1607" s="5" t="s">
        <v>379</v>
      </c>
      <c r="X1607" s="5" t="s">
        <v>66</v>
      </c>
      <c r="Y1607" s="5" t="s">
        <v>664</v>
      </c>
      <c r="Z1607" s="5" t="e">
        <v>#N/A</v>
      </c>
      <c r="AA1607" s="5"/>
      <c r="AB1607" s="5" t="s">
        <v>988</v>
      </c>
      <c r="AC1607" s="5"/>
      <c r="AD1607" s="5"/>
      <c r="AE1607" s="5"/>
      <c r="AF1607" s="5"/>
      <c r="AG1607" s="67"/>
      <c r="AH1607" s="5" t="s">
        <v>1047</v>
      </c>
      <c r="AI1607" s="5" t="s">
        <v>906</v>
      </c>
      <c r="AJ1607" s="80">
        <v>5</v>
      </c>
      <c r="AK1607" s="80" t="e">
        <v>#N/A</v>
      </c>
      <c r="AL1607" s="80">
        <v>5</v>
      </c>
      <c r="AM1607" s="80" t="e">
        <v>#N/A</v>
      </c>
      <c r="AN1607" s="80">
        <v>5</v>
      </c>
      <c r="AO1607" s="80">
        <v>5</v>
      </c>
      <c r="AP1607" s="80">
        <v>5</v>
      </c>
      <c r="AQ1607" s="80">
        <v>5</v>
      </c>
      <c r="AR1607" s="80">
        <v>5</v>
      </c>
      <c r="AS1607" s="5"/>
      <c r="AT1607" s="5" t="s">
        <v>849</v>
      </c>
      <c r="AU1607" s="5"/>
      <c r="AV1607" s="5"/>
      <c r="AW1607" s="5"/>
      <c r="AX1607" s="5"/>
      <c r="AY1607" s="5" t="s">
        <v>20</v>
      </c>
    </row>
    <row r="1608" spans="1:51" ht="27.95" customHeight="1">
      <c r="B1608" s="1"/>
      <c r="C1608" s="13"/>
      <c r="D1608" s="1"/>
      <c r="E1608" s="5"/>
      <c r="M1608" s="5"/>
      <c r="N1608" s="5"/>
      <c r="O1608" s="5"/>
      <c r="P1608" s="5"/>
      <c r="Q1608" s="5"/>
      <c r="R1608" s="61"/>
      <c r="S1608" s="62"/>
      <c r="T1608" s="5"/>
      <c r="U1608" s="5"/>
      <c r="V1608" s="5"/>
      <c r="W1608" s="5"/>
      <c r="X1608" s="5"/>
      <c r="Y1608" s="5"/>
      <c r="Z1608" s="5"/>
      <c r="AA1608" s="5"/>
      <c r="AB1608" s="5"/>
      <c r="AC1608" s="5"/>
      <c r="AD1608" s="5"/>
      <c r="AE1608" s="5"/>
      <c r="AF1608" s="5"/>
      <c r="AG1608" s="5"/>
      <c r="AH1608" s="5"/>
      <c r="AI1608" s="5"/>
      <c r="AJ1608" s="80"/>
      <c r="AK1608" s="80"/>
      <c r="AL1608" s="80"/>
      <c r="AM1608" s="80"/>
      <c r="AN1608" s="80"/>
      <c r="AO1608" s="80"/>
      <c r="AP1608" s="80"/>
      <c r="AQ1608" s="80"/>
      <c r="AR1608" s="80"/>
      <c r="AS1608" s="5"/>
      <c r="AT1608" s="5"/>
      <c r="AU1608" s="5"/>
      <c r="AV1608" s="5"/>
      <c r="AW1608" s="5"/>
      <c r="AX1608" s="5"/>
      <c r="AY1608" s="5"/>
    </row>
    <row r="1609" spans="1:51" ht="27.95" customHeight="1">
      <c r="A1609">
        <v>11565866615</v>
      </c>
      <c r="B1609" s="1"/>
      <c r="C1609" s="13" t="s">
        <v>80</v>
      </c>
      <c r="D1609" s="1" t="s">
        <v>478</v>
      </c>
      <c r="E1609" s="5" t="s">
        <v>33</v>
      </c>
      <c r="F1609" s="80">
        <v>0</v>
      </c>
      <c r="G1609" s="80">
        <v>0</v>
      </c>
      <c r="H1609" s="80" t="s">
        <v>1</v>
      </c>
      <c r="I1609" s="80">
        <v>0</v>
      </c>
      <c r="J1609" s="80">
        <v>0</v>
      </c>
      <c r="K1609" s="80">
        <v>0</v>
      </c>
      <c r="L1609" s="80">
        <v>0</v>
      </c>
      <c r="M1609" s="5" t="s">
        <v>10</v>
      </c>
      <c r="N1609" s="5" t="e">
        <v>#N/A</v>
      </c>
      <c r="O1609" s="5" t="e">
        <v>#N/A</v>
      </c>
      <c r="P1609" s="5" t="e">
        <v>#N/A</v>
      </c>
      <c r="Q1609" s="5" t="s">
        <v>661</v>
      </c>
      <c r="R1609" s="61" t="s">
        <v>662</v>
      </c>
      <c r="S1609" s="62" t="e">
        <v>#N/A</v>
      </c>
      <c r="T1609" s="5" t="s">
        <v>62</v>
      </c>
      <c r="U1609" s="5" t="s">
        <v>37</v>
      </c>
      <c r="V1609" s="5" t="s">
        <v>26</v>
      </c>
      <c r="W1609" s="5" t="s">
        <v>379</v>
      </c>
      <c r="X1609" s="5" t="s">
        <v>66</v>
      </c>
      <c r="Y1609" s="5">
        <v>0</v>
      </c>
      <c r="Z1609" s="5" t="s">
        <v>67</v>
      </c>
      <c r="AA1609" s="5"/>
      <c r="AB1609" s="5"/>
      <c r="AC1609" s="5"/>
      <c r="AD1609" s="5"/>
      <c r="AE1609" s="5"/>
      <c r="AF1609" s="5"/>
      <c r="AG1609" s="5"/>
      <c r="AH1609" s="5"/>
      <c r="AI1609" s="5" t="s">
        <v>906</v>
      </c>
      <c r="AJ1609" s="80">
        <v>4</v>
      </c>
      <c r="AK1609" s="80" t="e">
        <v>#N/A</v>
      </c>
      <c r="AL1609" s="80" t="e">
        <v>#N/A</v>
      </c>
      <c r="AM1609" s="80" t="e">
        <v>#N/A</v>
      </c>
      <c r="AN1609" s="80">
        <v>5</v>
      </c>
      <c r="AO1609" s="80">
        <v>3</v>
      </c>
      <c r="AP1609" s="80">
        <v>4</v>
      </c>
      <c r="AQ1609" s="80">
        <v>5</v>
      </c>
      <c r="AR1609" s="80">
        <v>5</v>
      </c>
      <c r="AS1609" s="5"/>
      <c r="AT1609" s="121" t="s">
        <v>847</v>
      </c>
      <c r="AU1609" s="5"/>
      <c r="AV1609" s="5"/>
      <c r="AW1609" s="5"/>
      <c r="AX1609" s="5"/>
      <c r="AY1609" s="5" t="s">
        <v>20</v>
      </c>
    </row>
    <row r="1610" spans="1:51" ht="27.95" customHeight="1">
      <c r="A1610">
        <v>11564337363</v>
      </c>
      <c r="B1610" s="1" t="s">
        <v>646</v>
      </c>
      <c r="C1610" s="13" t="s">
        <v>61</v>
      </c>
      <c r="D1610" s="1" t="s">
        <v>469</v>
      </c>
      <c r="E1610" s="5" t="s">
        <v>14</v>
      </c>
      <c r="F1610" s="80">
        <v>0</v>
      </c>
      <c r="G1610" s="80">
        <v>0</v>
      </c>
      <c r="H1610" s="80" t="s">
        <v>1</v>
      </c>
      <c r="I1610" s="80">
        <v>0</v>
      </c>
      <c r="J1610" s="80">
        <v>0</v>
      </c>
      <c r="K1610" s="80">
        <v>0</v>
      </c>
      <c r="L1610" s="80">
        <v>0</v>
      </c>
      <c r="M1610" s="5" t="e">
        <v>#N/A</v>
      </c>
      <c r="N1610" s="5" t="e">
        <v>#N/A</v>
      </c>
      <c r="O1610" s="5" t="e">
        <v>#N/A</v>
      </c>
      <c r="P1610" s="5" t="e">
        <v>#N/A</v>
      </c>
      <c r="Q1610" s="5" t="s">
        <v>97</v>
      </c>
      <c r="R1610" s="61" t="s">
        <v>99</v>
      </c>
      <c r="S1610" s="62" t="e">
        <v>#N/A</v>
      </c>
      <c r="T1610" s="5" t="s">
        <v>834</v>
      </c>
      <c r="U1610" s="5" t="s">
        <v>41</v>
      </c>
      <c r="V1610" s="5" t="s">
        <v>26</v>
      </c>
      <c r="W1610" s="5" t="s">
        <v>908</v>
      </c>
      <c r="X1610" s="5" t="s">
        <v>30</v>
      </c>
      <c r="Y1610" s="5" t="s">
        <v>666</v>
      </c>
      <c r="Z1610" s="5" t="s">
        <v>86</v>
      </c>
      <c r="AA1610" s="5" t="s">
        <v>524</v>
      </c>
      <c r="AB1610" s="5" t="s">
        <v>462</v>
      </c>
      <c r="AC1610" s="5"/>
      <c r="AD1610" s="5"/>
      <c r="AE1610" s="5"/>
      <c r="AF1610" s="5"/>
      <c r="AG1610" s="5"/>
      <c r="AH1610" s="5"/>
      <c r="AI1610" s="5" t="s">
        <v>906</v>
      </c>
      <c r="AJ1610" s="80">
        <v>3</v>
      </c>
      <c r="AK1610" s="80">
        <v>2</v>
      </c>
      <c r="AL1610" s="80">
        <v>2</v>
      </c>
      <c r="AM1610" s="80" t="e">
        <v>#N/A</v>
      </c>
      <c r="AN1610" s="80">
        <v>5</v>
      </c>
      <c r="AO1610" s="80">
        <v>4</v>
      </c>
      <c r="AP1610" s="80">
        <v>4</v>
      </c>
      <c r="AQ1610" s="80">
        <v>3</v>
      </c>
      <c r="AR1610" s="80">
        <v>2</v>
      </c>
      <c r="AS1610" s="5"/>
      <c r="AT1610" s="5"/>
      <c r="AU1610" s="5"/>
      <c r="AV1610" s="5"/>
      <c r="AW1610" s="5"/>
      <c r="AX1610" s="5"/>
      <c r="AY1610" s="5" t="s">
        <v>903</v>
      </c>
    </row>
    <row r="1611" spans="1:51" ht="27.95" customHeight="1">
      <c r="A1611">
        <v>11564021643</v>
      </c>
      <c r="B1611" s="1"/>
      <c r="C1611" s="13" t="e">
        <v>#N/A</v>
      </c>
      <c r="D1611" s="1" t="s">
        <v>468</v>
      </c>
      <c r="E1611" s="5" t="s">
        <v>14</v>
      </c>
      <c r="F1611" s="80">
        <v>0</v>
      </c>
      <c r="G1611" s="80">
        <v>0</v>
      </c>
      <c r="H1611" s="80" t="s">
        <v>1</v>
      </c>
      <c r="I1611" s="80">
        <v>0</v>
      </c>
      <c r="J1611" s="80">
        <v>0</v>
      </c>
      <c r="K1611" s="80">
        <v>0</v>
      </c>
      <c r="L1611" s="80">
        <v>0</v>
      </c>
      <c r="M1611" s="5" t="e">
        <v>#N/A</v>
      </c>
      <c r="N1611" s="5" t="e">
        <v>#N/A</v>
      </c>
      <c r="O1611" s="5" t="e">
        <v>#N/A</v>
      </c>
      <c r="P1611" s="5" t="e">
        <v>#N/A</v>
      </c>
      <c r="Q1611" s="5" t="e">
        <v>#N/A</v>
      </c>
      <c r="R1611" s="61" t="e">
        <v>#N/A</v>
      </c>
      <c r="S1611" s="62" t="e">
        <v>#N/A</v>
      </c>
      <c r="T1611" s="5" t="e">
        <v>#N/A</v>
      </c>
      <c r="U1611" s="5" t="e">
        <v>#N/A</v>
      </c>
      <c r="V1611" s="5" t="e">
        <v>#N/A</v>
      </c>
      <c r="W1611" s="5" t="e">
        <v>#N/A</v>
      </c>
      <c r="X1611" s="5" t="e">
        <v>#N/A</v>
      </c>
      <c r="Y1611" s="5">
        <v>0</v>
      </c>
      <c r="Z1611" s="5" t="s">
        <v>21</v>
      </c>
      <c r="AA1611" s="5"/>
      <c r="AB1611" s="5"/>
      <c r="AC1611" s="5"/>
      <c r="AD1611" s="5"/>
      <c r="AE1611" s="5"/>
      <c r="AF1611" s="5"/>
      <c r="AG1611" s="5"/>
      <c r="AH1611" s="5"/>
      <c r="AI1611" s="5" t="s">
        <v>906</v>
      </c>
      <c r="AJ1611" s="80" t="e">
        <v>#N/A</v>
      </c>
      <c r="AK1611" s="80" t="e">
        <v>#N/A</v>
      </c>
      <c r="AL1611" s="80" t="e">
        <v>#N/A</v>
      </c>
      <c r="AM1611" s="80" t="e">
        <v>#N/A</v>
      </c>
      <c r="AN1611" s="80" t="e">
        <v>#N/A</v>
      </c>
      <c r="AO1611" s="80" t="e">
        <v>#N/A</v>
      </c>
      <c r="AP1611" s="80" t="e">
        <v>#N/A</v>
      </c>
      <c r="AQ1611" s="80" t="e">
        <v>#N/A</v>
      </c>
      <c r="AR1611" s="80" t="e">
        <v>#N/A</v>
      </c>
      <c r="AS1611" s="5"/>
      <c r="AT1611" s="5"/>
      <c r="AU1611" s="5"/>
      <c r="AV1611" s="5"/>
      <c r="AW1611" s="5"/>
      <c r="AX1611" s="5"/>
      <c r="AY1611" s="5" t="s">
        <v>20</v>
      </c>
    </row>
    <row r="1612" spans="1:51" ht="27.95" customHeight="1">
      <c r="A1612">
        <v>11563795108</v>
      </c>
      <c r="B1612" s="1" t="s">
        <v>15</v>
      </c>
      <c r="C1612" s="13" t="s">
        <v>61</v>
      </c>
      <c r="D1612" s="1" t="s">
        <v>468</v>
      </c>
      <c r="E1612" s="5" t="s">
        <v>14</v>
      </c>
      <c r="F1612" s="80">
        <v>0</v>
      </c>
      <c r="G1612" s="80">
        <v>0</v>
      </c>
      <c r="H1612" s="80" t="s">
        <v>1</v>
      </c>
      <c r="I1612" s="80">
        <v>0</v>
      </c>
      <c r="J1612" s="80">
        <v>0</v>
      </c>
      <c r="K1612" s="80">
        <v>0</v>
      </c>
      <c r="L1612" s="80">
        <v>0</v>
      </c>
      <c r="M1612" s="5" t="e">
        <v>#N/A</v>
      </c>
      <c r="N1612" s="5" t="e">
        <v>#N/A</v>
      </c>
      <c r="O1612" s="5" t="e">
        <v>#N/A</v>
      </c>
      <c r="P1612" s="5" t="e">
        <v>#N/A</v>
      </c>
      <c r="Q1612" s="5" t="e">
        <v>#N/A</v>
      </c>
      <c r="R1612" s="61" t="s">
        <v>90</v>
      </c>
      <c r="S1612" s="62" t="s">
        <v>43</v>
      </c>
      <c r="T1612" s="5" t="s">
        <v>36</v>
      </c>
      <c r="U1612" s="5" t="s">
        <v>41</v>
      </c>
      <c r="V1612" s="5" t="s">
        <v>89</v>
      </c>
      <c r="W1612" s="5" t="s">
        <v>907</v>
      </c>
      <c r="X1612" s="5" t="e">
        <v>#N/A</v>
      </c>
      <c r="Y1612" s="5">
        <v>0</v>
      </c>
      <c r="Z1612" s="5" t="s">
        <v>35</v>
      </c>
      <c r="AA1612" s="5"/>
      <c r="AB1612" s="5"/>
      <c r="AC1612" s="5"/>
      <c r="AD1612" s="5"/>
      <c r="AE1612" s="5"/>
      <c r="AF1612" s="5"/>
      <c r="AG1612" s="5"/>
      <c r="AH1612" s="5"/>
      <c r="AI1612" s="5" t="s">
        <v>906</v>
      </c>
      <c r="AJ1612" s="80">
        <v>3</v>
      </c>
      <c r="AK1612" s="80" t="e">
        <v>#N/A</v>
      </c>
      <c r="AL1612" s="80">
        <v>5</v>
      </c>
      <c r="AM1612" s="80">
        <v>4</v>
      </c>
      <c r="AN1612" s="80">
        <v>4</v>
      </c>
      <c r="AO1612" s="80">
        <v>4</v>
      </c>
      <c r="AP1612" s="80">
        <v>3</v>
      </c>
      <c r="AQ1612" s="80">
        <v>4</v>
      </c>
      <c r="AR1612" s="80" t="e">
        <v>#N/A</v>
      </c>
      <c r="AS1612" s="5"/>
      <c r="AT1612" s="5"/>
      <c r="AU1612" s="5"/>
      <c r="AV1612" s="5"/>
      <c r="AW1612" s="5"/>
      <c r="AX1612" s="5"/>
      <c r="AY1612" s="5" t="s">
        <v>904</v>
      </c>
    </row>
    <row r="1613" spans="1:51" ht="27.95" customHeight="1">
      <c r="A1613">
        <v>11563729685</v>
      </c>
      <c r="B1613" s="1" t="s">
        <v>646</v>
      </c>
      <c r="C1613" s="13" t="s">
        <v>72</v>
      </c>
      <c r="D1613" s="1" t="s">
        <v>469</v>
      </c>
      <c r="E1613" s="5" t="s">
        <v>14</v>
      </c>
      <c r="F1613" s="80">
        <v>0</v>
      </c>
      <c r="G1613" s="80">
        <v>0</v>
      </c>
      <c r="H1613" s="80" t="s">
        <v>1</v>
      </c>
      <c r="I1613" s="80">
        <v>0</v>
      </c>
      <c r="J1613" s="80">
        <v>0</v>
      </c>
      <c r="K1613" s="80">
        <v>0</v>
      </c>
      <c r="L1613" s="80">
        <v>0</v>
      </c>
      <c r="M1613" s="5" t="e">
        <v>#N/A</v>
      </c>
      <c r="N1613" s="5" t="s">
        <v>649</v>
      </c>
      <c r="O1613" s="5" t="e">
        <v>#N/A</v>
      </c>
      <c r="P1613" s="5" t="e">
        <v>#N/A</v>
      </c>
      <c r="Q1613" s="5" t="s">
        <v>76</v>
      </c>
      <c r="R1613" s="61" t="s">
        <v>28</v>
      </c>
      <c r="S1613" s="62" t="e">
        <v>#N/A</v>
      </c>
      <c r="T1613" s="5" t="s">
        <v>36</v>
      </c>
      <c r="U1613" s="5" t="s">
        <v>41</v>
      </c>
      <c r="V1613" s="5" t="s">
        <v>26</v>
      </c>
      <c r="W1613" s="5" t="s">
        <v>379</v>
      </c>
      <c r="X1613" s="5" t="s">
        <v>81</v>
      </c>
      <c r="Y1613" s="5">
        <v>0</v>
      </c>
      <c r="Z1613" s="5" t="s">
        <v>21</v>
      </c>
      <c r="AA1613" s="5"/>
      <c r="AB1613" s="5"/>
      <c r="AC1613" s="5"/>
      <c r="AD1613" s="5"/>
      <c r="AE1613" s="5"/>
      <c r="AF1613" s="5"/>
      <c r="AG1613" s="5"/>
      <c r="AH1613" s="5"/>
      <c r="AI1613" s="5" t="s">
        <v>906</v>
      </c>
      <c r="AJ1613" s="80">
        <v>5</v>
      </c>
      <c r="AK1613" s="80">
        <v>4</v>
      </c>
      <c r="AL1613" s="80">
        <v>4</v>
      </c>
      <c r="AM1613" s="80" t="e">
        <v>#N/A</v>
      </c>
      <c r="AN1613" s="80">
        <v>4</v>
      </c>
      <c r="AO1613" s="80">
        <v>4</v>
      </c>
      <c r="AP1613" s="80">
        <v>4</v>
      </c>
      <c r="AQ1613" s="80">
        <v>5</v>
      </c>
      <c r="AR1613" s="80">
        <v>3</v>
      </c>
      <c r="AS1613" s="5"/>
      <c r="AT1613" s="5" t="s">
        <v>797</v>
      </c>
      <c r="AU1613" s="5"/>
      <c r="AV1613" s="5"/>
      <c r="AW1613" s="5"/>
      <c r="AX1613" s="5"/>
      <c r="AY1613" s="5" t="s">
        <v>903</v>
      </c>
    </row>
    <row r="1614" spans="1:51" ht="27.95" customHeight="1">
      <c r="A1614">
        <v>11563673392</v>
      </c>
      <c r="B1614" s="1"/>
      <c r="C1614" s="13" t="s">
        <v>72</v>
      </c>
      <c r="D1614" s="1" t="s">
        <v>466</v>
      </c>
      <c r="E1614" s="5" t="s">
        <v>14</v>
      </c>
      <c r="F1614" s="80">
        <v>0</v>
      </c>
      <c r="G1614" s="80">
        <v>0</v>
      </c>
      <c r="H1614" s="80" t="s">
        <v>1</v>
      </c>
      <c r="I1614" s="80">
        <v>0</v>
      </c>
      <c r="J1614" s="80">
        <v>0</v>
      </c>
      <c r="K1614" s="80">
        <v>0</v>
      </c>
      <c r="L1614" s="80">
        <v>0</v>
      </c>
      <c r="M1614" s="5" t="e">
        <v>#N/A</v>
      </c>
      <c r="N1614" s="5" t="e">
        <v>#N/A</v>
      </c>
      <c r="O1614" s="5" t="e">
        <v>#N/A</v>
      </c>
      <c r="P1614" s="5" t="e">
        <v>#N/A</v>
      </c>
      <c r="Q1614" s="5" t="e">
        <v>#N/A</v>
      </c>
      <c r="R1614" s="61" t="e">
        <v>#N/A</v>
      </c>
      <c r="S1614" s="62" t="e">
        <v>#N/A</v>
      </c>
      <c r="T1614" s="5" t="s">
        <v>62</v>
      </c>
      <c r="U1614" s="5" t="s">
        <v>37</v>
      </c>
      <c r="V1614" s="5" t="e">
        <v>#N/A</v>
      </c>
      <c r="W1614" s="5" t="e">
        <v>#N/A</v>
      </c>
      <c r="X1614" s="5" t="e">
        <v>#N/A</v>
      </c>
      <c r="Y1614" s="5">
        <v>0</v>
      </c>
      <c r="Z1614" s="5" t="s">
        <v>21</v>
      </c>
      <c r="AA1614" s="5"/>
      <c r="AB1614" s="5"/>
      <c r="AC1614" s="5"/>
      <c r="AD1614" s="5"/>
      <c r="AE1614" s="5"/>
      <c r="AF1614" s="5"/>
      <c r="AG1614" s="5"/>
      <c r="AH1614" s="5"/>
      <c r="AI1614" s="5" t="s">
        <v>906</v>
      </c>
      <c r="AJ1614" s="80">
        <v>5</v>
      </c>
      <c r="AK1614" s="80" t="e">
        <v>#N/A</v>
      </c>
      <c r="AL1614" s="80" t="e">
        <v>#N/A</v>
      </c>
      <c r="AM1614" s="80" t="e">
        <v>#N/A</v>
      </c>
      <c r="AN1614" s="80">
        <v>5</v>
      </c>
      <c r="AO1614" s="80">
        <v>3</v>
      </c>
      <c r="AP1614" s="80" t="e">
        <v>#N/A</v>
      </c>
      <c r="AQ1614" s="80" t="e">
        <v>#N/A</v>
      </c>
      <c r="AR1614" s="80" t="e">
        <v>#N/A</v>
      </c>
      <c r="AS1614" s="5"/>
      <c r="AT1614" s="5"/>
      <c r="AU1614" s="5"/>
      <c r="AV1614" s="5"/>
      <c r="AW1614" s="5"/>
      <c r="AX1614" s="5"/>
      <c r="AY1614" s="5" t="s">
        <v>20</v>
      </c>
    </row>
    <row r="1615" spans="1:51" ht="27.95" customHeight="1">
      <c r="A1615">
        <v>11563664026</v>
      </c>
      <c r="B1615" s="1"/>
      <c r="C1615" s="13" t="s">
        <v>80</v>
      </c>
      <c r="D1615" s="1" t="s">
        <v>468</v>
      </c>
      <c r="E1615" s="5" t="s">
        <v>33</v>
      </c>
      <c r="F1615" s="80">
        <v>0</v>
      </c>
      <c r="G1615" s="80">
        <v>0</v>
      </c>
      <c r="H1615" s="80" t="s">
        <v>1</v>
      </c>
      <c r="I1615" s="80">
        <v>0</v>
      </c>
      <c r="J1615" s="80">
        <v>0</v>
      </c>
      <c r="K1615" s="80">
        <v>0</v>
      </c>
      <c r="L1615" s="80">
        <v>0</v>
      </c>
      <c r="M1615" s="5" t="s">
        <v>10</v>
      </c>
      <c r="N1615" s="5" t="e">
        <v>#N/A</v>
      </c>
      <c r="O1615" s="5" t="e">
        <v>#N/A</v>
      </c>
      <c r="P1615" s="5" t="e">
        <v>#N/A</v>
      </c>
      <c r="Q1615" s="5" t="s">
        <v>654</v>
      </c>
      <c r="R1615" s="61" t="s">
        <v>75</v>
      </c>
      <c r="S1615" s="62" t="s">
        <v>68</v>
      </c>
      <c r="T1615" s="5" t="s">
        <v>37</v>
      </c>
      <c r="U1615" s="5" t="s">
        <v>37</v>
      </c>
      <c r="V1615" s="5" t="s">
        <v>74</v>
      </c>
      <c r="W1615" s="5" t="s">
        <v>908</v>
      </c>
      <c r="X1615" s="5" t="s">
        <v>660</v>
      </c>
      <c r="Y1615" s="5">
        <v>0</v>
      </c>
      <c r="Z1615" s="5" t="e">
        <v>#N/A</v>
      </c>
      <c r="AA1615" s="5"/>
      <c r="AB1615" s="5"/>
      <c r="AC1615" s="5"/>
      <c r="AD1615" s="5"/>
      <c r="AE1615" s="5"/>
      <c r="AF1615" s="5"/>
      <c r="AG1615" s="5"/>
      <c r="AH1615" s="5"/>
      <c r="AI1615" s="5" t="s">
        <v>906</v>
      </c>
      <c r="AJ1615" s="5">
        <v>4</v>
      </c>
      <c r="AK1615" s="5" t="e">
        <v>#N/A</v>
      </c>
      <c r="AL1615" s="97">
        <v>3</v>
      </c>
      <c r="AM1615" s="97">
        <v>3</v>
      </c>
      <c r="AN1615" s="5">
        <v>3</v>
      </c>
      <c r="AO1615" s="5">
        <v>3</v>
      </c>
      <c r="AP1615" s="5">
        <v>2</v>
      </c>
      <c r="AQ1615" s="5">
        <v>3</v>
      </c>
      <c r="AR1615" s="5">
        <v>4</v>
      </c>
      <c r="AS1615" s="5"/>
      <c r="AT1615" s="5" t="s">
        <v>787</v>
      </c>
      <c r="AU1615" s="5"/>
      <c r="AV1615" s="5"/>
      <c r="AW1615" s="5"/>
      <c r="AX1615" s="5"/>
      <c r="AY1615" s="5" t="s">
        <v>20</v>
      </c>
    </row>
    <row r="1616" spans="1:51" ht="27.95" customHeight="1">
      <c r="A1616">
        <v>11563512585</v>
      </c>
      <c r="B1616" s="1" t="s">
        <v>646</v>
      </c>
      <c r="C1616" s="13" t="s">
        <v>61</v>
      </c>
      <c r="D1616" s="1" t="s">
        <v>468</v>
      </c>
      <c r="E1616" s="5" t="s">
        <v>33</v>
      </c>
      <c r="F1616" s="80">
        <v>0</v>
      </c>
      <c r="G1616" s="80">
        <v>0</v>
      </c>
      <c r="H1616" s="80" t="s">
        <v>1</v>
      </c>
      <c r="I1616" s="80">
        <v>0</v>
      </c>
      <c r="J1616" s="80">
        <v>0</v>
      </c>
      <c r="K1616" s="80">
        <v>0</v>
      </c>
      <c r="L1616" s="80">
        <v>0</v>
      </c>
      <c r="M1616" s="5" t="s">
        <v>10</v>
      </c>
      <c r="N1616" s="5" t="e">
        <v>#N/A</v>
      </c>
      <c r="O1616" s="5" t="s">
        <v>11</v>
      </c>
      <c r="P1616" s="5" t="s">
        <v>12</v>
      </c>
      <c r="Q1616" s="5" t="s">
        <v>29</v>
      </c>
      <c r="R1616" s="61" t="s">
        <v>75</v>
      </c>
      <c r="S1616" s="62" t="s">
        <v>122</v>
      </c>
      <c r="T1616" s="5" t="s">
        <v>834</v>
      </c>
      <c r="U1616" s="5" t="s">
        <v>34</v>
      </c>
      <c r="V1616" s="5" t="s">
        <v>89</v>
      </c>
      <c r="W1616" s="5" t="s">
        <v>909</v>
      </c>
      <c r="X1616" s="5" t="s">
        <v>81</v>
      </c>
      <c r="Y1616" s="5">
        <v>0</v>
      </c>
      <c r="Z1616" s="5" t="s">
        <v>21</v>
      </c>
      <c r="AA1616" s="5" t="s">
        <v>518</v>
      </c>
      <c r="AB1616" s="5"/>
      <c r="AC1616" s="5"/>
      <c r="AD1616" s="5"/>
      <c r="AE1616" s="5"/>
      <c r="AF1616" s="5"/>
      <c r="AG1616" s="5" t="s">
        <v>816</v>
      </c>
      <c r="AH1616" s="5"/>
      <c r="AI1616" s="5" t="s">
        <v>906</v>
      </c>
      <c r="AJ1616" s="80">
        <v>3</v>
      </c>
      <c r="AK1616" s="80">
        <v>3</v>
      </c>
      <c r="AL1616" s="80">
        <v>3</v>
      </c>
      <c r="AM1616" s="80">
        <v>1</v>
      </c>
      <c r="AN1616" s="80">
        <v>5</v>
      </c>
      <c r="AO1616" s="80">
        <v>5</v>
      </c>
      <c r="AP1616" s="80">
        <v>3</v>
      </c>
      <c r="AQ1616" s="80">
        <v>1</v>
      </c>
      <c r="AR1616" s="80">
        <v>3</v>
      </c>
      <c r="AS1616" s="122" t="s">
        <v>1060</v>
      </c>
      <c r="AT1616" s="121" t="s">
        <v>847</v>
      </c>
      <c r="AU1616" s="5"/>
      <c r="AV1616" s="5"/>
      <c r="AW1616" s="5"/>
      <c r="AX1616" s="5"/>
      <c r="AY1616" s="5" t="s">
        <v>903</v>
      </c>
    </row>
    <row r="1617" spans="1:51" ht="27.95" customHeight="1">
      <c r="A1617">
        <v>11563446989</v>
      </c>
      <c r="B1617" s="1" t="s">
        <v>646</v>
      </c>
      <c r="C1617" s="13" t="s">
        <v>72</v>
      </c>
      <c r="D1617" s="1" t="s">
        <v>472</v>
      </c>
      <c r="E1617" s="5" t="s">
        <v>14</v>
      </c>
      <c r="F1617" s="80">
        <v>0</v>
      </c>
      <c r="G1617" s="80">
        <v>0</v>
      </c>
      <c r="H1617" s="80" t="s">
        <v>1</v>
      </c>
      <c r="I1617" s="80">
        <v>0</v>
      </c>
      <c r="J1617" s="80">
        <v>0</v>
      </c>
      <c r="K1617" s="80">
        <v>0</v>
      </c>
      <c r="L1617" s="80">
        <v>0</v>
      </c>
      <c r="M1617" s="5" t="s">
        <v>10</v>
      </c>
      <c r="N1617" s="5" t="e">
        <v>#N/A</v>
      </c>
      <c r="O1617" s="5" t="e">
        <v>#N/A</v>
      </c>
      <c r="P1617" s="5" t="e">
        <v>#N/A</v>
      </c>
      <c r="Q1617" s="5" t="s">
        <v>91</v>
      </c>
      <c r="R1617" s="61" t="s">
        <v>90</v>
      </c>
      <c r="S1617" s="62" t="e">
        <v>#N/A</v>
      </c>
      <c r="T1617" s="5" t="s">
        <v>37</v>
      </c>
      <c r="U1617" s="5" t="s">
        <v>92</v>
      </c>
      <c r="V1617" s="5" t="s">
        <v>54</v>
      </c>
      <c r="W1617" s="5" t="s">
        <v>379</v>
      </c>
      <c r="X1617" s="5" t="s">
        <v>108</v>
      </c>
      <c r="Y1617" s="5" t="s">
        <v>667</v>
      </c>
      <c r="Z1617" s="5" t="s">
        <v>21</v>
      </c>
      <c r="AA1617" s="5"/>
      <c r="AB1617" s="5"/>
      <c r="AC1617" s="5"/>
      <c r="AD1617" s="5"/>
      <c r="AE1617" s="5"/>
      <c r="AF1617" s="5"/>
      <c r="AG1617" s="5"/>
      <c r="AH1617" s="5"/>
      <c r="AI1617" s="5" t="s">
        <v>906</v>
      </c>
      <c r="AJ1617" s="80">
        <v>5</v>
      </c>
      <c r="AK1617" s="80">
        <v>5</v>
      </c>
      <c r="AL1617" s="80">
        <v>5</v>
      </c>
      <c r="AM1617" s="80" t="e">
        <v>#N/A</v>
      </c>
      <c r="AN1617" s="80">
        <v>3</v>
      </c>
      <c r="AO1617" s="80">
        <v>2</v>
      </c>
      <c r="AP1617" s="80">
        <v>0</v>
      </c>
      <c r="AQ1617" s="80">
        <v>5</v>
      </c>
      <c r="AR1617" s="80">
        <v>4</v>
      </c>
      <c r="AS1617" s="5"/>
      <c r="AT1617" s="5" t="s">
        <v>797</v>
      </c>
      <c r="AU1617" s="5"/>
      <c r="AV1617" s="5"/>
      <c r="AW1617" s="5"/>
      <c r="AX1617" s="5"/>
      <c r="AY1617" s="5" t="s">
        <v>903</v>
      </c>
    </row>
    <row r="1618" spans="1:51" ht="27.95" customHeight="1">
      <c r="A1618">
        <v>11563409473</v>
      </c>
      <c r="B1618" s="1"/>
      <c r="C1618" s="13" t="e">
        <v>#N/A</v>
      </c>
      <c r="D1618" s="1" t="e">
        <v>#VALUE!</v>
      </c>
      <c r="E1618" s="5" t="e">
        <v>#N/A</v>
      </c>
      <c r="F1618" s="80">
        <v>0</v>
      </c>
      <c r="G1618" s="80">
        <v>0</v>
      </c>
      <c r="H1618" s="80">
        <v>0</v>
      </c>
      <c r="I1618" s="80">
        <v>0</v>
      </c>
      <c r="J1618" s="80">
        <v>0</v>
      </c>
      <c r="K1618" s="80">
        <v>0</v>
      </c>
      <c r="L1618" s="80">
        <v>0</v>
      </c>
      <c r="M1618" s="5" t="e">
        <v>#N/A</v>
      </c>
      <c r="N1618" s="5" t="e">
        <v>#N/A</v>
      </c>
      <c r="O1618" s="5" t="e">
        <v>#N/A</v>
      </c>
      <c r="P1618" s="5" t="e">
        <v>#N/A</v>
      </c>
      <c r="Q1618" s="5" t="e">
        <v>#N/A</v>
      </c>
      <c r="R1618" s="61" t="e">
        <v>#N/A</v>
      </c>
      <c r="S1618" s="62" t="e">
        <v>#N/A</v>
      </c>
      <c r="T1618" s="5" t="e">
        <v>#N/A</v>
      </c>
      <c r="U1618" s="5" t="e">
        <v>#N/A</v>
      </c>
      <c r="V1618" s="5" t="e">
        <v>#N/A</v>
      </c>
      <c r="W1618" s="5" t="e">
        <v>#N/A</v>
      </c>
      <c r="X1618" s="5" t="e">
        <v>#N/A</v>
      </c>
      <c r="Y1618" s="5">
        <v>0</v>
      </c>
      <c r="Z1618" s="5" t="e">
        <v>#N/A</v>
      </c>
      <c r="AA1618" s="5"/>
      <c r="AB1618" s="5"/>
      <c r="AC1618" s="5"/>
      <c r="AD1618" s="5"/>
      <c r="AE1618" s="5"/>
      <c r="AF1618" s="5"/>
      <c r="AG1618" s="5"/>
      <c r="AH1618" s="5"/>
      <c r="AI1618" s="5" t="s">
        <v>906</v>
      </c>
      <c r="AJ1618" s="80" t="e">
        <v>#N/A</v>
      </c>
      <c r="AK1618" s="80" t="e">
        <v>#N/A</v>
      </c>
      <c r="AL1618" s="80" t="e">
        <v>#N/A</v>
      </c>
      <c r="AM1618" s="80" t="e">
        <v>#N/A</v>
      </c>
      <c r="AN1618" s="80" t="e">
        <v>#N/A</v>
      </c>
      <c r="AO1618" s="80" t="e">
        <v>#N/A</v>
      </c>
      <c r="AP1618" s="80" t="e">
        <v>#N/A</v>
      </c>
      <c r="AQ1618" s="80" t="e">
        <v>#N/A</v>
      </c>
      <c r="AR1618" s="80" t="e">
        <v>#N/A</v>
      </c>
      <c r="AS1618" s="5"/>
      <c r="AT1618" s="5"/>
      <c r="AU1618" s="5"/>
      <c r="AV1618" s="5"/>
      <c r="AW1618" s="5"/>
      <c r="AX1618" s="5"/>
      <c r="AY1618" s="5" t="s">
        <v>20</v>
      </c>
    </row>
    <row r="1619" spans="1:51" ht="27.95" customHeight="1">
      <c r="A1619">
        <v>11563390762</v>
      </c>
      <c r="B1619" s="1" t="s">
        <v>646</v>
      </c>
      <c r="C1619" s="13" t="s">
        <v>72</v>
      </c>
      <c r="D1619" s="1" t="s">
        <v>468</v>
      </c>
      <c r="E1619" s="5" t="s">
        <v>14</v>
      </c>
      <c r="F1619" s="80">
        <v>0</v>
      </c>
      <c r="G1619" s="80">
        <v>0</v>
      </c>
      <c r="H1619" s="80" t="s">
        <v>1</v>
      </c>
      <c r="I1619" s="80">
        <v>0</v>
      </c>
      <c r="J1619" s="80">
        <v>0</v>
      </c>
      <c r="K1619" s="80">
        <v>0</v>
      </c>
      <c r="L1619" s="80">
        <v>0</v>
      </c>
      <c r="M1619" s="5" t="e">
        <v>#N/A</v>
      </c>
      <c r="N1619" s="5" t="e">
        <v>#N/A</v>
      </c>
      <c r="O1619" s="5" t="e">
        <v>#N/A</v>
      </c>
      <c r="P1619" s="5" t="e">
        <v>#N/A</v>
      </c>
      <c r="Q1619" s="5" t="s">
        <v>91</v>
      </c>
      <c r="R1619" s="61" t="s">
        <v>90</v>
      </c>
      <c r="S1619" s="62" t="s">
        <v>122</v>
      </c>
      <c r="T1619" s="5" t="s">
        <v>834</v>
      </c>
      <c r="U1619" s="5" t="s">
        <v>34</v>
      </c>
      <c r="V1619" s="5" t="s">
        <v>64</v>
      </c>
      <c r="W1619" s="5" t="s">
        <v>979</v>
      </c>
      <c r="X1619" s="5" t="s">
        <v>66</v>
      </c>
      <c r="Y1619" s="5" t="s">
        <v>668</v>
      </c>
      <c r="Z1619" s="5" t="s">
        <v>60</v>
      </c>
      <c r="AA1619" s="5"/>
      <c r="AB1619" s="5"/>
      <c r="AC1619" s="5"/>
      <c r="AD1619" s="5"/>
      <c r="AE1619" s="5"/>
      <c r="AF1619" s="5"/>
      <c r="AG1619" s="5"/>
      <c r="AH1619" s="5"/>
      <c r="AI1619" s="5" t="s">
        <v>906</v>
      </c>
      <c r="AJ1619" s="80">
        <v>5</v>
      </c>
      <c r="AK1619" s="80">
        <v>5</v>
      </c>
      <c r="AL1619" s="80">
        <v>5</v>
      </c>
      <c r="AM1619" s="80">
        <v>1</v>
      </c>
      <c r="AN1619" s="80">
        <v>5</v>
      </c>
      <c r="AO1619" s="80">
        <v>5</v>
      </c>
      <c r="AP1619" s="80">
        <v>5</v>
      </c>
      <c r="AQ1619" s="80">
        <v>2</v>
      </c>
      <c r="AR1619" s="80">
        <v>5</v>
      </c>
      <c r="AS1619" s="5"/>
      <c r="AT1619" s="5"/>
      <c r="AU1619" s="5"/>
      <c r="AV1619" s="5"/>
      <c r="AW1619" s="5" t="s">
        <v>1082</v>
      </c>
      <c r="AX1619" s="5"/>
      <c r="AY1619" s="5" t="s">
        <v>903</v>
      </c>
    </row>
    <row r="1620" spans="1:51" ht="27.95" customHeight="1">
      <c r="B1620" s="1"/>
      <c r="C1620" s="13"/>
      <c r="D1620" s="1"/>
      <c r="E1620" s="5"/>
      <c r="M1620" s="5"/>
      <c r="N1620" s="5"/>
      <c r="O1620" s="5"/>
      <c r="P1620" s="5"/>
      <c r="Q1620" s="5"/>
      <c r="R1620" s="61"/>
      <c r="S1620" s="62"/>
      <c r="T1620" s="5"/>
      <c r="U1620" s="5"/>
      <c r="V1620" s="5"/>
      <c r="W1620" s="5"/>
      <c r="X1620" s="5"/>
      <c r="Y1620" s="5"/>
      <c r="Z1620" s="5"/>
      <c r="AA1620" s="5"/>
      <c r="AB1620" s="5"/>
      <c r="AC1620" s="5"/>
      <c r="AD1620" s="5"/>
      <c r="AE1620" s="5"/>
      <c r="AF1620" s="5"/>
      <c r="AG1620" s="5"/>
      <c r="AH1620" s="5"/>
      <c r="AI1620" s="5"/>
      <c r="AJ1620" s="80"/>
      <c r="AK1620" s="80"/>
      <c r="AL1620" s="80"/>
      <c r="AM1620" s="80"/>
      <c r="AN1620" s="80"/>
      <c r="AO1620" s="80"/>
      <c r="AP1620" s="80"/>
      <c r="AQ1620" s="80"/>
      <c r="AR1620" s="80"/>
      <c r="AS1620" s="5"/>
      <c r="AT1620" s="5"/>
      <c r="AU1620" s="5"/>
      <c r="AV1620" s="5"/>
      <c r="AW1620" s="5"/>
      <c r="AX1620" s="5"/>
      <c r="AY1620" s="5"/>
    </row>
    <row r="1621" spans="1:51" ht="27.95" customHeight="1">
      <c r="A1621">
        <v>11563356357</v>
      </c>
      <c r="B1621" s="1"/>
      <c r="C1621" s="13" t="e">
        <v>#N/A</v>
      </c>
      <c r="D1621" s="1" t="e">
        <v>#VALUE!</v>
      </c>
      <c r="E1621" s="5" t="e">
        <v>#N/A</v>
      </c>
      <c r="F1621" s="80">
        <v>0</v>
      </c>
      <c r="G1621" s="80">
        <v>0</v>
      </c>
      <c r="H1621" s="80">
        <v>0</v>
      </c>
      <c r="I1621" s="80">
        <v>0</v>
      </c>
      <c r="J1621" s="80">
        <v>0</v>
      </c>
      <c r="K1621" s="80">
        <v>0</v>
      </c>
      <c r="L1621" s="80">
        <v>0</v>
      </c>
      <c r="M1621" s="5" t="e">
        <v>#N/A</v>
      </c>
      <c r="N1621" s="5" t="e">
        <v>#N/A</v>
      </c>
      <c r="O1621" s="5" t="e">
        <v>#N/A</v>
      </c>
      <c r="P1621" s="5" t="e">
        <v>#N/A</v>
      </c>
      <c r="Q1621" s="5" t="e">
        <v>#N/A</v>
      </c>
      <c r="R1621" s="61" t="e">
        <v>#N/A</v>
      </c>
      <c r="S1621" s="62" t="e">
        <v>#N/A</v>
      </c>
      <c r="T1621" s="5" t="e">
        <v>#N/A</v>
      </c>
      <c r="U1621" s="5" t="e">
        <v>#N/A</v>
      </c>
      <c r="V1621" s="5" t="e">
        <v>#N/A</v>
      </c>
      <c r="W1621" s="5" t="e">
        <v>#N/A</v>
      </c>
      <c r="X1621" s="5" t="e">
        <v>#N/A</v>
      </c>
      <c r="Y1621" s="5">
        <v>0</v>
      </c>
      <c r="Z1621" s="5" t="e">
        <v>#N/A</v>
      </c>
      <c r="AA1621" s="5"/>
      <c r="AB1621" s="5"/>
      <c r="AC1621" s="5"/>
      <c r="AD1621" s="5"/>
      <c r="AE1621" s="5"/>
      <c r="AF1621" s="5"/>
      <c r="AG1621" s="5"/>
      <c r="AH1621" s="5"/>
      <c r="AI1621" s="5" t="s">
        <v>906</v>
      </c>
      <c r="AJ1621" s="80" t="e">
        <v>#N/A</v>
      </c>
      <c r="AK1621" s="80" t="e">
        <v>#N/A</v>
      </c>
      <c r="AL1621" s="80" t="e">
        <v>#N/A</v>
      </c>
      <c r="AM1621" s="80" t="e">
        <v>#N/A</v>
      </c>
      <c r="AN1621" s="80" t="e">
        <v>#N/A</v>
      </c>
      <c r="AO1621" s="80" t="e">
        <v>#N/A</v>
      </c>
      <c r="AP1621" s="80" t="e">
        <v>#N/A</v>
      </c>
      <c r="AQ1621" s="80" t="e">
        <v>#N/A</v>
      </c>
      <c r="AR1621" s="80" t="e">
        <v>#N/A</v>
      </c>
      <c r="AS1621" s="5"/>
      <c r="AT1621" s="5"/>
      <c r="AU1621" s="5"/>
      <c r="AV1621" s="5"/>
      <c r="AW1621" s="5"/>
      <c r="AX1621" s="5"/>
      <c r="AY1621" s="5" t="s">
        <v>20</v>
      </c>
    </row>
    <row r="1622" spans="1:51" ht="27.95" customHeight="1">
      <c r="A1622">
        <v>11563324217</v>
      </c>
      <c r="B1622" s="1" t="s">
        <v>646</v>
      </c>
      <c r="C1622" s="13" t="s">
        <v>61</v>
      </c>
      <c r="D1622" s="1" t="e">
        <v>#VALUE!</v>
      </c>
      <c r="E1622" s="5" t="s">
        <v>14</v>
      </c>
      <c r="F1622" s="80">
        <v>0</v>
      </c>
      <c r="G1622" s="80">
        <v>0</v>
      </c>
      <c r="H1622" s="80" t="s">
        <v>1</v>
      </c>
      <c r="I1622" s="80">
        <v>0</v>
      </c>
      <c r="J1622" s="80">
        <v>0</v>
      </c>
      <c r="K1622" s="80">
        <v>0</v>
      </c>
      <c r="L1622" s="80">
        <v>0</v>
      </c>
      <c r="M1622" s="5" t="s">
        <v>10</v>
      </c>
      <c r="N1622" s="5" t="e">
        <v>#N/A</v>
      </c>
      <c r="O1622" s="5" t="e">
        <v>#N/A</v>
      </c>
      <c r="P1622" s="5" t="e">
        <v>#N/A</v>
      </c>
      <c r="Q1622" s="5" t="s">
        <v>76</v>
      </c>
      <c r="R1622" s="61" t="s">
        <v>75</v>
      </c>
      <c r="S1622" s="62" t="s">
        <v>68</v>
      </c>
      <c r="T1622" s="5" t="s">
        <v>36</v>
      </c>
      <c r="U1622" s="5" t="s">
        <v>41</v>
      </c>
      <c r="V1622" s="5" t="s">
        <v>26</v>
      </c>
      <c r="W1622" s="5" t="s">
        <v>908</v>
      </c>
      <c r="X1622" s="5" t="s">
        <v>108</v>
      </c>
      <c r="Y1622" s="5" t="s">
        <v>669</v>
      </c>
      <c r="Z1622" s="5" t="s">
        <v>21</v>
      </c>
      <c r="AA1622" s="5" t="s">
        <v>518</v>
      </c>
      <c r="AB1622" s="5"/>
      <c r="AC1622" s="5"/>
      <c r="AD1622" s="5"/>
      <c r="AE1622" s="5"/>
      <c r="AF1622" s="5"/>
      <c r="AG1622" s="5"/>
      <c r="AH1622" s="5"/>
      <c r="AI1622" s="5" t="s">
        <v>906</v>
      </c>
      <c r="AJ1622" s="80">
        <v>3</v>
      </c>
      <c r="AK1622" s="80">
        <v>4</v>
      </c>
      <c r="AL1622" s="80">
        <v>3</v>
      </c>
      <c r="AM1622" s="80">
        <v>3</v>
      </c>
      <c r="AN1622" s="80">
        <v>4</v>
      </c>
      <c r="AO1622" s="80">
        <v>4</v>
      </c>
      <c r="AP1622" s="80">
        <v>4</v>
      </c>
      <c r="AQ1622" s="80">
        <v>3</v>
      </c>
      <c r="AR1622" s="80">
        <v>4</v>
      </c>
      <c r="AS1622" s="122" t="s">
        <v>1054</v>
      </c>
      <c r="AT1622" s="5" t="s">
        <v>848</v>
      </c>
      <c r="AU1622" s="5"/>
      <c r="AV1622" s="5"/>
      <c r="AW1622" s="5"/>
      <c r="AX1622" s="5"/>
      <c r="AY1622" s="5" t="s">
        <v>903</v>
      </c>
    </row>
    <row r="1623" spans="1:51" ht="27.95" customHeight="1">
      <c r="B1623" s="1"/>
      <c r="C1623" s="13"/>
      <c r="D1623" s="1"/>
      <c r="E1623" s="5"/>
      <c r="M1623" s="5"/>
      <c r="N1623" s="5"/>
      <c r="O1623" s="5"/>
      <c r="P1623" s="5"/>
      <c r="Q1623" s="5"/>
      <c r="R1623" s="61"/>
      <c r="S1623" s="62"/>
      <c r="T1623" s="5"/>
      <c r="U1623" s="5"/>
      <c r="V1623" s="5"/>
      <c r="W1623" s="5"/>
      <c r="X1623" s="5"/>
      <c r="Y1623" s="5"/>
      <c r="Z1623" s="5"/>
      <c r="AA1623" s="5"/>
      <c r="AB1623" s="5"/>
      <c r="AC1623" s="5"/>
      <c r="AD1623" s="5"/>
      <c r="AE1623" s="5"/>
      <c r="AF1623" s="5"/>
      <c r="AG1623" s="5"/>
      <c r="AH1623" s="5"/>
      <c r="AI1623" s="5"/>
      <c r="AJ1623" s="80"/>
      <c r="AK1623" s="80"/>
      <c r="AL1623" s="80"/>
      <c r="AM1623" s="80"/>
      <c r="AN1623" s="80"/>
      <c r="AO1623" s="80"/>
      <c r="AP1623" s="80"/>
      <c r="AQ1623" s="80"/>
      <c r="AR1623" s="80"/>
      <c r="AS1623" s="5"/>
      <c r="AT1623" s="5"/>
      <c r="AU1623" s="5"/>
      <c r="AV1623" s="5"/>
      <c r="AW1623" s="5"/>
      <c r="AX1623" s="5"/>
      <c r="AY1623" s="5"/>
    </row>
    <row r="1624" spans="1:51" ht="27.95" customHeight="1">
      <c r="B1624" s="1"/>
      <c r="C1624" s="13"/>
      <c r="D1624" s="1"/>
      <c r="E1624" s="5"/>
      <c r="M1624" s="5"/>
      <c r="N1624" s="5"/>
      <c r="O1624" s="5"/>
      <c r="P1624" s="5"/>
      <c r="Q1624" s="5"/>
      <c r="R1624" s="61"/>
      <c r="S1624" s="62"/>
      <c r="T1624" s="5"/>
      <c r="U1624" s="5"/>
      <c r="V1624" s="5"/>
      <c r="W1624" s="5"/>
      <c r="X1624" s="5"/>
      <c r="Y1624" s="5"/>
      <c r="Z1624" s="5"/>
      <c r="AA1624" s="5"/>
      <c r="AB1624" s="5"/>
      <c r="AC1624" s="5"/>
      <c r="AD1624" s="5"/>
      <c r="AE1624" s="5"/>
      <c r="AF1624" s="5"/>
      <c r="AG1624" s="5"/>
      <c r="AH1624" s="5"/>
      <c r="AI1624" s="5"/>
      <c r="AJ1624" s="80"/>
      <c r="AK1624" s="80"/>
      <c r="AL1624" s="80"/>
      <c r="AM1624" s="80"/>
      <c r="AN1624" s="80"/>
      <c r="AO1624" s="80"/>
      <c r="AP1624" s="80"/>
      <c r="AQ1624" s="80"/>
      <c r="AR1624" s="80"/>
      <c r="AS1624" s="5"/>
      <c r="AT1624" s="5"/>
      <c r="AU1624" s="5"/>
      <c r="AV1624" s="5"/>
      <c r="AW1624" s="5"/>
      <c r="AX1624" s="5"/>
      <c r="AY1624" s="5"/>
    </row>
    <row r="1625" spans="1:51" ht="27.95" customHeight="1">
      <c r="A1625">
        <v>11563317430</v>
      </c>
      <c r="B1625" s="1" t="s">
        <v>15</v>
      </c>
      <c r="C1625" s="13" t="e">
        <v>#N/A</v>
      </c>
      <c r="D1625" s="1" t="e">
        <v>#VALUE!</v>
      </c>
      <c r="E1625" s="5" t="e">
        <v>#N/A</v>
      </c>
      <c r="F1625" s="80">
        <v>0</v>
      </c>
      <c r="G1625" s="80">
        <v>0</v>
      </c>
      <c r="H1625" s="80">
        <v>0</v>
      </c>
      <c r="I1625" s="80">
        <v>0</v>
      </c>
      <c r="J1625" s="80">
        <v>0</v>
      </c>
      <c r="K1625" s="80">
        <v>0</v>
      </c>
      <c r="L1625" s="80">
        <v>0</v>
      </c>
      <c r="M1625" s="5" t="e">
        <v>#N/A</v>
      </c>
      <c r="N1625" s="5" t="e">
        <v>#N/A</v>
      </c>
      <c r="O1625" s="5" t="e">
        <v>#N/A</v>
      </c>
      <c r="P1625" s="5" t="e">
        <v>#N/A</v>
      </c>
      <c r="Q1625" s="5" t="e">
        <v>#N/A</v>
      </c>
      <c r="R1625" s="61" t="e">
        <v>#N/A</v>
      </c>
      <c r="S1625" s="62" t="e">
        <v>#N/A</v>
      </c>
      <c r="T1625" s="5" t="e">
        <v>#N/A</v>
      </c>
      <c r="U1625" s="5" t="e">
        <v>#N/A</v>
      </c>
      <c r="V1625" s="5" t="e">
        <v>#N/A</v>
      </c>
      <c r="W1625" s="5" t="e">
        <v>#N/A</v>
      </c>
      <c r="X1625" s="5" t="e">
        <v>#N/A</v>
      </c>
      <c r="Y1625" s="5">
        <v>0</v>
      </c>
      <c r="Z1625" s="5" t="e">
        <v>#N/A</v>
      </c>
      <c r="AA1625" s="5"/>
      <c r="AB1625" s="5"/>
      <c r="AC1625" s="5"/>
      <c r="AD1625" s="5"/>
      <c r="AE1625" s="5"/>
      <c r="AF1625" s="5"/>
      <c r="AG1625" s="5"/>
      <c r="AH1625" s="5"/>
      <c r="AI1625" s="5" t="s">
        <v>906</v>
      </c>
      <c r="AJ1625" s="80" t="e">
        <v>#N/A</v>
      </c>
      <c r="AK1625" s="80" t="e">
        <v>#N/A</v>
      </c>
      <c r="AL1625" s="80" t="e">
        <v>#N/A</v>
      </c>
      <c r="AM1625" s="80" t="e">
        <v>#N/A</v>
      </c>
      <c r="AN1625" s="80" t="e">
        <v>#N/A</v>
      </c>
      <c r="AO1625" s="80" t="e">
        <v>#N/A</v>
      </c>
      <c r="AP1625" s="80" t="e">
        <v>#N/A</v>
      </c>
      <c r="AQ1625" s="80" t="e">
        <v>#N/A</v>
      </c>
      <c r="AR1625" s="80" t="e">
        <v>#N/A</v>
      </c>
      <c r="AS1625" s="5"/>
      <c r="AT1625" s="5"/>
      <c r="AU1625" s="5"/>
      <c r="AV1625" s="5"/>
      <c r="AW1625" s="5"/>
      <c r="AX1625" s="5"/>
      <c r="AY1625" s="5" t="s">
        <v>904</v>
      </c>
    </row>
    <row r="1626" spans="1:51" ht="27.95" customHeight="1">
      <c r="A1626">
        <v>11563310593</v>
      </c>
      <c r="B1626" s="1" t="s">
        <v>646</v>
      </c>
      <c r="C1626" s="13" t="s">
        <v>72</v>
      </c>
      <c r="D1626" s="1" t="s">
        <v>472</v>
      </c>
      <c r="E1626" s="5" t="s">
        <v>14</v>
      </c>
      <c r="F1626" s="80">
        <v>0</v>
      </c>
      <c r="G1626" s="80">
        <v>0</v>
      </c>
      <c r="H1626" s="80">
        <v>0</v>
      </c>
      <c r="I1626" s="80">
        <v>0</v>
      </c>
      <c r="J1626" s="80">
        <v>0</v>
      </c>
      <c r="K1626" s="80">
        <v>0</v>
      </c>
      <c r="L1626" s="80" t="s">
        <v>178</v>
      </c>
      <c r="M1626" s="5" t="s">
        <v>10</v>
      </c>
      <c r="N1626" s="5" t="e">
        <v>#N/A</v>
      </c>
      <c r="O1626" s="5" t="s">
        <v>11</v>
      </c>
      <c r="P1626" s="5" t="s">
        <v>12</v>
      </c>
      <c r="Q1626" s="5" t="s">
        <v>29</v>
      </c>
      <c r="R1626" s="61" t="s">
        <v>28</v>
      </c>
      <c r="S1626" s="62" t="e">
        <v>#N/A</v>
      </c>
      <c r="T1626" s="5" t="s">
        <v>37</v>
      </c>
      <c r="U1626" s="5" t="s">
        <v>41</v>
      </c>
      <c r="V1626" s="5" t="s">
        <v>26</v>
      </c>
      <c r="W1626" s="5" t="s">
        <v>907</v>
      </c>
      <c r="X1626" s="5" t="s">
        <v>81</v>
      </c>
      <c r="Y1626" s="5">
        <v>0</v>
      </c>
      <c r="Z1626" s="5" t="s">
        <v>67</v>
      </c>
      <c r="AA1626" s="5"/>
      <c r="AB1626" s="5"/>
      <c r="AC1626" s="5"/>
      <c r="AD1626" s="5"/>
      <c r="AE1626" s="5"/>
      <c r="AF1626" s="5"/>
      <c r="AG1626" s="5"/>
      <c r="AH1626" s="5"/>
      <c r="AI1626" s="5" t="s">
        <v>906</v>
      </c>
      <c r="AJ1626" s="80">
        <v>5</v>
      </c>
      <c r="AK1626" s="80">
        <v>3</v>
      </c>
      <c r="AL1626" s="80">
        <v>4</v>
      </c>
      <c r="AM1626" s="80" t="e">
        <v>#N/A</v>
      </c>
      <c r="AN1626" s="80">
        <v>3</v>
      </c>
      <c r="AO1626" s="80">
        <v>4</v>
      </c>
      <c r="AP1626" s="80">
        <v>4</v>
      </c>
      <c r="AQ1626" s="80">
        <v>4</v>
      </c>
      <c r="AR1626" s="80">
        <v>3</v>
      </c>
      <c r="AS1626" s="5"/>
      <c r="AT1626" s="5"/>
      <c r="AU1626" s="5"/>
      <c r="AV1626" s="5"/>
      <c r="AW1626" s="5"/>
      <c r="AX1626" s="5"/>
      <c r="AY1626" s="5" t="s">
        <v>903</v>
      </c>
    </row>
    <row r="1627" spans="1:51" ht="27.95" customHeight="1">
      <c r="A1627">
        <v>11563297336</v>
      </c>
      <c r="B1627" s="1" t="s">
        <v>646</v>
      </c>
      <c r="C1627" s="13" t="s">
        <v>72</v>
      </c>
      <c r="D1627" s="1" t="s">
        <v>473</v>
      </c>
      <c r="E1627" s="5" t="s">
        <v>14</v>
      </c>
      <c r="F1627" s="80">
        <v>0</v>
      </c>
      <c r="G1627" s="80">
        <v>0</v>
      </c>
      <c r="H1627" s="80" t="s">
        <v>1</v>
      </c>
      <c r="I1627" s="80">
        <v>0</v>
      </c>
      <c r="J1627" s="80">
        <v>0</v>
      </c>
      <c r="K1627" s="80">
        <v>0</v>
      </c>
      <c r="L1627" s="80">
        <v>0</v>
      </c>
      <c r="M1627" s="5" t="s">
        <v>10</v>
      </c>
      <c r="N1627" s="5" t="e">
        <v>#N/A</v>
      </c>
      <c r="O1627" s="5" t="e">
        <v>#N/A</v>
      </c>
      <c r="P1627" s="5" t="e">
        <v>#N/A</v>
      </c>
      <c r="Q1627" s="5" t="e">
        <v>#N/A</v>
      </c>
      <c r="R1627" s="61" t="e">
        <v>#N/A</v>
      </c>
      <c r="S1627" s="62" t="e">
        <v>#N/A</v>
      </c>
      <c r="T1627" s="5" t="s">
        <v>834</v>
      </c>
      <c r="U1627" s="5" t="s">
        <v>34</v>
      </c>
      <c r="V1627" s="5" t="s">
        <v>64</v>
      </c>
      <c r="W1627" s="5" t="s">
        <v>379</v>
      </c>
      <c r="X1627" s="5" t="s">
        <v>81</v>
      </c>
      <c r="Y1627" s="5">
        <v>0</v>
      </c>
      <c r="Z1627" s="5" t="s">
        <v>86</v>
      </c>
      <c r="AA1627" s="5"/>
      <c r="AB1627" s="5"/>
      <c r="AC1627" s="5"/>
      <c r="AD1627" s="5"/>
      <c r="AE1627" s="5"/>
      <c r="AF1627" s="5"/>
      <c r="AG1627" s="5"/>
      <c r="AH1627" s="5"/>
      <c r="AI1627" s="5" t="s">
        <v>906</v>
      </c>
      <c r="AJ1627" s="80">
        <v>5</v>
      </c>
      <c r="AK1627" s="80" t="e">
        <v>#N/A</v>
      </c>
      <c r="AL1627" s="80" t="e">
        <v>#N/A</v>
      </c>
      <c r="AM1627" s="80" t="e">
        <v>#N/A</v>
      </c>
      <c r="AN1627" s="80">
        <v>5</v>
      </c>
      <c r="AO1627" s="80">
        <v>5</v>
      </c>
      <c r="AP1627" s="80">
        <v>5</v>
      </c>
      <c r="AQ1627" s="80">
        <v>5</v>
      </c>
      <c r="AR1627" s="80">
        <v>3</v>
      </c>
      <c r="AS1627" s="5"/>
      <c r="AT1627" s="5"/>
      <c r="AU1627" s="5"/>
      <c r="AV1627" s="5"/>
      <c r="AW1627" s="5"/>
      <c r="AX1627" s="5"/>
      <c r="AY1627" s="5" t="s">
        <v>903</v>
      </c>
    </row>
    <row r="1628" spans="1:51" ht="27.95" customHeight="1">
      <c r="B1628" s="1"/>
      <c r="C1628" s="13"/>
      <c r="D1628" s="1"/>
      <c r="E1628" s="5"/>
      <c r="M1628" s="5"/>
      <c r="N1628" s="5"/>
      <c r="O1628" s="5"/>
      <c r="P1628" s="5"/>
      <c r="Q1628" s="5"/>
      <c r="R1628" s="61"/>
      <c r="S1628" s="62"/>
      <c r="T1628" s="5"/>
      <c r="U1628" s="5"/>
      <c r="V1628" s="5"/>
      <c r="W1628" s="5"/>
      <c r="X1628" s="5"/>
      <c r="Y1628" s="5"/>
      <c r="Z1628" s="5"/>
      <c r="AA1628" s="5"/>
      <c r="AB1628" s="5"/>
      <c r="AC1628" s="5"/>
      <c r="AD1628" s="5"/>
      <c r="AE1628" s="5"/>
      <c r="AF1628" s="5"/>
      <c r="AG1628" s="5"/>
      <c r="AH1628" s="5"/>
      <c r="AI1628" s="5"/>
      <c r="AJ1628" s="80"/>
      <c r="AK1628" s="80"/>
      <c r="AL1628" s="80"/>
      <c r="AM1628" s="80"/>
      <c r="AN1628" s="80"/>
      <c r="AO1628" s="80"/>
      <c r="AP1628" s="80"/>
      <c r="AQ1628" s="80"/>
      <c r="AR1628" s="80"/>
      <c r="AS1628" s="5"/>
      <c r="AT1628" s="5"/>
      <c r="AU1628" s="5"/>
      <c r="AV1628" s="5"/>
      <c r="AW1628" s="5"/>
      <c r="AX1628" s="5"/>
      <c r="AY1628" s="5"/>
    </row>
    <row r="1629" spans="1:51" ht="27.95" customHeight="1">
      <c r="B1629" s="1"/>
      <c r="C1629" s="13"/>
      <c r="D1629" s="1"/>
      <c r="E1629" s="5"/>
      <c r="M1629" s="5"/>
      <c r="N1629" s="5"/>
      <c r="O1629" s="5"/>
      <c r="P1629" s="5"/>
      <c r="Q1629" s="5"/>
      <c r="R1629" s="61"/>
      <c r="S1629" s="62"/>
      <c r="T1629" s="5"/>
      <c r="U1629" s="5"/>
      <c r="V1629" s="5"/>
      <c r="W1629" s="5"/>
      <c r="X1629" s="5"/>
      <c r="Y1629" s="5"/>
      <c r="Z1629" s="5"/>
      <c r="AA1629" s="5"/>
      <c r="AB1629" s="5"/>
      <c r="AC1629" s="5"/>
      <c r="AD1629" s="5"/>
      <c r="AE1629" s="5"/>
      <c r="AF1629" s="5"/>
      <c r="AG1629" s="5"/>
      <c r="AH1629" s="5"/>
      <c r="AI1629" s="5"/>
      <c r="AJ1629" s="80"/>
      <c r="AK1629" s="80"/>
      <c r="AL1629" s="80"/>
      <c r="AM1629" s="80"/>
      <c r="AN1629" s="80"/>
      <c r="AO1629" s="80"/>
      <c r="AP1629" s="80"/>
      <c r="AQ1629" s="80"/>
      <c r="AR1629" s="80"/>
      <c r="AS1629" s="5"/>
      <c r="AT1629" s="5"/>
      <c r="AU1629" s="5"/>
      <c r="AV1629" s="5"/>
      <c r="AW1629" s="5"/>
      <c r="AX1629" s="5"/>
      <c r="AY1629" s="5"/>
    </row>
    <row r="1630" spans="1:51" ht="27.95" customHeight="1">
      <c r="A1630">
        <v>11563267454</v>
      </c>
      <c r="B1630" s="1"/>
      <c r="C1630" s="13" t="e">
        <v>#N/A</v>
      </c>
      <c r="D1630" s="1" t="e">
        <v>#VALUE!</v>
      </c>
      <c r="E1630" s="5" t="e">
        <v>#N/A</v>
      </c>
      <c r="F1630" s="80">
        <v>0</v>
      </c>
      <c r="G1630" s="80">
        <v>0</v>
      </c>
      <c r="H1630" s="80">
        <v>0</v>
      </c>
      <c r="I1630" s="80">
        <v>0</v>
      </c>
      <c r="J1630" s="80">
        <v>0</v>
      </c>
      <c r="K1630" s="80">
        <v>0</v>
      </c>
      <c r="L1630" s="80">
        <v>0</v>
      </c>
      <c r="M1630" s="5" t="e">
        <v>#N/A</v>
      </c>
      <c r="N1630" s="5" t="e">
        <v>#N/A</v>
      </c>
      <c r="O1630" s="5" t="e">
        <v>#N/A</v>
      </c>
      <c r="P1630" s="5" t="e">
        <v>#N/A</v>
      </c>
      <c r="Q1630" s="5" t="e">
        <v>#N/A</v>
      </c>
      <c r="R1630" s="61" t="e">
        <v>#N/A</v>
      </c>
      <c r="S1630" s="62" t="e">
        <v>#N/A</v>
      </c>
      <c r="T1630" s="5" t="e">
        <v>#N/A</v>
      </c>
      <c r="U1630" s="5" t="e">
        <v>#N/A</v>
      </c>
      <c r="V1630" s="5" t="e">
        <v>#N/A</v>
      </c>
      <c r="W1630" s="5" t="e">
        <v>#N/A</v>
      </c>
      <c r="X1630" s="5" t="e">
        <v>#N/A</v>
      </c>
      <c r="Y1630" s="5">
        <v>0</v>
      </c>
      <c r="Z1630" s="5" t="e">
        <v>#N/A</v>
      </c>
      <c r="AA1630" s="5"/>
      <c r="AB1630" s="5"/>
      <c r="AC1630" s="5"/>
      <c r="AD1630" s="5"/>
      <c r="AE1630" s="5"/>
      <c r="AF1630" s="5"/>
      <c r="AG1630" s="5"/>
      <c r="AH1630" s="5"/>
      <c r="AI1630" s="5" t="s">
        <v>906</v>
      </c>
      <c r="AJ1630" s="80" t="e">
        <v>#N/A</v>
      </c>
      <c r="AK1630" s="80" t="e">
        <v>#N/A</v>
      </c>
      <c r="AL1630" s="80" t="e">
        <v>#N/A</v>
      </c>
      <c r="AM1630" s="80" t="e">
        <v>#N/A</v>
      </c>
      <c r="AN1630" s="80" t="e">
        <v>#N/A</v>
      </c>
      <c r="AO1630" s="80" t="e">
        <v>#N/A</v>
      </c>
      <c r="AP1630" s="80" t="e">
        <v>#N/A</v>
      </c>
      <c r="AQ1630" s="80" t="e">
        <v>#N/A</v>
      </c>
      <c r="AR1630" s="80" t="e">
        <v>#N/A</v>
      </c>
      <c r="AS1630" s="5"/>
      <c r="AT1630" s="5"/>
      <c r="AU1630" s="5"/>
      <c r="AV1630" s="5"/>
      <c r="AW1630" s="5"/>
      <c r="AX1630" s="5"/>
      <c r="AY1630" s="5" t="s">
        <v>20</v>
      </c>
    </row>
    <row r="1631" spans="1:51" ht="27.95" customHeight="1">
      <c r="A1631">
        <v>11563241700</v>
      </c>
      <c r="B1631" s="1" t="s">
        <v>646</v>
      </c>
      <c r="C1631" s="13" t="s">
        <v>80</v>
      </c>
      <c r="D1631" s="1" t="s">
        <v>468</v>
      </c>
      <c r="E1631" s="5" t="s">
        <v>33</v>
      </c>
      <c r="F1631" s="80">
        <v>0</v>
      </c>
      <c r="G1631" s="80">
        <v>0</v>
      </c>
      <c r="H1631" s="80" t="s">
        <v>1</v>
      </c>
      <c r="I1631" s="80">
        <v>0</v>
      </c>
      <c r="J1631" s="80">
        <v>0</v>
      </c>
      <c r="K1631" s="80">
        <v>0</v>
      </c>
      <c r="L1631" s="80">
        <v>0</v>
      </c>
      <c r="M1631" s="5" t="s">
        <v>10</v>
      </c>
      <c r="N1631" s="5" t="e">
        <v>#N/A</v>
      </c>
      <c r="O1631" s="5" t="e">
        <v>#N/A</v>
      </c>
      <c r="P1631" s="5" t="e">
        <v>#N/A</v>
      </c>
      <c r="Q1631" s="5" t="s">
        <v>29</v>
      </c>
      <c r="R1631" s="61" t="s">
        <v>75</v>
      </c>
      <c r="S1631" s="62" t="e">
        <v>#N/A</v>
      </c>
      <c r="T1631" s="5" t="s">
        <v>24</v>
      </c>
      <c r="U1631" s="5" t="s">
        <v>92</v>
      </c>
      <c r="V1631" s="5" t="s">
        <v>74</v>
      </c>
      <c r="W1631" s="5" t="s">
        <v>979</v>
      </c>
      <c r="X1631" s="5" t="s">
        <v>81</v>
      </c>
      <c r="Y1631" s="5">
        <v>0</v>
      </c>
      <c r="Z1631" s="5" t="s">
        <v>49</v>
      </c>
      <c r="AA1631" s="5"/>
      <c r="AB1631" s="5"/>
      <c r="AC1631" s="5"/>
      <c r="AD1631" s="5" t="s">
        <v>290</v>
      </c>
      <c r="AE1631" s="5"/>
      <c r="AF1631" s="5"/>
      <c r="AG1631" s="5"/>
      <c r="AH1631" s="5"/>
      <c r="AI1631" s="5" t="s">
        <v>906</v>
      </c>
      <c r="AJ1631" s="80">
        <v>4</v>
      </c>
      <c r="AK1631" s="80">
        <v>3</v>
      </c>
      <c r="AL1631" s="80">
        <v>3</v>
      </c>
      <c r="AM1631" s="80" t="e">
        <v>#N/A</v>
      </c>
      <c r="AN1631" s="80">
        <v>2</v>
      </c>
      <c r="AO1631" s="80">
        <v>2</v>
      </c>
      <c r="AP1631" s="80">
        <v>2</v>
      </c>
      <c r="AQ1631" s="80">
        <v>2</v>
      </c>
      <c r="AR1631" s="80">
        <v>3</v>
      </c>
      <c r="AS1631" s="5"/>
      <c r="AT1631" s="5"/>
      <c r="AU1631" s="66" t="s">
        <v>567</v>
      </c>
      <c r="AV1631" s="5"/>
      <c r="AW1631" s="5"/>
      <c r="AX1631" s="5"/>
      <c r="AY1631" s="5" t="s">
        <v>903</v>
      </c>
    </row>
    <row r="1632" spans="1:51" ht="27.95" customHeight="1">
      <c r="A1632">
        <v>11563225594</v>
      </c>
      <c r="B1632" s="1" t="s">
        <v>15</v>
      </c>
      <c r="C1632" s="13" t="s">
        <v>61</v>
      </c>
      <c r="D1632" s="1" t="s">
        <v>469</v>
      </c>
      <c r="E1632" s="5" t="s">
        <v>14</v>
      </c>
      <c r="F1632" s="80">
        <v>0</v>
      </c>
      <c r="G1632" s="80">
        <v>0</v>
      </c>
      <c r="H1632" s="80">
        <v>0</v>
      </c>
      <c r="I1632" s="80" t="s">
        <v>3</v>
      </c>
      <c r="J1632" s="80">
        <v>0</v>
      </c>
      <c r="K1632" s="80">
        <v>0</v>
      </c>
      <c r="L1632" s="80">
        <v>0</v>
      </c>
      <c r="M1632" s="5" t="e">
        <v>#N/A</v>
      </c>
      <c r="N1632" s="5" t="e">
        <v>#N/A</v>
      </c>
      <c r="O1632" s="5" t="e">
        <v>#N/A</v>
      </c>
      <c r="P1632" s="5" t="e">
        <v>#N/A</v>
      </c>
      <c r="Q1632" s="5" t="e">
        <v>#N/A</v>
      </c>
      <c r="R1632" s="61" t="s">
        <v>28</v>
      </c>
      <c r="S1632" s="62" t="s">
        <v>43</v>
      </c>
      <c r="T1632" s="5" t="s">
        <v>37</v>
      </c>
      <c r="U1632" s="5" t="s">
        <v>37</v>
      </c>
      <c r="V1632" s="5" t="s">
        <v>64</v>
      </c>
      <c r="W1632" s="5" t="s">
        <v>908</v>
      </c>
      <c r="X1632" s="5" t="e">
        <v>#N/A</v>
      </c>
      <c r="Y1632" s="5">
        <v>0</v>
      </c>
      <c r="Z1632" s="5" t="s">
        <v>49</v>
      </c>
      <c r="AA1632" s="3" t="s">
        <v>823</v>
      </c>
      <c r="AB1632" s="5"/>
      <c r="AC1632" s="5"/>
      <c r="AD1632" s="5"/>
      <c r="AE1632" s="5"/>
      <c r="AF1632" s="5"/>
      <c r="AG1632" s="5"/>
      <c r="AH1632" s="5"/>
      <c r="AI1632" s="5" t="s">
        <v>906</v>
      </c>
      <c r="AJ1632" s="80">
        <v>3</v>
      </c>
      <c r="AK1632" s="80" t="e">
        <v>#N/A</v>
      </c>
      <c r="AL1632" s="80">
        <v>4</v>
      </c>
      <c r="AM1632" s="80">
        <v>4</v>
      </c>
      <c r="AN1632" s="80">
        <v>3</v>
      </c>
      <c r="AO1632" s="80">
        <v>3</v>
      </c>
      <c r="AP1632" s="80">
        <v>5</v>
      </c>
      <c r="AQ1632" s="80">
        <v>3</v>
      </c>
      <c r="AR1632" s="80" t="e">
        <v>#N/A</v>
      </c>
      <c r="AS1632" s="5"/>
      <c r="AT1632" s="5" t="s">
        <v>848</v>
      </c>
      <c r="AU1632" s="5"/>
      <c r="AV1632" s="5"/>
      <c r="AW1632" s="5"/>
      <c r="AX1632" s="5"/>
      <c r="AY1632" s="5" t="s">
        <v>904</v>
      </c>
    </row>
    <row r="1633" spans="1:51" ht="27.95" customHeight="1">
      <c r="A1633">
        <v>11563214442</v>
      </c>
      <c r="B1633" s="1" t="s">
        <v>15</v>
      </c>
      <c r="C1633" s="13" t="s">
        <v>80</v>
      </c>
      <c r="D1633" s="1" t="e">
        <v>#VALUE!</v>
      </c>
      <c r="E1633" s="5" t="s">
        <v>14</v>
      </c>
      <c r="F1633" s="80" t="s">
        <v>648</v>
      </c>
      <c r="G1633" s="80">
        <v>0</v>
      </c>
      <c r="H1633" s="80" t="s">
        <v>1</v>
      </c>
      <c r="I1633" s="80">
        <v>0</v>
      </c>
      <c r="J1633" s="80">
        <v>0</v>
      </c>
      <c r="K1633" s="80">
        <v>0</v>
      </c>
      <c r="L1633" s="80">
        <v>0</v>
      </c>
      <c r="M1633" s="5" t="e">
        <v>#N/A</v>
      </c>
      <c r="N1633" s="5" t="e">
        <v>#N/A</v>
      </c>
      <c r="O1633" s="5" t="e">
        <v>#N/A</v>
      </c>
      <c r="P1633" s="5" t="e">
        <v>#N/A</v>
      </c>
      <c r="Q1633" s="5" t="e">
        <v>#N/A</v>
      </c>
      <c r="R1633" s="61" t="s">
        <v>75</v>
      </c>
      <c r="S1633" s="62" t="s">
        <v>92</v>
      </c>
      <c r="T1633" s="5" t="s">
        <v>36</v>
      </c>
      <c r="U1633" s="5" t="s">
        <v>92</v>
      </c>
      <c r="V1633" s="5" t="s">
        <v>74</v>
      </c>
      <c r="W1633" s="5" t="s">
        <v>907</v>
      </c>
      <c r="X1633" s="5" t="e">
        <v>#N/A</v>
      </c>
      <c r="Y1633" s="5">
        <v>0</v>
      </c>
      <c r="Z1633" s="5" t="e">
        <v>#N/A</v>
      </c>
      <c r="AA1633" s="5"/>
      <c r="AB1633" s="5"/>
      <c r="AC1633" s="5"/>
      <c r="AD1633" s="5"/>
      <c r="AE1633" s="5"/>
      <c r="AF1633" s="5"/>
      <c r="AG1633" s="5"/>
      <c r="AH1633" s="5"/>
      <c r="AI1633" s="5" t="s">
        <v>906</v>
      </c>
      <c r="AJ1633" s="5">
        <v>4</v>
      </c>
      <c r="AK1633" s="5" t="e">
        <v>#N/A</v>
      </c>
      <c r="AL1633" s="97">
        <v>3</v>
      </c>
      <c r="AM1633" s="97">
        <v>2</v>
      </c>
      <c r="AN1633" s="5">
        <v>4</v>
      </c>
      <c r="AO1633" s="5">
        <v>2</v>
      </c>
      <c r="AP1633" s="5">
        <v>2</v>
      </c>
      <c r="AQ1633" s="5">
        <v>4</v>
      </c>
      <c r="AR1633" s="5" t="e">
        <v>#N/A</v>
      </c>
      <c r="AS1633" s="5"/>
      <c r="AT1633" s="5"/>
      <c r="AU1633" s="5"/>
      <c r="AV1633" s="5"/>
      <c r="AW1633" s="5"/>
      <c r="AX1633" s="5"/>
      <c r="AY1633" s="5" t="s">
        <v>904</v>
      </c>
    </row>
    <row r="1634" spans="1:51" ht="27.95" customHeight="1">
      <c r="B1634" s="1"/>
      <c r="C1634" s="13"/>
      <c r="D1634" s="1"/>
      <c r="E1634" s="5"/>
      <c r="M1634" s="5"/>
      <c r="N1634" s="5"/>
      <c r="O1634" s="5"/>
      <c r="P1634" s="5"/>
      <c r="Q1634" s="5"/>
      <c r="R1634" s="61"/>
      <c r="S1634" s="62"/>
      <c r="T1634" s="5"/>
      <c r="U1634" s="5"/>
      <c r="V1634" s="5"/>
      <c r="W1634" s="5"/>
      <c r="X1634" s="5"/>
      <c r="Y1634" s="5"/>
      <c r="Z1634" s="5"/>
      <c r="AA1634" s="5"/>
      <c r="AB1634" s="5"/>
      <c r="AC1634" s="5"/>
      <c r="AD1634" s="5"/>
      <c r="AE1634" s="5"/>
      <c r="AF1634" s="5"/>
      <c r="AG1634" s="5"/>
      <c r="AH1634" s="5"/>
      <c r="AI1634" s="5"/>
      <c r="AJ1634" s="80"/>
      <c r="AK1634" s="80"/>
      <c r="AL1634" s="80"/>
      <c r="AM1634" s="80"/>
      <c r="AN1634" s="80"/>
      <c r="AO1634" s="80"/>
      <c r="AP1634" s="80"/>
      <c r="AQ1634" s="80"/>
      <c r="AR1634" s="80"/>
      <c r="AS1634" s="5"/>
      <c r="AT1634" s="5"/>
      <c r="AU1634" s="5"/>
      <c r="AV1634" s="5"/>
      <c r="AW1634" s="5"/>
      <c r="AX1634" s="5"/>
      <c r="AY1634" s="5"/>
    </row>
    <row r="1635" spans="1:51" ht="27.95" customHeight="1">
      <c r="A1635">
        <v>11563156767</v>
      </c>
      <c r="B1635" s="1"/>
      <c r="C1635" s="13" t="s">
        <v>72</v>
      </c>
      <c r="D1635" s="1" t="s">
        <v>466</v>
      </c>
      <c r="E1635" s="5" t="s">
        <v>14</v>
      </c>
      <c r="F1635" s="80">
        <v>0</v>
      </c>
      <c r="G1635" s="80">
        <v>0</v>
      </c>
      <c r="H1635" s="80" t="s">
        <v>1</v>
      </c>
      <c r="I1635" s="80">
        <v>0</v>
      </c>
      <c r="J1635" s="80">
        <v>0</v>
      </c>
      <c r="K1635" s="80">
        <v>0</v>
      </c>
      <c r="L1635" s="80">
        <v>0</v>
      </c>
      <c r="M1635" s="5" t="s">
        <v>10</v>
      </c>
      <c r="N1635" s="5" t="e">
        <v>#N/A</v>
      </c>
      <c r="O1635" s="5" t="e">
        <v>#N/A</v>
      </c>
      <c r="P1635" s="5" t="e">
        <v>#N/A</v>
      </c>
      <c r="Q1635" s="5" t="s">
        <v>654</v>
      </c>
      <c r="R1635" s="61" t="s">
        <v>99</v>
      </c>
      <c r="S1635" s="62" t="e">
        <v>#N/A</v>
      </c>
      <c r="T1635" s="5" t="s">
        <v>224</v>
      </c>
      <c r="U1635" s="5" t="s">
        <v>87</v>
      </c>
      <c r="V1635" s="5" t="s">
        <v>89</v>
      </c>
      <c r="W1635" s="5" t="s">
        <v>908</v>
      </c>
      <c r="X1635" s="5" t="s">
        <v>660</v>
      </c>
      <c r="Y1635" s="5">
        <v>0</v>
      </c>
      <c r="Z1635" s="5" t="s">
        <v>86</v>
      </c>
      <c r="AA1635" s="5"/>
      <c r="AB1635" s="5"/>
      <c r="AC1635" s="5" t="s">
        <v>778</v>
      </c>
      <c r="AD1635" s="5"/>
      <c r="AE1635" s="5"/>
      <c r="AF1635" s="5"/>
      <c r="AG1635" s="5"/>
      <c r="AH1635" s="5"/>
      <c r="AI1635" s="5" t="s">
        <v>906</v>
      </c>
      <c r="AJ1635" s="80">
        <v>5</v>
      </c>
      <c r="AK1635" s="80" t="e">
        <v>#N/A</v>
      </c>
      <c r="AL1635" s="80">
        <v>2</v>
      </c>
      <c r="AM1635" s="80" t="e">
        <v>#N/A</v>
      </c>
      <c r="AN1635" s="80">
        <v>1</v>
      </c>
      <c r="AO1635" s="80">
        <v>1</v>
      </c>
      <c r="AP1635" s="80">
        <v>3</v>
      </c>
      <c r="AQ1635" s="80">
        <v>3</v>
      </c>
      <c r="AR1635" s="80">
        <v>4</v>
      </c>
      <c r="AS1635" s="5" t="s">
        <v>127</v>
      </c>
      <c r="AT1635" s="5" t="s">
        <v>798</v>
      </c>
      <c r="AU1635" s="5"/>
      <c r="AV1635" s="5"/>
      <c r="AW1635" s="5"/>
      <c r="AX1635" s="5"/>
      <c r="AY1635" s="5" t="s">
        <v>20</v>
      </c>
    </row>
    <row r="1636" spans="1:51" ht="27.95" customHeight="1">
      <c r="A1636">
        <v>11563154032</v>
      </c>
      <c r="B1636" s="1" t="s">
        <v>15</v>
      </c>
      <c r="C1636" s="13" t="s">
        <v>80</v>
      </c>
      <c r="D1636" s="1" t="s">
        <v>468</v>
      </c>
      <c r="E1636" s="5" t="s">
        <v>33</v>
      </c>
      <c r="F1636" s="80">
        <v>0</v>
      </c>
      <c r="G1636" s="80">
        <v>0</v>
      </c>
      <c r="H1636" s="80">
        <v>0</v>
      </c>
      <c r="I1636" s="80">
        <v>0</v>
      </c>
      <c r="J1636" s="80">
        <v>0</v>
      </c>
      <c r="K1636" s="80">
        <v>0</v>
      </c>
      <c r="L1636" s="80" t="s">
        <v>350</v>
      </c>
      <c r="M1636" s="5" t="e">
        <v>#N/A</v>
      </c>
      <c r="N1636" s="5" t="e">
        <v>#N/A</v>
      </c>
      <c r="O1636" s="5" t="e">
        <v>#N/A</v>
      </c>
      <c r="P1636" s="5" t="e">
        <v>#N/A</v>
      </c>
      <c r="Q1636" s="5" t="e">
        <v>#N/A</v>
      </c>
      <c r="R1636" s="61" t="e">
        <v>#N/A</v>
      </c>
      <c r="S1636" s="62" t="e">
        <v>#N/A</v>
      </c>
      <c r="T1636" s="5" t="s">
        <v>36</v>
      </c>
      <c r="U1636" s="5" t="s">
        <v>37</v>
      </c>
      <c r="V1636" s="5" t="e">
        <v>#N/A</v>
      </c>
      <c r="W1636" s="5" t="e">
        <v>#N/A</v>
      </c>
      <c r="X1636" s="5" t="e">
        <v>#N/A</v>
      </c>
      <c r="Y1636" s="5">
        <v>0</v>
      </c>
      <c r="Z1636" s="5" t="s">
        <v>67</v>
      </c>
      <c r="AA1636" s="5"/>
      <c r="AB1636" s="5"/>
      <c r="AC1636" s="5"/>
      <c r="AD1636" s="5"/>
      <c r="AE1636" s="5"/>
      <c r="AF1636" s="5"/>
      <c r="AG1636" s="5"/>
      <c r="AH1636" s="5"/>
      <c r="AI1636" s="5" t="s">
        <v>906</v>
      </c>
      <c r="AJ1636" s="80">
        <v>4</v>
      </c>
      <c r="AK1636" s="80" t="e">
        <v>#N/A</v>
      </c>
      <c r="AL1636" s="80" t="e">
        <v>#N/A</v>
      </c>
      <c r="AM1636" s="80" t="e">
        <v>#N/A</v>
      </c>
      <c r="AN1636" s="80">
        <v>4</v>
      </c>
      <c r="AO1636" s="80">
        <v>3</v>
      </c>
      <c r="AP1636" s="80" t="e">
        <v>#N/A</v>
      </c>
      <c r="AQ1636" s="80" t="e">
        <v>#N/A</v>
      </c>
      <c r="AR1636" s="80" t="e">
        <v>#N/A</v>
      </c>
      <c r="AS1636" s="5"/>
      <c r="AT1636" s="5"/>
      <c r="AU1636" s="5"/>
      <c r="AV1636" s="5"/>
      <c r="AW1636" s="5"/>
      <c r="AX1636" s="5"/>
      <c r="AY1636" s="5" t="s">
        <v>904</v>
      </c>
    </row>
    <row r="1637" spans="1:51" ht="27.95" customHeight="1">
      <c r="A1637">
        <v>11563127271</v>
      </c>
      <c r="B1637" s="1" t="s">
        <v>646</v>
      </c>
      <c r="C1637" s="13" t="s">
        <v>72</v>
      </c>
      <c r="D1637" s="1" t="s">
        <v>469</v>
      </c>
      <c r="E1637" s="5" t="s">
        <v>14</v>
      </c>
      <c r="F1637" s="80">
        <v>0</v>
      </c>
      <c r="G1637" s="80">
        <v>0</v>
      </c>
      <c r="H1637" s="80" t="s">
        <v>1</v>
      </c>
      <c r="I1637" s="80">
        <v>0</v>
      </c>
      <c r="J1637" s="80">
        <v>0</v>
      </c>
      <c r="K1637" s="80">
        <v>0</v>
      </c>
      <c r="L1637" s="80">
        <v>0</v>
      </c>
      <c r="M1637" s="5" t="s">
        <v>10</v>
      </c>
      <c r="N1637" s="5" t="e">
        <v>#N/A</v>
      </c>
      <c r="O1637" s="5" t="e">
        <v>#N/A</v>
      </c>
      <c r="P1637" s="5" t="e">
        <v>#N/A</v>
      </c>
      <c r="Q1637" s="5" t="s">
        <v>76</v>
      </c>
      <c r="R1637" s="61" t="s">
        <v>75</v>
      </c>
      <c r="S1637" s="62" t="e">
        <v>#N/A</v>
      </c>
      <c r="T1637" s="5" t="s">
        <v>24</v>
      </c>
      <c r="U1637" s="5" t="s">
        <v>34</v>
      </c>
      <c r="V1637" s="5" t="s">
        <v>95</v>
      </c>
      <c r="W1637" s="5" t="s">
        <v>909</v>
      </c>
      <c r="X1637" s="5" t="s">
        <v>113</v>
      </c>
      <c r="Y1637" s="5">
        <v>0</v>
      </c>
      <c r="Z1637" s="5" t="s">
        <v>98</v>
      </c>
      <c r="AA1637" s="5"/>
      <c r="AB1637" s="5"/>
      <c r="AC1637" s="5"/>
      <c r="AD1637" s="5" t="s">
        <v>779</v>
      </c>
      <c r="AE1637" s="5"/>
      <c r="AF1637" s="5"/>
      <c r="AG1637" s="5"/>
      <c r="AH1637" s="5"/>
      <c r="AI1637" s="5" t="s">
        <v>906</v>
      </c>
      <c r="AJ1637" s="80">
        <v>5</v>
      </c>
      <c r="AK1637" s="80">
        <v>4</v>
      </c>
      <c r="AL1637" s="80">
        <v>3</v>
      </c>
      <c r="AM1637" s="80" t="e">
        <v>#N/A</v>
      </c>
      <c r="AN1637" s="80">
        <v>2</v>
      </c>
      <c r="AO1637" s="80">
        <v>5</v>
      </c>
      <c r="AP1637" s="80">
        <v>1</v>
      </c>
      <c r="AQ1637" s="80">
        <v>1</v>
      </c>
      <c r="AR1637" s="80">
        <v>1</v>
      </c>
      <c r="AS1637" s="5"/>
      <c r="AT1637" s="5"/>
      <c r="AU1637" s="5"/>
      <c r="AV1637" s="5"/>
      <c r="AW1637" s="5"/>
      <c r="AX1637" s="5"/>
      <c r="AY1637" s="5" t="s">
        <v>903</v>
      </c>
    </row>
    <row r="1638" spans="1:51" ht="48" customHeight="1">
      <c r="A1638">
        <v>11563050239</v>
      </c>
      <c r="B1638" s="1"/>
      <c r="C1638" s="13" t="s">
        <v>72</v>
      </c>
      <c r="D1638" s="1" t="s">
        <v>466</v>
      </c>
      <c r="E1638" s="5" t="s">
        <v>33</v>
      </c>
      <c r="F1638" s="80">
        <v>0</v>
      </c>
      <c r="G1638" s="80">
        <v>0</v>
      </c>
      <c r="H1638" s="80" t="s">
        <v>1</v>
      </c>
      <c r="I1638" s="80">
        <v>0</v>
      </c>
      <c r="J1638" s="80">
        <v>0</v>
      </c>
      <c r="K1638" s="80">
        <v>0</v>
      </c>
      <c r="L1638" s="80">
        <v>0</v>
      </c>
      <c r="M1638" s="5" t="s">
        <v>10</v>
      </c>
      <c r="N1638" s="5" t="e">
        <v>#N/A</v>
      </c>
      <c r="O1638" s="5" t="e">
        <v>#N/A</v>
      </c>
      <c r="P1638" s="5" t="e">
        <v>#N/A</v>
      </c>
      <c r="Q1638" s="5" t="s">
        <v>659</v>
      </c>
      <c r="R1638" s="61" t="s">
        <v>75</v>
      </c>
      <c r="S1638" s="62" t="e">
        <v>#N/A</v>
      </c>
      <c r="T1638" s="5" t="s">
        <v>62</v>
      </c>
      <c r="U1638" s="5" t="s">
        <v>34</v>
      </c>
      <c r="V1638" s="5" t="e">
        <v>#N/A</v>
      </c>
      <c r="W1638" s="5" t="s">
        <v>908</v>
      </c>
      <c r="X1638" s="5" t="s">
        <v>660</v>
      </c>
      <c r="Y1638" s="5" t="s">
        <v>671</v>
      </c>
      <c r="Z1638" s="5" t="s">
        <v>283</v>
      </c>
      <c r="AA1638" s="5"/>
      <c r="AB1638" s="3" t="s">
        <v>550</v>
      </c>
      <c r="AC1638" s="5" t="s">
        <v>760</v>
      </c>
      <c r="AD1638" s="5"/>
      <c r="AE1638" s="5"/>
      <c r="AF1638" s="5"/>
      <c r="AG1638" s="5"/>
      <c r="AH1638" s="5"/>
      <c r="AI1638" s="5" t="s">
        <v>906</v>
      </c>
      <c r="AJ1638" s="80">
        <v>5</v>
      </c>
      <c r="AK1638" s="80" t="e">
        <v>#N/A</v>
      </c>
      <c r="AL1638" s="80">
        <v>3</v>
      </c>
      <c r="AM1638" s="80" t="e">
        <v>#N/A</v>
      </c>
      <c r="AN1638" s="80">
        <v>5</v>
      </c>
      <c r="AO1638" s="80">
        <v>5</v>
      </c>
      <c r="AP1638" s="80" t="e">
        <v>#N/A</v>
      </c>
      <c r="AQ1638" s="80">
        <v>3</v>
      </c>
      <c r="AR1638" s="80">
        <v>4</v>
      </c>
      <c r="AS1638" s="5"/>
      <c r="AT1638" s="5" t="s">
        <v>838</v>
      </c>
      <c r="AU1638" s="66" t="s">
        <v>567</v>
      </c>
      <c r="AV1638" s="5"/>
      <c r="AW1638" s="5" t="s">
        <v>39</v>
      </c>
      <c r="AX1638" s="5"/>
      <c r="AY1638" s="5" t="s">
        <v>20</v>
      </c>
    </row>
    <row r="1639" spans="1:51" ht="27.95" customHeight="1">
      <c r="B1639" s="1"/>
      <c r="C1639" s="13"/>
      <c r="D1639" s="1"/>
      <c r="E1639" s="5"/>
      <c r="M1639" s="5"/>
      <c r="N1639" s="5"/>
      <c r="O1639" s="5"/>
      <c r="P1639" s="5"/>
      <c r="Q1639" s="5"/>
      <c r="R1639" s="61"/>
      <c r="S1639" s="62"/>
      <c r="T1639" s="5"/>
      <c r="U1639" s="5"/>
      <c r="V1639" s="5"/>
      <c r="W1639" s="5"/>
      <c r="X1639" s="5"/>
      <c r="Y1639" s="5"/>
      <c r="Z1639" s="5"/>
      <c r="AA1639" s="5"/>
      <c r="AB1639" s="5"/>
      <c r="AC1639" s="5"/>
      <c r="AD1639" s="5"/>
      <c r="AE1639" s="5"/>
      <c r="AF1639" s="5"/>
      <c r="AG1639" s="5"/>
      <c r="AH1639" s="5"/>
      <c r="AI1639" s="5"/>
      <c r="AJ1639" s="80"/>
      <c r="AK1639" s="80"/>
      <c r="AL1639" s="80"/>
      <c r="AM1639" s="80"/>
      <c r="AN1639" s="80"/>
      <c r="AO1639" s="80"/>
      <c r="AP1639" s="80"/>
      <c r="AQ1639" s="80"/>
      <c r="AR1639" s="80"/>
      <c r="AS1639" s="5"/>
      <c r="AT1639" s="5"/>
      <c r="AU1639" s="5"/>
      <c r="AV1639" s="5"/>
      <c r="AW1639" s="5"/>
      <c r="AX1639" s="5"/>
      <c r="AY1639" s="5"/>
    </row>
    <row r="1640" spans="1:51" ht="27.95" customHeight="1">
      <c r="B1640" s="1"/>
      <c r="C1640" s="13"/>
      <c r="D1640" s="1"/>
      <c r="E1640" s="5"/>
      <c r="M1640" s="5"/>
      <c r="N1640" s="5"/>
      <c r="O1640" s="5"/>
      <c r="P1640" s="5"/>
      <c r="Q1640" s="5"/>
      <c r="R1640" s="61"/>
      <c r="S1640" s="62"/>
      <c r="T1640" s="5"/>
      <c r="U1640" s="5"/>
      <c r="V1640" s="5"/>
      <c r="W1640" s="5"/>
      <c r="X1640" s="5"/>
      <c r="Y1640" s="5"/>
      <c r="Z1640" s="5"/>
      <c r="AA1640" s="5"/>
      <c r="AB1640" s="5"/>
      <c r="AC1640" s="5"/>
      <c r="AD1640" s="5"/>
      <c r="AE1640" s="5"/>
      <c r="AF1640" s="5"/>
      <c r="AG1640" s="5"/>
      <c r="AH1640" s="5"/>
      <c r="AI1640" s="5"/>
      <c r="AJ1640" s="80"/>
      <c r="AK1640" s="80"/>
      <c r="AL1640" s="80"/>
      <c r="AM1640" s="80"/>
      <c r="AN1640" s="80"/>
      <c r="AO1640" s="80"/>
      <c r="AP1640" s="80"/>
      <c r="AQ1640" s="80"/>
      <c r="AR1640" s="80"/>
      <c r="AS1640" s="5"/>
      <c r="AT1640" s="5"/>
      <c r="AU1640" s="5"/>
      <c r="AV1640" s="5"/>
      <c r="AW1640" s="5"/>
      <c r="AX1640" s="5"/>
      <c r="AY1640" s="5"/>
    </row>
    <row r="1641" spans="1:51" ht="27.95" customHeight="1">
      <c r="A1641">
        <v>11563031636</v>
      </c>
      <c r="B1641" s="1" t="s">
        <v>646</v>
      </c>
      <c r="C1641" s="13" t="s">
        <v>80</v>
      </c>
      <c r="D1641" s="1" t="s">
        <v>467</v>
      </c>
      <c r="E1641" s="5" t="s">
        <v>33</v>
      </c>
      <c r="F1641" s="80">
        <v>0</v>
      </c>
      <c r="G1641" s="80">
        <v>0</v>
      </c>
      <c r="H1641" s="80" t="s">
        <v>1</v>
      </c>
      <c r="I1641" s="80">
        <v>0</v>
      </c>
      <c r="J1641" s="80">
        <v>0</v>
      </c>
      <c r="K1641" s="80">
        <v>0</v>
      </c>
      <c r="L1641" s="80">
        <v>0</v>
      </c>
      <c r="M1641" s="5" t="s">
        <v>10</v>
      </c>
      <c r="N1641" s="5" t="e">
        <v>#N/A</v>
      </c>
      <c r="O1641" s="5" t="e">
        <v>#N/A</v>
      </c>
      <c r="P1641" s="5" t="e">
        <v>#N/A</v>
      </c>
      <c r="Q1641" s="5" t="s">
        <v>29</v>
      </c>
      <c r="R1641" s="61" t="s">
        <v>99</v>
      </c>
      <c r="S1641" s="62" t="s">
        <v>68</v>
      </c>
      <c r="T1641" s="5" t="s">
        <v>36</v>
      </c>
      <c r="U1641" s="5" t="s">
        <v>34</v>
      </c>
      <c r="V1641" s="5" t="s">
        <v>95</v>
      </c>
      <c r="W1641" s="5" t="s">
        <v>909</v>
      </c>
      <c r="X1641" s="5" t="s">
        <v>113</v>
      </c>
      <c r="Y1641" s="5" t="s">
        <v>672</v>
      </c>
      <c r="Z1641" s="5" t="s">
        <v>49</v>
      </c>
      <c r="AA1641" s="5"/>
      <c r="AB1641" s="5"/>
      <c r="AC1641" s="5"/>
      <c r="AD1641" s="5"/>
      <c r="AE1641" s="5"/>
      <c r="AF1641" s="5"/>
      <c r="AG1641" s="5" t="s">
        <v>289</v>
      </c>
      <c r="AH1641" s="5"/>
      <c r="AI1641" s="5" t="s">
        <v>906</v>
      </c>
      <c r="AJ1641" s="80">
        <v>4</v>
      </c>
      <c r="AK1641" s="80">
        <v>3</v>
      </c>
      <c r="AL1641" s="80">
        <v>2</v>
      </c>
      <c r="AM1641" s="80">
        <v>3</v>
      </c>
      <c r="AN1641" s="80">
        <v>4</v>
      </c>
      <c r="AO1641" s="80">
        <v>5</v>
      </c>
      <c r="AP1641" s="80">
        <v>1</v>
      </c>
      <c r="AQ1641" s="80">
        <v>1</v>
      </c>
      <c r="AR1641" s="80">
        <v>1</v>
      </c>
      <c r="AS1641" s="5"/>
      <c r="AT1641" s="5"/>
      <c r="AU1641" s="5" t="s">
        <v>867</v>
      </c>
      <c r="AV1641" s="5" t="s">
        <v>873</v>
      </c>
      <c r="AW1641" s="5"/>
      <c r="AX1641" s="5"/>
      <c r="AY1641" s="5" t="s">
        <v>903</v>
      </c>
    </row>
    <row r="1642" spans="1:51" ht="27.95" customHeight="1">
      <c r="A1642">
        <v>11563031316</v>
      </c>
      <c r="B1642" s="1" t="s">
        <v>646</v>
      </c>
      <c r="C1642" s="13" t="s">
        <v>72</v>
      </c>
      <c r="D1642" s="1" t="s">
        <v>472</v>
      </c>
      <c r="E1642" s="5" t="s">
        <v>14</v>
      </c>
      <c r="F1642" s="80" t="s">
        <v>648</v>
      </c>
      <c r="G1642" s="80">
        <v>0</v>
      </c>
      <c r="H1642" s="80" t="s">
        <v>1</v>
      </c>
      <c r="I1642" s="80">
        <v>0</v>
      </c>
      <c r="J1642" s="80">
        <v>0</v>
      </c>
      <c r="K1642" s="80">
        <v>0</v>
      </c>
      <c r="L1642" s="80">
        <v>0</v>
      </c>
      <c r="M1642" s="5" t="e">
        <v>#N/A</v>
      </c>
      <c r="N1642" s="5" t="s">
        <v>649</v>
      </c>
      <c r="O1642" s="5" t="e">
        <v>#N/A</v>
      </c>
      <c r="P1642" s="5" t="e">
        <v>#N/A</v>
      </c>
      <c r="Q1642" s="5" t="s">
        <v>97</v>
      </c>
      <c r="R1642" s="61" t="s">
        <v>99</v>
      </c>
      <c r="S1642" s="62" t="e">
        <v>#N/A</v>
      </c>
      <c r="T1642" s="5" t="s">
        <v>834</v>
      </c>
      <c r="U1642" s="5" t="s">
        <v>37</v>
      </c>
      <c r="V1642" s="5" t="s">
        <v>95</v>
      </c>
      <c r="W1642" s="5" t="s">
        <v>907</v>
      </c>
      <c r="X1642" s="5" t="s">
        <v>66</v>
      </c>
      <c r="Y1642" s="5">
        <v>0</v>
      </c>
      <c r="Z1642" s="5" t="s">
        <v>58</v>
      </c>
      <c r="AA1642" s="5"/>
      <c r="AB1642" s="5"/>
      <c r="AC1642" s="5"/>
      <c r="AD1642" s="5"/>
      <c r="AE1642" s="5"/>
      <c r="AF1642" s="5"/>
      <c r="AG1642" s="5"/>
      <c r="AH1642" s="5"/>
      <c r="AI1642" s="5" t="s">
        <v>906</v>
      </c>
      <c r="AJ1642" s="80">
        <v>5</v>
      </c>
      <c r="AK1642" s="80">
        <v>2</v>
      </c>
      <c r="AL1642" s="80">
        <v>2</v>
      </c>
      <c r="AM1642" s="80" t="e">
        <v>#N/A</v>
      </c>
      <c r="AN1642" s="80">
        <v>5</v>
      </c>
      <c r="AO1642" s="80">
        <v>3</v>
      </c>
      <c r="AP1642" s="80">
        <v>1</v>
      </c>
      <c r="AQ1642" s="80">
        <v>4</v>
      </c>
      <c r="AR1642" s="80">
        <v>5</v>
      </c>
      <c r="AS1642" s="5"/>
      <c r="AT1642" s="5" t="s">
        <v>849</v>
      </c>
      <c r="AU1642" s="5"/>
      <c r="AV1642" s="5"/>
      <c r="AW1642" s="5"/>
      <c r="AX1642" s="5"/>
      <c r="AY1642" s="5" t="s">
        <v>903</v>
      </c>
    </row>
    <row r="1643" spans="1:51" ht="27.95" customHeight="1">
      <c r="A1643">
        <v>11562964683</v>
      </c>
      <c r="B1643" s="1"/>
      <c r="C1643" s="13" t="s">
        <v>72</v>
      </c>
      <c r="D1643" s="1" t="s">
        <v>468</v>
      </c>
      <c r="E1643" s="5" t="s">
        <v>14</v>
      </c>
      <c r="F1643" s="80">
        <v>0</v>
      </c>
      <c r="G1643" s="80">
        <v>0</v>
      </c>
      <c r="H1643" s="80" t="s">
        <v>1</v>
      </c>
      <c r="I1643" s="80">
        <v>0</v>
      </c>
      <c r="J1643" s="80">
        <v>0</v>
      </c>
      <c r="K1643" s="80">
        <v>0</v>
      </c>
      <c r="L1643" s="80">
        <v>0</v>
      </c>
      <c r="M1643" s="5" t="s">
        <v>10</v>
      </c>
      <c r="N1643" s="5" t="e">
        <v>#N/A</v>
      </c>
      <c r="O1643" s="5" t="e">
        <v>#N/A</v>
      </c>
      <c r="P1643" s="5" t="e">
        <v>#N/A</v>
      </c>
      <c r="Q1643" s="5" t="s">
        <v>659</v>
      </c>
      <c r="R1643" s="61" t="e">
        <v>#N/A</v>
      </c>
      <c r="S1643" s="62" t="e">
        <v>#N/A</v>
      </c>
      <c r="T1643" s="5" t="s">
        <v>24</v>
      </c>
      <c r="U1643" s="5" t="s">
        <v>87</v>
      </c>
      <c r="V1643" s="5" t="e">
        <v>#N/A</v>
      </c>
      <c r="W1643" s="5" t="s">
        <v>908</v>
      </c>
      <c r="X1643" s="5" t="s">
        <v>673</v>
      </c>
      <c r="Y1643" s="5">
        <v>0</v>
      </c>
      <c r="Z1643" s="5" t="s">
        <v>86</v>
      </c>
      <c r="AA1643" s="5"/>
      <c r="AB1643" s="5"/>
      <c r="AC1643" s="5"/>
      <c r="AD1643" s="5" t="s">
        <v>598</v>
      </c>
      <c r="AE1643" s="5"/>
      <c r="AF1643" s="5"/>
      <c r="AG1643" s="5" t="s">
        <v>635</v>
      </c>
      <c r="AH1643" s="5"/>
      <c r="AI1643" s="5" t="s">
        <v>906</v>
      </c>
      <c r="AJ1643" s="80">
        <v>5</v>
      </c>
      <c r="AK1643" s="80" t="e">
        <v>#N/A</v>
      </c>
      <c r="AL1643" s="80" t="e">
        <v>#N/A</v>
      </c>
      <c r="AM1643" s="80" t="e">
        <v>#N/A</v>
      </c>
      <c r="AN1643" s="80">
        <v>2</v>
      </c>
      <c r="AO1643" s="80">
        <v>1</v>
      </c>
      <c r="AP1643" s="80" t="e">
        <v>#N/A</v>
      </c>
      <c r="AQ1643" s="80">
        <v>3</v>
      </c>
      <c r="AR1643" s="80">
        <v>2</v>
      </c>
      <c r="AS1643" s="5"/>
      <c r="AT1643" s="5" t="s">
        <v>788</v>
      </c>
      <c r="AU1643" s="5"/>
      <c r="AV1643" s="5"/>
      <c r="AW1643" s="5"/>
      <c r="AX1643" s="5"/>
      <c r="AY1643" s="5" t="s">
        <v>20</v>
      </c>
    </row>
    <row r="1644" spans="1:51" ht="27.95" customHeight="1">
      <c r="B1644" s="1"/>
      <c r="C1644" s="13"/>
      <c r="D1644" s="1"/>
      <c r="E1644" s="5"/>
      <c r="M1644" s="5"/>
      <c r="N1644" s="5"/>
      <c r="O1644" s="5"/>
      <c r="P1644" s="5"/>
      <c r="Q1644" s="5"/>
      <c r="R1644" s="61"/>
      <c r="S1644" s="62"/>
      <c r="T1644" s="5"/>
      <c r="U1644" s="5"/>
      <c r="V1644" s="5"/>
      <c r="W1644" s="5"/>
      <c r="X1644" s="5"/>
      <c r="Y1644" s="5"/>
      <c r="Z1644" s="5"/>
      <c r="AA1644" s="5"/>
      <c r="AB1644" s="5"/>
      <c r="AC1644" s="5"/>
      <c r="AD1644" s="5"/>
      <c r="AE1644" s="5"/>
      <c r="AF1644" s="5"/>
      <c r="AG1644" s="5"/>
      <c r="AH1644" s="5"/>
      <c r="AI1644" s="5"/>
      <c r="AJ1644" s="80"/>
      <c r="AK1644" s="80"/>
      <c r="AL1644" s="80"/>
      <c r="AM1644" s="80"/>
      <c r="AN1644" s="80"/>
      <c r="AO1644" s="80"/>
      <c r="AP1644" s="80"/>
      <c r="AQ1644" s="80"/>
      <c r="AR1644" s="80"/>
      <c r="AS1644" s="5"/>
      <c r="AT1644" s="5"/>
      <c r="AU1644" s="5"/>
      <c r="AV1644" s="5"/>
      <c r="AW1644" s="5"/>
      <c r="AX1644" s="5"/>
      <c r="AY1644" s="5"/>
    </row>
    <row r="1645" spans="1:51" ht="27.95" customHeight="1">
      <c r="A1645">
        <v>11562900113</v>
      </c>
      <c r="B1645" s="1"/>
      <c r="C1645" s="13" t="s">
        <v>80</v>
      </c>
      <c r="D1645" s="1" t="s">
        <v>469</v>
      </c>
      <c r="E1645" s="5" t="s">
        <v>14</v>
      </c>
      <c r="F1645" s="80">
        <v>0</v>
      </c>
      <c r="G1645" s="80">
        <v>0</v>
      </c>
      <c r="H1645" s="80" t="s">
        <v>1</v>
      </c>
      <c r="I1645" s="80">
        <v>0</v>
      </c>
      <c r="J1645" s="80">
        <v>0</v>
      </c>
      <c r="K1645" s="80">
        <v>0</v>
      </c>
      <c r="L1645" s="80">
        <v>0</v>
      </c>
      <c r="M1645" s="5" t="e">
        <v>#N/A</v>
      </c>
      <c r="N1645" s="5" t="e">
        <v>#N/A</v>
      </c>
      <c r="O1645" s="5" t="e">
        <v>#N/A</v>
      </c>
      <c r="P1645" s="5" t="e">
        <v>#N/A</v>
      </c>
      <c r="Q1645" s="5" t="s">
        <v>663</v>
      </c>
      <c r="R1645" s="61" t="s">
        <v>662</v>
      </c>
      <c r="S1645" s="62" t="e">
        <v>#N/A</v>
      </c>
      <c r="T1645" s="5" t="s">
        <v>62</v>
      </c>
      <c r="U1645" s="5" t="s">
        <v>37</v>
      </c>
      <c r="V1645" s="5" t="s">
        <v>89</v>
      </c>
      <c r="W1645" s="5" t="s">
        <v>379</v>
      </c>
      <c r="X1645" s="5" t="s">
        <v>66</v>
      </c>
      <c r="Y1645" s="5">
        <v>0</v>
      </c>
      <c r="Z1645" s="5" t="s">
        <v>60</v>
      </c>
      <c r="AA1645" s="5"/>
      <c r="AB1645" s="5"/>
      <c r="AC1645" s="5"/>
      <c r="AD1645" s="5"/>
      <c r="AE1645" s="5"/>
      <c r="AF1645" s="5"/>
      <c r="AG1645" s="5"/>
      <c r="AH1645" s="5"/>
      <c r="AI1645" s="5" t="s">
        <v>906</v>
      </c>
      <c r="AJ1645" s="80">
        <v>4</v>
      </c>
      <c r="AK1645" s="80" t="e">
        <v>#N/A</v>
      </c>
      <c r="AL1645" s="80" t="e">
        <v>#N/A</v>
      </c>
      <c r="AM1645" s="80" t="e">
        <v>#N/A</v>
      </c>
      <c r="AN1645" s="80">
        <v>5</v>
      </c>
      <c r="AO1645" s="80">
        <v>3</v>
      </c>
      <c r="AP1645" s="80">
        <v>3</v>
      </c>
      <c r="AQ1645" s="80">
        <v>5</v>
      </c>
      <c r="AR1645" s="80">
        <v>5</v>
      </c>
      <c r="AS1645" s="5"/>
      <c r="AT1645" s="5" t="s">
        <v>797</v>
      </c>
      <c r="AU1645" s="5"/>
      <c r="AV1645" s="5"/>
      <c r="AW1645" s="5"/>
      <c r="AX1645" s="5"/>
      <c r="AY1645" s="5" t="s">
        <v>20</v>
      </c>
    </row>
    <row r="1646" spans="1:51" ht="27.95" customHeight="1">
      <c r="B1646" s="1"/>
      <c r="C1646" s="13"/>
      <c r="D1646" s="1"/>
      <c r="E1646" s="5"/>
      <c r="M1646" s="5"/>
      <c r="N1646" s="5"/>
      <c r="O1646" s="5"/>
      <c r="P1646" s="5"/>
      <c r="Q1646" s="5"/>
      <c r="R1646" s="61"/>
      <c r="S1646" s="62"/>
      <c r="T1646" s="5"/>
      <c r="U1646" s="5"/>
      <c r="V1646" s="5"/>
      <c r="W1646" s="5"/>
      <c r="X1646" s="5"/>
      <c r="Y1646" s="5"/>
      <c r="Z1646" s="5"/>
      <c r="AA1646" s="5"/>
      <c r="AB1646" s="5"/>
      <c r="AC1646" s="5"/>
      <c r="AD1646" s="5"/>
      <c r="AE1646" s="5"/>
      <c r="AF1646" s="5"/>
      <c r="AG1646" s="5"/>
      <c r="AH1646" s="5"/>
      <c r="AI1646" s="5"/>
      <c r="AJ1646" s="80"/>
      <c r="AK1646" s="80"/>
      <c r="AL1646" s="80"/>
      <c r="AM1646" s="80"/>
      <c r="AN1646" s="80"/>
      <c r="AO1646" s="80"/>
      <c r="AP1646" s="80"/>
      <c r="AQ1646" s="80"/>
      <c r="AR1646" s="80"/>
      <c r="AS1646" s="5"/>
      <c r="AT1646" s="5"/>
      <c r="AU1646" s="5"/>
      <c r="AV1646" s="5"/>
      <c r="AW1646" s="5"/>
      <c r="AX1646" s="5"/>
      <c r="AY1646" s="5"/>
    </row>
    <row r="1647" spans="1:51" ht="27.95" customHeight="1">
      <c r="A1647">
        <v>11562886261</v>
      </c>
      <c r="B1647" s="1"/>
      <c r="C1647" s="13" t="s">
        <v>61</v>
      </c>
      <c r="D1647" s="1" t="s">
        <v>468</v>
      </c>
      <c r="E1647" s="5" t="s">
        <v>14</v>
      </c>
      <c r="F1647" s="80">
        <v>0</v>
      </c>
      <c r="G1647" s="80">
        <v>0</v>
      </c>
      <c r="H1647" s="80">
        <v>0</v>
      </c>
      <c r="I1647" s="80" t="s">
        <v>3</v>
      </c>
      <c r="J1647" s="80">
        <v>0</v>
      </c>
      <c r="K1647" s="80">
        <v>0</v>
      </c>
      <c r="L1647" s="80">
        <v>0</v>
      </c>
      <c r="M1647" s="5" t="e">
        <v>#N/A</v>
      </c>
      <c r="N1647" s="5" t="e">
        <v>#N/A</v>
      </c>
      <c r="O1647" s="5" t="e">
        <v>#N/A</v>
      </c>
      <c r="P1647" s="5" t="e">
        <v>#N/A</v>
      </c>
      <c r="Q1647" s="5" t="s">
        <v>654</v>
      </c>
      <c r="R1647" s="61" t="s">
        <v>75</v>
      </c>
      <c r="S1647" s="62" t="e">
        <v>#N/A</v>
      </c>
      <c r="T1647" s="5" t="s">
        <v>37</v>
      </c>
      <c r="U1647" s="5" t="s">
        <v>37</v>
      </c>
      <c r="V1647" s="5" t="s">
        <v>89</v>
      </c>
      <c r="W1647" s="5" t="s">
        <v>908</v>
      </c>
      <c r="X1647" s="5" t="s">
        <v>652</v>
      </c>
      <c r="Y1647" s="5">
        <v>0</v>
      </c>
      <c r="Z1647" s="5" t="s">
        <v>49</v>
      </c>
      <c r="AA1647" s="5"/>
      <c r="AB1647" s="5"/>
      <c r="AC1647" s="5"/>
      <c r="AD1647" s="5"/>
      <c r="AE1647" s="5"/>
      <c r="AF1647" s="5"/>
      <c r="AG1647" s="5"/>
      <c r="AH1647" s="5"/>
      <c r="AI1647" s="5" t="s">
        <v>906</v>
      </c>
      <c r="AJ1647" s="80">
        <v>3</v>
      </c>
      <c r="AK1647" s="80" t="e">
        <v>#N/A</v>
      </c>
      <c r="AL1647" s="80">
        <v>3</v>
      </c>
      <c r="AM1647" s="80" t="e">
        <v>#N/A</v>
      </c>
      <c r="AN1647" s="80">
        <v>3</v>
      </c>
      <c r="AO1647" s="80">
        <v>3</v>
      </c>
      <c r="AP1647" s="80">
        <v>3</v>
      </c>
      <c r="AQ1647" s="80">
        <v>3</v>
      </c>
      <c r="AR1647" s="80">
        <v>3</v>
      </c>
      <c r="AS1647" s="5" t="s">
        <v>1059</v>
      </c>
      <c r="AT1647" s="5"/>
      <c r="AU1647" s="5"/>
      <c r="AV1647" s="5"/>
      <c r="AW1647" s="5"/>
      <c r="AX1647" s="5"/>
      <c r="AY1647" s="5" t="s">
        <v>20</v>
      </c>
    </row>
    <row r="1648" spans="1:51" ht="27.95" customHeight="1">
      <c r="A1648">
        <v>11562880915</v>
      </c>
      <c r="B1648" s="1" t="s">
        <v>646</v>
      </c>
      <c r="C1648" s="13" t="s">
        <v>72</v>
      </c>
      <c r="D1648" s="1" t="s">
        <v>467</v>
      </c>
      <c r="E1648" s="5" t="s">
        <v>33</v>
      </c>
      <c r="F1648" s="80">
        <v>0</v>
      </c>
      <c r="G1648" s="80">
        <v>0</v>
      </c>
      <c r="H1648" s="80" t="s">
        <v>1</v>
      </c>
      <c r="I1648" s="80">
        <v>0</v>
      </c>
      <c r="J1648" s="80">
        <v>0</v>
      </c>
      <c r="K1648" s="80">
        <v>0</v>
      </c>
      <c r="L1648" s="80">
        <v>0</v>
      </c>
      <c r="M1648" s="5" t="s">
        <v>10</v>
      </c>
      <c r="N1648" s="5" t="s">
        <v>649</v>
      </c>
      <c r="O1648" s="5" t="e">
        <v>#N/A</v>
      </c>
      <c r="P1648" s="5" t="s">
        <v>12</v>
      </c>
      <c r="Q1648" s="5" t="s">
        <v>76</v>
      </c>
      <c r="R1648" s="61" t="s">
        <v>28</v>
      </c>
      <c r="S1648" s="62" t="e">
        <v>#N/A</v>
      </c>
      <c r="T1648" s="5" t="s">
        <v>834</v>
      </c>
      <c r="U1648" s="5" t="s">
        <v>34</v>
      </c>
      <c r="V1648" s="5" t="s">
        <v>74</v>
      </c>
      <c r="W1648" s="5" t="s">
        <v>907</v>
      </c>
      <c r="X1648" s="5" t="s">
        <v>66</v>
      </c>
      <c r="Y1648" s="5">
        <v>0</v>
      </c>
      <c r="Z1648" s="5" t="s">
        <v>21</v>
      </c>
      <c r="AA1648" s="5"/>
      <c r="AB1648" s="5"/>
      <c r="AC1648" s="5"/>
      <c r="AD1648" s="5"/>
      <c r="AE1648" s="5"/>
      <c r="AF1648" s="5"/>
      <c r="AG1648" s="5"/>
      <c r="AH1648" s="5"/>
      <c r="AI1648" s="5" t="s">
        <v>906</v>
      </c>
      <c r="AJ1648" s="80">
        <v>5</v>
      </c>
      <c r="AK1648" s="80">
        <v>4</v>
      </c>
      <c r="AL1648" s="80">
        <v>4</v>
      </c>
      <c r="AM1648" s="80" t="e">
        <v>#N/A</v>
      </c>
      <c r="AN1648" s="80">
        <v>5</v>
      </c>
      <c r="AO1648" s="80">
        <v>5</v>
      </c>
      <c r="AP1648" s="80">
        <v>2</v>
      </c>
      <c r="AQ1648" s="80">
        <v>4</v>
      </c>
      <c r="AR1648" s="80">
        <v>5</v>
      </c>
      <c r="AS1648" s="122" t="s">
        <v>1060</v>
      </c>
      <c r="AT1648" s="5" t="s">
        <v>787</v>
      </c>
      <c r="AU1648" s="5" t="s">
        <v>858</v>
      </c>
      <c r="AV1648" s="5"/>
      <c r="AW1648" s="5" t="s">
        <v>39</v>
      </c>
      <c r="AX1648" s="5"/>
      <c r="AY1648" s="5" t="s">
        <v>903</v>
      </c>
    </row>
    <row r="1649" spans="1:51" ht="56.1" customHeight="1">
      <c r="A1649">
        <v>11562880349</v>
      </c>
      <c r="B1649" s="1"/>
      <c r="C1649" s="13" t="e">
        <v>#N/A</v>
      </c>
      <c r="D1649" s="1" t="e">
        <v>#VALUE!</v>
      </c>
      <c r="E1649" s="5" t="s">
        <v>14</v>
      </c>
      <c r="F1649" s="80">
        <v>0</v>
      </c>
      <c r="G1649" s="80">
        <v>0</v>
      </c>
      <c r="H1649" s="80" t="s">
        <v>1</v>
      </c>
      <c r="I1649" s="80">
        <v>0</v>
      </c>
      <c r="J1649" s="80">
        <v>0</v>
      </c>
      <c r="K1649" s="80">
        <v>0</v>
      </c>
      <c r="L1649" s="80">
        <v>0</v>
      </c>
      <c r="M1649" s="5" t="e">
        <v>#N/A</v>
      </c>
      <c r="N1649" s="5" t="e">
        <v>#N/A</v>
      </c>
      <c r="O1649" s="5" t="e">
        <v>#N/A</v>
      </c>
      <c r="P1649" s="5" t="e">
        <v>#N/A</v>
      </c>
      <c r="Q1649" s="5" t="e">
        <v>#N/A</v>
      </c>
      <c r="R1649" s="61" t="e">
        <v>#N/A</v>
      </c>
      <c r="S1649" s="62" t="s">
        <v>43</v>
      </c>
      <c r="T1649" s="5" t="s">
        <v>36</v>
      </c>
      <c r="U1649" s="5" t="s">
        <v>37</v>
      </c>
      <c r="V1649" s="5" t="s">
        <v>74</v>
      </c>
      <c r="W1649" s="5" t="s">
        <v>909</v>
      </c>
      <c r="X1649" s="5" t="s">
        <v>673</v>
      </c>
      <c r="Y1649" s="5" t="s">
        <v>674</v>
      </c>
      <c r="Z1649" s="5" t="s">
        <v>86</v>
      </c>
      <c r="AA1649" s="5"/>
      <c r="AB1649" s="5"/>
      <c r="AC1649" s="5"/>
      <c r="AD1649" s="5"/>
      <c r="AE1649" s="5"/>
      <c r="AF1649" s="5"/>
      <c r="AG1649" s="5"/>
      <c r="AH1649" s="5"/>
      <c r="AI1649" s="5" t="s">
        <v>906</v>
      </c>
      <c r="AJ1649" s="5" t="e">
        <v>#N/A</v>
      </c>
      <c r="AK1649" s="5" t="e">
        <v>#N/A</v>
      </c>
      <c r="AL1649" s="97" t="e">
        <v>#N/A</v>
      </c>
      <c r="AM1649" s="97">
        <v>4</v>
      </c>
      <c r="AN1649" s="5">
        <v>4</v>
      </c>
      <c r="AO1649" s="5">
        <v>3</v>
      </c>
      <c r="AP1649" s="5">
        <v>2</v>
      </c>
      <c r="AQ1649" s="5">
        <v>1</v>
      </c>
      <c r="AR1649" s="5">
        <v>2</v>
      </c>
      <c r="AS1649" s="5"/>
      <c r="AT1649" s="5" t="s">
        <v>797</v>
      </c>
      <c r="AU1649" s="66" t="s">
        <v>567</v>
      </c>
      <c r="AV1649" s="5"/>
      <c r="AW1649" s="5"/>
      <c r="AX1649" s="5"/>
      <c r="AY1649" s="5" t="s">
        <v>20</v>
      </c>
    </row>
    <row r="1650" spans="1:51" ht="27.95" customHeight="1">
      <c r="B1650" s="1"/>
      <c r="C1650" s="13"/>
      <c r="D1650" s="1"/>
      <c r="E1650" s="5"/>
      <c r="M1650" s="5"/>
      <c r="N1650" s="5"/>
      <c r="O1650" s="5"/>
      <c r="P1650" s="5"/>
      <c r="Q1650" s="5"/>
      <c r="R1650" s="61"/>
      <c r="S1650" s="62"/>
      <c r="T1650" s="5"/>
      <c r="U1650" s="5"/>
      <c r="V1650" s="5"/>
      <c r="W1650" s="5"/>
      <c r="X1650" s="5"/>
      <c r="Y1650" s="5"/>
      <c r="Z1650" s="5"/>
      <c r="AA1650" s="5"/>
      <c r="AB1650" s="5"/>
      <c r="AC1650" s="5"/>
      <c r="AD1650" s="5"/>
      <c r="AE1650" s="5"/>
      <c r="AF1650" s="5"/>
      <c r="AG1650" s="5"/>
      <c r="AH1650" s="5"/>
      <c r="AI1650" s="5"/>
      <c r="AJ1650" s="80"/>
      <c r="AK1650" s="80"/>
      <c r="AL1650" s="80"/>
      <c r="AM1650" s="80"/>
      <c r="AN1650" s="80"/>
      <c r="AO1650" s="80"/>
      <c r="AP1650" s="80"/>
      <c r="AQ1650" s="80"/>
      <c r="AR1650" s="80"/>
      <c r="AS1650" s="5"/>
      <c r="AT1650" s="5"/>
      <c r="AU1650" s="5"/>
      <c r="AV1650" s="5"/>
      <c r="AW1650" s="5"/>
      <c r="AX1650" s="5"/>
      <c r="AY1650" s="5"/>
    </row>
    <row r="1651" spans="1:51" ht="27.95" customHeight="1">
      <c r="B1651" s="1"/>
      <c r="C1651" s="13"/>
      <c r="D1651" s="1"/>
      <c r="E1651" s="5"/>
      <c r="M1651" s="5"/>
      <c r="N1651" s="5"/>
      <c r="O1651" s="5"/>
      <c r="P1651" s="5"/>
      <c r="Q1651" s="5"/>
      <c r="R1651" s="61"/>
      <c r="S1651" s="62"/>
      <c r="T1651" s="5"/>
      <c r="U1651" s="5"/>
      <c r="V1651" s="5"/>
      <c r="W1651" s="5"/>
      <c r="X1651" s="5"/>
      <c r="Y1651" s="5"/>
      <c r="Z1651" s="5"/>
      <c r="AA1651" s="5"/>
      <c r="AB1651" s="5"/>
      <c r="AC1651" s="5"/>
      <c r="AD1651" s="5"/>
      <c r="AE1651" s="5"/>
      <c r="AF1651" s="5"/>
      <c r="AG1651" s="5"/>
      <c r="AH1651" s="5"/>
      <c r="AI1651" s="5"/>
      <c r="AJ1651" s="80"/>
      <c r="AK1651" s="80"/>
      <c r="AL1651" s="80"/>
      <c r="AM1651" s="80"/>
      <c r="AN1651" s="80"/>
      <c r="AO1651" s="80"/>
      <c r="AP1651" s="80"/>
      <c r="AQ1651" s="80"/>
      <c r="AR1651" s="80"/>
      <c r="AS1651" s="5"/>
      <c r="AT1651" s="5"/>
      <c r="AU1651" s="5"/>
      <c r="AV1651" s="5"/>
      <c r="AW1651" s="5"/>
      <c r="AX1651" s="5"/>
      <c r="AY1651" s="5"/>
    </row>
    <row r="1652" spans="1:51" ht="27.95" customHeight="1">
      <c r="A1652">
        <v>11562846115</v>
      </c>
      <c r="B1652" s="1" t="s">
        <v>646</v>
      </c>
      <c r="C1652" s="13" t="s">
        <v>72</v>
      </c>
      <c r="D1652" s="1" t="s">
        <v>467</v>
      </c>
      <c r="E1652" s="5" t="s">
        <v>14</v>
      </c>
      <c r="F1652" s="80">
        <v>0</v>
      </c>
      <c r="G1652" s="80">
        <v>0</v>
      </c>
      <c r="H1652" s="80" t="s">
        <v>1</v>
      </c>
      <c r="I1652" s="80">
        <v>0</v>
      </c>
      <c r="J1652" s="80">
        <v>0</v>
      </c>
      <c r="K1652" s="80">
        <v>0</v>
      </c>
      <c r="L1652" s="80">
        <v>0</v>
      </c>
      <c r="M1652" s="5" t="s">
        <v>10</v>
      </c>
      <c r="N1652" s="5" t="e">
        <v>#N/A</v>
      </c>
      <c r="O1652" s="5" t="s">
        <v>11</v>
      </c>
      <c r="P1652" s="5" t="e">
        <v>#N/A</v>
      </c>
      <c r="Q1652" s="5" t="s">
        <v>97</v>
      </c>
      <c r="R1652" s="61" t="s">
        <v>75</v>
      </c>
      <c r="S1652" s="62" t="e">
        <v>#N/A</v>
      </c>
      <c r="T1652" s="5" t="s">
        <v>834</v>
      </c>
      <c r="U1652" s="5" t="s">
        <v>34</v>
      </c>
      <c r="V1652" s="5" t="s">
        <v>54</v>
      </c>
      <c r="W1652" s="5" t="s">
        <v>907</v>
      </c>
      <c r="X1652" s="5" t="s">
        <v>30</v>
      </c>
      <c r="Y1652" s="5">
        <v>0</v>
      </c>
      <c r="Z1652" s="5" t="s">
        <v>13</v>
      </c>
      <c r="AA1652" s="5"/>
      <c r="AB1652" s="5" t="s">
        <v>556</v>
      </c>
      <c r="AC1652" s="5"/>
      <c r="AD1652" s="5"/>
      <c r="AE1652" s="5"/>
      <c r="AF1652" s="5"/>
      <c r="AG1652" s="5"/>
      <c r="AH1652" s="5"/>
      <c r="AI1652" s="5" t="s">
        <v>906</v>
      </c>
      <c r="AJ1652" s="80">
        <v>5</v>
      </c>
      <c r="AK1652" s="80">
        <v>2</v>
      </c>
      <c r="AL1652" s="80">
        <v>3</v>
      </c>
      <c r="AM1652" s="80" t="e">
        <v>#N/A</v>
      </c>
      <c r="AN1652" s="80">
        <v>5</v>
      </c>
      <c r="AO1652" s="80">
        <v>5</v>
      </c>
      <c r="AP1652" s="80">
        <v>0</v>
      </c>
      <c r="AQ1652" s="80">
        <v>4</v>
      </c>
      <c r="AR1652" s="80">
        <v>2</v>
      </c>
      <c r="AS1652" s="5"/>
      <c r="AT1652" s="5"/>
      <c r="AU1652" s="66" t="s">
        <v>859</v>
      </c>
      <c r="AV1652" s="5" t="s">
        <v>884</v>
      </c>
      <c r="AW1652" s="5"/>
      <c r="AX1652" s="5"/>
      <c r="AY1652" s="5" t="s">
        <v>903</v>
      </c>
    </row>
    <row r="1653" spans="1:51" ht="27.95" customHeight="1">
      <c r="A1653">
        <v>11562834469</v>
      </c>
      <c r="B1653" s="1"/>
      <c r="C1653" s="13" t="s">
        <v>80</v>
      </c>
      <c r="D1653" s="1" t="s">
        <v>469</v>
      </c>
      <c r="E1653" s="5" t="s">
        <v>14</v>
      </c>
      <c r="F1653" s="80">
        <v>0</v>
      </c>
      <c r="G1653" s="80">
        <v>0</v>
      </c>
      <c r="H1653" s="80" t="s">
        <v>1</v>
      </c>
      <c r="I1653" s="80">
        <v>0</v>
      </c>
      <c r="J1653" s="80">
        <v>0</v>
      </c>
      <c r="K1653" s="80">
        <v>0</v>
      </c>
      <c r="L1653" s="80">
        <v>0</v>
      </c>
      <c r="M1653" s="5" t="e">
        <v>#N/A</v>
      </c>
      <c r="N1653" s="5" t="e">
        <v>#N/A</v>
      </c>
      <c r="O1653" s="5" t="e">
        <v>#N/A</v>
      </c>
      <c r="P1653" s="5" t="e">
        <v>#N/A</v>
      </c>
      <c r="Q1653" s="5" t="e">
        <v>#N/A</v>
      </c>
      <c r="R1653" s="61" t="e">
        <v>#N/A</v>
      </c>
      <c r="S1653" s="62" t="e">
        <v>#N/A</v>
      </c>
      <c r="T1653" s="5" t="s">
        <v>62</v>
      </c>
      <c r="U1653" s="5" t="s">
        <v>41</v>
      </c>
      <c r="V1653" s="5" t="s">
        <v>89</v>
      </c>
      <c r="W1653" s="5" t="s">
        <v>379</v>
      </c>
      <c r="X1653" s="5" t="e">
        <v>#N/A</v>
      </c>
      <c r="Y1653" s="5">
        <v>0</v>
      </c>
      <c r="Z1653" s="5" t="s">
        <v>60</v>
      </c>
      <c r="AA1653" s="5"/>
      <c r="AB1653" s="5"/>
      <c r="AC1653" s="5"/>
      <c r="AD1653" s="5"/>
      <c r="AE1653" s="5"/>
      <c r="AF1653" s="5"/>
      <c r="AG1653" s="5"/>
      <c r="AH1653" s="5"/>
      <c r="AI1653" s="5" t="s">
        <v>906</v>
      </c>
      <c r="AJ1653" s="80">
        <v>4</v>
      </c>
      <c r="AK1653" s="80" t="e">
        <v>#N/A</v>
      </c>
      <c r="AL1653" s="80" t="e">
        <v>#N/A</v>
      </c>
      <c r="AM1653" s="80" t="e">
        <v>#N/A</v>
      </c>
      <c r="AN1653" s="80">
        <v>5</v>
      </c>
      <c r="AO1653" s="80">
        <v>4</v>
      </c>
      <c r="AP1653" s="80">
        <v>3</v>
      </c>
      <c r="AQ1653" s="80">
        <v>5</v>
      </c>
      <c r="AR1653" s="80" t="e">
        <v>#N/A</v>
      </c>
      <c r="AS1653" s="5"/>
      <c r="AT1653" s="5"/>
      <c r="AU1653" s="5"/>
      <c r="AV1653" s="5"/>
      <c r="AW1653" s="5"/>
      <c r="AX1653" s="5"/>
      <c r="AY1653" s="5" t="s">
        <v>20</v>
      </c>
    </row>
    <row r="1654" spans="1:51" ht="27.95" customHeight="1">
      <c r="A1654">
        <v>11562794197</v>
      </c>
      <c r="B1654" s="1" t="s">
        <v>646</v>
      </c>
      <c r="C1654" s="13" t="s">
        <v>139</v>
      </c>
      <c r="D1654" s="1" t="s">
        <v>465</v>
      </c>
      <c r="E1654" s="5" t="s">
        <v>14</v>
      </c>
      <c r="F1654" s="80">
        <v>0</v>
      </c>
      <c r="G1654" s="80">
        <v>0</v>
      </c>
      <c r="H1654" s="80" t="s">
        <v>1</v>
      </c>
      <c r="I1654" s="80">
        <v>0</v>
      </c>
      <c r="J1654" s="80">
        <v>0</v>
      </c>
      <c r="K1654" s="80">
        <v>0</v>
      </c>
      <c r="L1654" s="80">
        <v>0</v>
      </c>
      <c r="M1654" s="5" t="s">
        <v>10</v>
      </c>
      <c r="N1654" s="5" t="e">
        <v>#N/A</v>
      </c>
      <c r="O1654" s="5" t="s">
        <v>11</v>
      </c>
      <c r="P1654" s="5" t="e">
        <v>#N/A</v>
      </c>
      <c r="Q1654" s="5" t="s">
        <v>29</v>
      </c>
      <c r="R1654" s="61" t="s">
        <v>99</v>
      </c>
      <c r="S1654" s="62" t="e">
        <v>#N/A</v>
      </c>
      <c r="T1654" s="5" t="s">
        <v>36</v>
      </c>
      <c r="U1654" s="5" t="s">
        <v>34</v>
      </c>
      <c r="V1654" s="5" t="s">
        <v>74</v>
      </c>
      <c r="W1654" s="5" t="s">
        <v>907</v>
      </c>
      <c r="X1654" s="5" t="s">
        <v>66</v>
      </c>
      <c r="Y1654" s="5" t="s">
        <v>675</v>
      </c>
      <c r="Z1654" s="5" t="s">
        <v>49</v>
      </c>
      <c r="AA1654" s="5" t="s">
        <v>515</v>
      </c>
      <c r="AB1654" s="5"/>
      <c r="AC1654" s="5"/>
      <c r="AD1654" s="5"/>
      <c r="AE1654" s="5"/>
      <c r="AF1654" s="5"/>
      <c r="AG1654" s="5"/>
      <c r="AH1654" s="5"/>
      <c r="AI1654" s="5" t="s">
        <v>906</v>
      </c>
      <c r="AJ1654" s="80">
        <v>1</v>
      </c>
      <c r="AK1654" s="80">
        <v>3</v>
      </c>
      <c r="AL1654" s="80">
        <v>2</v>
      </c>
      <c r="AM1654" s="80" t="e">
        <v>#N/A</v>
      </c>
      <c r="AN1654" s="80">
        <v>4</v>
      </c>
      <c r="AO1654" s="80">
        <v>5</v>
      </c>
      <c r="AP1654" s="80">
        <v>2</v>
      </c>
      <c r="AQ1654" s="80">
        <v>4</v>
      </c>
      <c r="AR1654" s="80">
        <v>5</v>
      </c>
      <c r="AS1654" s="5" t="s">
        <v>1060</v>
      </c>
      <c r="AT1654" s="5" t="s">
        <v>849</v>
      </c>
      <c r="AU1654" s="5"/>
      <c r="AV1654" s="5" t="s">
        <v>884</v>
      </c>
      <c r="AW1654" s="5"/>
      <c r="AX1654" s="5"/>
      <c r="AY1654" s="5" t="s">
        <v>903</v>
      </c>
    </row>
    <row r="1655" spans="1:51" ht="27.95" customHeight="1">
      <c r="B1655" s="1"/>
      <c r="C1655" s="13"/>
      <c r="D1655" s="1"/>
      <c r="E1655" s="5"/>
      <c r="M1655" s="5"/>
      <c r="N1655" s="5"/>
      <c r="O1655" s="5"/>
      <c r="P1655" s="5"/>
      <c r="Q1655" s="5"/>
      <c r="R1655" s="61"/>
      <c r="S1655" s="62"/>
      <c r="T1655" s="5"/>
      <c r="U1655" s="5"/>
      <c r="V1655" s="5"/>
      <c r="W1655" s="5"/>
      <c r="X1655" s="5"/>
      <c r="Y1655" s="5"/>
      <c r="Z1655" s="5"/>
      <c r="AA1655" s="5"/>
      <c r="AB1655" s="5"/>
      <c r="AC1655" s="5"/>
      <c r="AD1655" s="5"/>
      <c r="AE1655" s="5"/>
      <c r="AF1655" s="5"/>
      <c r="AG1655" s="5"/>
      <c r="AH1655" s="5"/>
      <c r="AI1655" s="5"/>
      <c r="AJ1655" s="80"/>
      <c r="AK1655" s="80"/>
      <c r="AL1655" s="80"/>
      <c r="AM1655" s="80"/>
      <c r="AN1655" s="80"/>
      <c r="AO1655" s="80"/>
      <c r="AP1655" s="80"/>
      <c r="AQ1655" s="80"/>
      <c r="AR1655" s="80"/>
      <c r="AS1655" s="5"/>
      <c r="AT1655" s="5"/>
      <c r="AU1655" s="5"/>
      <c r="AV1655" s="5"/>
      <c r="AW1655" s="5"/>
      <c r="AX1655" s="5"/>
      <c r="AY1655" s="5"/>
    </row>
    <row r="1656" spans="1:51" ht="27.95" customHeight="1">
      <c r="B1656" s="1"/>
      <c r="C1656" s="13"/>
      <c r="D1656" s="1"/>
      <c r="E1656" s="5"/>
      <c r="M1656" s="5"/>
      <c r="N1656" s="5"/>
      <c r="O1656" s="5"/>
      <c r="P1656" s="5"/>
      <c r="Q1656" s="5"/>
      <c r="R1656" s="61"/>
      <c r="S1656" s="62"/>
      <c r="T1656" s="5"/>
      <c r="U1656" s="5"/>
      <c r="V1656" s="5"/>
      <c r="W1656" s="5"/>
      <c r="X1656" s="5"/>
      <c r="Y1656" s="5"/>
      <c r="Z1656" s="5"/>
      <c r="AA1656" s="5"/>
      <c r="AB1656" s="5"/>
      <c r="AC1656" s="5"/>
      <c r="AD1656" s="5"/>
      <c r="AE1656" s="5"/>
      <c r="AF1656" s="5"/>
      <c r="AG1656" s="5"/>
      <c r="AH1656" s="5"/>
      <c r="AI1656" s="5"/>
      <c r="AJ1656" s="80"/>
      <c r="AK1656" s="80"/>
      <c r="AL1656" s="80"/>
      <c r="AM1656" s="80"/>
      <c r="AN1656" s="80"/>
      <c r="AO1656" s="80"/>
      <c r="AP1656" s="80"/>
      <c r="AQ1656" s="80"/>
      <c r="AR1656" s="80"/>
      <c r="AS1656" s="5"/>
      <c r="AT1656" s="5"/>
      <c r="AU1656" s="5"/>
      <c r="AV1656" s="5"/>
      <c r="AW1656" s="5"/>
      <c r="AX1656" s="5"/>
      <c r="AY1656" s="5"/>
    </row>
    <row r="1657" spans="1:51" ht="27.95" customHeight="1">
      <c r="A1657">
        <v>11562743176</v>
      </c>
      <c r="B1657" s="1" t="s">
        <v>646</v>
      </c>
      <c r="C1657" s="13" t="s">
        <v>72</v>
      </c>
      <c r="D1657" s="1" t="s">
        <v>470</v>
      </c>
      <c r="E1657" s="5" t="s">
        <v>14</v>
      </c>
      <c r="F1657" s="80">
        <v>0</v>
      </c>
      <c r="G1657" s="80">
        <v>0</v>
      </c>
      <c r="H1657" s="80" t="s">
        <v>1</v>
      </c>
      <c r="I1657" s="80">
        <v>0</v>
      </c>
      <c r="J1657" s="80">
        <v>0</v>
      </c>
      <c r="K1657" s="80">
        <v>0</v>
      </c>
      <c r="L1657" s="80">
        <v>0</v>
      </c>
      <c r="M1657" s="5" t="s">
        <v>10</v>
      </c>
      <c r="N1657" s="5" t="e">
        <v>#N/A</v>
      </c>
      <c r="O1657" s="5" t="e">
        <v>#N/A</v>
      </c>
      <c r="P1657" s="5" t="e">
        <v>#N/A</v>
      </c>
      <c r="Q1657" s="5" t="s">
        <v>29</v>
      </c>
      <c r="R1657" s="61" t="s">
        <v>75</v>
      </c>
      <c r="S1657" s="62" t="e">
        <v>#N/A</v>
      </c>
      <c r="T1657" s="5" t="s">
        <v>834</v>
      </c>
      <c r="U1657" s="5" t="s">
        <v>34</v>
      </c>
      <c r="V1657" s="5" t="s">
        <v>74</v>
      </c>
      <c r="W1657" s="5" t="s">
        <v>907</v>
      </c>
      <c r="X1657" s="5" t="s">
        <v>108</v>
      </c>
      <c r="Y1657" s="5">
        <v>0</v>
      </c>
      <c r="Z1657" s="5" t="s">
        <v>98</v>
      </c>
      <c r="AA1657" s="5"/>
      <c r="AB1657" s="3" t="s">
        <v>550</v>
      </c>
      <c r="AC1657" s="5"/>
      <c r="AD1657" s="5"/>
      <c r="AE1657" s="5"/>
      <c r="AF1657" s="5"/>
      <c r="AG1657" s="5"/>
      <c r="AH1657" s="5"/>
      <c r="AI1657" s="5" t="s">
        <v>906</v>
      </c>
      <c r="AJ1657" s="80">
        <v>5</v>
      </c>
      <c r="AK1657" s="80">
        <v>3</v>
      </c>
      <c r="AL1657" s="80">
        <v>3</v>
      </c>
      <c r="AM1657" s="80" t="e">
        <v>#N/A</v>
      </c>
      <c r="AN1657" s="80">
        <v>5</v>
      </c>
      <c r="AO1657" s="80">
        <v>5</v>
      </c>
      <c r="AP1657" s="80">
        <v>2</v>
      </c>
      <c r="AQ1657" s="80">
        <v>4</v>
      </c>
      <c r="AR1657" s="80">
        <v>4</v>
      </c>
      <c r="AS1657" s="5"/>
      <c r="AT1657" s="121" t="s">
        <v>847</v>
      </c>
      <c r="AU1657" s="5"/>
      <c r="AV1657" s="5"/>
      <c r="AW1657" s="5"/>
      <c r="AX1657" s="5"/>
      <c r="AY1657" s="5" t="s">
        <v>903</v>
      </c>
    </row>
    <row r="1658" spans="1:51" ht="51" customHeight="1">
      <c r="A1658">
        <v>11562728497</v>
      </c>
      <c r="B1658" s="1"/>
      <c r="C1658" s="13" t="s">
        <v>72</v>
      </c>
      <c r="D1658" s="1" t="s">
        <v>470</v>
      </c>
      <c r="E1658" s="5" t="s">
        <v>14</v>
      </c>
      <c r="F1658" s="80">
        <v>0</v>
      </c>
      <c r="G1658" s="80">
        <v>0</v>
      </c>
      <c r="H1658" s="80" t="s">
        <v>1</v>
      </c>
      <c r="I1658" s="80">
        <v>0</v>
      </c>
      <c r="J1658" s="80">
        <v>0</v>
      </c>
      <c r="K1658" s="80">
        <v>0</v>
      </c>
      <c r="L1658" s="80">
        <v>0</v>
      </c>
      <c r="M1658" s="5" t="e">
        <v>#N/A</v>
      </c>
      <c r="N1658" s="5" t="e">
        <v>#N/A</v>
      </c>
      <c r="O1658" s="5" t="e">
        <v>#N/A</v>
      </c>
      <c r="P1658" s="5" t="e">
        <v>#N/A</v>
      </c>
      <c r="Q1658" s="5" t="s">
        <v>661</v>
      </c>
      <c r="R1658" s="61" t="s">
        <v>662</v>
      </c>
      <c r="S1658" s="62" t="e">
        <v>#N/A</v>
      </c>
      <c r="T1658" s="5" t="s">
        <v>36</v>
      </c>
      <c r="U1658" s="5" t="s">
        <v>34</v>
      </c>
      <c r="V1658" s="5" t="s">
        <v>89</v>
      </c>
      <c r="W1658" s="5" t="s">
        <v>379</v>
      </c>
      <c r="X1658" s="5" t="s">
        <v>652</v>
      </c>
      <c r="Y1658" s="5">
        <v>0</v>
      </c>
      <c r="Z1658" s="5" t="s">
        <v>45</v>
      </c>
      <c r="AA1658" s="5"/>
      <c r="AB1658" s="5"/>
      <c r="AC1658" s="5"/>
      <c r="AD1658" s="5"/>
      <c r="AE1658" s="5"/>
      <c r="AF1658" s="5"/>
      <c r="AG1658" s="5"/>
      <c r="AH1658" s="5"/>
      <c r="AI1658" s="5" t="s">
        <v>906</v>
      </c>
      <c r="AJ1658" s="80">
        <v>5</v>
      </c>
      <c r="AK1658" s="80" t="e">
        <v>#N/A</v>
      </c>
      <c r="AL1658" s="80" t="e">
        <v>#N/A</v>
      </c>
      <c r="AM1658" s="80" t="e">
        <v>#N/A</v>
      </c>
      <c r="AN1658" s="80">
        <v>4</v>
      </c>
      <c r="AO1658" s="80">
        <v>5</v>
      </c>
      <c r="AP1658" s="80">
        <v>3</v>
      </c>
      <c r="AQ1658" s="80">
        <v>5</v>
      </c>
      <c r="AR1658" s="80">
        <v>3</v>
      </c>
      <c r="AS1658" s="5" t="s">
        <v>1059</v>
      </c>
      <c r="AT1658" s="5" t="s">
        <v>849</v>
      </c>
      <c r="AU1658" s="66" t="s">
        <v>856</v>
      </c>
      <c r="AV1658" s="5"/>
      <c r="AW1658" s="5"/>
      <c r="AX1658" s="5"/>
      <c r="AY1658" s="5" t="s">
        <v>20</v>
      </c>
    </row>
    <row r="1659" spans="1:51" ht="27.95" customHeight="1">
      <c r="A1659">
        <v>11562642979</v>
      </c>
      <c r="B1659" s="1" t="s">
        <v>15</v>
      </c>
      <c r="C1659" s="13" t="s">
        <v>80</v>
      </c>
      <c r="D1659" s="1" t="s">
        <v>470</v>
      </c>
      <c r="E1659" s="5" t="s">
        <v>14</v>
      </c>
      <c r="F1659" s="80">
        <v>0</v>
      </c>
      <c r="G1659" s="80">
        <v>0</v>
      </c>
      <c r="H1659" s="80" t="s">
        <v>1</v>
      </c>
      <c r="I1659" s="80">
        <v>0</v>
      </c>
      <c r="J1659" s="80">
        <v>0</v>
      </c>
      <c r="K1659" s="80">
        <v>0</v>
      </c>
      <c r="L1659" s="80">
        <v>0</v>
      </c>
      <c r="M1659" s="5" t="e">
        <v>#N/A</v>
      </c>
      <c r="N1659" s="5" t="e">
        <v>#N/A</v>
      </c>
      <c r="O1659" s="5" t="e">
        <v>#N/A</v>
      </c>
      <c r="P1659" s="5" t="e">
        <v>#N/A</v>
      </c>
      <c r="Q1659" s="5" t="e">
        <v>#N/A</v>
      </c>
      <c r="R1659" s="61" t="s">
        <v>28</v>
      </c>
      <c r="S1659" s="62" t="s">
        <v>43</v>
      </c>
      <c r="T1659" s="5" t="s">
        <v>36</v>
      </c>
      <c r="U1659" s="5" t="s">
        <v>37</v>
      </c>
      <c r="V1659" s="5" t="s">
        <v>74</v>
      </c>
      <c r="W1659" s="5" t="s">
        <v>907</v>
      </c>
      <c r="X1659" s="5" t="e">
        <v>#N/A</v>
      </c>
      <c r="Y1659" s="5">
        <v>0</v>
      </c>
      <c r="Z1659" s="5" t="s">
        <v>67</v>
      </c>
      <c r="AA1659" s="5"/>
      <c r="AB1659" s="5"/>
      <c r="AC1659" s="5"/>
      <c r="AD1659" s="5"/>
      <c r="AE1659" s="5"/>
      <c r="AF1659" s="5"/>
      <c r="AG1659" s="5"/>
      <c r="AH1659" s="5"/>
      <c r="AI1659" s="5" t="s">
        <v>906</v>
      </c>
      <c r="AJ1659" s="5">
        <v>4</v>
      </c>
      <c r="AK1659" s="5" t="e">
        <v>#N/A</v>
      </c>
      <c r="AL1659" s="97">
        <v>4</v>
      </c>
      <c r="AM1659" s="97">
        <v>4</v>
      </c>
      <c r="AN1659" s="5">
        <v>4</v>
      </c>
      <c r="AO1659" s="5">
        <v>3</v>
      </c>
      <c r="AP1659" s="5">
        <v>2</v>
      </c>
      <c r="AQ1659" s="5">
        <v>4</v>
      </c>
      <c r="AR1659" s="5" t="e">
        <v>#N/A</v>
      </c>
      <c r="AS1659" s="5" t="s">
        <v>1051</v>
      </c>
      <c r="AT1659" s="5" t="s">
        <v>797</v>
      </c>
      <c r="AU1659" s="66" t="s">
        <v>567</v>
      </c>
      <c r="AV1659" s="5" t="s">
        <v>881</v>
      </c>
      <c r="AW1659" s="5"/>
      <c r="AX1659" s="5"/>
      <c r="AY1659" s="5" t="s">
        <v>904</v>
      </c>
    </row>
    <row r="1660" spans="1:51" ht="27.95" customHeight="1">
      <c r="B1660" s="1"/>
      <c r="C1660" s="13"/>
      <c r="D1660" s="1"/>
      <c r="E1660" s="5"/>
      <c r="M1660" s="5"/>
      <c r="N1660" s="5"/>
      <c r="O1660" s="5"/>
      <c r="P1660" s="5"/>
      <c r="Q1660" s="5"/>
      <c r="R1660" s="61"/>
      <c r="S1660" s="62"/>
      <c r="T1660" s="5"/>
      <c r="U1660" s="5"/>
      <c r="V1660" s="5"/>
      <c r="W1660" s="5"/>
      <c r="X1660" s="5"/>
      <c r="Y1660" s="5"/>
      <c r="Z1660" s="5"/>
      <c r="AA1660" s="5"/>
      <c r="AB1660" s="5"/>
      <c r="AC1660" s="5"/>
      <c r="AD1660" s="5"/>
      <c r="AE1660" s="5"/>
      <c r="AF1660" s="5"/>
      <c r="AG1660" s="5"/>
      <c r="AH1660" s="5"/>
      <c r="AI1660" s="5"/>
      <c r="AJ1660" s="80"/>
      <c r="AK1660" s="80"/>
      <c r="AL1660" s="80"/>
      <c r="AM1660" s="80"/>
      <c r="AN1660" s="80"/>
      <c r="AO1660" s="80"/>
      <c r="AP1660" s="80"/>
      <c r="AQ1660" s="80"/>
      <c r="AR1660" s="80"/>
      <c r="AS1660" s="5"/>
      <c r="AT1660" s="5"/>
      <c r="AU1660" s="5"/>
      <c r="AV1660" s="5"/>
      <c r="AW1660" s="5"/>
      <c r="AX1660" s="5"/>
      <c r="AY1660" s="5"/>
    </row>
    <row r="1661" spans="1:51" ht="27.95" customHeight="1">
      <c r="B1661" s="1"/>
      <c r="C1661" s="13"/>
      <c r="D1661" s="1"/>
      <c r="E1661" s="5"/>
      <c r="M1661" s="5"/>
      <c r="N1661" s="5"/>
      <c r="O1661" s="5"/>
      <c r="P1661" s="5"/>
      <c r="Q1661" s="5"/>
      <c r="R1661" s="61"/>
      <c r="S1661" s="62"/>
      <c r="T1661" s="5"/>
      <c r="U1661" s="5"/>
      <c r="V1661" s="5"/>
      <c r="W1661" s="5"/>
      <c r="X1661" s="5"/>
      <c r="Y1661" s="5"/>
      <c r="Z1661" s="5"/>
      <c r="AA1661" s="5"/>
      <c r="AB1661" s="5"/>
      <c r="AC1661" s="5"/>
      <c r="AD1661" s="5"/>
      <c r="AE1661" s="5"/>
      <c r="AF1661" s="5"/>
      <c r="AG1661" s="5"/>
      <c r="AH1661" s="5"/>
      <c r="AI1661" s="5"/>
      <c r="AJ1661" s="80"/>
      <c r="AK1661" s="80"/>
      <c r="AL1661" s="80"/>
      <c r="AM1661" s="80"/>
      <c r="AN1661" s="80"/>
      <c r="AO1661" s="80"/>
      <c r="AP1661" s="80"/>
      <c r="AQ1661" s="80"/>
      <c r="AR1661" s="80"/>
      <c r="AS1661" s="5"/>
      <c r="AT1661" s="5"/>
      <c r="AU1661" s="5"/>
      <c r="AV1661" s="5"/>
      <c r="AW1661" s="5"/>
      <c r="AX1661" s="5"/>
      <c r="AY1661" s="5"/>
    </row>
    <row r="1662" spans="1:51" ht="27.95" customHeight="1">
      <c r="A1662">
        <v>11562101123</v>
      </c>
      <c r="B1662" s="1"/>
      <c r="C1662" s="13" t="s">
        <v>80</v>
      </c>
      <c r="D1662" s="1" t="s">
        <v>466</v>
      </c>
      <c r="E1662" s="5" t="s">
        <v>14</v>
      </c>
      <c r="F1662" s="80">
        <v>0</v>
      </c>
      <c r="G1662" s="80">
        <v>0</v>
      </c>
      <c r="H1662" s="80" t="s">
        <v>1</v>
      </c>
      <c r="I1662" s="80">
        <v>0</v>
      </c>
      <c r="J1662" s="80">
        <v>0</v>
      </c>
      <c r="K1662" s="80">
        <v>0</v>
      </c>
      <c r="L1662" s="80">
        <v>0</v>
      </c>
      <c r="M1662" s="5" t="s">
        <v>10</v>
      </c>
      <c r="N1662" s="5" t="e">
        <v>#N/A</v>
      </c>
      <c r="O1662" s="5" t="e">
        <v>#N/A</v>
      </c>
      <c r="P1662" s="5" t="e">
        <v>#N/A</v>
      </c>
      <c r="Q1662" s="5" t="s">
        <v>663</v>
      </c>
      <c r="R1662" s="61" t="s">
        <v>662</v>
      </c>
      <c r="S1662" s="62" t="e">
        <v>#N/A</v>
      </c>
      <c r="T1662" s="5" t="s">
        <v>62</v>
      </c>
      <c r="U1662" s="5" t="s">
        <v>41</v>
      </c>
      <c r="V1662" s="5" t="s">
        <v>26</v>
      </c>
      <c r="W1662" s="5" t="s">
        <v>908</v>
      </c>
      <c r="X1662" s="5" t="s">
        <v>66</v>
      </c>
      <c r="Y1662" s="5" t="s">
        <v>676</v>
      </c>
      <c r="Z1662" s="5" t="s">
        <v>13</v>
      </c>
      <c r="AA1662" s="5"/>
      <c r="AB1662" s="5"/>
      <c r="AC1662" s="5"/>
      <c r="AD1662" s="5"/>
      <c r="AE1662" s="5"/>
      <c r="AF1662" s="5"/>
      <c r="AG1662" s="5"/>
      <c r="AH1662" s="5" t="s">
        <v>1048</v>
      </c>
      <c r="AI1662" s="5" t="s">
        <v>906</v>
      </c>
      <c r="AJ1662" s="80">
        <v>4</v>
      </c>
      <c r="AK1662" s="80" t="e">
        <v>#N/A</v>
      </c>
      <c r="AL1662" s="80" t="e">
        <v>#N/A</v>
      </c>
      <c r="AM1662" s="80" t="e">
        <v>#N/A</v>
      </c>
      <c r="AN1662" s="80">
        <v>5</v>
      </c>
      <c r="AO1662" s="80">
        <v>4</v>
      </c>
      <c r="AP1662" s="80">
        <v>4</v>
      </c>
      <c r="AQ1662" s="80">
        <v>3</v>
      </c>
      <c r="AR1662" s="80">
        <v>5</v>
      </c>
      <c r="AS1662" s="5"/>
      <c r="AT1662" s="5" t="s">
        <v>842</v>
      </c>
      <c r="AU1662" s="5"/>
      <c r="AV1662" s="5"/>
      <c r="AW1662" s="5" t="s">
        <v>39</v>
      </c>
      <c r="AX1662" s="5"/>
      <c r="AY1662" s="5" t="s">
        <v>20</v>
      </c>
    </row>
    <row r="1663" spans="1:51" ht="27.95" customHeight="1">
      <c r="A1663">
        <v>11562086115</v>
      </c>
      <c r="B1663" s="1"/>
      <c r="C1663" s="13" t="s">
        <v>80</v>
      </c>
      <c r="D1663" s="1" t="s">
        <v>466</v>
      </c>
      <c r="E1663" s="5" t="s">
        <v>14</v>
      </c>
      <c r="F1663" s="80">
        <v>0</v>
      </c>
      <c r="G1663" s="80">
        <v>0</v>
      </c>
      <c r="H1663" s="80" t="s">
        <v>1</v>
      </c>
      <c r="I1663" s="80">
        <v>0</v>
      </c>
      <c r="J1663" s="80">
        <v>0</v>
      </c>
      <c r="K1663" s="80">
        <v>0</v>
      </c>
      <c r="L1663" s="80">
        <v>0</v>
      </c>
      <c r="M1663" s="5" t="s">
        <v>10</v>
      </c>
      <c r="N1663" s="5" t="e">
        <v>#N/A</v>
      </c>
      <c r="O1663" s="5" t="e">
        <v>#N/A</v>
      </c>
      <c r="P1663" s="5" t="e">
        <v>#N/A</v>
      </c>
      <c r="Q1663" s="5" t="e">
        <v>#N/A</v>
      </c>
      <c r="R1663" s="61" t="e">
        <v>#N/A</v>
      </c>
      <c r="S1663" s="62" t="e">
        <v>#N/A</v>
      </c>
      <c r="T1663" s="5" t="s">
        <v>62</v>
      </c>
      <c r="U1663" s="5" t="e">
        <v>#N/A</v>
      </c>
      <c r="V1663" s="5" t="e">
        <v>#N/A</v>
      </c>
      <c r="W1663" s="5" t="e">
        <v>#N/A</v>
      </c>
      <c r="X1663" s="5" t="e">
        <v>#N/A</v>
      </c>
      <c r="Y1663" s="5">
        <v>0</v>
      </c>
      <c r="Z1663" s="5" t="s">
        <v>13</v>
      </c>
      <c r="AA1663" s="5"/>
      <c r="AB1663" s="5"/>
      <c r="AC1663" s="5"/>
      <c r="AD1663" s="5"/>
      <c r="AE1663" s="5"/>
      <c r="AF1663" s="5"/>
      <c r="AG1663" s="5"/>
      <c r="AH1663" s="5"/>
      <c r="AI1663" s="5" t="s">
        <v>906</v>
      </c>
      <c r="AJ1663" s="80">
        <v>4</v>
      </c>
      <c r="AK1663" s="80" t="e">
        <v>#N/A</v>
      </c>
      <c r="AL1663" s="80" t="e">
        <v>#N/A</v>
      </c>
      <c r="AM1663" s="80" t="e">
        <v>#N/A</v>
      </c>
      <c r="AN1663" s="80">
        <v>5</v>
      </c>
      <c r="AO1663" s="80" t="e">
        <v>#N/A</v>
      </c>
      <c r="AP1663" s="80" t="e">
        <v>#N/A</v>
      </c>
      <c r="AQ1663" s="80" t="e">
        <v>#N/A</v>
      </c>
      <c r="AR1663" s="80" t="e">
        <v>#N/A</v>
      </c>
      <c r="AS1663" s="5"/>
      <c r="AT1663" s="5"/>
      <c r="AU1663" s="5"/>
      <c r="AV1663" s="5"/>
      <c r="AW1663" s="5"/>
      <c r="AX1663" s="5"/>
      <c r="AY1663" s="5" t="s">
        <v>20</v>
      </c>
    </row>
    <row r="1664" spans="1:51" ht="27.95" customHeight="1">
      <c r="B1664" s="1"/>
      <c r="C1664" s="13"/>
      <c r="D1664" s="1"/>
      <c r="E1664" s="5"/>
      <c r="M1664" s="5"/>
      <c r="N1664" s="5"/>
      <c r="O1664" s="5"/>
      <c r="P1664" s="5"/>
      <c r="Q1664" s="5"/>
      <c r="R1664" s="61"/>
      <c r="S1664" s="62"/>
      <c r="T1664" s="5"/>
      <c r="U1664" s="5"/>
      <c r="V1664" s="5"/>
      <c r="W1664" s="5"/>
      <c r="X1664" s="5"/>
      <c r="Y1664" s="5"/>
      <c r="Z1664" s="5"/>
      <c r="AA1664" s="5"/>
      <c r="AB1664" s="5"/>
      <c r="AC1664" s="5"/>
      <c r="AD1664" s="5"/>
      <c r="AE1664" s="5"/>
      <c r="AF1664" s="5"/>
      <c r="AG1664" s="5"/>
      <c r="AH1664" s="5"/>
      <c r="AI1664" s="5"/>
      <c r="AJ1664" s="80"/>
      <c r="AK1664" s="80"/>
      <c r="AL1664" s="80"/>
      <c r="AM1664" s="80"/>
      <c r="AN1664" s="80"/>
      <c r="AO1664" s="80"/>
      <c r="AP1664" s="80"/>
      <c r="AQ1664" s="80"/>
      <c r="AR1664" s="80"/>
      <c r="AS1664" s="5"/>
      <c r="AT1664" s="5"/>
      <c r="AU1664" s="5"/>
      <c r="AV1664" s="5"/>
      <c r="AW1664" s="5"/>
      <c r="AX1664" s="5"/>
      <c r="AY1664" s="5"/>
    </row>
    <row r="1665" spans="1:51" ht="27.95" customHeight="1">
      <c r="B1665" s="1"/>
      <c r="C1665" s="13"/>
      <c r="D1665" s="1"/>
      <c r="E1665" s="5"/>
      <c r="M1665" s="5"/>
      <c r="N1665" s="5"/>
      <c r="O1665" s="5"/>
      <c r="P1665" s="5"/>
      <c r="Q1665" s="5"/>
      <c r="R1665" s="61"/>
      <c r="S1665" s="62"/>
      <c r="T1665" s="5"/>
      <c r="U1665" s="5"/>
      <c r="V1665" s="5"/>
      <c r="W1665" s="5"/>
      <c r="X1665" s="5"/>
      <c r="Y1665" s="5"/>
      <c r="Z1665" s="5"/>
      <c r="AA1665" s="5"/>
      <c r="AB1665" s="5"/>
      <c r="AC1665" s="5"/>
      <c r="AD1665" s="5"/>
      <c r="AE1665" s="5"/>
      <c r="AF1665" s="5"/>
      <c r="AG1665" s="5"/>
      <c r="AH1665" s="5"/>
      <c r="AI1665" s="5"/>
      <c r="AJ1665" s="80"/>
      <c r="AK1665" s="80"/>
      <c r="AL1665" s="80"/>
      <c r="AM1665" s="80"/>
      <c r="AN1665" s="80"/>
      <c r="AO1665" s="80"/>
      <c r="AP1665" s="80"/>
      <c r="AQ1665" s="80"/>
      <c r="AR1665" s="80"/>
      <c r="AS1665" s="5"/>
      <c r="AT1665" s="5"/>
      <c r="AU1665" s="5"/>
      <c r="AV1665" s="5"/>
      <c r="AW1665" s="5"/>
      <c r="AX1665" s="5"/>
      <c r="AY1665" s="5"/>
    </row>
    <row r="1666" spans="1:51" ht="27.95" customHeight="1">
      <c r="A1666">
        <v>11561916043</v>
      </c>
      <c r="B1666" s="1"/>
      <c r="C1666" s="13" t="e">
        <v>#N/A</v>
      </c>
      <c r="D1666" s="1" t="e">
        <v>#VALUE!</v>
      </c>
      <c r="E1666" s="5" t="e">
        <v>#N/A</v>
      </c>
      <c r="F1666" s="80">
        <v>0</v>
      </c>
      <c r="G1666" s="80">
        <v>0</v>
      </c>
      <c r="H1666" s="80">
        <v>0</v>
      </c>
      <c r="I1666" s="80">
        <v>0</v>
      </c>
      <c r="J1666" s="80">
        <v>0</v>
      </c>
      <c r="K1666" s="80">
        <v>0</v>
      </c>
      <c r="L1666" s="80">
        <v>0</v>
      </c>
      <c r="M1666" s="5" t="e">
        <v>#N/A</v>
      </c>
      <c r="N1666" s="5" t="e">
        <v>#N/A</v>
      </c>
      <c r="O1666" s="5" t="e">
        <v>#N/A</v>
      </c>
      <c r="P1666" s="5" t="e">
        <v>#N/A</v>
      </c>
      <c r="Q1666" s="5" t="e">
        <v>#N/A</v>
      </c>
      <c r="R1666" s="61" t="e">
        <v>#N/A</v>
      </c>
      <c r="S1666" s="62" t="e">
        <v>#N/A</v>
      </c>
      <c r="T1666" s="5" t="e">
        <v>#N/A</v>
      </c>
      <c r="U1666" s="5" t="e">
        <v>#N/A</v>
      </c>
      <c r="V1666" s="5" t="e">
        <v>#N/A</v>
      </c>
      <c r="W1666" s="5" t="e">
        <v>#N/A</v>
      </c>
      <c r="X1666" s="5" t="e">
        <v>#N/A</v>
      </c>
      <c r="Y1666" s="5">
        <v>0</v>
      </c>
      <c r="Z1666" s="5" t="e">
        <v>#N/A</v>
      </c>
      <c r="AA1666" s="5"/>
      <c r="AB1666" s="5"/>
      <c r="AC1666" s="5"/>
      <c r="AD1666" s="5"/>
      <c r="AE1666" s="5"/>
      <c r="AF1666" s="5"/>
      <c r="AG1666" s="5"/>
      <c r="AH1666" s="5"/>
      <c r="AI1666" s="5" t="s">
        <v>906</v>
      </c>
      <c r="AJ1666" s="80" t="e">
        <v>#N/A</v>
      </c>
      <c r="AK1666" s="80" t="e">
        <v>#N/A</v>
      </c>
      <c r="AL1666" s="80" t="e">
        <v>#N/A</v>
      </c>
      <c r="AM1666" s="80" t="e">
        <v>#N/A</v>
      </c>
      <c r="AN1666" s="80" t="e">
        <v>#N/A</v>
      </c>
      <c r="AO1666" s="80" t="e">
        <v>#N/A</v>
      </c>
      <c r="AP1666" s="80" t="e">
        <v>#N/A</v>
      </c>
      <c r="AQ1666" s="80" t="e">
        <v>#N/A</v>
      </c>
      <c r="AR1666" s="80" t="e">
        <v>#N/A</v>
      </c>
      <c r="AS1666" s="5"/>
      <c r="AT1666" s="5"/>
      <c r="AU1666" s="5"/>
      <c r="AV1666" s="5"/>
      <c r="AW1666" s="5"/>
      <c r="AX1666" s="5"/>
      <c r="AY1666" s="5" t="s">
        <v>20</v>
      </c>
    </row>
    <row r="1667" spans="1:51" ht="27.95" customHeight="1">
      <c r="A1667">
        <v>11561813126</v>
      </c>
      <c r="B1667" s="1" t="s">
        <v>646</v>
      </c>
      <c r="C1667" s="13" t="s">
        <v>23</v>
      </c>
      <c r="D1667" s="1" t="s">
        <v>468</v>
      </c>
      <c r="E1667" s="5" t="s">
        <v>14</v>
      </c>
      <c r="F1667" s="80">
        <v>0</v>
      </c>
      <c r="G1667" s="80">
        <v>0</v>
      </c>
      <c r="H1667" s="80">
        <v>0</v>
      </c>
      <c r="I1667" s="80">
        <v>0</v>
      </c>
      <c r="J1667" s="80">
        <v>0</v>
      </c>
      <c r="K1667" s="80">
        <v>0</v>
      </c>
      <c r="L1667" s="80" t="s">
        <v>242</v>
      </c>
      <c r="M1667" s="5" t="e">
        <v>#N/A</v>
      </c>
      <c r="N1667" s="5" t="s">
        <v>649</v>
      </c>
      <c r="O1667" s="5" t="e">
        <v>#N/A</v>
      </c>
      <c r="P1667" s="5" t="e">
        <v>#N/A</v>
      </c>
      <c r="Q1667" s="5" t="s">
        <v>131</v>
      </c>
      <c r="R1667" s="61" t="s">
        <v>226</v>
      </c>
      <c r="S1667" s="62" t="e">
        <v>#N/A</v>
      </c>
      <c r="T1667" s="5" t="s">
        <v>834</v>
      </c>
      <c r="U1667" s="5" t="s">
        <v>34</v>
      </c>
      <c r="V1667" s="5" t="s">
        <v>54</v>
      </c>
      <c r="W1667" s="5" t="s">
        <v>379</v>
      </c>
      <c r="X1667" s="5" t="s">
        <v>113</v>
      </c>
      <c r="Y1667" s="5" t="s">
        <v>677</v>
      </c>
      <c r="Z1667" s="5" t="s">
        <v>126</v>
      </c>
      <c r="AA1667" s="5"/>
      <c r="AB1667" s="3" t="s">
        <v>563</v>
      </c>
      <c r="AC1667" s="5"/>
      <c r="AD1667" s="5"/>
      <c r="AE1667" s="5"/>
      <c r="AF1667" s="5"/>
      <c r="AG1667" s="5"/>
      <c r="AH1667" s="5"/>
      <c r="AI1667" s="5" t="s">
        <v>906</v>
      </c>
      <c r="AJ1667" s="80">
        <v>2</v>
      </c>
      <c r="AK1667" s="80">
        <v>1</v>
      </c>
      <c r="AL1667" s="80">
        <v>1</v>
      </c>
      <c r="AM1667" s="80" t="e">
        <v>#N/A</v>
      </c>
      <c r="AN1667" s="80">
        <v>5</v>
      </c>
      <c r="AO1667" s="80">
        <v>5</v>
      </c>
      <c r="AP1667" s="80">
        <v>0</v>
      </c>
      <c r="AQ1667" s="80">
        <v>5</v>
      </c>
      <c r="AR1667" s="80">
        <v>1</v>
      </c>
      <c r="AS1667" s="5"/>
      <c r="AT1667" s="5"/>
      <c r="AU1667" s="5"/>
      <c r="AV1667" s="5"/>
      <c r="AW1667" s="5"/>
      <c r="AX1667" s="5"/>
      <c r="AY1667" s="5" t="s">
        <v>903</v>
      </c>
    </row>
    <row r="1668" spans="1:51" ht="27.95" customHeight="1">
      <c r="A1668">
        <v>11561733541</v>
      </c>
      <c r="B1668" s="1" t="s">
        <v>646</v>
      </c>
      <c r="C1668" s="13" t="s">
        <v>61</v>
      </c>
      <c r="D1668" s="1" t="s">
        <v>473</v>
      </c>
      <c r="E1668" s="5" t="s">
        <v>14</v>
      </c>
      <c r="F1668" s="80">
        <v>0</v>
      </c>
      <c r="G1668" s="80">
        <v>0</v>
      </c>
      <c r="H1668" s="80" t="s">
        <v>1</v>
      </c>
      <c r="I1668" s="80">
        <v>0</v>
      </c>
      <c r="J1668" s="80">
        <v>0</v>
      </c>
      <c r="K1668" s="80">
        <v>0</v>
      </c>
      <c r="L1668" s="80">
        <v>0</v>
      </c>
      <c r="M1668" s="5" t="s">
        <v>10</v>
      </c>
      <c r="N1668" s="5" t="s">
        <v>649</v>
      </c>
      <c r="O1668" s="5" t="e">
        <v>#N/A</v>
      </c>
      <c r="P1668" s="5" t="e">
        <v>#N/A</v>
      </c>
      <c r="Q1668" s="5" t="s">
        <v>29</v>
      </c>
      <c r="R1668" s="61" t="s">
        <v>75</v>
      </c>
      <c r="S1668" s="62" t="e">
        <v>#N/A</v>
      </c>
      <c r="T1668" s="5" t="s">
        <v>834</v>
      </c>
      <c r="U1668" s="5" t="s">
        <v>34</v>
      </c>
      <c r="V1668" s="5" t="s">
        <v>74</v>
      </c>
      <c r="W1668" s="5" t="s">
        <v>908</v>
      </c>
      <c r="X1668" s="5" t="s">
        <v>30</v>
      </c>
      <c r="Y1668" s="5" t="s">
        <v>678</v>
      </c>
      <c r="Z1668" s="5" t="s">
        <v>21</v>
      </c>
      <c r="AA1668" s="5" t="s">
        <v>482</v>
      </c>
      <c r="AB1668" s="5"/>
      <c r="AC1668" s="5"/>
      <c r="AD1668" s="5"/>
      <c r="AE1668" s="5"/>
      <c r="AF1668" s="5"/>
      <c r="AG1668" s="5"/>
      <c r="AH1668" s="5"/>
      <c r="AI1668" s="5" t="s">
        <v>906</v>
      </c>
      <c r="AJ1668" s="80">
        <v>3</v>
      </c>
      <c r="AK1668" s="80">
        <v>3</v>
      </c>
      <c r="AL1668" s="80">
        <v>3</v>
      </c>
      <c r="AM1668" s="80" t="e">
        <v>#N/A</v>
      </c>
      <c r="AN1668" s="80">
        <v>5</v>
      </c>
      <c r="AO1668" s="80">
        <v>5</v>
      </c>
      <c r="AP1668" s="80">
        <v>2</v>
      </c>
      <c r="AQ1668" s="80">
        <v>3</v>
      </c>
      <c r="AR1668" s="80">
        <v>2</v>
      </c>
      <c r="AS1668" s="5"/>
      <c r="AT1668" s="5" t="s">
        <v>284</v>
      </c>
      <c r="AU1668" s="5" t="s">
        <v>854</v>
      </c>
      <c r="AV1668" s="5"/>
      <c r="AW1668" s="5"/>
      <c r="AX1668" s="5"/>
      <c r="AY1668" s="5" t="s">
        <v>903</v>
      </c>
    </row>
    <row r="1669" spans="1:51" ht="12.95" customHeight="1">
      <c r="A1669">
        <v>11561712480</v>
      </c>
      <c r="B1669" s="1" t="s">
        <v>15</v>
      </c>
      <c r="C1669" s="13" t="s">
        <v>61</v>
      </c>
      <c r="D1669" s="1" t="s">
        <v>467</v>
      </c>
      <c r="E1669" s="5" t="s">
        <v>14</v>
      </c>
      <c r="F1669" s="80">
        <v>0</v>
      </c>
      <c r="G1669" s="80">
        <v>0</v>
      </c>
      <c r="H1669" s="80" t="s">
        <v>1</v>
      </c>
      <c r="I1669" s="80">
        <v>0</v>
      </c>
      <c r="J1669" s="80">
        <v>0</v>
      </c>
      <c r="K1669" s="80">
        <v>0</v>
      </c>
      <c r="L1669" s="80">
        <v>0</v>
      </c>
      <c r="M1669" s="5" t="e">
        <v>#N/A</v>
      </c>
      <c r="N1669" s="5" t="e">
        <v>#N/A</v>
      </c>
      <c r="O1669" s="5" t="e">
        <v>#N/A</v>
      </c>
      <c r="P1669" s="5" t="e">
        <v>#N/A</v>
      </c>
      <c r="Q1669" s="5" t="e">
        <v>#N/A</v>
      </c>
      <c r="R1669" s="61" t="s">
        <v>75</v>
      </c>
      <c r="S1669" s="62" t="s">
        <v>92</v>
      </c>
      <c r="T1669" s="5" t="s">
        <v>24</v>
      </c>
      <c r="U1669" s="5" t="s">
        <v>87</v>
      </c>
      <c r="V1669" s="5" t="s">
        <v>74</v>
      </c>
      <c r="W1669" s="5" t="s">
        <v>907</v>
      </c>
      <c r="X1669" s="5" t="e">
        <v>#N/A</v>
      </c>
      <c r="Y1669" s="5">
        <v>0</v>
      </c>
      <c r="Z1669" s="5" t="s">
        <v>60</v>
      </c>
      <c r="AA1669" s="5"/>
      <c r="AB1669" s="5"/>
      <c r="AC1669" s="5" t="s">
        <v>565</v>
      </c>
      <c r="AD1669" s="5"/>
      <c r="AE1669" s="5"/>
      <c r="AF1669" s="5"/>
      <c r="AG1669" s="5"/>
      <c r="AH1669" s="5"/>
      <c r="AI1669" s="5" t="s">
        <v>906</v>
      </c>
      <c r="AJ1669" s="5">
        <v>3</v>
      </c>
      <c r="AK1669" s="5" t="e">
        <v>#N/A</v>
      </c>
      <c r="AL1669" s="97">
        <v>3</v>
      </c>
      <c r="AM1669" s="97">
        <v>2</v>
      </c>
      <c r="AN1669" s="5">
        <v>2</v>
      </c>
      <c r="AO1669" s="5">
        <v>1</v>
      </c>
      <c r="AP1669" s="5">
        <v>2</v>
      </c>
      <c r="AQ1669" s="5">
        <v>4</v>
      </c>
      <c r="AR1669" s="5" t="e">
        <v>#N/A</v>
      </c>
      <c r="AS1669" s="5"/>
      <c r="AT1669" s="5" t="s">
        <v>797</v>
      </c>
      <c r="AU1669" s="5"/>
      <c r="AV1669" s="5"/>
      <c r="AW1669" s="5"/>
      <c r="AX1669" s="5"/>
      <c r="AY1669" s="5" t="s">
        <v>904</v>
      </c>
    </row>
    <row r="1670" spans="1:51" ht="27.95" customHeight="1">
      <c r="B1670" s="1"/>
      <c r="C1670" s="13"/>
      <c r="D1670" s="1"/>
      <c r="E1670" s="5"/>
      <c r="M1670" s="5"/>
      <c r="N1670" s="5"/>
      <c r="O1670" s="5"/>
      <c r="P1670" s="5"/>
      <c r="Q1670" s="5"/>
      <c r="R1670" s="61"/>
      <c r="S1670" s="62"/>
      <c r="T1670" s="5"/>
      <c r="U1670" s="5"/>
      <c r="V1670" s="5"/>
      <c r="W1670" s="5"/>
      <c r="X1670" s="5"/>
      <c r="Y1670" s="5"/>
      <c r="Z1670" s="5"/>
      <c r="AA1670" s="5"/>
      <c r="AB1670" s="5"/>
      <c r="AC1670" s="5"/>
      <c r="AD1670" s="5"/>
      <c r="AE1670" s="5"/>
      <c r="AF1670" s="5"/>
      <c r="AG1670" s="5"/>
      <c r="AH1670" s="5"/>
      <c r="AI1670" s="5"/>
      <c r="AJ1670" s="80"/>
      <c r="AK1670" s="80"/>
      <c r="AL1670" s="80"/>
      <c r="AM1670" s="80"/>
      <c r="AN1670" s="80"/>
      <c r="AO1670" s="80"/>
      <c r="AP1670" s="80"/>
      <c r="AQ1670" s="80"/>
      <c r="AR1670" s="80"/>
      <c r="AS1670" s="5"/>
      <c r="AT1670" s="5"/>
      <c r="AU1670" s="5"/>
      <c r="AV1670" s="5"/>
      <c r="AW1670" s="5"/>
      <c r="AX1670" s="5"/>
      <c r="AY1670" s="5"/>
    </row>
    <row r="1671" spans="1:51" ht="27.95" customHeight="1">
      <c r="A1671">
        <v>11561494038</v>
      </c>
      <c r="B1671" s="1"/>
      <c r="C1671" s="13" t="e">
        <v>#N/A</v>
      </c>
      <c r="D1671" s="1" t="e">
        <v>#VALUE!</v>
      </c>
      <c r="E1671" s="5" t="e">
        <v>#N/A</v>
      </c>
      <c r="F1671" s="80">
        <v>0</v>
      </c>
      <c r="G1671" s="80">
        <v>0</v>
      </c>
      <c r="H1671" s="80">
        <v>0</v>
      </c>
      <c r="I1671" s="80">
        <v>0</v>
      </c>
      <c r="J1671" s="80">
        <v>0</v>
      </c>
      <c r="K1671" s="80">
        <v>0</v>
      </c>
      <c r="L1671" s="80">
        <v>0</v>
      </c>
      <c r="M1671" s="5" t="e">
        <v>#N/A</v>
      </c>
      <c r="N1671" s="5" t="e">
        <v>#N/A</v>
      </c>
      <c r="O1671" s="5" t="e">
        <v>#N/A</v>
      </c>
      <c r="P1671" s="5" t="e">
        <v>#N/A</v>
      </c>
      <c r="Q1671" s="5" t="e">
        <v>#N/A</v>
      </c>
      <c r="R1671" s="61" t="e">
        <v>#N/A</v>
      </c>
      <c r="S1671" s="62" t="e">
        <v>#N/A</v>
      </c>
      <c r="T1671" s="5" t="e">
        <v>#N/A</v>
      </c>
      <c r="U1671" s="5" t="e">
        <v>#N/A</v>
      </c>
      <c r="V1671" s="5" t="e">
        <v>#N/A</v>
      </c>
      <c r="W1671" s="5" t="e">
        <v>#N/A</v>
      </c>
      <c r="X1671" s="5" t="e">
        <v>#N/A</v>
      </c>
      <c r="Y1671" s="5">
        <v>0</v>
      </c>
      <c r="Z1671" s="5" t="e">
        <v>#N/A</v>
      </c>
      <c r="AA1671" s="5"/>
      <c r="AB1671" s="5"/>
      <c r="AC1671" s="5"/>
      <c r="AD1671" s="5"/>
      <c r="AE1671" s="5"/>
      <c r="AF1671" s="5"/>
      <c r="AG1671" s="5"/>
      <c r="AH1671" s="5"/>
      <c r="AI1671" s="5" t="s">
        <v>906</v>
      </c>
      <c r="AJ1671" s="80" t="e">
        <v>#N/A</v>
      </c>
      <c r="AK1671" s="80" t="e">
        <v>#N/A</v>
      </c>
      <c r="AL1671" s="80" t="e">
        <v>#N/A</v>
      </c>
      <c r="AM1671" s="80" t="e">
        <v>#N/A</v>
      </c>
      <c r="AN1671" s="80" t="e">
        <v>#N/A</v>
      </c>
      <c r="AO1671" s="80" t="e">
        <v>#N/A</v>
      </c>
      <c r="AP1671" s="80" t="e">
        <v>#N/A</v>
      </c>
      <c r="AQ1671" s="80" t="e">
        <v>#N/A</v>
      </c>
      <c r="AR1671" s="80" t="e">
        <v>#N/A</v>
      </c>
      <c r="AS1671" s="5"/>
      <c r="AT1671" s="5"/>
      <c r="AU1671" s="5"/>
      <c r="AV1671" s="5"/>
      <c r="AW1671" s="5"/>
      <c r="AX1671" s="5"/>
      <c r="AY1671" s="5" t="s">
        <v>20</v>
      </c>
    </row>
    <row r="1672" spans="1:51" ht="27.95" customHeight="1">
      <c r="B1672" s="1"/>
      <c r="C1672" s="13"/>
      <c r="D1672" s="1"/>
      <c r="E1672" s="5"/>
      <c r="M1672" s="5"/>
      <c r="N1672" s="5"/>
      <c r="O1672" s="5"/>
      <c r="P1672" s="5"/>
      <c r="Q1672" s="5"/>
      <c r="R1672" s="61"/>
      <c r="S1672" s="62"/>
      <c r="T1672" s="5"/>
      <c r="U1672" s="5"/>
      <c r="V1672" s="5"/>
      <c r="W1672" s="5"/>
      <c r="X1672" s="5"/>
      <c r="Y1672" s="5"/>
      <c r="Z1672" s="5"/>
      <c r="AA1672" s="5"/>
      <c r="AB1672" s="5"/>
      <c r="AC1672" s="5"/>
      <c r="AD1672" s="5"/>
      <c r="AE1672" s="5"/>
      <c r="AF1672" s="5"/>
      <c r="AG1672" s="5"/>
      <c r="AH1672" s="5"/>
      <c r="AI1672" s="5"/>
      <c r="AJ1672" s="80"/>
      <c r="AK1672" s="80"/>
      <c r="AL1672" s="80"/>
      <c r="AM1672" s="80"/>
      <c r="AN1672" s="80"/>
      <c r="AO1672" s="80"/>
      <c r="AP1672" s="80"/>
      <c r="AQ1672" s="80"/>
      <c r="AR1672" s="80"/>
      <c r="AS1672" s="5"/>
      <c r="AT1672" s="5"/>
      <c r="AU1672" s="5"/>
      <c r="AV1672" s="5"/>
      <c r="AW1672" s="5"/>
      <c r="AX1672" s="5"/>
      <c r="AY1672" s="5"/>
    </row>
    <row r="1673" spans="1:51" ht="27.95" customHeight="1">
      <c r="A1673">
        <v>11561492793</v>
      </c>
      <c r="B1673" s="1"/>
      <c r="C1673" s="13" t="e">
        <v>#N/A</v>
      </c>
      <c r="D1673" s="1" t="e">
        <v>#VALUE!</v>
      </c>
      <c r="E1673" s="5" t="e">
        <v>#N/A</v>
      </c>
      <c r="F1673" s="80">
        <v>0</v>
      </c>
      <c r="G1673" s="80">
        <v>0</v>
      </c>
      <c r="H1673" s="80">
        <v>0</v>
      </c>
      <c r="I1673" s="80">
        <v>0</v>
      </c>
      <c r="J1673" s="80">
        <v>0</v>
      </c>
      <c r="K1673" s="80">
        <v>0</v>
      </c>
      <c r="L1673" s="80">
        <v>0</v>
      </c>
      <c r="M1673" s="5" t="e">
        <v>#N/A</v>
      </c>
      <c r="N1673" s="5" t="e">
        <v>#N/A</v>
      </c>
      <c r="O1673" s="5" t="e">
        <v>#N/A</v>
      </c>
      <c r="P1673" s="5" t="e">
        <v>#N/A</v>
      </c>
      <c r="Q1673" s="5" t="e">
        <v>#N/A</v>
      </c>
      <c r="R1673" s="61" t="e">
        <v>#N/A</v>
      </c>
      <c r="S1673" s="62" t="e">
        <v>#N/A</v>
      </c>
      <c r="T1673" s="5" t="e">
        <v>#N/A</v>
      </c>
      <c r="U1673" s="5" t="e">
        <v>#N/A</v>
      </c>
      <c r="V1673" s="5" t="e">
        <v>#N/A</v>
      </c>
      <c r="W1673" s="5" t="e">
        <v>#N/A</v>
      </c>
      <c r="X1673" s="5" t="e">
        <v>#N/A</v>
      </c>
      <c r="Y1673" s="5">
        <v>0</v>
      </c>
      <c r="Z1673" s="5" t="e">
        <v>#N/A</v>
      </c>
      <c r="AA1673" s="5"/>
      <c r="AB1673" s="5"/>
      <c r="AC1673" s="5"/>
      <c r="AD1673" s="5"/>
      <c r="AE1673" s="5"/>
      <c r="AF1673" s="5"/>
      <c r="AG1673" s="5"/>
      <c r="AH1673" s="5"/>
      <c r="AI1673" s="5" t="s">
        <v>906</v>
      </c>
      <c r="AJ1673" s="80" t="e">
        <v>#N/A</v>
      </c>
      <c r="AK1673" s="80" t="e">
        <v>#N/A</v>
      </c>
      <c r="AL1673" s="80" t="e">
        <v>#N/A</v>
      </c>
      <c r="AM1673" s="80" t="e">
        <v>#N/A</v>
      </c>
      <c r="AN1673" s="80" t="e">
        <v>#N/A</v>
      </c>
      <c r="AO1673" s="80" t="e">
        <v>#N/A</v>
      </c>
      <c r="AP1673" s="80" t="e">
        <v>#N/A</v>
      </c>
      <c r="AQ1673" s="80" t="e">
        <v>#N/A</v>
      </c>
      <c r="AR1673" s="80" t="e">
        <v>#N/A</v>
      </c>
      <c r="AS1673" s="5"/>
      <c r="AT1673" s="5"/>
      <c r="AU1673" s="5"/>
      <c r="AV1673" s="5"/>
      <c r="AW1673" s="5"/>
      <c r="AX1673" s="5"/>
      <c r="AY1673" s="5" t="s">
        <v>20</v>
      </c>
    </row>
    <row r="1674" spans="1:51" ht="27.95" customHeight="1">
      <c r="A1674">
        <v>11561453266</v>
      </c>
      <c r="B1674" s="1"/>
      <c r="C1674" s="13" t="e">
        <v>#N/A</v>
      </c>
      <c r="D1674" s="1" t="e">
        <v>#VALUE!</v>
      </c>
      <c r="E1674" s="5" t="e">
        <v>#N/A</v>
      </c>
      <c r="F1674" s="80">
        <v>0</v>
      </c>
      <c r="G1674" s="80">
        <v>0</v>
      </c>
      <c r="H1674" s="80">
        <v>0</v>
      </c>
      <c r="I1674" s="80">
        <v>0</v>
      </c>
      <c r="J1674" s="80">
        <v>0</v>
      </c>
      <c r="K1674" s="80">
        <v>0</v>
      </c>
      <c r="L1674" s="80">
        <v>0</v>
      </c>
      <c r="M1674" s="5" t="e">
        <v>#N/A</v>
      </c>
      <c r="N1674" s="5" t="e">
        <v>#N/A</v>
      </c>
      <c r="O1674" s="5" t="e">
        <v>#N/A</v>
      </c>
      <c r="P1674" s="5" t="e">
        <v>#N/A</v>
      </c>
      <c r="Q1674" s="5" t="e">
        <v>#N/A</v>
      </c>
      <c r="R1674" s="61" t="e">
        <v>#N/A</v>
      </c>
      <c r="S1674" s="62" t="e">
        <v>#N/A</v>
      </c>
      <c r="T1674" s="5" t="e">
        <v>#N/A</v>
      </c>
      <c r="U1674" s="5" t="e">
        <v>#N/A</v>
      </c>
      <c r="V1674" s="5" t="e">
        <v>#N/A</v>
      </c>
      <c r="W1674" s="5" t="e">
        <v>#N/A</v>
      </c>
      <c r="X1674" s="5" t="e">
        <v>#N/A</v>
      </c>
      <c r="Y1674" s="5">
        <v>0</v>
      </c>
      <c r="Z1674" s="5" t="e">
        <v>#N/A</v>
      </c>
      <c r="AA1674" s="5"/>
      <c r="AB1674" s="5"/>
      <c r="AC1674" s="5"/>
      <c r="AD1674" s="5"/>
      <c r="AE1674" s="5"/>
      <c r="AF1674" s="5"/>
      <c r="AG1674" s="5"/>
      <c r="AH1674" s="5"/>
      <c r="AI1674" s="5" t="s">
        <v>906</v>
      </c>
      <c r="AJ1674" s="80" t="e">
        <v>#N/A</v>
      </c>
      <c r="AK1674" s="80" t="e">
        <v>#N/A</v>
      </c>
      <c r="AL1674" s="80" t="e">
        <v>#N/A</v>
      </c>
      <c r="AM1674" s="80" t="e">
        <v>#N/A</v>
      </c>
      <c r="AN1674" s="80" t="e">
        <v>#N/A</v>
      </c>
      <c r="AO1674" s="80" t="e">
        <v>#N/A</v>
      </c>
      <c r="AP1674" s="80" t="e">
        <v>#N/A</v>
      </c>
      <c r="AQ1674" s="80" t="e">
        <v>#N/A</v>
      </c>
      <c r="AR1674" s="80" t="e">
        <v>#N/A</v>
      </c>
      <c r="AS1674" s="5"/>
      <c r="AT1674" s="5"/>
      <c r="AU1674" s="5"/>
      <c r="AV1674" s="5"/>
      <c r="AW1674" s="5"/>
      <c r="AX1674" s="5"/>
      <c r="AY1674" s="5" t="s">
        <v>20</v>
      </c>
    </row>
    <row r="1675" spans="1:51" ht="27.95" customHeight="1">
      <c r="B1675" s="1"/>
      <c r="C1675" s="13"/>
      <c r="D1675" s="1"/>
      <c r="E1675" s="5"/>
      <c r="M1675" s="5"/>
      <c r="N1675" s="5"/>
      <c r="O1675" s="5"/>
      <c r="P1675" s="5"/>
      <c r="Q1675" s="5"/>
      <c r="R1675" s="61"/>
      <c r="S1675" s="62"/>
      <c r="T1675" s="5"/>
      <c r="U1675" s="5"/>
      <c r="V1675" s="5"/>
      <c r="W1675" s="5"/>
      <c r="X1675" s="5"/>
      <c r="Y1675" s="5"/>
      <c r="Z1675" s="5"/>
      <c r="AA1675" s="5"/>
      <c r="AB1675" s="5"/>
      <c r="AC1675" s="5"/>
      <c r="AD1675" s="5"/>
      <c r="AE1675" s="5"/>
      <c r="AF1675" s="5"/>
      <c r="AG1675" s="5"/>
      <c r="AH1675" s="5"/>
      <c r="AI1675" s="5"/>
      <c r="AJ1675" s="80"/>
      <c r="AK1675" s="80"/>
      <c r="AL1675" s="80"/>
      <c r="AM1675" s="80"/>
      <c r="AN1675" s="80"/>
      <c r="AO1675" s="80"/>
      <c r="AP1675" s="80"/>
      <c r="AQ1675" s="80"/>
      <c r="AR1675" s="80"/>
      <c r="AS1675" s="5"/>
      <c r="AT1675" s="5"/>
      <c r="AU1675" s="5"/>
      <c r="AV1675" s="5"/>
      <c r="AW1675" s="5"/>
      <c r="AX1675" s="5"/>
      <c r="AY1675" s="5"/>
    </row>
    <row r="1676" spans="1:51" ht="27.95" customHeight="1">
      <c r="B1676" s="1"/>
      <c r="C1676" s="13"/>
      <c r="D1676" s="1"/>
      <c r="E1676" s="5"/>
      <c r="M1676" s="5"/>
      <c r="N1676" s="5"/>
      <c r="O1676" s="5"/>
      <c r="P1676" s="5"/>
      <c r="Q1676" s="5"/>
      <c r="R1676" s="61"/>
      <c r="S1676" s="62"/>
      <c r="T1676" s="5"/>
      <c r="U1676" s="5"/>
      <c r="V1676" s="5"/>
      <c r="W1676" s="5"/>
      <c r="X1676" s="5"/>
      <c r="Y1676" s="5"/>
      <c r="Z1676" s="5"/>
      <c r="AA1676" s="5"/>
      <c r="AB1676" s="5"/>
      <c r="AC1676" s="5"/>
      <c r="AD1676" s="5"/>
      <c r="AE1676" s="5"/>
      <c r="AF1676" s="5"/>
      <c r="AG1676" s="5"/>
      <c r="AH1676" s="5"/>
      <c r="AI1676" s="5"/>
      <c r="AJ1676" s="80"/>
      <c r="AK1676" s="80"/>
      <c r="AL1676" s="80"/>
      <c r="AM1676" s="80"/>
      <c r="AN1676" s="80"/>
      <c r="AO1676" s="80"/>
      <c r="AP1676" s="80"/>
      <c r="AQ1676" s="80"/>
      <c r="AR1676" s="80"/>
      <c r="AS1676" s="5"/>
      <c r="AT1676" s="5"/>
      <c r="AU1676" s="5"/>
      <c r="AV1676" s="5"/>
      <c r="AW1676" s="5"/>
      <c r="AX1676" s="5"/>
      <c r="AY1676" s="5"/>
    </row>
    <row r="1677" spans="1:51" ht="27.95" customHeight="1">
      <c r="A1677">
        <v>11561223245</v>
      </c>
      <c r="B1677" s="1" t="s">
        <v>646</v>
      </c>
      <c r="C1677" s="13" t="s">
        <v>61</v>
      </c>
      <c r="D1677" s="1" t="s">
        <v>467</v>
      </c>
      <c r="E1677" s="5" t="s">
        <v>33</v>
      </c>
      <c r="F1677" s="80">
        <v>0</v>
      </c>
      <c r="G1677" s="80">
        <v>0</v>
      </c>
      <c r="H1677" s="80" t="s">
        <v>1</v>
      </c>
      <c r="I1677" s="80">
        <v>0</v>
      </c>
      <c r="J1677" s="80">
        <v>0</v>
      </c>
      <c r="K1677" s="80">
        <v>0</v>
      </c>
      <c r="L1677" s="80">
        <v>0</v>
      </c>
      <c r="M1677" s="5" t="s">
        <v>10</v>
      </c>
      <c r="N1677" s="5" t="e">
        <v>#N/A</v>
      </c>
      <c r="O1677" s="5" t="e">
        <v>#N/A</v>
      </c>
      <c r="P1677" s="5" t="e">
        <v>#N/A</v>
      </c>
      <c r="Q1677" s="5" t="s">
        <v>29</v>
      </c>
      <c r="R1677" s="61" t="s">
        <v>75</v>
      </c>
      <c r="S1677" s="62" t="s">
        <v>92</v>
      </c>
      <c r="T1677" s="5" t="s">
        <v>37</v>
      </c>
      <c r="U1677" s="5" t="e">
        <v>#N/A</v>
      </c>
      <c r="V1677" s="5" t="s">
        <v>95</v>
      </c>
      <c r="W1677" s="5" t="s">
        <v>909</v>
      </c>
      <c r="X1677" s="5" t="s">
        <v>81</v>
      </c>
      <c r="Y1677" s="5">
        <v>0</v>
      </c>
      <c r="Z1677" s="5" t="s">
        <v>13</v>
      </c>
      <c r="AA1677" s="5"/>
      <c r="AB1677" s="5"/>
      <c r="AC1677" s="5"/>
      <c r="AD1677" s="5"/>
      <c r="AE1677" s="5"/>
      <c r="AF1677" s="5"/>
      <c r="AG1677" s="5"/>
      <c r="AH1677" s="5"/>
      <c r="AI1677" s="5" t="s">
        <v>906</v>
      </c>
      <c r="AJ1677" s="80">
        <v>3</v>
      </c>
      <c r="AK1677" s="80">
        <v>3</v>
      </c>
      <c r="AL1677" s="80">
        <v>3</v>
      </c>
      <c r="AM1677" s="80">
        <v>2</v>
      </c>
      <c r="AN1677" s="80">
        <v>3</v>
      </c>
      <c r="AO1677" s="80" t="e">
        <v>#N/A</v>
      </c>
      <c r="AP1677" s="80">
        <v>1</v>
      </c>
      <c r="AQ1677" s="80">
        <v>1</v>
      </c>
      <c r="AR1677" s="80">
        <v>3</v>
      </c>
      <c r="AS1677" s="5"/>
      <c r="AT1677" s="5"/>
      <c r="AU1677" s="5"/>
      <c r="AV1677" s="5"/>
      <c r="AW1677" s="5"/>
      <c r="AX1677" s="5"/>
      <c r="AY1677" s="5" t="s">
        <v>903</v>
      </c>
    </row>
    <row r="1678" spans="1:51" ht="6" customHeight="1">
      <c r="A1678">
        <v>11560569782</v>
      </c>
      <c r="B1678" s="1" t="s">
        <v>15</v>
      </c>
      <c r="C1678" s="13" t="s">
        <v>80</v>
      </c>
      <c r="D1678" s="1" t="s">
        <v>468</v>
      </c>
      <c r="E1678" s="5" t="s">
        <v>33</v>
      </c>
      <c r="F1678" s="80" t="s">
        <v>648</v>
      </c>
      <c r="G1678" s="80">
        <v>0</v>
      </c>
      <c r="H1678" s="80" t="s">
        <v>1</v>
      </c>
      <c r="I1678" s="80">
        <v>0</v>
      </c>
      <c r="J1678" s="80">
        <v>0</v>
      </c>
      <c r="K1678" s="80">
        <v>0</v>
      </c>
      <c r="L1678" s="80">
        <v>0</v>
      </c>
      <c r="M1678" s="5" t="e">
        <v>#N/A</v>
      </c>
      <c r="N1678" s="5" t="e">
        <v>#N/A</v>
      </c>
      <c r="O1678" s="5" t="e">
        <v>#N/A</v>
      </c>
      <c r="P1678" s="5" t="e">
        <v>#N/A</v>
      </c>
      <c r="Q1678" s="5" t="e">
        <v>#N/A</v>
      </c>
      <c r="R1678" s="61" t="s">
        <v>90</v>
      </c>
      <c r="S1678" s="62" t="s">
        <v>43</v>
      </c>
      <c r="T1678" s="5" t="s">
        <v>37</v>
      </c>
      <c r="U1678" s="5" t="s">
        <v>37</v>
      </c>
      <c r="V1678" s="5" t="s">
        <v>64</v>
      </c>
      <c r="W1678" s="5" t="s">
        <v>907</v>
      </c>
      <c r="X1678" s="5" t="e">
        <v>#N/A</v>
      </c>
      <c r="Y1678" s="5">
        <v>0</v>
      </c>
      <c r="Z1678" s="5" t="s">
        <v>86</v>
      </c>
      <c r="AA1678" s="5"/>
      <c r="AB1678" s="5"/>
      <c r="AC1678" s="5"/>
      <c r="AD1678" s="5"/>
      <c r="AE1678" s="5"/>
      <c r="AF1678" s="5"/>
      <c r="AG1678" s="5"/>
      <c r="AH1678" s="5"/>
      <c r="AI1678" s="5" t="s">
        <v>906</v>
      </c>
      <c r="AJ1678" s="80">
        <v>4</v>
      </c>
      <c r="AK1678" s="80" t="e">
        <v>#N/A</v>
      </c>
      <c r="AL1678" s="80">
        <v>5</v>
      </c>
      <c r="AM1678" s="80">
        <v>4</v>
      </c>
      <c r="AN1678" s="80">
        <v>3</v>
      </c>
      <c r="AO1678" s="80">
        <v>3</v>
      </c>
      <c r="AP1678" s="80">
        <v>5</v>
      </c>
      <c r="AQ1678" s="80">
        <v>4</v>
      </c>
      <c r="AR1678" s="80" t="e">
        <v>#N/A</v>
      </c>
      <c r="AS1678" s="5"/>
      <c r="AT1678" s="5"/>
      <c r="AU1678" s="5"/>
      <c r="AV1678" s="5"/>
      <c r="AW1678" s="5"/>
      <c r="AX1678" s="5"/>
      <c r="AY1678" s="5" t="s">
        <v>904</v>
      </c>
    </row>
    <row r="1679" spans="1:51" ht="27.95" customHeight="1">
      <c r="A1679">
        <v>11560194373</v>
      </c>
      <c r="B1679" s="1"/>
      <c r="C1679" s="13" t="s">
        <v>61</v>
      </c>
      <c r="D1679" s="1" t="s">
        <v>472</v>
      </c>
      <c r="E1679" s="5" t="s">
        <v>33</v>
      </c>
      <c r="F1679" s="80" t="s">
        <v>648</v>
      </c>
      <c r="G1679" s="80">
        <v>0</v>
      </c>
      <c r="H1679" s="80" t="s">
        <v>1</v>
      </c>
      <c r="I1679" s="80">
        <v>0</v>
      </c>
      <c r="J1679" s="80">
        <v>0</v>
      </c>
      <c r="K1679" s="80">
        <v>0</v>
      </c>
      <c r="L1679" s="80">
        <v>0</v>
      </c>
      <c r="M1679" s="5" t="s">
        <v>10</v>
      </c>
      <c r="N1679" s="5" t="e">
        <v>#N/A</v>
      </c>
      <c r="O1679" s="5" t="e">
        <v>#N/A</v>
      </c>
      <c r="P1679" s="5" t="e">
        <v>#N/A</v>
      </c>
      <c r="Q1679" s="5" t="s">
        <v>659</v>
      </c>
      <c r="R1679" s="61" t="s">
        <v>75</v>
      </c>
      <c r="S1679" s="62" t="s">
        <v>68</v>
      </c>
      <c r="T1679" s="5" t="s">
        <v>36</v>
      </c>
      <c r="U1679" s="5" t="s">
        <v>37</v>
      </c>
      <c r="V1679" s="5" t="s">
        <v>74</v>
      </c>
      <c r="W1679" s="5" t="s">
        <v>908</v>
      </c>
      <c r="X1679" s="5" t="s">
        <v>660</v>
      </c>
      <c r="Y1679" s="5">
        <v>0</v>
      </c>
      <c r="Z1679" s="5" t="e">
        <v>#N/A</v>
      </c>
      <c r="AA1679" s="5" t="s">
        <v>821</v>
      </c>
      <c r="AB1679" s="5"/>
      <c r="AC1679" s="5"/>
      <c r="AD1679" s="5"/>
      <c r="AE1679" s="5"/>
      <c r="AF1679" s="5"/>
      <c r="AG1679" s="5"/>
      <c r="AH1679" s="5"/>
      <c r="AI1679" s="5" t="s">
        <v>906</v>
      </c>
      <c r="AJ1679" s="5">
        <v>3</v>
      </c>
      <c r="AK1679" s="5" t="e">
        <v>#N/A</v>
      </c>
      <c r="AL1679" s="97">
        <v>3</v>
      </c>
      <c r="AM1679" s="97">
        <v>3</v>
      </c>
      <c r="AN1679" s="5">
        <v>4</v>
      </c>
      <c r="AO1679" s="5">
        <v>3</v>
      </c>
      <c r="AP1679" s="5">
        <v>2</v>
      </c>
      <c r="AQ1679" s="5">
        <v>3</v>
      </c>
      <c r="AR1679" s="5">
        <v>4</v>
      </c>
      <c r="AS1679" s="5"/>
      <c r="AT1679" s="5"/>
      <c r="AU1679" s="5"/>
      <c r="AV1679" s="5"/>
      <c r="AW1679" s="5"/>
      <c r="AX1679" s="5"/>
      <c r="AY1679" s="5" t="s">
        <v>20</v>
      </c>
    </row>
    <row r="1680" spans="1:51" ht="27.95" customHeight="1">
      <c r="B1680" s="1"/>
      <c r="C1680" s="13"/>
      <c r="D1680" s="1"/>
      <c r="E1680" s="5"/>
      <c r="M1680" s="5"/>
      <c r="N1680" s="5"/>
      <c r="O1680" s="5"/>
      <c r="P1680" s="5"/>
      <c r="Q1680" s="5"/>
      <c r="R1680" s="61"/>
      <c r="S1680" s="62"/>
      <c r="T1680" s="5"/>
      <c r="U1680" s="5"/>
      <c r="V1680" s="5"/>
      <c r="W1680" s="5"/>
      <c r="X1680" s="5"/>
      <c r="Y1680" s="5"/>
      <c r="Z1680" s="5"/>
      <c r="AA1680" s="5"/>
      <c r="AB1680" s="5"/>
      <c r="AC1680" s="5"/>
      <c r="AD1680" s="5"/>
      <c r="AE1680" s="5"/>
      <c r="AF1680" s="5"/>
      <c r="AG1680" s="5"/>
      <c r="AH1680" s="5"/>
      <c r="AI1680" s="5"/>
      <c r="AJ1680" s="80"/>
      <c r="AK1680" s="80"/>
      <c r="AL1680" s="80"/>
      <c r="AM1680" s="80"/>
      <c r="AN1680" s="80"/>
      <c r="AO1680" s="80"/>
      <c r="AP1680" s="80"/>
      <c r="AQ1680" s="80"/>
      <c r="AR1680" s="80"/>
      <c r="AS1680" s="5"/>
      <c r="AT1680" s="5"/>
      <c r="AU1680" s="5"/>
      <c r="AV1680" s="5"/>
      <c r="AW1680" s="5"/>
      <c r="AX1680" s="5"/>
      <c r="AY1680" s="5"/>
    </row>
    <row r="1681" spans="1:51" ht="27.95" customHeight="1">
      <c r="B1681" s="1"/>
      <c r="C1681" s="13"/>
      <c r="D1681" s="1"/>
      <c r="E1681" s="5"/>
      <c r="M1681" s="5"/>
      <c r="N1681" s="5"/>
      <c r="O1681" s="5"/>
      <c r="P1681" s="5"/>
      <c r="Q1681" s="5"/>
      <c r="R1681" s="61"/>
      <c r="S1681" s="62"/>
      <c r="T1681" s="5"/>
      <c r="U1681" s="5"/>
      <c r="V1681" s="5"/>
      <c r="W1681" s="5"/>
      <c r="X1681" s="5"/>
      <c r="Y1681" s="5"/>
      <c r="Z1681" s="5"/>
      <c r="AA1681" s="5"/>
      <c r="AB1681" s="5"/>
      <c r="AC1681" s="5"/>
      <c r="AD1681" s="5"/>
      <c r="AE1681" s="5"/>
      <c r="AF1681" s="5"/>
      <c r="AG1681" s="5"/>
      <c r="AH1681" s="5"/>
      <c r="AI1681" s="5"/>
      <c r="AJ1681" s="80"/>
      <c r="AK1681" s="80"/>
      <c r="AL1681" s="80"/>
      <c r="AM1681" s="80"/>
      <c r="AN1681" s="80"/>
      <c r="AO1681" s="80"/>
      <c r="AP1681" s="80"/>
      <c r="AQ1681" s="80"/>
      <c r="AR1681" s="80"/>
      <c r="AS1681" s="5"/>
      <c r="AT1681" s="5"/>
      <c r="AU1681" s="5"/>
      <c r="AV1681" s="5"/>
      <c r="AW1681" s="5"/>
      <c r="AX1681" s="5"/>
      <c r="AY1681" s="5"/>
    </row>
    <row r="1682" spans="1:51" ht="27.95" customHeight="1">
      <c r="A1682">
        <v>11559960020</v>
      </c>
      <c r="B1682" s="1" t="s">
        <v>646</v>
      </c>
      <c r="C1682" s="13" t="s">
        <v>72</v>
      </c>
      <c r="D1682" s="1" t="s">
        <v>472</v>
      </c>
      <c r="E1682" s="5" t="s">
        <v>14</v>
      </c>
      <c r="F1682" s="80">
        <v>0</v>
      </c>
      <c r="G1682" s="80">
        <v>0</v>
      </c>
      <c r="H1682" s="80">
        <v>0</v>
      </c>
      <c r="I1682" s="80">
        <v>0</v>
      </c>
      <c r="J1682" s="80">
        <v>0</v>
      </c>
      <c r="K1682" s="80" t="s">
        <v>9</v>
      </c>
      <c r="L1682" s="80">
        <v>0</v>
      </c>
      <c r="M1682" s="5" t="s">
        <v>10</v>
      </c>
      <c r="N1682" s="5" t="e">
        <v>#N/A</v>
      </c>
      <c r="O1682" s="5" t="e">
        <v>#N/A</v>
      </c>
      <c r="P1682" s="5" t="e">
        <v>#N/A</v>
      </c>
      <c r="Q1682" s="5" t="s">
        <v>29</v>
      </c>
      <c r="R1682" s="61" t="s">
        <v>28</v>
      </c>
      <c r="S1682" s="62" t="s">
        <v>68</v>
      </c>
      <c r="T1682" s="5" t="s">
        <v>36</v>
      </c>
      <c r="U1682" s="5" t="s">
        <v>37</v>
      </c>
      <c r="V1682" s="5" t="s">
        <v>26</v>
      </c>
      <c r="W1682" s="5" t="s">
        <v>379</v>
      </c>
      <c r="X1682" s="5" t="s">
        <v>108</v>
      </c>
      <c r="Y1682" s="5">
        <v>0</v>
      </c>
      <c r="Z1682" s="5" t="s">
        <v>45</v>
      </c>
      <c r="AA1682" s="5"/>
      <c r="AB1682" s="5"/>
      <c r="AC1682" s="5"/>
      <c r="AD1682" s="5"/>
      <c r="AE1682" s="5"/>
      <c r="AF1682" s="5"/>
      <c r="AG1682" s="5"/>
      <c r="AH1682" s="5"/>
      <c r="AI1682" s="5" t="s">
        <v>906</v>
      </c>
      <c r="AJ1682" s="80">
        <v>5</v>
      </c>
      <c r="AK1682" s="80">
        <v>3</v>
      </c>
      <c r="AL1682" s="80">
        <v>4</v>
      </c>
      <c r="AM1682" s="80">
        <v>3</v>
      </c>
      <c r="AN1682" s="80">
        <v>4</v>
      </c>
      <c r="AO1682" s="80">
        <v>3</v>
      </c>
      <c r="AP1682" s="80">
        <v>4</v>
      </c>
      <c r="AQ1682" s="80">
        <v>5</v>
      </c>
      <c r="AR1682" s="80">
        <v>4</v>
      </c>
      <c r="AS1682" s="5"/>
      <c r="AT1682" s="5"/>
      <c r="AU1682" s="5"/>
      <c r="AV1682" s="5"/>
      <c r="AW1682" s="5" t="s">
        <v>39</v>
      </c>
      <c r="AX1682" s="5"/>
      <c r="AY1682" s="5" t="s">
        <v>903</v>
      </c>
    </row>
    <row r="1683" spans="1:51" ht="27.95" customHeight="1">
      <c r="A1683">
        <v>11559952289</v>
      </c>
      <c r="B1683" s="1"/>
      <c r="C1683" s="13" t="s">
        <v>80</v>
      </c>
      <c r="D1683" s="1" t="s">
        <v>468</v>
      </c>
      <c r="E1683" s="5" t="s">
        <v>14</v>
      </c>
      <c r="F1683" s="80">
        <v>0</v>
      </c>
      <c r="G1683" s="80">
        <v>0</v>
      </c>
      <c r="H1683" s="80" t="s">
        <v>1</v>
      </c>
      <c r="I1683" s="80">
        <v>0</v>
      </c>
      <c r="J1683" s="80">
        <v>0</v>
      </c>
      <c r="K1683" s="80">
        <v>0</v>
      </c>
      <c r="L1683" s="80">
        <v>0</v>
      </c>
      <c r="M1683" s="5" t="s">
        <v>10</v>
      </c>
      <c r="N1683" s="5" t="e">
        <v>#N/A</v>
      </c>
      <c r="O1683" s="5" t="e">
        <v>#N/A</v>
      </c>
      <c r="P1683" s="5" t="e">
        <v>#N/A</v>
      </c>
      <c r="Q1683" s="5" t="s">
        <v>663</v>
      </c>
      <c r="R1683" s="61" t="s">
        <v>662</v>
      </c>
      <c r="S1683" s="62" t="e">
        <v>#N/A</v>
      </c>
      <c r="T1683" s="5" t="s">
        <v>62</v>
      </c>
      <c r="U1683" s="5" t="s">
        <v>34</v>
      </c>
      <c r="V1683" s="5" t="s">
        <v>64</v>
      </c>
      <c r="W1683" s="5" t="s">
        <v>908</v>
      </c>
      <c r="X1683" s="5" t="s">
        <v>652</v>
      </c>
      <c r="Y1683" s="5" t="s">
        <v>679</v>
      </c>
      <c r="Z1683" s="5" t="s">
        <v>98</v>
      </c>
      <c r="AA1683" s="5"/>
      <c r="AB1683" s="5"/>
      <c r="AC1683" s="5"/>
      <c r="AD1683" s="5"/>
      <c r="AE1683" s="5"/>
      <c r="AF1683" s="5"/>
      <c r="AG1683" s="5"/>
      <c r="AH1683" s="5"/>
      <c r="AI1683" s="5" t="s">
        <v>906</v>
      </c>
      <c r="AJ1683" s="80">
        <v>4</v>
      </c>
      <c r="AK1683" s="80" t="e">
        <v>#N/A</v>
      </c>
      <c r="AL1683" s="80" t="e">
        <v>#N/A</v>
      </c>
      <c r="AM1683" s="80" t="e">
        <v>#N/A</v>
      </c>
      <c r="AN1683" s="80">
        <v>5</v>
      </c>
      <c r="AO1683" s="80">
        <v>5</v>
      </c>
      <c r="AP1683" s="80">
        <v>5</v>
      </c>
      <c r="AQ1683" s="80">
        <v>3</v>
      </c>
      <c r="AR1683" s="80">
        <v>3</v>
      </c>
      <c r="AS1683" s="5"/>
      <c r="AT1683" s="5" t="s">
        <v>787</v>
      </c>
      <c r="AU1683" s="5"/>
      <c r="AV1683" s="5"/>
      <c r="AW1683" s="5"/>
      <c r="AX1683" s="5"/>
      <c r="AY1683" s="5" t="s">
        <v>20</v>
      </c>
    </row>
    <row r="1684" spans="1:51" ht="27.95" customHeight="1">
      <c r="B1684" s="1"/>
      <c r="C1684" s="13"/>
      <c r="D1684" s="1"/>
      <c r="E1684" s="5"/>
      <c r="M1684" s="5"/>
      <c r="N1684" s="5"/>
      <c r="O1684" s="5"/>
      <c r="P1684" s="5"/>
      <c r="Q1684" s="5"/>
      <c r="R1684" s="61"/>
      <c r="S1684" s="62"/>
      <c r="T1684" s="5"/>
      <c r="U1684" s="5"/>
      <c r="V1684" s="5"/>
      <c r="W1684" s="5"/>
      <c r="X1684" s="5"/>
      <c r="Y1684" s="5"/>
      <c r="Z1684" s="5"/>
      <c r="AA1684" s="5"/>
      <c r="AB1684" s="5"/>
      <c r="AC1684" s="5"/>
      <c r="AD1684" s="5"/>
      <c r="AE1684" s="5"/>
      <c r="AF1684" s="5"/>
      <c r="AG1684" s="5"/>
      <c r="AH1684" s="5"/>
      <c r="AI1684" s="5"/>
      <c r="AJ1684" s="80"/>
      <c r="AK1684" s="80"/>
      <c r="AL1684" s="80"/>
      <c r="AM1684" s="80"/>
      <c r="AN1684" s="80"/>
      <c r="AO1684" s="80"/>
      <c r="AP1684" s="80"/>
      <c r="AQ1684" s="80"/>
      <c r="AR1684" s="80"/>
      <c r="AS1684" s="5"/>
      <c r="AT1684" s="5"/>
      <c r="AU1684" s="5"/>
      <c r="AV1684" s="5"/>
      <c r="AW1684" s="5"/>
      <c r="AX1684" s="5"/>
      <c r="AY1684" s="5"/>
    </row>
    <row r="1685" spans="1:51" ht="27.95" customHeight="1">
      <c r="B1685" s="1"/>
      <c r="C1685" s="13"/>
      <c r="D1685" s="1"/>
      <c r="E1685" s="5"/>
      <c r="M1685" s="5"/>
      <c r="N1685" s="5"/>
      <c r="O1685" s="5"/>
      <c r="P1685" s="5"/>
      <c r="Q1685" s="5"/>
      <c r="R1685" s="61"/>
      <c r="S1685" s="62"/>
      <c r="T1685" s="5"/>
      <c r="U1685" s="5"/>
      <c r="V1685" s="5"/>
      <c r="W1685" s="5"/>
      <c r="X1685" s="5"/>
      <c r="Y1685" s="5"/>
      <c r="Z1685" s="5"/>
      <c r="AA1685" s="5"/>
      <c r="AB1685" s="5"/>
      <c r="AC1685" s="5"/>
      <c r="AD1685" s="5"/>
      <c r="AE1685" s="5"/>
      <c r="AF1685" s="5"/>
      <c r="AG1685" s="5"/>
      <c r="AH1685" s="5"/>
      <c r="AI1685" s="5"/>
      <c r="AJ1685" s="80"/>
      <c r="AK1685" s="80"/>
      <c r="AL1685" s="80"/>
      <c r="AM1685" s="80"/>
      <c r="AN1685" s="80"/>
      <c r="AO1685" s="80"/>
      <c r="AP1685" s="80"/>
      <c r="AQ1685" s="80"/>
      <c r="AR1685" s="80"/>
      <c r="AS1685" s="5"/>
      <c r="AT1685" s="5"/>
      <c r="AU1685" s="5"/>
      <c r="AV1685" s="5"/>
      <c r="AW1685" s="5"/>
      <c r="AX1685" s="5"/>
      <c r="AY1685" s="5"/>
    </row>
    <row r="1686" spans="1:51" ht="27.95" customHeight="1">
      <c r="B1686" s="1"/>
      <c r="C1686" s="13"/>
      <c r="D1686" s="1"/>
      <c r="E1686" s="5"/>
      <c r="M1686" s="5"/>
      <c r="N1686" s="5"/>
      <c r="O1686" s="5"/>
      <c r="P1686" s="5"/>
      <c r="Q1686" s="5"/>
      <c r="R1686" s="61"/>
      <c r="S1686" s="62"/>
      <c r="T1686" s="5"/>
      <c r="U1686" s="5"/>
      <c r="V1686" s="5"/>
      <c r="W1686" s="5"/>
      <c r="X1686" s="5"/>
      <c r="Y1686" s="5"/>
      <c r="Z1686" s="5"/>
      <c r="AA1686" s="5"/>
      <c r="AB1686" s="5"/>
      <c r="AC1686" s="5"/>
      <c r="AD1686" s="5"/>
      <c r="AE1686" s="5"/>
      <c r="AF1686" s="5"/>
      <c r="AG1686" s="5"/>
      <c r="AH1686" s="5"/>
      <c r="AI1686" s="5"/>
      <c r="AJ1686" s="80"/>
      <c r="AK1686" s="80"/>
      <c r="AL1686" s="80"/>
      <c r="AM1686" s="80"/>
      <c r="AN1686" s="80"/>
      <c r="AO1686" s="80"/>
      <c r="AP1686" s="80"/>
      <c r="AQ1686" s="80"/>
      <c r="AR1686" s="80"/>
      <c r="AS1686" s="5"/>
      <c r="AT1686" s="5"/>
      <c r="AU1686" s="5"/>
      <c r="AV1686" s="5"/>
      <c r="AW1686" s="5"/>
      <c r="AX1686" s="5"/>
      <c r="AY1686" s="5"/>
    </row>
    <row r="1687" spans="1:51" ht="27.95" customHeight="1">
      <c r="A1687">
        <v>11559752994</v>
      </c>
      <c r="B1687" s="1"/>
      <c r="C1687" s="13" t="e">
        <v>#N/A</v>
      </c>
      <c r="D1687" s="1" t="e">
        <v>#VALUE!</v>
      </c>
      <c r="E1687" s="5" t="e">
        <v>#N/A</v>
      </c>
      <c r="F1687" s="80">
        <v>0</v>
      </c>
      <c r="G1687" s="80">
        <v>0</v>
      </c>
      <c r="H1687" s="80">
        <v>0</v>
      </c>
      <c r="I1687" s="80">
        <v>0</v>
      </c>
      <c r="J1687" s="80">
        <v>0</v>
      </c>
      <c r="K1687" s="80">
        <v>0</v>
      </c>
      <c r="L1687" s="80">
        <v>0</v>
      </c>
      <c r="M1687" s="5" t="e">
        <v>#N/A</v>
      </c>
      <c r="N1687" s="5" t="e">
        <v>#N/A</v>
      </c>
      <c r="O1687" s="5" t="e">
        <v>#N/A</v>
      </c>
      <c r="P1687" s="5" t="e">
        <v>#N/A</v>
      </c>
      <c r="Q1687" s="5" t="e">
        <v>#N/A</v>
      </c>
      <c r="R1687" s="61" t="e">
        <v>#N/A</v>
      </c>
      <c r="S1687" s="62" t="e">
        <v>#N/A</v>
      </c>
      <c r="T1687" s="5" t="e">
        <v>#N/A</v>
      </c>
      <c r="U1687" s="5" t="e">
        <v>#N/A</v>
      </c>
      <c r="V1687" s="5" t="e">
        <v>#N/A</v>
      </c>
      <c r="W1687" s="5" t="e">
        <v>#N/A</v>
      </c>
      <c r="X1687" s="5" t="e">
        <v>#N/A</v>
      </c>
      <c r="Y1687" s="5">
        <v>0</v>
      </c>
      <c r="Z1687" s="5" t="e">
        <v>#N/A</v>
      </c>
      <c r="AA1687" s="5"/>
      <c r="AB1687" s="5"/>
      <c r="AC1687" s="5"/>
      <c r="AD1687" s="5"/>
      <c r="AE1687" s="5"/>
      <c r="AF1687" s="5"/>
      <c r="AG1687" s="5"/>
      <c r="AH1687" s="5"/>
      <c r="AI1687" s="5" t="s">
        <v>906</v>
      </c>
      <c r="AJ1687" s="80" t="e">
        <v>#N/A</v>
      </c>
      <c r="AK1687" s="80" t="e">
        <v>#N/A</v>
      </c>
      <c r="AL1687" s="80" t="e">
        <v>#N/A</v>
      </c>
      <c r="AM1687" s="80" t="e">
        <v>#N/A</v>
      </c>
      <c r="AN1687" s="80" t="e">
        <v>#N/A</v>
      </c>
      <c r="AO1687" s="80" t="e">
        <v>#N/A</v>
      </c>
      <c r="AP1687" s="80" t="e">
        <v>#N/A</v>
      </c>
      <c r="AQ1687" s="80" t="e">
        <v>#N/A</v>
      </c>
      <c r="AR1687" s="80" t="e">
        <v>#N/A</v>
      </c>
      <c r="AS1687" s="5"/>
      <c r="AT1687" s="5"/>
      <c r="AU1687" s="5"/>
      <c r="AV1687" s="5"/>
      <c r="AW1687" s="5"/>
      <c r="AX1687" s="5"/>
      <c r="AY1687" s="5" t="s">
        <v>20</v>
      </c>
    </row>
    <row r="1688" spans="1:51" ht="27.95" customHeight="1">
      <c r="A1688">
        <v>11559664396</v>
      </c>
      <c r="B1688" s="1"/>
      <c r="C1688" s="13" t="e">
        <v>#N/A</v>
      </c>
      <c r="D1688" s="1" t="e">
        <v>#VALUE!</v>
      </c>
      <c r="E1688" s="5" t="e">
        <v>#N/A</v>
      </c>
      <c r="F1688" s="80">
        <v>0</v>
      </c>
      <c r="G1688" s="80">
        <v>0</v>
      </c>
      <c r="H1688" s="80">
        <v>0</v>
      </c>
      <c r="I1688" s="80">
        <v>0</v>
      </c>
      <c r="J1688" s="80">
        <v>0</v>
      </c>
      <c r="K1688" s="80">
        <v>0</v>
      </c>
      <c r="L1688" s="80">
        <v>0</v>
      </c>
      <c r="M1688" s="5" t="e">
        <v>#N/A</v>
      </c>
      <c r="N1688" s="5" t="e">
        <v>#N/A</v>
      </c>
      <c r="O1688" s="5" t="e">
        <v>#N/A</v>
      </c>
      <c r="P1688" s="5" t="e">
        <v>#N/A</v>
      </c>
      <c r="Q1688" s="5" t="e">
        <v>#N/A</v>
      </c>
      <c r="R1688" s="61" t="e">
        <v>#N/A</v>
      </c>
      <c r="S1688" s="62" t="e">
        <v>#N/A</v>
      </c>
      <c r="T1688" s="5" t="e">
        <v>#N/A</v>
      </c>
      <c r="U1688" s="5" t="e">
        <v>#N/A</v>
      </c>
      <c r="V1688" s="5" t="e">
        <v>#N/A</v>
      </c>
      <c r="W1688" s="5" t="e">
        <v>#N/A</v>
      </c>
      <c r="X1688" s="5" t="e">
        <v>#N/A</v>
      </c>
      <c r="Y1688" s="5">
        <v>0</v>
      </c>
      <c r="Z1688" s="5" t="e">
        <v>#N/A</v>
      </c>
      <c r="AA1688" s="5"/>
      <c r="AB1688" s="5"/>
      <c r="AC1688" s="5"/>
      <c r="AD1688" s="5"/>
      <c r="AE1688" s="5"/>
      <c r="AF1688" s="5"/>
      <c r="AG1688" s="5"/>
      <c r="AH1688" s="5"/>
      <c r="AI1688" s="5" t="s">
        <v>906</v>
      </c>
      <c r="AJ1688" s="80" t="e">
        <v>#N/A</v>
      </c>
      <c r="AK1688" s="80" t="e">
        <v>#N/A</v>
      </c>
      <c r="AL1688" s="80" t="e">
        <v>#N/A</v>
      </c>
      <c r="AM1688" s="80" t="e">
        <v>#N/A</v>
      </c>
      <c r="AN1688" s="80" t="e">
        <v>#N/A</v>
      </c>
      <c r="AO1688" s="80" t="e">
        <v>#N/A</v>
      </c>
      <c r="AP1688" s="80" t="e">
        <v>#N/A</v>
      </c>
      <c r="AQ1688" s="80" t="e">
        <v>#N/A</v>
      </c>
      <c r="AR1688" s="80" t="e">
        <v>#N/A</v>
      </c>
      <c r="AS1688" s="5"/>
      <c r="AT1688" s="5"/>
      <c r="AU1688" s="5"/>
      <c r="AV1688" s="5"/>
      <c r="AW1688" s="5"/>
      <c r="AX1688" s="5"/>
      <c r="AY1688" s="5" t="s">
        <v>20</v>
      </c>
    </row>
    <row r="1689" spans="1:51" ht="27.95" customHeight="1">
      <c r="A1689">
        <v>11559605457</v>
      </c>
      <c r="B1689" s="1"/>
      <c r="C1689" s="13" t="e">
        <v>#N/A</v>
      </c>
      <c r="D1689" s="1" t="e">
        <v>#VALUE!</v>
      </c>
      <c r="E1689" s="5" t="e">
        <v>#N/A</v>
      </c>
      <c r="F1689" s="80">
        <v>0</v>
      </c>
      <c r="G1689" s="80">
        <v>0</v>
      </c>
      <c r="H1689" s="80">
        <v>0</v>
      </c>
      <c r="I1689" s="80">
        <v>0</v>
      </c>
      <c r="J1689" s="80">
        <v>0</v>
      </c>
      <c r="K1689" s="80">
        <v>0</v>
      </c>
      <c r="L1689" s="80">
        <v>0</v>
      </c>
      <c r="M1689" s="5" t="e">
        <v>#N/A</v>
      </c>
      <c r="N1689" s="5" t="e">
        <v>#N/A</v>
      </c>
      <c r="O1689" s="5" t="e">
        <v>#N/A</v>
      </c>
      <c r="P1689" s="5" t="e">
        <v>#N/A</v>
      </c>
      <c r="Q1689" s="5" t="e">
        <v>#N/A</v>
      </c>
      <c r="R1689" s="61" t="e">
        <v>#N/A</v>
      </c>
      <c r="S1689" s="62" t="e">
        <v>#N/A</v>
      </c>
      <c r="T1689" s="5" t="e">
        <v>#N/A</v>
      </c>
      <c r="U1689" s="5" t="e">
        <v>#N/A</v>
      </c>
      <c r="V1689" s="5" t="e">
        <v>#N/A</v>
      </c>
      <c r="W1689" s="5" t="e">
        <v>#N/A</v>
      </c>
      <c r="X1689" s="5" t="e">
        <v>#N/A</v>
      </c>
      <c r="Y1689" s="5">
        <v>0</v>
      </c>
      <c r="Z1689" s="5" t="e">
        <v>#N/A</v>
      </c>
      <c r="AA1689" s="5"/>
      <c r="AB1689" s="5"/>
      <c r="AC1689" s="5"/>
      <c r="AD1689" s="5"/>
      <c r="AE1689" s="5"/>
      <c r="AF1689" s="5"/>
      <c r="AG1689" s="5"/>
      <c r="AH1689" s="5"/>
      <c r="AI1689" s="5" t="s">
        <v>906</v>
      </c>
      <c r="AJ1689" s="80" t="e">
        <v>#N/A</v>
      </c>
      <c r="AK1689" s="80" t="e">
        <v>#N/A</v>
      </c>
      <c r="AL1689" s="80" t="e">
        <v>#N/A</v>
      </c>
      <c r="AM1689" s="80" t="e">
        <v>#N/A</v>
      </c>
      <c r="AN1689" s="80" t="e">
        <v>#N/A</v>
      </c>
      <c r="AO1689" s="80" t="e">
        <v>#N/A</v>
      </c>
      <c r="AP1689" s="80" t="e">
        <v>#N/A</v>
      </c>
      <c r="AQ1689" s="80" t="e">
        <v>#N/A</v>
      </c>
      <c r="AR1689" s="80" t="e">
        <v>#N/A</v>
      </c>
      <c r="AS1689" s="5"/>
      <c r="AT1689" s="5"/>
      <c r="AU1689" s="5"/>
      <c r="AV1689" s="5"/>
      <c r="AW1689" s="5"/>
      <c r="AX1689" s="5"/>
      <c r="AY1689" s="5" t="s">
        <v>20</v>
      </c>
    </row>
    <row r="1690" spans="1:51" ht="27.95" customHeight="1">
      <c r="A1690">
        <v>11559476930</v>
      </c>
      <c r="B1690" s="1"/>
      <c r="C1690" s="13" t="s">
        <v>72</v>
      </c>
      <c r="D1690" s="1" t="s">
        <v>478</v>
      </c>
      <c r="E1690" s="5" t="s">
        <v>33</v>
      </c>
      <c r="F1690" s="80" t="s">
        <v>648</v>
      </c>
      <c r="G1690" s="80">
        <v>0</v>
      </c>
      <c r="H1690" s="80" t="s">
        <v>1</v>
      </c>
      <c r="I1690" s="80">
        <v>0</v>
      </c>
      <c r="J1690" s="80">
        <v>0</v>
      </c>
      <c r="K1690" s="80">
        <v>0</v>
      </c>
      <c r="L1690" s="80">
        <v>0</v>
      </c>
      <c r="M1690" s="5" t="s">
        <v>10</v>
      </c>
      <c r="N1690" s="5" t="e">
        <v>#N/A</v>
      </c>
      <c r="O1690" s="5" t="e">
        <v>#N/A</v>
      </c>
      <c r="P1690" s="5" t="e">
        <v>#N/A</v>
      </c>
      <c r="Q1690" s="5" t="s">
        <v>663</v>
      </c>
      <c r="R1690" s="61" t="s">
        <v>90</v>
      </c>
      <c r="S1690" s="62" t="e">
        <v>#N/A</v>
      </c>
      <c r="T1690" s="5" t="s">
        <v>224</v>
      </c>
      <c r="U1690" s="5" t="s">
        <v>92</v>
      </c>
      <c r="V1690" s="5" t="s">
        <v>74</v>
      </c>
      <c r="W1690" s="5" t="s">
        <v>379</v>
      </c>
      <c r="X1690" s="5" t="s">
        <v>66</v>
      </c>
      <c r="Y1690" s="5" t="s">
        <v>680</v>
      </c>
      <c r="Z1690" s="5" t="s">
        <v>45</v>
      </c>
      <c r="AA1690" s="5"/>
      <c r="AB1690" s="5"/>
      <c r="AC1690" s="5"/>
      <c r="AD1690" s="5" t="s">
        <v>601</v>
      </c>
      <c r="AE1690" s="5"/>
      <c r="AF1690" s="5"/>
      <c r="AG1690" s="5"/>
      <c r="AH1690" s="5"/>
      <c r="AI1690" s="5" t="s">
        <v>906</v>
      </c>
      <c r="AJ1690" s="5">
        <v>5</v>
      </c>
      <c r="AK1690" s="5" t="e">
        <v>#N/A</v>
      </c>
      <c r="AL1690" s="97">
        <v>5</v>
      </c>
      <c r="AM1690" s="97" t="e">
        <v>#N/A</v>
      </c>
      <c r="AN1690" s="5">
        <v>1</v>
      </c>
      <c r="AO1690" s="5">
        <v>2</v>
      </c>
      <c r="AP1690" s="5">
        <v>2</v>
      </c>
      <c r="AQ1690" s="5">
        <v>5</v>
      </c>
      <c r="AR1690" s="5">
        <v>5</v>
      </c>
      <c r="AS1690" s="5"/>
      <c r="AT1690" s="5"/>
      <c r="AU1690" s="5"/>
      <c r="AV1690" s="5"/>
      <c r="AW1690" s="5" t="s">
        <v>39</v>
      </c>
      <c r="AX1690" s="5"/>
      <c r="AY1690" s="5" t="s">
        <v>20</v>
      </c>
    </row>
    <row r="1691" spans="1:51" ht="27.95" customHeight="1">
      <c r="A1691">
        <v>11559353731</v>
      </c>
      <c r="B1691" s="1" t="s">
        <v>646</v>
      </c>
      <c r="C1691" s="13" t="s">
        <v>80</v>
      </c>
      <c r="D1691" s="1" t="s">
        <v>465</v>
      </c>
      <c r="E1691" s="5" t="s">
        <v>33</v>
      </c>
      <c r="F1691" s="80">
        <v>0</v>
      </c>
      <c r="G1691" s="80">
        <v>0</v>
      </c>
      <c r="H1691" s="80" t="s">
        <v>1</v>
      </c>
      <c r="I1691" s="80">
        <v>0</v>
      </c>
      <c r="J1691" s="80">
        <v>0</v>
      </c>
      <c r="K1691" s="80">
        <v>0</v>
      </c>
      <c r="L1691" s="80">
        <v>0</v>
      </c>
      <c r="M1691" s="5" t="s">
        <v>10</v>
      </c>
      <c r="N1691" s="5" t="e">
        <v>#N/A</v>
      </c>
      <c r="O1691" s="5" t="e">
        <v>#N/A</v>
      </c>
      <c r="P1691" s="5" t="e">
        <v>#N/A</v>
      </c>
      <c r="Q1691" s="5" t="s">
        <v>29</v>
      </c>
      <c r="R1691" s="61" t="s">
        <v>28</v>
      </c>
      <c r="S1691" s="62" t="e">
        <v>#N/A</v>
      </c>
      <c r="T1691" s="5" t="s">
        <v>834</v>
      </c>
      <c r="U1691" s="5" t="s">
        <v>41</v>
      </c>
      <c r="V1691" s="5" t="s">
        <v>64</v>
      </c>
      <c r="W1691" s="5" t="s">
        <v>909</v>
      </c>
      <c r="X1691" s="5" t="s">
        <v>30</v>
      </c>
      <c r="Y1691" s="5" t="s">
        <v>681</v>
      </c>
      <c r="Z1691" s="5" t="s">
        <v>98</v>
      </c>
      <c r="AA1691" s="5"/>
      <c r="AB1691" s="5"/>
      <c r="AC1691" s="5"/>
      <c r="AD1691" s="5"/>
      <c r="AE1691" s="5"/>
      <c r="AF1691" s="5"/>
      <c r="AG1691" s="5"/>
      <c r="AH1691" s="5"/>
      <c r="AI1691" s="5" t="s">
        <v>906</v>
      </c>
      <c r="AJ1691" s="80">
        <v>4</v>
      </c>
      <c r="AK1691" s="80">
        <v>3</v>
      </c>
      <c r="AL1691" s="80">
        <v>4</v>
      </c>
      <c r="AM1691" s="80" t="e">
        <v>#N/A</v>
      </c>
      <c r="AN1691" s="80">
        <v>5</v>
      </c>
      <c r="AO1691" s="80">
        <v>4</v>
      </c>
      <c r="AP1691" s="80">
        <v>5</v>
      </c>
      <c r="AQ1691" s="80">
        <v>1</v>
      </c>
      <c r="AR1691" s="80">
        <v>2</v>
      </c>
      <c r="AS1691" s="5"/>
      <c r="AT1691" s="121" t="s">
        <v>847</v>
      </c>
      <c r="AU1691" s="5"/>
      <c r="AV1691" s="5"/>
      <c r="AW1691" s="5" t="s">
        <v>39</v>
      </c>
      <c r="AX1691" s="5"/>
      <c r="AY1691" s="5" t="s">
        <v>903</v>
      </c>
    </row>
    <row r="1692" spans="1:51" ht="27.95" customHeight="1">
      <c r="B1692" s="1"/>
      <c r="C1692" s="13"/>
      <c r="D1692" s="1"/>
      <c r="E1692" s="5"/>
      <c r="M1692" s="5"/>
      <c r="N1692" s="5"/>
      <c r="O1692" s="5"/>
      <c r="P1692" s="5"/>
      <c r="Q1692" s="5"/>
      <c r="R1692" s="61"/>
      <c r="S1692" s="62"/>
      <c r="T1692" s="5"/>
      <c r="U1692" s="5"/>
      <c r="V1692" s="5"/>
      <c r="W1692" s="5"/>
      <c r="X1692" s="5"/>
      <c r="Y1692" s="5"/>
      <c r="Z1692" s="5"/>
      <c r="AA1692" s="5"/>
      <c r="AB1692" s="5"/>
      <c r="AC1692" s="5"/>
      <c r="AD1692" s="5"/>
      <c r="AE1692" s="5"/>
      <c r="AF1692" s="5"/>
      <c r="AG1692" s="5"/>
      <c r="AH1692" s="5"/>
      <c r="AI1692" s="5"/>
      <c r="AJ1692" s="80"/>
      <c r="AK1692" s="80"/>
      <c r="AL1692" s="80"/>
      <c r="AM1692" s="80"/>
      <c r="AN1692" s="80"/>
      <c r="AO1692" s="80"/>
      <c r="AP1692" s="80"/>
      <c r="AQ1692" s="80"/>
      <c r="AR1692" s="80"/>
      <c r="AS1692" s="5"/>
      <c r="AT1692" s="5"/>
      <c r="AU1692" s="5"/>
      <c r="AV1692" s="5"/>
      <c r="AW1692" s="5"/>
      <c r="AX1692" s="5"/>
      <c r="AY1692" s="5"/>
    </row>
    <row r="1693" spans="1:51" ht="27.95" customHeight="1">
      <c r="A1693">
        <v>11559260085</v>
      </c>
      <c r="B1693" s="1" t="s">
        <v>646</v>
      </c>
      <c r="C1693" s="13" t="s">
        <v>72</v>
      </c>
      <c r="D1693" s="1" t="s">
        <v>472</v>
      </c>
      <c r="E1693" s="5" t="s">
        <v>155</v>
      </c>
      <c r="F1693" s="80" t="s">
        <v>648</v>
      </c>
      <c r="G1693" s="80">
        <v>0</v>
      </c>
      <c r="H1693" s="80" t="s">
        <v>1</v>
      </c>
      <c r="I1693" s="80">
        <v>0</v>
      </c>
      <c r="J1693" s="80">
        <v>0</v>
      </c>
      <c r="K1693" s="80">
        <v>0</v>
      </c>
      <c r="L1693" s="80">
        <v>0</v>
      </c>
      <c r="M1693" s="5" t="s">
        <v>10</v>
      </c>
      <c r="N1693" s="5" t="e">
        <v>#N/A</v>
      </c>
      <c r="O1693" s="5" t="e">
        <v>#N/A</v>
      </c>
      <c r="P1693" s="5" t="e">
        <v>#N/A</v>
      </c>
      <c r="Q1693" s="5" t="e">
        <v>#N/A</v>
      </c>
      <c r="R1693" s="61" t="s">
        <v>75</v>
      </c>
      <c r="S1693" s="62" t="e">
        <v>#N/A</v>
      </c>
      <c r="T1693" s="5" t="s">
        <v>36</v>
      </c>
      <c r="U1693" s="5" t="s">
        <v>41</v>
      </c>
      <c r="V1693" s="5" t="s">
        <v>26</v>
      </c>
      <c r="W1693" s="5" t="s">
        <v>907</v>
      </c>
      <c r="X1693" s="5" t="s">
        <v>81</v>
      </c>
      <c r="Y1693" s="5" t="s">
        <v>682</v>
      </c>
      <c r="Z1693" s="5" t="s">
        <v>67</v>
      </c>
      <c r="AA1693" s="5"/>
      <c r="AB1693" s="5"/>
      <c r="AC1693" s="5"/>
      <c r="AD1693" s="5"/>
      <c r="AE1693" s="5"/>
      <c r="AF1693" s="5"/>
      <c r="AG1693" s="5"/>
      <c r="AH1693" s="5"/>
      <c r="AI1693" s="5" t="s">
        <v>906</v>
      </c>
      <c r="AJ1693" s="80">
        <v>5</v>
      </c>
      <c r="AK1693" s="80" t="e">
        <v>#N/A</v>
      </c>
      <c r="AL1693" s="80">
        <v>3</v>
      </c>
      <c r="AM1693" s="80" t="e">
        <v>#N/A</v>
      </c>
      <c r="AN1693" s="80">
        <v>4</v>
      </c>
      <c r="AO1693" s="80">
        <v>4</v>
      </c>
      <c r="AP1693" s="80">
        <v>4</v>
      </c>
      <c r="AQ1693" s="80">
        <v>4</v>
      </c>
      <c r="AR1693" s="80">
        <v>3</v>
      </c>
      <c r="AS1693" s="5" t="s">
        <v>1059</v>
      </c>
      <c r="AT1693" s="121" t="s">
        <v>847</v>
      </c>
      <c r="AU1693" s="5"/>
      <c r="AV1693" s="5"/>
      <c r="AW1693" s="5"/>
      <c r="AX1693" s="5"/>
      <c r="AY1693" s="5" t="s">
        <v>903</v>
      </c>
    </row>
    <row r="1694" spans="1:51" ht="38.1" customHeight="1">
      <c r="A1694">
        <v>11559210415</v>
      </c>
      <c r="B1694" s="1" t="s">
        <v>15</v>
      </c>
      <c r="C1694" s="13" t="s">
        <v>72</v>
      </c>
      <c r="D1694" s="1" t="s">
        <v>478</v>
      </c>
      <c r="E1694" s="5" t="s">
        <v>33</v>
      </c>
      <c r="F1694" s="80" t="s">
        <v>648</v>
      </c>
      <c r="G1694" s="80">
        <v>0</v>
      </c>
      <c r="H1694" s="80">
        <v>0</v>
      </c>
      <c r="I1694" s="80">
        <v>0</v>
      </c>
      <c r="J1694" s="80">
        <v>0</v>
      </c>
      <c r="K1694" s="80">
        <v>0</v>
      </c>
      <c r="L1694" s="80">
        <v>0</v>
      </c>
      <c r="M1694" s="5" t="e">
        <v>#N/A</v>
      </c>
      <c r="N1694" s="5" t="e">
        <v>#N/A</v>
      </c>
      <c r="O1694" s="5" t="e">
        <v>#N/A</v>
      </c>
      <c r="P1694" s="5" t="e">
        <v>#N/A</v>
      </c>
      <c r="Q1694" s="5" t="e">
        <v>#N/A</v>
      </c>
      <c r="R1694" s="61" t="s">
        <v>28</v>
      </c>
      <c r="S1694" s="62" t="s">
        <v>34</v>
      </c>
      <c r="T1694" s="5" t="s">
        <v>36</v>
      </c>
      <c r="U1694" s="5" t="s">
        <v>37</v>
      </c>
      <c r="V1694" s="5" t="s">
        <v>89</v>
      </c>
      <c r="W1694" s="5" t="s">
        <v>379</v>
      </c>
      <c r="X1694" s="5" t="e">
        <v>#N/A</v>
      </c>
      <c r="Y1694" s="5">
        <v>0</v>
      </c>
      <c r="Z1694" s="5" t="s">
        <v>58</v>
      </c>
      <c r="AA1694" s="5"/>
      <c r="AB1694" s="5"/>
      <c r="AC1694" s="5"/>
      <c r="AD1694" s="5"/>
      <c r="AE1694" s="5"/>
      <c r="AF1694" s="5"/>
      <c r="AG1694" s="5"/>
      <c r="AH1694" s="5"/>
      <c r="AI1694" s="5" t="s">
        <v>906</v>
      </c>
      <c r="AJ1694" s="80">
        <v>5</v>
      </c>
      <c r="AK1694" s="80" t="e">
        <v>#N/A</v>
      </c>
      <c r="AL1694" s="80">
        <v>4</v>
      </c>
      <c r="AM1694" s="80">
        <v>5</v>
      </c>
      <c r="AN1694" s="80">
        <v>4</v>
      </c>
      <c r="AO1694" s="80">
        <v>3</v>
      </c>
      <c r="AP1694" s="80">
        <v>3</v>
      </c>
      <c r="AQ1694" s="80">
        <v>5</v>
      </c>
      <c r="AR1694" s="80" t="e">
        <v>#N/A</v>
      </c>
      <c r="AS1694" s="122" t="s">
        <v>1060</v>
      </c>
      <c r="AT1694" s="5" t="s">
        <v>797</v>
      </c>
      <c r="AU1694" s="5"/>
      <c r="AV1694" s="5"/>
      <c r="AW1694" s="5"/>
      <c r="AX1694" s="5"/>
      <c r="AY1694" s="5" t="s">
        <v>904</v>
      </c>
    </row>
    <row r="1695" spans="1:51" ht="27.95" customHeight="1">
      <c r="A1695">
        <v>11559140876</v>
      </c>
      <c r="B1695" s="1"/>
      <c r="C1695" s="13" t="e">
        <v>#N/A</v>
      </c>
      <c r="D1695" s="1" t="e">
        <v>#VALUE!</v>
      </c>
      <c r="E1695" s="5" t="e">
        <v>#N/A</v>
      </c>
      <c r="F1695" s="80">
        <v>0</v>
      </c>
      <c r="G1695" s="80">
        <v>0</v>
      </c>
      <c r="H1695" s="80">
        <v>0</v>
      </c>
      <c r="I1695" s="80">
        <v>0</v>
      </c>
      <c r="J1695" s="80">
        <v>0</v>
      </c>
      <c r="K1695" s="80">
        <v>0</v>
      </c>
      <c r="L1695" s="80">
        <v>0</v>
      </c>
      <c r="M1695" s="5" t="e">
        <v>#N/A</v>
      </c>
      <c r="N1695" s="5" t="e">
        <v>#N/A</v>
      </c>
      <c r="O1695" s="5" t="e">
        <v>#N/A</v>
      </c>
      <c r="P1695" s="5" t="e">
        <v>#N/A</v>
      </c>
      <c r="Q1695" s="5" t="e">
        <v>#N/A</v>
      </c>
      <c r="R1695" s="61" t="e">
        <v>#N/A</v>
      </c>
      <c r="S1695" s="62" t="e">
        <v>#N/A</v>
      </c>
      <c r="T1695" s="5" t="e">
        <v>#N/A</v>
      </c>
      <c r="U1695" s="5" t="e">
        <v>#N/A</v>
      </c>
      <c r="V1695" s="5" t="e">
        <v>#N/A</v>
      </c>
      <c r="W1695" s="5" t="e">
        <v>#N/A</v>
      </c>
      <c r="X1695" s="5" t="e">
        <v>#N/A</v>
      </c>
      <c r="Y1695" s="5">
        <v>0</v>
      </c>
      <c r="Z1695" s="5" t="e">
        <v>#N/A</v>
      </c>
      <c r="AA1695" s="5"/>
      <c r="AB1695" s="5"/>
      <c r="AC1695" s="5"/>
      <c r="AD1695" s="5"/>
      <c r="AE1695" s="5"/>
      <c r="AF1695" s="5"/>
      <c r="AG1695" s="5"/>
      <c r="AH1695" s="5"/>
      <c r="AI1695" s="5" t="s">
        <v>906</v>
      </c>
      <c r="AJ1695" s="80" t="e">
        <v>#N/A</v>
      </c>
      <c r="AK1695" s="80" t="e">
        <v>#N/A</v>
      </c>
      <c r="AL1695" s="80" t="e">
        <v>#N/A</v>
      </c>
      <c r="AM1695" s="80" t="e">
        <v>#N/A</v>
      </c>
      <c r="AN1695" s="80" t="e">
        <v>#N/A</v>
      </c>
      <c r="AO1695" s="80" t="e">
        <v>#N/A</v>
      </c>
      <c r="AP1695" s="80" t="e">
        <v>#N/A</v>
      </c>
      <c r="AQ1695" s="80" t="e">
        <v>#N/A</v>
      </c>
      <c r="AR1695" s="80" t="e">
        <v>#N/A</v>
      </c>
      <c r="AS1695" s="5"/>
      <c r="AT1695" s="5"/>
      <c r="AU1695" s="5"/>
      <c r="AV1695" s="5"/>
      <c r="AW1695" s="5"/>
      <c r="AX1695" s="5"/>
      <c r="AY1695" s="5" t="s">
        <v>20</v>
      </c>
    </row>
    <row r="1696" spans="1:51" ht="27.95" customHeight="1">
      <c r="B1696" s="1"/>
      <c r="C1696" s="13"/>
      <c r="D1696" s="1"/>
      <c r="E1696" s="5"/>
      <c r="M1696" s="5"/>
      <c r="N1696" s="5"/>
      <c r="O1696" s="5"/>
      <c r="P1696" s="5"/>
      <c r="Q1696" s="5"/>
      <c r="R1696" s="61"/>
      <c r="S1696" s="62"/>
      <c r="T1696" s="5"/>
      <c r="U1696" s="5"/>
      <c r="V1696" s="5"/>
      <c r="W1696" s="5"/>
      <c r="X1696" s="5"/>
      <c r="Y1696" s="5"/>
      <c r="Z1696" s="5"/>
      <c r="AA1696" s="5"/>
      <c r="AB1696" s="5"/>
      <c r="AC1696" s="5"/>
      <c r="AD1696" s="5"/>
      <c r="AE1696" s="5"/>
      <c r="AF1696" s="5"/>
      <c r="AG1696" s="5"/>
      <c r="AH1696" s="5"/>
      <c r="AI1696" s="5"/>
      <c r="AJ1696" s="80"/>
      <c r="AK1696" s="80"/>
      <c r="AL1696" s="80"/>
      <c r="AM1696" s="80"/>
      <c r="AN1696" s="80"/>
      <c r="AO1696" s="80"/>
      <c r="AP1696" s="80"/>
      <c r="AQ1696" s="80"/>
      <c r="AR1696" s="80"/>
      <c r="AS1696" s="5"/>
      <c r="AT1696" s="5"/>
      <c r="AU1696" s="5"/>
      <c r="AV1696" s="5"/>
      <c r="AW1696" s="5"/>
      <c r="AX1696" s="5"/>
      <c r="AY1696" s="5"/>
    </row>
    <row r="1697" spans="1:51" ht="27.95" customHeight="1">
      <c r="A1697">
        <v>11558455295</v>
      </c>
      <c r="B1697" s="1"/>
      <c r="C1697" s="13" t="e">
        <v>#N/A</v>
      </c>
      <c r="D1697" s="1" t="e">
        <v>#VALUE!</v>
      </c>
      <c r="E1697" s="5" t="e">
        <v>#N/A</v>
      </c>
      <c r="F1697" s="80">
        <v>0</v>
      </c>
      <c r="G1697" s="80">
        <v>0</v>
      </c>
      <c r="H1697" s="80">
        <v>0</v>
      </c>
      <c r="I1697" s="80">
        <v>0</v>
      </c>
      <c r="J1697" s="80">
        <v>0</v>
      </c>
      <c r="K1697" s="80">
        <v>0</v>
      </c>
      <c r="L1697" s="80">
        <v>0</v>
      </c>
      <c r="M1697" s="5" t="e">
        <v>#N/A</v>
      </c>
      <c r="N1697" s="5" t="e">
        <v>#N/A</v>
      </c>
      <c r="O1697" s="5" t="e">
        <v>#N/A</v>
      </c>
      <c r="P1697" s="5" t="e">
        <v>#N/A</v>
      </c>
      <c r="Q1697" s="5" t="e">
        <v>#N/A</v>
      </c>
      <c r="R1697" s="61" t="e">
        <v>#N/A</v>
      </c>
      <c r="S1697" s="62" t="e">
        <v>#N/A</v>
      </c>
      <c r="T1697" s="5" t="e">
        <v>#N/A</v>
      </c>
      <c r="U1697" s="5" t="e">
        <v>#N/A</v>
      </c>
      <c r="V1697" s="5" t="e">
        <v>#N/A</v>
      </c>
      <c r="W1697" s="5" t="e">
        <v>#N/A</v>
      </c>
      <c r="X1697" s="5" t="e">
        <v>#N/A</v>
      </c>
      <c r="Y1697" s="5">
        <v>0</v>
      </c>
      <c r="Z1697" s="5" t="e">
        <v>#N/A</v>
      </c>
      <c r="AA1697" s="5"/>
      <c r="AB1697" s="5"/>
      <c r="AC1697" s="5"/>
      <c r="AD1697" s="5"/>
      <c r="AE1697" s="5"/>
      <c r="AF1697" s="5"/>
      <c r="AG1697" s="5"/>
      <c r="AH1697" s="5"/>
      <c r="AI1697" s="5" t="s">
        <v>906</v>
      </c>
      <c r="AJ1697" s="80" t="e">
        <v>#N/A</v>
      </c>
      <c r="AK1697" s="80" t="e">
        <v>#N/A</v>
      </c>
      <c r="AL1697" s="80" t="e">
        <v>#N/A</v>
      </c>
      <c r="AM1697" s="80" t="e">
        <v>#N/A</v>
      </c>
      <c r="AN1697" s="80" t="e">
        <v>#N/A</v>
      </c>
      <c r="AO1697" s="80" t="e">
        <v>#N/A</v>
      </c>
      <c r="AP1697" s="80" t="e">
        <v>#N/A</v>
      </c>
      <c r="AQ1697" s="80" t="e">
        <v>#N/A</v>
      </c>
      <c r="AR1697" s="80" t="e">
        <v>#N/A</v>
      </c>
      <c r="AS1697" s="5"/>
      <c r="AT1697" s="5"/>
      <c r="AU1697" s="5"/>
      <c r="AV1697" s="5"/>
      <c r="AW1697" s="5"/>
      <c r="AX1697" s="5"/>
      <c r="AY1697" s="5" t="s">
        <v>20</v>
      </c>
    </row>
    <row r="1698" spans="1:51" ht="27.95" customHeight="1">
      <c r="A1698">
        <v>11557592827</v>
      </c>
      <c r="B1698" s="1" t="s">
        <v>646</v>
      </c>
      <c r="C1698" s="13" t="s">
        <v>80</v>
      </c>
      <c r="D1698" s="1" t="s">
        <v>478</v>
      </c>
      <c r="E1698" s="5" t="s">
        <v>33</v>
      </c>
      <c r="F1698" s="80">
        <v>0</v>
      </c>
      <c r="G1698" s="80">
        <v>0</v>
      </c>
      <c r="H1698" s="80">
        <v>0</v>
      </c>
      <c r="I1698" s="80">
        <v>0</v>
      </c>
      <c r="J1698" s="80">
        <v>0</v>
      </c>
      <c r="K1698" s="80">
        <v>0</v>
      </c>
      <c r="L1698" s="80" t="s">
        <v>235</v>
      </c>
      <c r="M1698" s="5" t="s">
        <v>10</v>
      </c>
      <c r="N1698" s="5" t="s">
        <v>649</v>
      </c>
      <c r="O1698" s="5" t="e">
        <v>#N/A</v>
      </c>
      <c r="P1698" s="5" t="e">
        <v>#N/A</v>
      </c>
      <c r="Q1698" s="5" t="s">
        <v>29</v>
      </c>
      <c r="R1698" s="61" t="s">
        <v>75</v>
      </c>
      <c r="S1698" s="62" t="s">
        <v>68</v>
      </c>
      <c r="T1698" s="5" t="s">
        <v>36</v>
      </c>
      <c r="U1698" s="5" t="s">
        <v>41</v>
      </c>
      <c r="V1698" s="5" t="s">
        <v>74</v>
      </c>
      <c r="W1698" s="5" t="s">
        <v>908</v>
      </c>
      <c r="X1698" s="5" t="s">
        <v>66</v>
      </c>
      <c r="Y1698" s="5">
        <v>0</v>
      </c>
      <c r="Z1698" s="5" t="s">
        <v>21</v>
      </c>
      <c r="AA1698" s="5"/>
      <c r="AB1698" s="5"/>
      <c r="AC1698" s="5"/>
      <c r="AD1698" s="5"/>
      <c r="AE1698" s="5"/>
      <c r="AF1698" s="5"/>
      <c r="AG1698" s="5"/>
      <c r="AH1698" s="5"/>
      <c r="AI1698" s="5" t="s">
        <v>906</v>
      </c>
      <c r="AJ1698" s="80">
        <v>4</v>
      </c>
      <c r="AK1698" s="80">
        <v>3</v>
      </c>
      <c r="AL1698" s="80">
        <v>3</v>
      </c>
      <c r="AM1698" s="80">
        <v>3</v>
      </c>
      <c r="AN1698" s="80">
        <v>4</v>
      </c>
      <c r="AO1698" s="80">
        <v>4</v>
      </c>
      <c r="AP1698" s="80">
        <v>2</v>
      </c>
      <c r="AQ1698" s="80">
        <v>3</v>
      </c>
      <c r="AR1698" s="80">
        <v>5</v>
      </c>
      <c r="AS1698" s="5"/>
      <c r="AT1698" s="5" t="s">
        <v>848</v>
      </c>
      <c r="AU1698" s="5"/>
      <c r="AV1698" s="5" t="s">
        <v>889</v>
      </c>
      <c r="AW1698" s="5" t="s">
        <v>39</v>
      </c>
      <c r="AX1698" s="5"/>
      <c r="AY1698" s="5" t="s">
        <v>903</v>
      </c>
    </row>
    <row r="1699" spans="1:51" ht="50.1" customHeight="1">
      <c r="A1699">
        <v>11557564148</v>
      </c>
      <c r="B1699" s="1"/>
      <c r="C1699" s="13" t="s">
        <v>72</v>
      </c>
      <c r="D1699" s="1" t="s">
        <v>471</v>
      </c>
      <c r="E1699" s="5" t="s">
        <v>14</v>
      </c>
      <c r="F1699" s="80">
        <v>0</v>
      </c>
      <c r="G1699" s="80">
        <v>0</v>
      </c>
      <c r="H1699" s="80" t="s">
        <v>1</v>
      </c>
      <c r="I1699" s="80">
        <v>0</v>
      </c>
      <c r="J1699" s="80">
        <v>0</v>
      </c>
      <c r="K1699" s="80">
        <v>0</v>
      </c>
      <c r="L1699" s="80">
        <v>0</v>
      </c>
      <c r="M1699" s="5" t="s">
        <v>10</v>
      </c>
      <c r="N1699" s="5" t="e">
        <v>#N/A</v>
      </c>
      <c r="O1699" s="5" t="e">
        <v>#N/A</v>
      </c>
      <c r="P1699" s="5" t="e">
        <v>#N/A</v>
      </c>
      <c r="Q1699" s="5" t="s">
        <v>661</v>
      </c>
      <c r="R1699" s="61" t="s">
        <v>75</v>
      </c>
      <c r="S1699" s="62" t="e">
        <v>#N/A</v>
      </c>
      <c r="T1699" s="5" t="s">
        <v>62</v>
      </c>
      <c r="U1699" s="5" t="s">
        <v>34</v>
      </c>
      <c r="V1699" s="5" t="s">
        <v>89</v>
      </c>
      <c r="W1699" s="5" t="s">
        <v>379</v>
      </c>
      <c r="X1699" s="5" t="s">
        <v>673</v>
      </c>
      <c r="Y1699" s="5" t="s">
        <v>683</v>
      </c>
      <c r="Z1699" s="5" t="s">
        <v>13</v>
      </c>
      <c r="AA1699" s="5"/>
      <c r="AB1699" s="5"/>
      <c r="AC1699" s="5" t="s">
        <v>567</v>
      </c>
      <c r="AD1699" s="5"/>
      <c r="AE1699" s="5"/>
      <c r="AF1699" s="5"/>
      <c r="AG1699" s="5"/>
      <c r="AH1699" s="5" t="s">
        <v>643</v>
      </c>
      <c r="AI1699" s="5" t="s">
        <v>906</v>
      </c>
      <c r="AJ1699" s="80">
        <v>5</v>
      </c>
      <c r="AK1699" s="80" t="e">
        <v>#N/A</v>
      </c>
      <c r="AL1699" s="80">
        <v>3</v>
      </c>
      <c r="AM1699" s="80" t="e">
        <v>#N/A</v>
      </c>
      <c r="AN1699" s="80">
        <v>5</v>
      </c>
      <c r="AO1699" s="80">
        <v>5</v>
      </c>
      <c r="AP1699" s="80">
        <v>3</v>
      </c>
      <c r="AQ1699" s="80">
        <v>5</v>
      </c>
      <c r="AR1699" s="80">
        <v>2</v>
      </c>
      <c r="AS1699" s="5" t="s">
        <v>1065</v>
      </c>
      <c r="AT1699" s="5"/>
      <c r="AU1699" s="5"/>
      <c r="AV1699" s="5"/>
      <c r="AW1699" s="5"/>
      <c r="AX1699" s="5"/>
      <c r="AY1699" s="5" t="s">
        <v>20</v>
      </c>
    </row>
    <row r="1700" spans="1:51" ht="27.95" customHeight="1">
      <c r="B1700" s="1"/>
      <c r="C1700" s="13"/>
      <c r="D1700" s="1"/>
      <c r="E1700" s="5"/>
      <c r="M1700" s="5"/>
      <c r="N1700" s="5"/>
      <c r="O1700" s="5"/>
      <c r="P1700" s="5"/>
      <c r="Q1700" s="5"/>
      <c r="R1700" s="61"/>
      <c r="S1700" s="62"/>
      <c r="T1700" s="5"/>
      <c r="U1700" s="5"/>
      <c r="V1700" s="5"/>
      <c r="W1700" s="5"/>
      <c r="X1700" s="5"/>
      <c r="Y1700" s="5"/>
      <c r="Z1700" s="5"/>
      <c r="AA1700" s="5"/>
      <c r="AB1700" s="5"/>
      <c r="AC1700" s="5"/>
      <c r="AD1700" s="5"/>
      <c r="AE1700" s="5"/>
      <c r="AF1700" s="5"/>
      <c r="AG1700" s="5"/>
      <c r="AH1700" s="5"/>
      <c r="AI1700" s="5"/>
      <c r="AJ1700" s="80"/>
      <c r="AK1700" s="80"/>
      <c r="AL1700" s="80"/>
      <c r="AM1700" s="80"/>
      <c r="AN1700" s="80"/>
      <c r="AO1700" s="80"/>
      <c r="AP1700" s="80"/>
      <c r="AQ1700" s="80"/>
      <c r="AR1700" s="80"/>
      <c r="AS1700" s="5"/>
      <c r="AT1700" s="5"/>
      <c r="AU1700" s="5"/>
      <c r="AV1700" s="5"/>
      <c r="AW1700" s="5"/>
      <c r="AX1700" s="5"/>
      <c r="AY1700" s="5"/>
    </row>
    <row r="1701" spans="1:51" ht="27.95" customHeight="1">
      <c r="A1701">
        <v>11557440736</v>
      </c>
      <c r="B1701" s="1" t="s">
        <v>646</v>
      </c>
      <c r="C1701" s="13" t="e">
        <v>#N/A</v>
      </c>
      <c r="D1701" s="1" t="s">
        <v>472</v>
      </c>
      <c r="E1701" s="5" t="s">
        <v>14</v>
      </c>
      <c r="F1701" s="80">
        <v>0</v>
      </c>
      <c r="G1701" s="80">
        <v>0</v>
      </c>
      <c r="H1701" s="80" t="s">
        <v>1</v>
      </c>
      <c r="I1701" s="80">
        <v>0</v>
      </c>
      <c r="J1701" s="80">
        <v>0</v>
      </c>
      <c r="K1701" s="80">
        <v>0</v>
      </c>
      <c r="L1701" s="80">
        <v>0</v>
      </c>
      <c r="M1701" s="5" t="e">
        <v>#N/A</v>
      </c>
      <c r="N1701" s="5" t="e">
        <v>#N/A</v>
      </c>
      <c r="O1701" s="5" t="e">
        <v>#N/A</v>
      </c>
      <c r="P1701" s="5" t="e">
        <v>#N/A</v>
      </c>
      <c r="Q1701" s="5" t="e">
        <v>#N/A</v>
      </c>
      <c r="R1701" s="61" t="e">
        <v>#N/A</v>
      </c>
      <c r="S1701" s="62" t="e">
        <v>#N/A</v>
      </c>
      <c r="T1701" s="5" t="e">
        <v>#N/A</v>
      </c>
      <c r="U1701" s="5" t="e">
        <v>#N/A</v>
      </c>
      <c r="V1701" s="5" t="e">
        <v>#N/A</v>
      </c>
      <c r="W1701" s="5" t="e">
        <v>#N/A</v>
      </c>
      <c r="X1701" s="5" t="e">
        <v>#N/A</v>
      </c>
      <c r="Y1701" s="5">
        <v>0</v>
      </c>
      <c r="Z1701" s="5" t="s">
        <v>67</v>
      </c>
      <c r="AA1701" s="5"/>
      <c r="AB1701" s="5"/>
      <c r="AC1701" s="5"/>
      <c r="AD1701" s="5"/>
      <c r="AE1701" s="5"/>
      <c r="AF1701" s="5"/>
      <c r="AG1701" s="5"/>
      <c r="AH1701" s="5"/>
      <c r="AI1701" s="5" t="s">
        <v>906</v>
      </c>
      <c r="AJ1701" s="80" t="e">
        <v>#N/A</v>
      </c>
      <c r="AK1701" s="80" t="e">
        <v>#N/A</v>
      </c>
      <c r="AL1701" s="80" t="e">
        <v>#N/A</v>
      </c>
      <c r="AM1701" s="80" t="e">
        <v>#N/A</v>
      </c>
      <c r="AN1701" s="80" t="e">
        <v>#N/A</v>
      </c>
      <c r="AO1701" s="80" t="e">
        <v>#N/A</v>
      </c>
      <c r="AP1701" s="80" t="e">
        <v>#N/A</v>
      </c>
      <c r="AQ1701" s="80" t="e">
        <v>#N/A</v>
      </c>
      <c r="AR1701" s="80" t="e">
        <v>#N/A</v>
      </c>
      <c r="AS1701" s="5"/>
      <c r="AT1701" s="5"/>
      <c r="AU1701" s="5"/>
      <c r="AV1701" s="5"/>
      <c r="AW1701" s="5"/>
      <c r="AX1701" s="5"/>
      <c r="AY1701" s="5" t="s">
        <v>903</v>
      </c>
    </row>
    <row r="1702" spans="1:51" ht="27.95" customHeight="1">
      <c r="A1702">
        <v>11557212334</v>
      </c>
      <c r="B1702" s="1"/>
      <c r="C1702" s="13" t="e">
        <v>#N/A</v>
      </c>
      <c r="D1702" s="1" t="e">
        <v>#VALUE!</v>
      </c>
      <c r="E1702" s="5" t="e">
        <v>#N/A</v>
      </c>
      <c r="F1702" s="80">
        <v>0</v>
      </c>
      <c r="G1702" s="80">
        <v>0</v>
      </c>
      <c r="H1702" s="80">
        <v>0</v>
      </c>
      <c r="I1702" s="80">
        <v>0</v>
      </c>
      <c r="J1702" s="80">
        <v>0</v>
      </c>
      <c r="K1702" s="80">
        <v>0</v>
      </c>
      <c r="L1702" s="80">
        <v>0</v>
      </c>
      <c r="M1702" s="5" t="e">
        <v>#N/A</v>
      </c>
      <c r="N1702" s="5" t="e">
        <v>#N/A</v>
      </c>
      <c r="O1702" s="5" t="e">
        <v>#N/A</v>
      </c>
      <c r="P1702" s="5" t="e">
        <v>#N/A</v>
      </c>
      <c r="Q1702" s="5" t="e">
        <v>#N/A</v>
      </c>
      <c r="R1702" s="61" t="e">
        <v>#N/A</v>
      </c>
      <c r="S1702" s="62" t="e">
        <v>#N/A</v>
      </c>
      <c r="T1702" s="5" t="e">
        <v>#N/A</v>
      </c>
      <c r="U1702" s="5" t="e">
        <v>#N/A</v>
      </c>
      <c r="V1702" s="5" t="e">
        <v>#N/A</v>
      </c>
      <c r="W1702" s="5" t="e">
        <v>#N/A</v>
      </c>
      <c r="X1702" s="5" t="e">
        <v>#N/A</v>
      </c>
      <c r="Y1702" s="5">
        <v>0</v>
      </c>
      <c r="Z1702" s="5" t="e">
        <v>#N/A</v>
      </c>
      <c r="AA1702" s="5"/>
      <c r="AB1702" s="5"/>
      <c r="AC1702" s="5"/>
      <c r="AD1702" s="5"/>
      <c r="AE1702" s="5"/>
      <c r="AF1702" s="5"/>
      <c r="AG1702" s="5"/>
      <c r="AH1702" s="5"/>
      <c r="AI1702" s="5" t="s">
        <v>906</v>
      </c>
      <c r="AJ1702" s="80" t="e">
        <v>#N/A</v>
      </c>
      <c r="AK1702" s="80" t="e">
        <v>#N/A</v>
      </c>
      <c r="AL1702" s="80" t="e">
        <v>#N/A</v>
      </c>
      <c r="AM1702" s="80" t="e">
        <v>#N/A</v>
      </c>
      <c r="AN1702" s="80" t="e">
        <v>#N/A</v>
      </c>
      <c r="AO1702" s="80" t="e">
        <v>#N/A</v>
      </c>
      <c r="AP1702" s="80" t="e">
        <v>#N/A</v>
      </c>
      <c r="AQ1702" s="80" t="e">
        <v>#N/A</v>
      </c>
      <c r="AR1702" s="80" t="e">
        <v>#N/A</v>
      </c>
      <c r="AS1702" s="5"/>
      <c r="AT1702" s="5"/>
      <c r="AU1702" s="5"/>
      <c r="AV1702" s="5"/>
      <c r="AW1702" s="5"/>
      <c r="AX1702" s="5"/>
      <c r="AY1702" s="5" t="s">
        <v>20</v>
      </c>
    </row>
    <row r="1703" spans="1:51" ht="27.95" customHeight="1">
      <c r="B1703" s="1"/>
      <c r="C1703" s="13"/>
      <c r="D1703" s="1"/>
      <c r="E1703" s="5"/>
      <c r="M1703" s="5"/>
      <c r="N1703" s="5"/>
      <c r="O1703" s="5"/>
      <c r="P1703" s="5"/>
      <c r="Q1703" s="5"/>
      <c r="R1703" s="61"/>
      <c r="S1703" s="62"/>
      <c r="T1703" s="5"/>
      <c r="U1703" s="5"/>
      <c r="V1703" s="5"/>
      <c r="W1703" s="5"/>
      <c r="X1703" s="5"/>
      <c r="Y1703" s="5"/>
      <c r="Z1703" s="5"/>
      <c r="AA1703" s="5"/>
      <c r="AB1703" s="5"/>
      <c r="AC1703" s="5"/>
      <c r="AD1703" s="5"/>
      <c r="AE1703" s="5"/>
      <c r="AF1703" s="5"/>
      <c r="AG1703" s="5"/>
      <c r="AH1703" s="5"/>
      <c r="AI1703" s="5"/>
      <c r="AJ1703" s="80"/>
      <c r="AK1703" s="80"/>
      <c r="AL1703" s="80"/>
      <c r="AM1703" s="80"/>
      <c r="AN1703" s="80"/>
      <c r="AO1703" s="80"/>
      <c r="AP1703" s="80"/>
      <c r="AQ1703" s="80"/>
      <c r="AR1703" s="80"/>
      <c r="AS1703" s="5"/>
      <c r="AT1703" s="5"/>
      <c r="AU1703" s="5"/>
      <c r="AV1703" s="5"/>
      <c r="AW1703" s="5"/>
      <c r="AX1703" s="5"/>
      <c r="AY1703" s="5"/>
    </row>
    <row r="1704" spans="1:51" ht="27.95" customHeight="1">
      <c r="A1704">
        <v>11557166702</v>
      </c>
      <c r="B1704" s="1" t="s">
        <v>15</v>
      </c>
      <c r="C1704" s="13" t="e">
        <v>#N/A</v>
      </c>
      <c r="D1704" s="1" t="e">
        <v>#VALUE!</v>
      </c>
      <c r="E1704" s="5" t="e">
        <v>#N/A</v>
      </c>
      <c r="F1704" s="80">
        <v>0</v>
      </c>
      <c r="G1704" s="80">
        <v>0</v>
      </c>
      <c r="H1704" s="80">
        <v>0</v>
      </c>
      <c r="I1704" s="80">
        <v>0</v>
      </c>
      <c r="J1704" s="80">
        <v>0</v>
      </c>
      <c r="K1704" s="80">
        <v>0</v>
      </c>
      <c r="L1704" s="80">
        <v>0</v>
      </c>
      <c r="M1704" s="5" t="e">
        <v>#N/A</v>
      </c>
      <c r="N1704" s="5" t="e">
        <v>#N/A</v>
      </c>
      <c r="O1704" s="5" t="e">
        <v>#N/A</v>
      </c>
      <c r="P1704" s="5" t="e">
        <v>#N/A</v>
      </c>
      <c r="Q1704" s="5" t="e">
        <v>#N/A</v>
      </c>
      <c r="R1704" s="61" t="e">
        <v>#N/A</v>
      </c>
      <c r="S1704" s="62" t="e">
        <v>#N/A</v>
      </c>
      <c r="T1704" s="5" t="e">
        <v>#N/A</v>
      </c>
      <c r="U1704" s="5" t="e">
        <v>#N/A</v>
      </c>
      <c r="V1704" s="5" t="e">
        <v>#N/A</v>
      </c>
      <c r="W1704" s="5" t="e">
        <v>#N/A</v>
      </c>
      <c r="X1704" s="5" t="e">
        <v>#N/A</v>
      </c>
      <c r="Y1704" s="5">
        <v>0</v>
      </c>
      <c r="Z1704" s="5" t="e">
        <v>#N/A</v>
      </c>
      <c r="AA1704" s="5"/>
      <c r="AB1704" s="5"/>
      <c r="AC1704" s="5"/>
      <c r="AD1704" s="5"/>
      <c r="AE1704" s="5"/>
      <c r="AF1704" s="5"/>
      <c r="AG1704" s="5"/>
      <c r="AH1704" s="5"/>
      <c r="AI1704" s="5" t="s">
        <v>906</v>
      </c>
      <c r="AJ1704" s="80" t="e">
        <v>#N/A</v>
      </c>
      <c r="AK1704" s="80" t="e">
        <v>#N/A</v>
      </c>
      <c r="AL1704" s="80" t="e">
        <v>#N/A</v>
      </c>
      <c r="AM1704" s="80" t="e">
        <v>#N/A</v>
      </c>
      <c r="AN1704" s="80" t="e">
        <v>#N/A</v>
      </c>
      <c r="AO1704" s="80" t="e">
        <v>#N/A</v>
      </c>
      <c r="AP1704" s="80" t="e">
        <v>#N/A</v>
      </c>
      <c r="AQ1704" s="80" t="e">
        <v>#N/A</v>
      </c>
      <c r="AR1704" s="80" t="e">
        <v>#N/A</v>
      </c>
      <c r="AS1704" s="5"/>
      <c r="AT1704" s="5"/>
      <c r="AU1704" s="5"/>
      <c r="AV1704" s="5"/>
      <c r="AW1704" s="5"/>
      <c r="AX1704" s="5"/>
      <c r="AY1704" s="5" t="s">
        <v>904</v>
      </c>
    </row>
    <row r="1705" spans="1:51" ht="27.95" customHeight="1">
      <c r="A1705">
        <v>11557156439</v>
      </c>
      <c r="B1705" s="1" t="s">
        <v>646</v>
      </c>
      <c r="C1705" s="13" t="e">
        <v>#N/A</v>
      </c>
      <c r="D1705" s="1" t="e">
        <v>#VALUE!</v>
      </c>
      <c r="E1705" s="5" t="e">
        <v>#N/A</v>
      </c>
      <c r="F1705" s="80">
        <v>0</v>
      </c>
      <c r="G1705" s="80">
        <v>0</v>
      </c>
      <c r="H1705" s="80">
        <v>0</v>
      </c>
      <c r="I1705" s="80">
        <v>0</v>
      </c>
      <c r="J1705" s="80">
        <v>0</v>
      </c>
      <c r="K1705" s="80">
        <v>0</v>
      </c>
      <c r="L1705" s="80">
        <v>0</v>
      </c>
      <c r="M1705" s="5" t="e">
        <v>#N/A</v>
      </c>
      <c r="N1705" s="5" t="e">
        <v>#N/A</v>
      </c>
      <c r="O1705" s="5" t="e">
        <v>#N/A</v>
      </c>
      <c r="P1705" s="5" t="e">
        <v>#N/A</v>
      </c>
      <c r="Q1705" s="5" t="e">
        <v>#N/A</v>
      </c>
      <c r="R1705" s="61" t="e">
        <v>#N/A</v>
      </c>
      <c r="S1705" s="62" t="e">
        <v>#N/A</v>
      </c>
      <c r="T1705" s="5" t="e">
        <v>#N/A</v>
      </c>
      <c r="U1705" s="5" t="e">
        <v>#N/A</v>
      </c>
      <c r="V1705" s="5" t="e">
        <v>#N/A</v>
      </c>
      <c r="W1705" s="5" t="e">
        <v>#N/A</v>
      </c>
      <c r="X1705" s="5" t="e">
        <v>#N/A</v>
      </c>
      <c r="Y1705" s="5">
        <v>0</v>
      </c>
      <c r="Z1705" s="5" t="e">
        <v>#N/A</v>
      </c>
      <c r="AA1705" s="5"/>
      <c r="AB1705" s="5"/>
      <c r="AC1705" s="5"/>
      <c r="AD1705" s="5"/>
      <c r="AE1705" s="5"/>
      <c r="AF1705" s="5"/>
      <c r="AG1705" s="5"/>
      <c r="AH1705" s="5"/>
      <c r="AI1705" s="5" t="s">
        <v>906</v>
      </c>
      <c r="AJ1705" s="80" t="e">
        <v>#N/A</v>
      </c>
      <c r="AK1705" s="80" t="e">
        <v>#N/A</v>
      </c>
      <c r="AL1705" s="80" t="e">
        <v>#N/A</v>
      </c>
      <c r="AM1705" s="80" t="e">
        <v>#N/A</v>
      </c>
      <c r="AN1705" s="80" t="e">
        <v>#N/A</v>
      </c>
      <c r="AO1705" s="80" t="e">
        <v>#N/A</v>
      </c>
      <c r="AP1705" s="80" t="e">
        <v>#N/A</v>
      </c>
      <c r="AQ1705" s="80" t="e">
        <v>#N/A</v>
      </c>
      <c r="AR1705" s="80" t="e">
        <v>#N/A</v>
      </c>
      <c r="AS1705" s="5"/>
      <c r="AT1705" s="5"/>
      <c r="AU1705" s="5"/>
      <c r="AV1705" s="5"/>
      <c r="AW1705" s="5"/>
      <c r="AX1705" s="5"/>
      <c r="AY1705" s="5" t="s">
        <v>903</v>
      </c>
    </row>
    <row r="1706" spans="1:51" ht="27.95" customHeight="1">
      <c r="B1706" s="1"/>
      <c r="C1706" s="13"/>
      <c r="D1706" s="1"/>
      <c r="E1706" s="5"/>
      <c r="M1706" s="5"/>
      <c r="N1706" s="5"/>
      <c r="O1706" s="5"/>
      <c r="P1706" s="5"/>
      <c r="Q1706" s="5"/>
      <c r="R1706" s="61"/>
      <c r="S1706" s="62"/>
      <c r="T1706" s="5"/>
      <c r="U1706" s="5"/>
      <c r="V1706" s="5"/>
      <c r="W1706" s="5"/>
      <c r="X1706" s="5"/>
      <c r="Y1706" s="5"/>
      <c r="Z1706" s="5"/>
      <c r="AA1706" s="5"/>
      <c r="AB1706" s="5"/>
      <c r="AC1706" s="5"/>
      <c r="AD1706" s="5"/>
      <c r="AE1706" s="5"/>
      <c r="AF1706" s="5"/>
      <c r="AG1706" s="5"/>
      <c r="AH1706" s="5"/>
      <c r="AI1706" s="5"/>
      <c r="AJ1706" s="80"/>
      <c r="AK1706" s="80"/>
      <c r="AL1706" s="80"/>
      <c r="AM1706" s="80"/>
      <c r="AN1706" s="80"/>
      <c r="AO1706" s="80"/>
      <c r="AP1706" s="80"/>
      <c r="AQ1706" s="80"/>
      <c r="AR1706" s="80"/>
      <c r="AS1706" s="5"/>
      <c r="AT1706" s="5"/>
      <c r="AU1706" s="5"/>
      <c r="AV1706" s="5"/>
      <c r="AW1706" s="5"/>
      <c r="AX1706" s="5"/>
      <c r="AY1706" s="5"/>
    </row>
    <row r="1707" spans="1:51" ht="27.95" customHeight="1">
      <c r="A1707">
        <v>11557126289</v>
      </c>
      <c r="B1707" s="1"/>
      <c r="C1707" s="13" t="s">
        <v>72</v>
      </c>
      <c r="D1707" s="1" t="s">
        <v>470</v>
      </c>
      <c r="E1707" s="5" t="s">
        <v>14</v>
      </c>
      <c r="F1707" s="80" t="s">
        <v>648</v>
      </c>
      <c r="G1707" s="80">
        <v>0</v>
      </c>
      <c r="H1707" s="80">
        <v>0</v>
      </c>
      <c r="I1707" s="80">
        <v>0</v>
      </c>
      <c r="J1707" s="80">
        <v>0</v>
      </c>
      <c r="K1707" s="80">
        <v>0</v>
      </c>
      <c r="L1707" s="80">
        <v>0</v>
      </c>
      <c r="M1707" s="5" t="s">
        <v>10</v>
      </c>
      <c r="N1707" s="5" t="e">
        <v>#N/A</v>
      </c>
      <c r="O1707" s="5" t="e">
        <v>#N/A</v>
      </c>
      <c r="P1707" s="5" t="e">
        <v>#N/A</v>
      </c>
      <c r="Q1707" s="5" t="s">
        <v>654</v>
      </c>
      <c r="R1707" s="61" t="s">
        <v>75</v>
      </c>
      <c r="S1707" s="62" t="e">
        <v>#N/A</v>
      </c>
      <c r="T1707" s="5" t="s">
        <v>37</v>
      </c>
      <c r="U1707" s="5" t="s">
        <v>37</v>
      </c>
      <c r="V1707" s="5" t="s">
        <v>95</v>
      </c>
      <c r="W1707" s="5" t="s">
        <v>908</v>
      </c>
      <c r="X1707" s="5" t="s">
        <v>652</v>
      </c>
      <c r="Y1707" s="5">
        <v>0</v>
      </c>
      <c r="Z1707" s="5" t="s">
        <v>21</v>
      </c>
      <c r="AA1707" s="5"/>
      <c r="AB1707" s="3" t="s">
        <v>555</v>
      </c>
      <c r="AC1707" s="5"/>
      <c r="AD1707" s="5"/>
      <c r="AE1707" s="5"/>
      <c r="AF1707" s="5"/>
      <c r="AG1707" s="5"/>
      <c r="AH1707" s="5"/>
      <c r="AI1707" s="5" t="s">
        <v>906</v>
      </c>
      <c r="AJ1707" s="80">
        <v>5</v>
      </c>
      <c r="AK1707" s="80" t="e">
        <v>#N/A</v>
      </c>
      <c r="AL1707" s="80">
        <v>3</v>
      </c>
      <c r="AM1707" s="80" t="e">
        <v>#N/A</v>
      </c>
      <c r="AN1707" s="80">
        <v>3</v>
      </c>
      <c r="AO1707" s="80">
        <v>3</v>
      </c>
      <c r="AP1707" s="80">
        <v>1</v>
      </c>
      <c r="AQ1707" s="80">
        <v>3</v>
      </c>
      <c r="AR1707" s="80">
        <v>3</v>
      </c>
      <c r="AS1707" s="5"/>
      <c r="AT1707" s="5" t="s">
        <v>797</v>
      </c>
      <c r="AU1707" s="66" t="s">
        <v>854</v>
      </c>
      <c r="AV1707" s="5"/>
      <c r="AW1707" s="5"/>
      <c r="AX1707" s="5"/>
      <c r="AY1707" s="5" t="s">
        <v>20</v>
      </c>
    </row>
    <row r="1708" spans="1:51" ht="27.95" customHeight="1">
      <c r="A1708">
        <v>11557110305</v>
      </c>
      <c r="B1708" s="1" t="s">
        <v>646</v>
      </c>
      <c r="C1708" s="13" t="s">
        <v>72</v>
      </c>
      <c r="D1708" s="1" t="s">
        <v>469</v>
      </c>
      <c r="E1708" s="5" t="s">
        <v>14</v>
      </c>
      <c r="F1708" s="80">
        <v>0</v>
      </c>
      <c r="G1708" s="80">
        <v>0</v>
      </c>
      <c r="H1708" s="80" t="s">
        <v>1</v>
      </c>
      <c r="I1708" s="80">
        <v>0</v>
      </c>
      <c r="J1708" s="80">
        <v>0</v>
      </c>
      <c r="K1708" s="80">
        <v>0</v>
      </c>
      <c r="L1708" s="80">
        <v>0</v>
      </c>
      <c r="M1708" s="5" t="s">
        <v>10</v>
      </c>
      <c r="N1708" s="5" t="e">
        <v>#N/A</v>
      </c>
      <c r="O1708" s="5" t="e">
        <v>#N/A</v>
      </c>
      <c r="P1708" s="5" t="e">
        <v>#N/A</v>
      </c>
      <c r="Q1708" s="5" t="s">
        <v>29</v>
      </c>
      <c r="R1708" s="61" t="s">
        <v>28</v>
      </c>
      <c r="S1708" s="62" t="e">
        <v>#N/A</v>
      </c>
      <c r="T1708" s="5" t="s">
        <v>834</v>
      </c>
      <c r="U1708" s="5" t="s">
        <v>37</v>
      </c>
      <c r="V1708" s="5" t="s">
        <v>26</v>
      </c>
      <c r="W1708" s="5" t="s">
        <v>907</v>
      </c>
      <c r="X1708" s="5" t="s">
        <v>108</v>
      </c>
      <c r="Y1708" s="5">
        <v>0</v>
      </c>
      <c r="Z1708" s="5" t="s">
        <v>13</v>
      </c>
      <c r="AA1708" s="5"/>
      <c r="AB1708" s="5"/>
      <c r="AC1708" s="5"/>
      <c r="AD1708" s="5"/>
      <c r="AE1708" s="5"/>
      <c r="AF1708" s="5"/>
      <c r="AG1708" s="5"/>
      <c r="AH1708" s="5"/>
      <c r="AI1708" s="5" t="s">
        <v>906</v>
      </c>
      <c r="AJ1708" s="80">
        <v>5</v>
      </c>
      <c r="AK1708" s="80">
        <v>3</v>
      </c>
      <c r="AL1708" s="80">
        <v>4</v>
      </c>
      <c r="AM1708" s="80" t="e">
        <v>#N/A</v>
      </c>
      <c r="AN1708" s="80">
        <v>5</v>
      </c>
      <c r="AO1708" s="80">
        <v>3</v>
      </c>
      <c r="AP1708" s="80">
        <v>4</v>
      </c>
      <c r="AQ1708" s="80">
        <v>4</v>
      </c>
      <c r="AR1708" s="80">
        <v>4</v>
      </c>
      <c r="AS1708" s="5"/>
      <c r="AT1708" s="5" t="s">
        <v>797</v>
      </c>
      <c r="AU1708" s="5"/>
      <c r="AV1708" s="5"/>
      <c r="AW1708" s="5"/>
      <c r="AX1708" s="5"/>
      <c r="AY1708" s="5" t="s">
        <v>903</v>
      </c>
    </row>
    <row r="1709" spans="1:51" ht="27.95" customHeight="1">
      <c r="A1709">
        <v>11557107195</v>
      </c>
      <c r="B1709" s="1"/>
      <c r="C1709" s="13" t="e">
        <v>#N/A</v>
      </c>
      <c r="D1709" s="1" t="e">
        <v>#VALUE!</v>
      </c>
      <c r="E1709" s="5" t="e">
        <v>#N/A</v>
      </c>
      <c r="F1709" s="80">
        <v>0</v>
      </c>
      <c r="G1709" s="80">
        <v>0</v>
      </c>
      <c r="H1709" s="80">
        <v>0</v>
      </c>
      <c r="I1709" s="80">
        <v>0</v>
      </c>
      <c r="J1709" s="80">
        <v>0</v>
      </c>
      <c r="K1709" s="80">
        <v>0</v>
      </c>
      <c r="L1709" s="80">
        <v>0</v>
      </c>
      <c r="M1709" s="5" t="e">
        <v>#N/A</v>
      </c>
      <c r="N1709" s="5" t="e">
        <v>#N/A</v>
      </c>
      <c r="O1709" s="5" t="e">
        <v>#N/A</v>
      </c>
      <c r="P1709" s="5" t="e">
        <v>#N/A</v>
      </c>
      <c r="Q1709" s="5" t="e">
        <v>#N/A</v>
      </c>
      <c r="R1709" s="61" t="e">
        <v>#N/A</v>
      </c>
      <c r="S1709" s="62" t="e">
        <v>#N/A</v>
      </c>
      <c r="T1709" s="5" t="e">
        <v>#N/A</v>
      </c>
      <c r="U1709" s="5" t="e">
        <v>#N/A</v>
      </c>
      <c r="V1709" s="5" t="e">
        <v>#N/A</v>
      </c>
      <c r="W1709" s="5" t="e">
        <v>#N/A</v>
      </c>
      <c r="X1709" s="5" t="e">
        <v>#N/A</v>
      </c>
      <c r="Y1709" s="5">
        <v>0</v>
      </c>
      <c r="Z1709" s="5" t="e">
        <v>#N/A</v>
      </c>
      <c r="AA1709" s="5"/>
      <c r="AB1709" s="5"/>
      <c r="AC1709" s="5"/>
      <c r="AD1709" s="5"/>
      <c r="AE1709" s="5"/>
      <c r="AF1709" s="5"/>
      <c r="AG1709" s="5"/>
      <c r="AH1709" s="5"/>
      <c r="AI1709" s="5" t="s">
        <v>906</v>
      </c>
      <c r="AJ1709" s="80" t="e">
        <v>#N/A</v>
      </c>
      <c r="AK1709" s="80" t="e">
        <v>#N/A</v>
      </c>
      <c r="AL1709" s="80" t="e">
        <v>#N/A</v>
      </c>
      <c r="AM1709" s="80" t="e">
        <v>#N/A</v>
      </c>
      <c r="AN1709" s="80" t="e">
        <v>#N/A</v>
      </c>
      <c r="AO1709" s="80" t="e">
        <v>#N/A</v>
      </c>
      <c r="AP1709" s="80" t="e">
        <v>#N/A</v>
      </c>
      <c r="AQ1709" s="80" t="e">
        <v>#N/A</v>
      </c>
      <c r="AR1709" s="80" t="e">
        <v>#N/A</v>
      </c>
      <c r="AS1709" s="5"/>
      <c r="AT1709" s="5"/>
      <c r="AU1709" s="5"/>
      <c r="AV1709" s="5"/>
      <c r="AW1709" s="5"/>
      <c r="AX1709" s="5"/>
      <c r="AY1709" s="5" t="s">
        <v>20</v>
      </c>
    </row>
    <row r="1710" spans="1:51" ht="27.95" customHeight="1">
      <c r="A1710">
        <v>11557105388</v>
      </c>
      <c r="B1710" s="1"/>
      <c r="C1710" s="13" t="e">
        <v>#N/A</v>
      </c>
      <c r="D1710" s="1" t="e">
        <v>#VALUE!</v>
      </c>
      <c r="E1710" s="5" t="e">
        <v>#N/A</v>
      </c>
      <c r="F1710" s="80">
        <v>0</v>
      </c>
      <c r="G1710" s="80">
        <v>0</v>
      </c>
      <c r="H1710" s="80">
        <v>0</v>
      </c>
      <c r="I1710" s="80">
        <v>0</v>
      </c>
      <c r="J1710" s="80">
        <v>0</v>
      </c>
      <c r="K1710" s="80">
        <v>0</v>
      </c>
      <c r="L1710" s="80">
        <v>0</v>
      </c>
      <c r="M1710" s="5" t="e">
        <v>#N/A</v>
      </c>
      <c r="N1710" s="5" t="e">
        <v>#N/A</v>
      </c>
      <c r="O1710" s="5" t="e">
        <v>#N/A</v>
      </c>
      <c r="P1710" s="5" t="e">
        <v>#N/A</v>
      </c>
      <c r="Q1710" s="5" t="e">
        <v>#N/A</v>
      </c>
      <c r="R1710" s="61" t="e">
        <v>#N/A</v>
      </c>
      <c r="S1710" s="62" t="e">
        <v>#N/A</v>
      </c>
      <c r="T1710" s="5" t="e">
        <v>#N/A</v>
      </c>
      <c r="U1710" s="5" t="e">
        <v>#N/A</v>
      </c>
      <c r="V1710" s="5" t="e">
        <v>#N/A</v>
      </c>
      <c r="W1710" s="5" t="e">
        <v>#N/A</v>
      </c>
      <c r="X1710" s="5" t="e">
        <v>#N/A</v>
      </c>
      <c r="Y1710" s="5">
        <v>0</v>
      </c>
      <c r="Z1710" s="5" t="e">
        <v>#N/A</v>
      </c>
      <c r="AA1710" s="5"/>
      <c r="AB1710" s="5"/>
      <c r="AC1710" s="5"/>
      <c r="AD1710" s="5"/>
      <c r="AE1710" s="5"/>
      <c r="AF1710" s="5"/>
      <c r="AG1710" s="5"/>
      <c r="AH1710" s="5"/>
      <c r="AI1710" s="5" t="s">
        <v>906</v>
      </c>
      <c r="AJ1710" s="80" t="e">
        <v>#N/A</v>
      </c>
      <c r="AK1710" s="80" t="e">
        <v>#N/A</v>
      </c>
      <c r="AL1710" s="80" t="e">
        <v>#N/A</v>
      </c>
      <c r="AM1710" s="80" t="e">
        <v>#N/A</v>
      </c>
      <c r="AN1710" s="80" t="e">
        <v>#N/A</v>
      </c>
      <c r="AO1710" s="80" t="e">
        <v>#N/A</v>
      </c>
      <c r="AP1710" s="80" t="e">
        <v>#N/A</v>
      </c>
      <c r="AQ1710" s="80" t="e">
        <v>#N/A</v>
      </c>
      <c r="AR1710" s="80" t="e">
        <v>#N/A</v>
      </c>
      <c r="AS1710" s="5"/>
      <c r="AT1710" s="5"/>
      <c r="AU1710" s="5"/>
      <c r="AV1710" s="5"/>
      <c r="AW1710" s="5"/>
      <c r="AX1710" s="5"/>
      <c r="AY1710" s="5" t="s">
        <v>20</v>
      </c>
    </row>
    <row r="1711" spans="1:51" ht="27.95" customHeight="1">
      <c r="A1711">
        <v>11557096561</v>
      </c>
      <c r="B1711" s="1"/>
      <c r="C1711" s="13" t="e">
        <v>#N/A</v>
      </c>
      <c r="D1711" s="1" t="e">
        <v>#VALUE!</v>
      </c>
      <c r="E1711" s="5" t="e">
        <v>#N/A</v>
      </c>
      <c r="F1711" s="80">
        <v>0</v>
      </c>
      <c r="G1711" s="80">
        <v>0</v>
      </c>
      <c r="H1711" s="80">
        <v>0</v>
      </c>
      <c r="I1711" s="80">
        <v>0</v>
      </c>
      <c r="J1711" s="80">
        <v>0</v>
      </c>
      <c r="K1711" s="80">
        <v>0</v>
      </c>
      <c r="L1711" s="80">
        <v>0</v>
      </c>
      <c r="M1711" s="5" t="e">
        <v>#N/A</v>
      </c>
      <c r="N1711" s="5" t="e">
        <v>#N/A</v>
      </c>
      <c r="O1711" s="5" t="e">
        <v>#N/A</v>
      </c>
      <c r="P1711" s="5" t="e">
        <v>#N/A</v>
      </c>
      <c r="Q1711" s="5" t="e">
        <v>#N/A</v>
      </c>
      <c r="R1711" s="61" t="e">
        <v>#N/A</v>
      </c>
      <c r="S1711" s="62" t="e">
        <v>#N/A</v>
      </c>
      <c r="T1711" s="5" t="e">
        <v>#N/A</v>
      </c>
      <c r="U1711" s="5" t="e">
        <v>#N/A</v>
      </c>
      <c r="V1711" s="5" t="e">
        <v>#N/A</v>
      </c>
      <c r="W1711" s="5" t="e">
        <v>#N/A</v>
      </c>
      <c r="X1711" s="5" t="e">
        <v>#N/A</v>
      </c>
      <c r="Y1711" s="5">
        <v>0</v>
      </c>
      <c r="Z1711" s="5" t="e">
        <v>#N/A</v>
      </c>
      <c r="AA1711" s="5"/>
      <c r="AB1711" s="5"/>
      <c r="AC1711" s="5"/>
      <c r="AD1711" s="5"/>
      <c r="AE1711" s="5"/>
      <c r="AF1711" s="5"/>
      <c r="AG1711" s="5"/>
      <c r="AH1711" s="5"/>
      <c r="AI1711" s="5" t="s">
        <v>906</v>
      </c>
      <c r="AJ1711" s="80" t="e">
        <v>#N/A</v>
      </c>
      <c r="AK1711" s="80" t="e">
        <v>#N/A</v>
      </c>
      <c r="AL1711" s="80" t="e">
        <v>#N/A</v>
      </c>
      <c r="AM1711" s="80" t="e">
        <v>#N/A</v>
      </c>
      <c r="AN1711" s="80" t="e">
        <v>#N/A</v>
      </c>
      <c r="AO1711" s="80" t="e">
        <v>#N/A</v>
      </c>
      <c r="AP1711" s="80" t="e">
        <v>#N/A</v>
      </c>
      <c r="AQ1711" s="80" t="e">
        <v>#N/A</v>
      </c>
      <c r="AR1711" s="80" t="e">
        <v>#N/A</v>
      </c>
      <c r="AS1711" s="5"/>
      <c r="AT1711" s="5"/>
      <c r="AU1711" s="5"/>
      <c r="AV1711" s="5"/>
      <c r="AW1711" s="5"/>
      <c r="AX1711" s="5"/>
      <c r="AY1711" s="5" t="s">
        <v>20</v>
      </c>
    </row>
    <row r="1712" spans="1:51" ht="27.95" customHeight="1">
      <c r="A1712">
        <v>11557094531</v>
      </c>
      <c r="B1712" s="1"/>
      <c r="C1712" s="13" t="s">
        <v>80</v>
      </c>
      <c r="D1712" s="1" t="s">
        <v>466</v>
      </c>
      <c r="E1712" s="5" t="s">
        <v>33</v>
      </c>
      <c r="F1712" s="80">
        <v>0</v>
      </c>
      <c r="G1712" s="80">
        <v>0</v>
      </c>
      <c r="H1712" s="80" t="s">
        <v>1</v>
      </c>
      <c r="I1712" s="80">
        <v>0</v>
      </c>
      <c r="J1712" s="80">
        <v>0</v>
      </c>
      <c r="K1712" s="80">
        <v>0</v>
      </c>
      <c r="L1712" s="80">
        <v>0</v>
      </c>
      <c r="M1712" s="5" t="s">
        <v>10</v>
      </c>
      <c r="N1712" s="5" t="e">
        <v>#N/A</v>
      </c>
      <c r="O1712" s="5" t="e">
        <v>#N/A</v>
      </c>
      <c r="P1712" s="5" t="e">
        <v>#N/A</v>
      </c>
      <c r="Q1712" s="5" t="s">
        <v>654</v>
      </c>
      <c r="R1712" s="61" t="s">
        <v>75</v>
      </c>
      <c r="S1712" s="62" t="e">
        <v>#N/A</v>
      </c>
      <c r="T1712" s="5" t="s">
        <v>36</v>
      </c>
      <c r="U1712" s="5" t="s">
        <v>37</v>
      </c>
      <c r="V1712" s="5" t="s">
        <v>95</v>
      </c>
      <c r="W1712" s="5" t="s">
        <v>908</v>
      </c>
      <c r="X1712" s="5" t="s">
        <v>66</v>
      </c>
      <c r="Y1712" s="5" t="s">
        <v>684</v>
      </c>
      <c r="Z1712" s="5" t="s">
        <v>21</v>
      </c>
      <c r="AA1712" s="5"/>
      <c r="AB1712" s="3" t="s">
        <v>555</v>
      </c>
      <c r="AC1712" s="5"/>
      <c r="AD1712" s="5"/>
      <c r="AE1712" s="5"/>
      <c r="AF1712" s="5"/>
      <c r="AG1712" s="5"/>
      <c r="AH1712" s="5" t="s">
        <v>559</v>
      </c>
      <c r="AI1712" s="5" t="s">
        <v>906</v>
      </c>
      <c r="AJ1712" s="80">
        <v>4</v>
      </c>
      <c r="AK1712" s="80" t="e">
        <v>#N/A</v>
      </c>
      <c r="AL1712" s="80">
        <v>3</v>
      </c>
      <c r="AM1712" s="80" t="e">
        <v>#N/A</v>
      </c>
      <c r="AN1712" s="80">
        <v>4</v>
      </c>
      <c r="AO1712" s="80">
        <v>3</v>
      </c>
      <c r="AP1712" s="80">
        <v>1</v>
      </c>
      <c r="AQ1712" s="80">
        <v>3</v>
      </c>
      <c r="AR1712" s="80">
        <v>5</v>
      </c>
      <c r="AS1712" s="5"/>
      <c r="AT1712" s="5" t="s">
        <v>787</v>
      </c>
      <c r="AU1712" s="5"/>
      <c r="AV1712" s="5"/>
      <c r="AW1712" s="5"/>
      <c r="AX1712" s="5"/>
      <c r="AY1712" s="5" t="s">
        <v>20</v>
      </c>
    </row>
    <row r="1713" spans="1:51" ht="27.95" customHeight="1">
      <c r="B1713" s="1"/>
      <c r="C1713" s="13"/>
      <c r="D1713" s="1"/>
      <c r="E1713" s="5"/>
      <c r="M1713" s="5"/>
      <c r="N1713" s="5"/>
      <c r="O1713" s="5"/>
      <c r="P1713" s="5"/>
      <c r="Q1713" s="5"/>
      <c r="R1713" s="61"/>
      <c r="S1713" s="62"/>
      <c r="T1713" s="5"/>
      <c r="U1713" s="5"/>
      <c r="V1713" s="5"/>
      <c r="W1713" s="5"/>
      <c r="X1713" s="5"/>
      <c r="Y1713" s="5"/>
      <c r="Z1713" s="5"/>
      <c r="AA1713" s="5"/>
      <c r="AB1713" s="5"/>
      <c r="AC1713" s="5"/>
      <c r="AD1713" s="5"/>
      <c r="AE1713" s="5"/>
      <c r="AF1713" s="5"/>
      <c r="AG1713" s="5"/>
      <c r="AH1713" s="5"/>
      <c r="AI1713" s="5"/>
      <c r="AJ1713" s="80"/>
      <c r="AK1713" s="80"/>
      <c r="AL1713" s="80"/>
      <c r="AM1713" s="80"/>
      <c r="AN1713" s="80"/>
      <c r="AO1713" s="80"/>
      <c r="AP1713" s="80"/>
      <c r="AQ1713" s="80"/>
      <c r="AR1713" s="80"/>
      <c r="AS1713" s="5"/>
      <c r="AT1713" s="5"/>
      <c r="AU1713" s="5"/>
      <c r="AV1713" s="5"/>
      <c r="AW1713" s="5"/>
      <c r="AX1713" s="5"/>
      <c r="AY1713" s="5"/>
    </row>
    <row r="1714" spans="1:51" ht="27.95" customHeight="1">
      <c r="B1714" s="1"/>
      <c r="C1714" s="13"/>
      <c r="D1714" s="1"/>
      <c r="E1714" s="5"/>
      <c r="M1714" s="5"/>
      <c r="N1714" s="5"/>
      <c r="O1714" s="5"/>
      <c r="P1714" s="5"/>
      <c r="Q1714" s="5"/>
      <c r="R1714" s="61"/>
      <c r="S1714" s="62"/>
      <c r="T1714" s="5"/>
      <c r="U1714" s="5"/>
      <c r="V1714" s="5"/>
      <c r="W1714" s="5"/>
      <c r="X1714" s="5"/>
      <c r="Y1714" s="5"/>
      <c r="Z1714" s="5"/>
      <c r="AA1714" s="5"/>
      <c r="AB1714" s="5"/>
      <c r="AC1714" s="5"/>
      <c r="AD1714" s="5"/>
      <c r="AE1714" s="5"/>
      <c r="AF1714" s="5"/>
      <c r="AG1714" s="5"/>
      <c r="AH1714" s="5"/>
      <c r="AI1714" s="5"/>
      <c r="AJ1714" s="80"/>
      <c r="AK1714" s="80"/>
      <c r="AL1714" s="80"/>
      <c r="AM1714" s="80"/>
      <c r="AN1714" s="80"/>
      <c r="AO1714" s="80"/>
      <c r="AP1714" s="80"/>
      <c r="AQ1714" s="80"/>
      <c r="AR1714" s="80"/>
      <c r="AS1714" s="5"/>
      <c r="AT1714" s="5"/>
      <c r="AU1714" s="5"/>
      <c r="AV1714" s="5"/>
      <c r="AW1714" s="5"/>
      <c r="AX1714" s="5"/>
      <c r="AY1714" s="5"/>
    </row>
    <row r="1715" spans="1:51" ht="27.95" customHeight="1">
      <c r="A1715">
        <v>11557062480</v>
      </c>
      <c r="B1715" s="1"/>
      <c r="C1715" s="13" t="s">
        <v>72</v>
      </c>
      <c r="D1715" s="1" t="s">
        <v>466</v>
      </c>
      <c r="E1715" s="5" t="s">
        <v>33</v>
      </c>
      <c r="F1715" s="80">
        <v>0</v>
      </c>
      <c r="G1715" s="80">
        <v>0</v>
      </c>
      <c r="H1715" s="80" t="s">
        <v>1</v>
      </c>
      <c r="I1715" s="80">
        <v>0</v>
      </c>
      <c r="J1715" s="80">
        <v>0</v>
      </c>
      <c r="K1715" s="80">
        <v>0</v>
      </c>
      <c r="L1715" s="80">
        <v>0</v>
      </c>
      <c r="M1715" s="5" t="e">
        <v>#N/A</v>
      </c>
      <c r="N1715" s="5" t="e">
        <v>#N/A</v>
      </c>
      <c r="O1715" s="5" t="e">
        <v>#N/A</v>
      </c>
      <c r="P1715" s="5" t="e">
        <v>#N/A</v>
      </c>
      <c r="Q1715" s="5" t="e">
        <v>#N/A</v>
      </c>
      <c r="R1715" s="61" t="e">
        <v>#N/A</v>
      </c>
      <c r="S1715" s="62" t="e">
        <v>#N/A</v>
      </c>
      <c r="T1715" s="5" t="s">
        <v>24</v>
      </c>
      <c r="U1715" s="5" t="s">
        <v>37</v>
      </c>
      <c r="V1715" s="5" t="s">
        <v>74</v>
      </c>
      <c r="W1715" s="5" t="e">
        <v>#N/A</v>
      </c>
      <c r="X1715" s="5" t="e">
        <v>#N/A</v>
      </c>
      <c r="Y1715" s="5">
        <v>0</v>
      </c>
      <c r="Z1715" s="5" t="s">
        <v>67</v>
      </c>
      <c r="AA1715" s="5"/>
      <c r="AB1715" s="5"/>
      <c r="AC1715" s="5"/>
      <c r="AD1715" s="5"/>
      <c r="AE1715" s="5"/>
      <c r="AF1715" s="5"/>
      <c r="AG1715" s="5"/>
      <c r="AH1715" s="5"/>
      <c r="AI1715" s="5" t="s">
        <v>906</v>
      </c>
      <c r="AJ1715" s="5">
        <v>5</v>
      </c>
      <c r="AK1715" s="5" t="e">
        <v>#N/A</v>
      </c>
      <c r="AL1715" s="97" t="e">
        <v>#N/A</v>
      </c>
      <c r="AM1715" s="97" t="e">
        <v>#N/A</v>
      </c>
      <c r="AN1715" s="5">
        <v>2</v>
      </c>
      <c r="AO1715" s="5">
        <v>3</v>
      </c>
      <c r="AP1715" s="5">
        <v>2</v>
      </c>
      <c r="AQ1715" s="5" t="e">
        <v>#N/A</v>
      </c>
      <c r="AR1715" s="5" t="e">
        <v>#N/A</v>
      </c>
      <c r="AS1715" s="5"/>
      <c r="AT1715" s="5" t="s">
        <v>797</v>
      </c>
      <c r="AU1715" s="5"/>
      <c r="AV1715" s="5"/>
      <c r="AW1715" s="5"/>
      <c r="AX1715" s="5"/>
      <c r="AY1715" s="5" t="s">
        <v>20</v>
      </c>
    </row>
    <row r="1716" spans="1:51" ht="27.95" customHeight="1">
      <c r="B1716" s="1"/>
      <c r="C1716" s="13"/>
      <c r="D1716" s="1"/>
      <c r="E1716" s="5"/>
      <c r="M1716" s="5"/>
      <c r="N1716" s="5"/>
      <c r="O1716" s="5"/>
      <c r="P1716" s="5"/>
      <c r="Q1716" s="5"/>
      <c r="R1716" s="61"/>
      <c r="S1716" s="62"/>
      <c r="T1716" s="5"/>
      <c r="U1716" s="5"/>
      <c r="V1716" s="5"/>
      <c r="W1716" s="5"/>
      <c r="X1716" s="5"/>
      <c r="Y1716" s="5"/>
      <c r="Z1716" s="5"/>
      <c r="AA1716" s="5"/>
      <c r="AB1716" s="5"/>
      <c r="AC1716" s="5"/>
      <c r="AD1716" s="5"/>
      <c r="AE1716" s="5"/>
      <c r="AF1716" s="5"/>
      <c r="AG1716" s="5"/>
      <c r="AH1716" s="5"/>
      <c r="AI1716" s="5"/>
      <c r="AJ1716" s="80"/>
      <c r="AK1716" s="80"/>
      <c r="AL1716" s="80"/>
      <c r="AM1716" s="80"/>
      <c r="AN1716" s="80"/>
      <c r="AO1716" s="80"/>
      <c r="AP1716" s="80"/>
      <c r="AQ1716" s="80"/>
      <c r="AR1716" s="80"/>
      <c r="AS1716" s="5"/>
      <c r="AT1716" s="5"/>
      <c r="AU1716" s="5"/>
      <c r="AV1716" s="5"/>
      <c r="AW1716" s="5"/>
      <c r="AX1716" s="5"/>
      <c r="AY1716" s="5"/>
    </row>
    <row r="1717" spans="1:51" ht="27.95" customHeight="1">
      <c r="B1717" s="1"/>
      <c r="C1717" s="13"/>
      <c r="D1717" s="1"/>
      <c r="E1717" s="5"/>
      <c r="M1717" s="5"/>
      <c r="N1717" s="5"/>
      <c r="O1717" s="5"/>
      <c r="P1717" s="5"/>
      <c r="Q1717" s="5"/>
      <c r="R1717" s="61"/>
      <c r="S1717" s="62"/>
      <c r="T1717" s="5"/>
      <c r="U1717" s="5"/>
      <c r="V1717" s="5"/>
      <c r="W1717" s="5"/>
      <c r="X1717" s="5"/>
      <c r="Y1717" s="5"/>
      <c r="Z1717" s="5"/>
      <c r="AA1717" s="5"/>
      <c r="AB1717" s="5"/>
      <c r="AC1717" s="5"/>
      <c r="AD1717" s="5"/>
      <c r="AE1717" s="5"/>
      <c r="AF1717" s="5"/>
      <c r="AG1717" s="5"/>
      <c r="AH1717" s="5"/>
      <c r="AI1717" s="5"/>
      <c r="AJ1717" s="80"/>
      <c r="AK1717" s="80"/>
      <c r="AL1717" s="80"/>
      <c r="AM1717" s="80"/>
      <c r="AN1717" s="80"/>
      <c r="AO1717" s="80"/>
      <c r="AP1717" s="80"/>
      <c r="AQ1717" s="80"/>
      <c r="AR1717" s="80"/>
      <c r="AS1717" s="5"/>
      <c r="AT1717" s="5"/>
      <c r="AU1717" s="5"/>
      <c r="AV1717" s="5"/>
      <c r="AW1717" s="5"/>
      <c r="AX1717" s="5"/>
      <c r="AY1717" s="5"/>
    </row>
    <row r="1718" spans="1:51" ht="27.95" customHeight="1">
      <c r="B1718" s="1"/>
      <c r="C1718" s="13"/>
      <c r="D1718" s="1"/>
      <c r="E1718" s="5"/>
      <c r="M1718" s="5"/>
      <c r="N1718" s="5"/>
      <c r="O1718" s="5"/>
      <c r="P1718" s="5"/>
      <c r="Q1718" s="5"/>
      <c r="R1718" s="61"/>
      <c r="S1718" s="62"/>
      <c r="T1718" s="5"/>
      <c r="U1718" s="5"/>
      <c r="V1718" s="5"/>
      <c r="W1718" s="5"/>
      <c r="X1718" s="5"/>
      <c r="Y1718" s="5"/>
      <c r="Z1718" s="5"/>
      <c r="AA1718" s="5"/>
      <c r="AB1718" s="5"/>
      <c r="AC1718" s="5"/>
      <c r="AD1718" s="5"/>
      <c r="AE1718" s="5"/>
      <c r="AF1718" s="5"/>
      <c r="AG1718" s="5"/>
      <c r="AH1718" s="5"/>
      <c r="AI1718" s="5"/>
      <c r="AJ1718" s="80"/>
      <c r="AK1718" s="80"/>
      <c r="AL1718" s="80"/>
      <c r="AM1718" s="80"/>
      <c r="AN1718" s="80"/>
      <c r="AO1718" s="80"/>
      <c r="AP1718" s="80"/>
      <c r="AQ1718" s="80"/>
      <c r="AR1718" s="80"/>
      <c r="AS1718" s="5"/>
      <c r="AT1718" s="5"/>
      <c r="AU1718" s="5"/>
      <c r="AV1718" s="5"/>
      <c r="AW1718" s="5"/>
      <c r="AX1718" s="5"/>
      <c r="AY1718" s="5"/>
    </row>
    <row r="1719" spans="1:51" ht="78.95" customHeight="1">
      <c r="A1719">
        <v>11557035091</v>
      </c>
      <c r="B1719" s="1" t="s">
        <v>646</v>
      </c>
      <c r="C1719" s="13" t="s">
        <v>23</v>
      </c>
      <c r="D1719" s="1" t="s">
        <v>468</v>
      </c>
      <c r="E1719" s="5" t="s">
        <v>14</v>
      </c>
      <c r="F1719" s="80" t="s">
        <v>648</v>
      </c>
      <c r="G1719" s="80">
        <v>0</v>
      </c>
      <c r="H1719" s="80" t="s">
        <v>1</v>
      </c>
      <c r="I1719" s="80">
        <v>0</v>
      </c>
      <c r="J1719" s="80">
        <v>0</v>
      </c>
      <c r="K1719" s="80">
        <v>0</v>
      </c>
      <c r="L1719" s="80" t="s">
        <v>685</v>
      </c>
      <c r="M1719" s="5" t="s">
        <v>10</v>
      </c>
      <c r="N1719" s="5" t="s">
        <v>649</v>
      </c>
      <c r="O1719" s="5" t="s">
        <v>11</v>
      </c>
      <c r="P1719" s="5" t="s">
        <v>12</v>
      </c>
      <c r="Q1719" s="5" t="s">
        <v>29</v>
      </c>
      <c r="R1719" s="61" t="s">
        <v>99</v>
      </c>
      <c r="S1719" s="62" t="e">
        <v>#N/A</v>
      </c>
      <c r="T1719" s="5" t="s">
        <v>37</v>
      </c>
      <c r="U1719" s="5" t="s">
        <v>37</v>
      </c>
      <c r="V1719" s="5" t="s">
        <v>95</v>
      </c>
      <c r="W1719" s="5" t="s">
        <v>909</v>
      </c>
      <c r="X1719" s="5" t="s">
        <v>30</v>
      </c>
      <c r="Y1719" s="5" t="s">
        <v>686</v>
      </c>
      <c r="Z1719" s="5" t="s">
        <v>49</v>
      </c>
      <c r="AA1719" s="5" t="s">
        <v>485</v>
      </c>
      <c r="AB1719" s="5"/>
      <c r="AC1719" s="5"/>
      <c r="AD1719" s="5" t="s">
        <v>290</v>
      </c>
      <c r="AE1719" s="5"/>
      <c r="AF1719" s="5"/>
      <c r="AG1719" s="5" t="s">
        <v>814</v>
      </c>
      <c r="AH1719" s="5"/>
      <c r="AI1719" s="5" t="s">
        <v>906</v>
      </c>
      <c r="AJ1719" s="80">
        <v>2</v>
      </c>
      <c r="AK1719" s="80">
        <v>3</v>
      </c>
      <c r="AL1719" s="80">
        <v>2</v>
      </c>
      <c r="AM1719" s="80" t="e">
        <v>#N/A</v>
      </c>
      <c r="AN1719" s="80">
        <v>3</v>
      </c>
      <c r="AO1719" s="80">
        <v>3</v>
      </c>
      <c r="AP1719" s="80">
        <v>1</v>
      </c>
      <c r="AQ1719" s="80">
        <v>1</v>
      </c>
      <c r="AR1719" s="80">
        <v>2</v>
      </c>
      <c r="AS1719" s="5"/>
      <c r="AT1719" s="67" t="s">
        <v>797</v>
      </c>
      <c r="AU1719" s="5"/>
      <c r="AV1719" s="5" t="s">
        <v>873</v>
      </c>
      <c r="AW1719" s="5" t="s">
        <v>39</v>
      </c>
      <c r="AX1719" s="5"/>
      <c r="AY1719" s="5" t="s">
        <v>903</v>
      </c>
    </row>
    <row r="1720" spans="1:51" ht="27.95" customHeight="1">
      <c r="A1720">
        <v>11556933800</v>
      </c>
      <c r="B1720" s="1"/>
      <c r="C1720" s="13" t="s">
        <v>80</v>
      </c>
      <c r="D1720" s="1" t="s">
        <v>471</v>
      </c>
      <c r="E1720" s="5" t="s">
        <v>14</v>
      </c>
      <c r="F1720" s="80">
        <v>0</v>
      </c>
      <c r="G1720" s="80">
        <v>0</v>
      </c>
      <c r="H1720" s="80" t="s">
        <v>1</v>
      </c>
      <c r="I1720" s="80">
        <v>0</v>
      </c>
      <c r="J1720" s="80">
        <v>0</v>
      </c>
      <c r="K1720" s="80">
        <v>0</v>
      </c>
      <c r="L1720" s="80">
        <v>0</v>
      </c>
      <c r="M1720" s="5" t="s">
        <v>10</v>
      </c>
      <c r="N1720" s="5" t="e">
        <v>#N/A</v>
      </c>
      <c r="O1720" s="5" t="e">
        <v>#N/A</v>
      </c>
      <c r="P1720" s="5" t="e">
        <v>#N/A</v>
      </c>
      <c r="Q1720" s="5" t="s">
        <v>687</v>
      </c>
      <c r="R1720" s="61" t="s">
        <v>75</v>
      </c>
      <c r="S1720" s="62" t="s">
        <v>92</v>
      </c>
      <c r="T1720" s="5" t="s">
        <v>37</v>
      </c>
      <c r="U1720" s="5" t="s">
        <v>37</v>
      </c>
      <c r="V1720" s="5" t="s">
        <v>95</v>
      </c>
      <c r="W1720" s="5" t="s">
        <v>908</v>
      </c>
      <c r="X1720" s="5" t="s">
        <v>660</v>
      </c>
      <c r="Y1720" s="5">
        <v>0</v>
      </c>
      <c r="Z1720" s="5" t="s">
        <v>13</v>
      </c>
      <c r="AA1720" s="5"/>
      <c r="AB1720" s="5"/>
      <c r="AC1720" s="5"/>
      <c r="AD1720" s="5"/>
      <c r="AE1720" s="5"/>
      <c r="AF1720" s="5"/>
      <c r="AG1720" s="5"/>
      <c r="AH1720" s="5"/>
      <c r="AI1720" s="5" t="s">
        <v>906</v>
      </c>
      <c r="AJ1720" s="80">
        <v>4</v>
      </c>
      <c r="AK1720" s="80" t="e">
        <v>#N/A</v>
      </c>
      <c r="AL1720" s="80">
        <v>3</v>
      </c>
      <c r="AM1720" s="80">
        <v>2</v>
      </c>
      <c r="AN1720" s="80">
        <v>3</v>
      </c>
      <c r="AO1720" s="80">
        <v>3</v>
      </c>
      <c r="AP1720" s="80">
        <v>1</v>
      </c>
      <c r="AQ1720" s="80">
        <v>3</v>
      </c>
      <c r="AR1720" s="80">
        <v>4</v>
      </c>
      <c r="AS1720" s="5" t="s">
        <v>1056</v>
      </c>
      <c r="AT1720" s="5" t="s">
        <v>848</v>
      </c>
      <c r="AU1720" s="5"/>
      <c r="AV1720" s="5"/>
      <c r="AW1720" s="5"/>
      <c r="AX1720" s="5"/>
      <c r="AY1720" s="5" t="s">
        <v>20</v>
      </c>
    </row>
    <row r="1721" spans="1:51" ht="27.95" customHeight="1">
      <c r="B1721" s="1"/>
      <c r="C1721" s="13"/>
      <c r="D1721" s="1"/>
      <c r="E1721" s="5"/>
      <c r="M1721" s="5"/>
      <c r="N1721" s="5"/>
      <c r="O1721" s="5"/>
      <c r="P1721" s="5"/>
      <c r="Q1721" s="5"/>
      <c r="R1721" s="61"/>
      <c r="S1721" s="62"/>
      <c r="T1721" s="5"/>
      <c r="U1721" s="5"/>
      <c r="V1721" s="5"/>
      <c r="W1721" s="5"/>
      <c r="X1721" s="5"/>
      <c r="Y1721" s="5"/>
      <c r="Z1721" s="5"/>
      <c r="AA1721" s="5"/>
      <c r="AB1721" s="5"/>
      <c r="AC1721" s="5"/>
      <c r="AD1721" s="5"/>
      <c r="AE1721" s="5"/>
      <c r="AF1721" s="5"/>
      <c r="AG1721" s="5"/>
      <c r="AH1721" s="5"/>
      <c r="AI1721" s="5"/>
      <c r="AJ1721" s="80"/>
      <c r="AK1721" s="80"/>
      <c r="AL1721" s="80"/>
      <c r="AM1721" s="80"/>
      <c r="AN1721" s="80"/>
      <c r="AO1721" s="80"/>
      <c r="AP1721" s="80"/>
      <c r="AQ1721" s="80"/>
      <c r="AR1721" s="80"/>
      <c r="AS1721" s="5"/>
      <c r="AT1721" s="5"/>
      <c r="AU1721" s="5"/>
      <c r="AV1721" s="5"/>
      <c r="AW1721" s="5"/>
      <c r="AX1721" s="5"/>
      <c r="AY1721" s="5"/>
    </row>
    <row r="1722" spans="1:51" ht="27.95" customHeight="1">
      <c r="B1722" s="1"/>
      <c r="C1722" s="13"/>
      <c r="D1722" s="1"/>
      <c r="E1722" s="5"/>
      <c r="M1722" s="5"/>
      <c r="N1722" s="5"/>
      <c r="O1722" s="5"/>
      <c r="P1722" s="5"/>
      <c r="Q1722" s="5"/>
      <c r="R1722" s="61"/>
      <c r="S1722" s="62"/>
      <c r="T1722" s="5"/>
      <c r="U1722" s="5"/>
      <c r="V1722" s="5"/>
      <c r="W1722" s="5"/>
      <c r="X1722" s="5"/>
      <c r="Y1722" s="5"/>
      <c r="Z1722" s="5"/>
      <c r="AA1722" s="5"/>
      <c r="AB1722" s="5"/>
      <c r="AC1722" s="5"/>
      <c r="AD1722" s="5"/>
      <c r="AE1722" s="5"/>
      <c r="AF1722" s="5"/>
      <c r="AG1722" s="5"/>
      <c r="AH1722" s="5"/>
      <c r="AI1722" s="5"/>
      <c r="AJ1722" s="80"/>
      <c r="AK1722" s="80"/>
      <c r="AL1722" s="80"/>
      <c r="AM1722" s="80"/>
      <c r="AN1722" s="80"/>
      <c r="AO1722" s="80"/>
      <c r="AP1722" s="80"/>
      <c r="AQ1722" s="80"/>
      <c r="AR1722" s="80"/>
      <c r="AS1722" s="5"/>
      <c r="AT1722" s="5"/>
      <c r="AU1722" s="5"/>
      <c r="AV1722" s="5"/>
      <c r="AW1722" s="5"/>
      <c r="AX1722" s="5"/>
      <c r="AY1722" s="5"/>
    </row>
    <row r="1723" spans="1:51" ht="27.95" customHeight="1">
      <c r="A1723">
        <v>11556921057</v>
      </c>
      <c r="B1723" s="1" t="s">
        <v>646</v>
      </c>
      <c r="C1723" s="13" t="s">
        <v>72</v>
      </c>
      <c r="D1723" s="1" t="s">
        <v>469</v>
      </c>
      <c r="E1723" s="5" t="s">
        <v>33</v>
      </c>
      <c r="F1723" s="80">
        <v>0</v>
      </c>
      <c r="G1723" s="80">
        <v>0</v>
      </c>
      <c r="H1723" s="80" t="s">
        <v>1</v>
      </c>
      <c r="I1723" s="80">
        <v>0</v>
      </c>
      <c r="J1723" s="80">
        <v>0</v>
      </c>
      <c r="K1723" s="80">
        <v>0</v>
      </c>
      <c r="L1723" s="80">
        <v>0</v>
      </c>
      <c r="M1723" s="5" t="s">
        <v>10</v>
      </c>
      <c r="N1723" s="5" t="e">
        <v>#N/A</v>
      </c>
      <c r="O1723" s="5" t="e">
        <v>#N/A</v>
      </c>
      <c r="P1723" s="5" t="s">
        <v>12</v>
      </c>
      <c r="Q1723" s="5" t="s">
        <v>91</v>
      </c>
      <c r="R1723" s="61" t="s">
        <v>90</v>
      </c>
      <c r="S1723" s="62" t="s">
        <v>92</v>
      </c>
      <c r="T1723" s="5" t="s">
        <v>37</v>
      </c>
      <c r="U1723" s="5" t="s">
        <v>37</v>
      </c>
      <c r="V1723" s="5" t="s">
        <v>95</v>
      </c>
      <c r="W1723" s="5" t="s">
        <v>907</v>
      </c>
      <c r="X1723" s="5" t="s">
        <v>66</v>
      </c>
      <c r="Y1723" s="5">
        <v>0</v>
      </c>
      <c r="Z1723" s="5" t="s">
        <v>67</v>
      </c>
      <c r="AA1723" s="5"/>
      <c r="AB1723" s="5"/>
      <c r="AC1723" s="5"/>
      <c r="AD1723" s="5"/>
      <c r="AE1723" s="5"/>
      <c r="AF1723" s="5"/>
      <c r="AG1723" s="5"/>
      <c r="AH1723" s="5"/>
      <c r="AI1723" s="5" t="s">
        <v>906</v>
      </c>
      <c r="AJ1723" s="80">
        <v>5</v>
      </c>
      <c r="AK1723" s="80">
        <v>5</v>
      </c>
      <c r="AL1723" s="80">
        <v>5</v>
      </c>
      <c r="AM1723" s="80">
        <v>2</v>
      </c>
      <c r="AN1723" s="80">
        <v>3</v>
      </c>
      <c r="AO1723" s="80">
        <v>3</v>
      </c>
      <c r="AP1723" s="80">
        <v>1</v>
      </c>
      <c r="AQ1723" s="80">
        <v>4</v>
      </c>
      <c r="AR1723" s="80">
        <v>5</v>
      </c>
      <c r="AS1723" s="5"/>
      <c r="AT1723" s="5"/>
      <c r="AU1723" s="5"/>
      <c r="AV1723" s="5"/>
      <c r="AW1723" s="5"/>
      <c r="AX1723" s="5"/>
      <c r="AY1723" s="5" t="s">
        <v>903</v>
      </c>
    </row>
    <row r="1724" spans="1:51" ht="27.95" customHeight="1">
      <c r="B1724" s="1"/>
      <c r="C1724" s="13"/>
      <c r="D1724" s="1"/>
      <c r="E1724" s="5"/>
      <c r="M1724" s="5"/>
      <c r="N1724" s="5"/>
      <c r="O1724" s="5"/>
      <c r="P1724" s="5"/>
      <c r="Q1724" s="5"/>
      <c r="R1724" s="61"/>
      <c r="S1724" s="62"/>
      <c r="T1724" s="5"/>
      <c r="U1724" s="5"/>
      <c r="V1724" s="5"/>
      <c r="W1724" s="5"/>
      <c r="X1724" s="5"/>
      <c r="Y1724" s="5"/>
      <c r="Z1724" s="5"/>
      <c r="AA1724" s="5"/>
      <c r="AB1724" s="5"/>
      <c r="AC1724" s="5"/>
      <c r="AD1724" s="5"/>
      <c r="AE1724" s="5"/>
      <c r="AF1724" s="5"/>
      <c r="AG1724" s="5"/>
      <c r="AH1724" s="5"/>
      <c r="AI1724" s="5"/>
      <c r="AJ1724" s="80"/>
      <c r="AK1724" s="80"/>
      <c r="AL1724" s="80"/>
      <c r="AM1724" s="80"/>
      <c r="AN1724" s="80"/>
      <c r="AO1724" s="80"/>
      <c r="AP1724" s="80"/>
      <c r="AQ1724" s="80"/>
      <c r="AR1724" s="80"/>
      <c r="AS1724" s="5"/>
      <c r="AT1724" s="5"/>
      <c r="AU1724" s="5"/>
      <c r="AV1724" s="5"/>
      <c r="AW1724" s="5"/>
      <c r="AX1724" s="5"/>
      <c r="AY1724" s="5"/>
    </row>
    <row r="1725" spans="1:51" ht="27.95" customHeight="1">
      <c r="A1725">
        <v>11556900540</v>
      </c>
      <c r="B1725" s="1" t="s">
        <v>646</v>
      </c>
      <c r="C1725" s="13" t="s">
        <v>72</v>
      </c>
      <c r="D1725" s="1" t="s">
        <v>468</v>
      </c>
      <c r="E1725" s="5" t="s">
        <v>33</v>
      </c>
      <c r="F1725" s="80">
        <v>0</v>
      </c>
      <c r="G1725" s="80">
        <v>0</v>
      </c>
      <c r="H1725" s="80" t="s">
        <v>1</v>
      </c>
      <c r="I1725" s="80">
        <v>0</v>
      </c>
      <c r="J1725" s="80">
        <v>0</v>
      </c>
      <c r="K1725" s="80">
        <v>0</v>
      </c>
      <c r="L1725" s="80">
        <v>0</v>
      </c>
      <c r="M1725" s="5" t="s">
        <v>10</v>
      </c>
      <c r="N1725" s="5" t="e">
        <v>#N/A</v>
      </c>
      <c r="O1725" s="5" t="s">
        <v>11</v>
      </c>
      <c r="P1725" s="5" t="s">
        <v>12</v>
      </c>
      <c r="Q1725" s="5" t="s">
        <v>76</v>
      </c>
      <c r="R1725" s="61" t="s">
        <v>28</v>
      </c>
      <c r="S1725" s="62" t="e">
        <v>#N/A</v>
      </c>
      <c r="T1725" s="5" t="s">
        <v>834</v>
      </c>
      <c r="U1725" s="5" t="s">
        <v>34</v>
      </c>
      <c r="V1725" s="5" t="s">
        <v>26</v>
      </c>
      <c r="W1725" s="5" t="s">
        <v>907</v>
      </c>
      <c r="X1725" s="5" t="s">
        <v>66</v>
      </c>
      <c r="Y1725" s="5" t="s">
        <v>688</v>
      </c>
      <c r="Z1725" s="5" t="s">
        <v>86</v>
      </c>
      <c r="AA1725" s="5"/>
      <c r="AB1725" s="5"/>
      <c r="AC1725" s="5"/>
      <c r="AD1725" s="5"/>
      <c r="AE1725" s="5"/>
      <c r="AF1725" s="5"/>
      <c r="AG1725" s="5"/>
      <c r="AH1725" s="5"/>
      <c r="AI1725" s="5" t="s">
        <v>906</v>
      </c>
      <c r="AJ1725" s="80">
        <v>5</v>
      </c>
      <c r="AK1725" s="80">
        <v>4</v>
      </c>
      <c r="AL1725" s="80">
        <v>4</v>
      </c>
      <c r="AM1725" s="80" t="e">
        <v>#N/A</v>
      </c>
      <c r="AN1725" s="80">
        <v>5</v>
      </c>
      <c r="AO1725" s="80">
        <v>5</v>
      </c>
      <c r="AP1725" s="80">
        <v>4</v>
      </c>
      <c r="AQ1725" s="80">
        <v>4</v>
      </c>
      <c r="AR1725" s="80">
        <v>5</v>
      </c>
      <c r="AS1725" s="5"/>
      <c r="AT1725" s="5" t="s">
        <v>787</v>
      </c>
      <c r="AU1725" s="5" t="s">
        <v>860</v>
      </c>
      <c r="AV1725" s="5"/>
      <c r="AW1725" s="5"/>
      <c r="AX1725" s="5"/>
      <c r="AY1725" s="5" t="s">
        <v>903</v>
      </c>
    </row>
    <row r="1726" spans="1:51" ht="27.95" customHeight="1">
      <c r="A1726">
        <v>11556894678</v>
      </c>
      <c r="B1726" s="1" t="s">
        <v>646</v>
      </c>
      <c r="C1726" s="13" t="s">
        <v>72</v>
      </c>
      <c r="D1726" s="1" t="s">
        <v>468</v>
      </c>
      <c r="E1726" s="5" t="s">
        <v>33</v>
      </c>
      <c r="F1726" s="80">
        <v>0</v>
      </c>
      <c r="G1726" s="80">
        <v>0</v>
      </c>
      <c r="H1726" s="80" t="s">
        <v>1</v>
      </c>
      <c r="I1726" s="80">
        <v>0</v>
      </c>
      <c r="J1726" s="80">
        <v>0</v>
      </c>
      <c r="K1726" s="80">
        <v>0</v>
      </c>
      <c r="L1726" s="80">
        <v>0</v>
      </c>
      <c r="M1726" s="5" t="s">
        <v>10</v>
      </c>
      <c r="N1726" s="5" t="e">
        <v>#N/A</v>
      </c>
      <c r="O1726" s="5" t="s">
        <v>11</v>
      </c>
      <c r="P1726" s="5" t="s">
        <v>12</v>
      </c>
      <c r="Q1726" s="5" t="e">
        <v>#N/A</v>
      </c>
      <c r="R1726" s="61" t="e">
        <v>#N/A</v>
      </c>
      <c r="S1726" s="62" t="e">
        <v>#N/A</v>
      </c>
      <c r="T1726" s="5" t="s">
        <v>834</v>
      </c>
      <c r="U1726" s="5" t="s">
        <v>34</v>
      </c>
      <c r="V1726" s="5" t="s">
        <v>89</v>
      </c>
      <c r="W1726" s="5" t="e">
        <v>#N/A</v>
      </c>
      <c r="X1726" s="5" t="e">
        <v>#N/A</v>
      </c>
      <c r="Y1726" s="5">
        <v>0</v>
      </c>
      <c r="Z1726" s="5" t="s">
        <v>86</v>
      </c>
      <c r="AA1726" s="5"/>
      <c r="AB1726" s="5"/>
      <c r="AC1726" s="5"/>
      <c r="AD1726" s="5"/>
      <c r="AE1726" s="5"/>
      <c r="AF1726" s="5"/>
      <c r="AG1726" s="5"/>
      <c r="AH1726" s="5"/>
      <c r="AI1726" s="5" t="s">
        <v>906</v>
      </c>
      <c r="AJ1726" s="80">
        <v>5</v>
      </c>
      <c r="AK1726" s="80" t="e">
        <v>#N/A</v>
      </c>
      <c r="AL1726" s="80" t="e">
        <v>#N/A</v>
      </c>
      <c r="AM1726" s="80" t="e">
        <v>#N/A</v>
      </c>
      <c r="AN1726" s="80">
        <v>5</v>
      </c>
      <c r="AO1726" s="80">
        <v>5</v>
      </c>
      <c r="AP1726" s="80">
        <v>3</v>
      </c>
      <c r="AQ1726" s="80" t="e">
        <v>#N/A</v>
      </c>
      <c r="AR1726" s="80" t="e">
        <v>#N/A</v>
      </c>
      <c r="AS1726" s="5"/>
      <c r="AT1726" s="5"/>
      <c r="AU1726" s="5"/>
      <c r="AV1726" s="5"/>
      <c r="AW1726" s="5"/>
      <c r="AX1726" s="5"/>
      <c r="AY1726" s="5" t="s">
        <v>903</v>
      </c>
    </row>
    <row r="1727" spans="1:51" ht="27.95" customHeight="1">
      <c r="A1727">
        <v>11556888135</v>
      </c>
      <c r="B1727" s="1" t="s">
        <v>15</v>
      </c>
      <c r="C1727" s="13" t="s">
        <v>61</v>
      </c>
      <c r="D1727" s="1" t="s">
        <v>465</v>
      </c>
      <c r="E1727" s="5" t="s">
        <v>14</v>
      </c>
      <c r="F1727" s="80">
        <v>0</v>
      </c>
      <c r="G1727" s="80">
        <v>0</v>
      </c>
      <c r="H1727" s="80" t="s">
        <v>1</v>
      </c>
      <c r="I1727" s="80">
        <v>0</v>
      </c>
      <c r="J1727" s="80">
        <v>0</v>
      </c>
      <c r="K1727" s="80">
        <v>0</v>
      </c>
      <c r="L1727" s="80">
        <v>0</v>
      </c>
      <c r="M1727" s="5" t="e">
        <v>#N/A</v>
      </c>
      <c r="N1727" s="5" t="e">
        <v>#N/A</v>
      </c>
      <c r="O1727" s="5" t="e">
        <v>#N/A</v>
      </c>
      <c r="P1727" s="5" t="e">
        <v>#N/A</v>
      </c>
      <c r="Q1727" s="5" t="e">
        <v>#N/A</v>
      </c>
      <c r="R1727" s="61" t="s">
        <v>75</v>
      </c>
      <c r="S1727" s="62" t="s">
        <v>68</v>
      </c>
      <c r="T1727" s="5" t="s">
        <v>37</v>
      </c>
      <c r="U1727" s="5" t="s">
        <v>37</v>
      </c>
      <c r="V1727" s="5" t="s">
        <v>64</v>
      </c>
      <c r="W1727" s="5" t="s">
        <v>908</v>
      </c>
      <c r="X1727" s="5" t="e">
        <v>#N/A</v>
      </c>
      <c r="Y1727" s="5">
        <v>0</v>
      </c>
      <c r="Z1727" s="5" t="s">
        <v>13</v>
      </c>
      <c r="AA1727" s="5"/>
      <c r="AB1727" s="5"/>
      <c r="AC1727" s="5" t="s">
        <v>52</v>
      </c>
      <c r="AD1727" s="5"/>
      <c r="AE1727" s="5"/>
      <c r="AF1727" s="5"/>
      <c r="AG1727" s="5"/>
      <c r="AH1727" s="5"/>
      <c r="AI1727" s="5" t="s">
        <v>906</v>
      </c>
      <c r="AJ1727" s="80">
        <v>3</v>
      </c>
      <c r="AK1727" s="80" t="e">
        <v>#N/A</v>
      </c>
      <c r="AL1727" s="80">
        <v>3</v>
      </c>
      <c r="AM1727" s="80">
        <v>3</v>
      </c>
      <c r="AN1727" s="80">
        <v>3</v>
      </c>
      <c r="AO1727" s="80">
        <v>3</v>
      </c>
      <c r="AP1727" s="80">
        <v>5</v>
      </c>
      <c r="AQ1727" s="80">
        <v>3</v>
      </c>
      <c r="AR1727" s="80" t="e">
        <v>#N/A</v>
      </c>
      <c r="AS1727" s="122" t="s">
        <v>1060</v>
      </c>
      <c r="AT1727" s="5" t="s">
        <v>797</v>
      </c>
      <c r="AU1727" s="5"/>
      <c r="AV1727" s="5" t="s">
        <v>462</v>
      </c>
      <c r="AW1727" s="5"/>
      <c r="AX1727" s="5"/>
      <c r="AY1727" s="5" t="s">
        <v>904</v>
      </c>
    </row>
    <row r="1728" spans="1:51" ht="27.95" customHeight="1">
      <c r="A1728">
        <v>11556876213</v>
      </c>
      <c r="B1728" s="1" t="s">
        <v>646</v>
      </c>
      <c r="C1728" s="13" t="s">
        <v>72</v>
      </c>
      <c r="D1728" s="1" t="s">
        <v>467</v>
      </c>
      <c r="E1728" s="5" t="s">
        <v>33</v>
      </c>
      <c r="F1728" s="80">
        <v>0</v>
      </c>
      <c r="G1728" s="80">
        <v>0</v>
      </c>
      <c r="H1728" s="80" t="s">
        <v>1</v>
      </c>
      <c r="I1728" s="80">
        <v>0</v>
      </c>
      <c r="J1728" s="80">
        <v>0</v>
      </c>
      <c r="K1728" s="80">
        <v>0</v>
      </c>
      <c r="L1728" s="80">
        <v>0</v>
      </c>
      <c r="M1728" s="5" t="s">
        <v>10</v>
      </c>
      <c r="N1728" s="5" t="e">
        <v>#N/A</v>
      </c>
      <c r="O1728" s="5" t="e">
        <v>#N/A</v>
      </c>
      <c r="P1728" s="5" t="e">
        <v>#N/A</v>
      </c>
      <c r="Q1728" s="5" t="s">
        <v>97</v>
      </c>
      <c r="R1728" s="61" t="s">
        <v>75</v>
      </c>
      <c r="S1728" s="62" t="e">
        <v>#N/A</v>
      </c>
      <c r="T1728" s="5" t="s">
        <v>834</v>
      </c>
      <c r="U1728" s="5" t="s">
        <v>34</v>
      </c>
      <c r="V1728" s="5" t="s">
        <v>95</v>
      </c>
      <c r="W1728" s="5" t="s">
        <v>379</v>
      </c>
      <c r="X1728" s="5" t="s">
        <v>66</v>
      </c>
      <c r="Y1728" s="5" t="s">
        <v>689</v>
      </c>
      <c r="Z1728" s="5" t="s">
        <v>60</v>
      </c>
      <c r="AA1728" s="5"/>
      <c r="AB1728" s="3" t="s">
        <v>550</v>
      </c>
      <c r="AC1728" s="5"/>
      <c r="AD1728" s="5"/>
      <c r="AE1728" s="5"/>
      <c r="AF1728" s="5"/>
      <c r="AG1728" s="5"/>
      <c r="AH1728" s="5"/>
      <c r="AI1728" s="5" t="s">
        <v>906</v>
      </c>
      <c r="AJ1728" s="80">
        <v>5</v>
      </c>
      <c r="AK1728" s="80">
        <v>2</v>
      </c>
      <c r="AL1728" s="80">
        <v>3</v>
      </c>
      <c r="AM1728" s="80" t="e">
        <v>#N/A</v>
      </c>
      <c r="AN1728" s="80">
        <v>5</v>
      </c>
      <c r="AO1728" s="80">
        <v>5</v>
      </c>
      <c r="AP1728" s="80">
        <v>1</v>
      </c>
      <c r="AQ1728" s="80">
        <v>5</v>
      </c>
      <c r="AR1728" s="80">
        <v>5</v>
      </c>
      <c r="AS1728" s="5"/>
      <c r="AT1728" s="5" t="s">
        <v>787</v>
      </c>
      <c r="AU1728" s="5" t="s">
        <v>854</v>
      </c>
      <c r="AV1728" s="5"/>
      <c r="AW1728" s="5"/>
      <c r="AX1728" s="5"/>
      <c r="AY1728" s="5" t="s">
        <v>903</v>
      </c>
    </row>
    <row r="1729" spans="1:51" ht="27.95" customHeight="1">
      <c r="B1729" s="1"/>
      <c r="C1729" s="13"/>
      <c r="D1729" s="1"/>
      <c r="E1729" s="5"/>
      <c r="M1729" s="5"/>
      <c r="N1729" s="5"/>
      <c r="O1729" s="5"/>
      <c r="P1729" s="5"/>
      <c r="Q1729" s="5"/>
      <c r="R1729" s="61"/>
      <c r="S1729" s="62"/>
      <c r="T1729" s="5"/>
      <c r="U1729" s="5"/>
      <c r="V1729" s="5"/>
      <c r="W1729" s="5"/>
      <c r="X1729" s="5"/>
      <c r="Y1729" s="5"/>
      <c r="Z1729" s="5"/>
      <c r="AA1729" s="5"/>
      <c r="AB1729" s="5"/>
      <c r="AC1729" s="5"/>
      <c r="AD1729" s="5"/>
      <c r="AE1729" s="5"/>
      <c r="AF1729" s="5"/>
      <c r="AG1729" s="5"/>
      <c r="AH1729" s="5"/>
      <c r="AI1729" s="5"/>
      <c r="AJ1729" s="80"/>
      <c r="AK1729" s="80"/>
      <c r="AL1729" s="80"/>
      <c r="AM1729" s="80"/>
      <c r="AN1729" s="80"/>
      <c r="AO1729" s="80"/>
      <c r="AP1729" s="80"/>
      <c r="AQ1729" s="80"/>
      <c r="AR1729" s="80"/>
      <c r="AS1729" s="5"/>
      <c r="AT1729" s="5"/>
      <c r="AU1729" s="5"/>
      <c r="AV1729" s="5"/>
      <c r="AW1729" s="5"/>
      <c r="AX1729" s="5"/>
      <c r="AY1729" s="5"/>
    </row>
    <row r="1730" spans="1:51" ht="27.95" customHeight="1">
      <c r="B1730" s="1"/>
      <c r="C1730" s="13"/>
      <c r="D1730" s="1"/>
      <c r="E1730" s="5"/>
      <c r="M1730" s="5"/>
      <c r="N1730" s="5"/>
      <c r="O1730" s="5"/>
      <c r="P1730" s="5"/>
      <c r="Q1730" s="5"/>
      <c r="R1730" s="61"/>
      <c r="S1730" s="62"/>
      <c r="T1730" s="5"/>
      <c r="U1730" s="5"/>
      <c r="V1730" s="5"/>
      <c r="W1730" s="5"/>
      <c r="X1730" s="5"/>
      <c r="Y1730" s="5"/>
      <c r="Z1730" s="5"/>
      <c r="AA1730" s="5"/>
      <c r="AB1730" s="5"/>
      <c r="AC1730" s="5"/>
      <c r="AD1730" s="5"/>
      <c r="AE1730" s="5"/>
      <c r="AF1730" s="5"/>
      <c r="AG1730" s="5"/>
      <c r="AH1730" s="5"/>
      <c r="AI1730" s="5"/>
      <c r="AJ1730" s="80"/>
      <c r="AK1730" s="80"/>
      <c r="AL1730" s="80"/>
      <c r="AM1730" s="80"/>
      <c r="AN1730" s="80"/>
      <c r="AO1730" s="80"/>
      <c r="AP1730" s="80"/>
      <c r="AQ1730" s="80"/>
      <c r="AR1730" s="80"/>
      <c r="AS1730" s="5"/>
      <c r="AT1730" s="5"/>
      <c r="AU1730" s="5"/>
      <c r="AV1730" s="5"/>
      <c r="AW1730" s="5"/>
      <c r="AX1730" s="5"/>
      <c r="AY1730" s="5"/>
    </row>
    <row r="1731" spans="1:51" ht="27.95" customHeight="1">
      <c r="B1731" s="1"/>
      <c r="C1731" s="13"/>
      <c r="D1731" s="1"/>
      <c r="E1731" s="5"/>
      <c r="M1731" s="5"/>
      <c r="N1731" s="5"/>
      <c r="O1731" s="5"/>
      <c r="P1731" s="5"/>
      <c r="Q1731" s="5"/>
      <c r="R1731" s="61"/>
      <c r="S1731" s="62"/>
      <c r="T1731" s="5"/>
      <c r="U1731" s="5"/>
      <c r="V1731" s="5"/>
      <c r="W1731" s="5"/>
      <c r="X1731" s="5"/>
      <c r="Y1731" s="5"/>
      <c r="Z1731" s="5"/>
      <c r="AA1731" s="5"/>
      <c r="AB1731" s="5"/>
      <c r="AC1731" s="5"/>
      <c r="AD1731" s="5"/>
      <c r="AE1731" s="5"/>
      <c r="AF1731" s="5"/>
      <c r="AG1731" s="5"/>
      <c r="AH1731" s="5"/>
      <c r="AI1731" s="5"/>
      <c r="AJ1731" s="80"/>
      <c r="AK1731" s="80"/>
      <c r="AL1731" s="80"/>
      <c r="AM1731" s="80"/>
      <c r="AN1731" s="80"/>
      <c r="AO1731" s="80"/>
      <c r="AP1731" s="80"/>
      <c r="AQ1731" s="80"/>
      <c r="AR1731" s="80"/>
      <c r="AS1731" s="5"/>
      <c r="AT1731" s="5"/>
      <c r="AU1731" s="5"/>
      <c r="AV1731" s="5"/>
      <c r="AW1731" s="5"/>
      <c r="AX1731" s="5"/>
      <c r="AY1731" s="5"/>
    </row>
    <row r="1732" spans="1:51" ht="27.95" customHeight="1">
      <c r="A1732">
        <v>11556827996</v>
      </c>
      <c r="B1732" s="1"/>
      <c r="C1732" s="13" t="e">
        <v>#N/A</v>
      </c>
      <c r="D1732" s="1" t="e">
        <v>#VALUE!</v>
      </c>
      <c r="E1732" s="5" t="e">
        <v>#N/A</v>
      </c>
      <c r="F1732" s="80">
        <v>0</v>
      </c>
      <c r="G1732" s="80">
        <v>0</v>
      </c>
      <c r="H1732" s="80">
        <v>0</v>
      </c>
      <c r="I1732" s="80">
        <v>0</v>
      </c>
      <c r="J1732" s="80">
        <v>0</v>
      </c>
      <c r="K1732" s="80">
        <v>0</v>
      </c>
      <c r="L1732" s="80">
        <v>0</v>
      </c>
      <c r="M1732" s="5" t="e">
        <v>#N/A</v>
      </c>
      <c r="N1732" s="5" t="e">
        <v>#N/A</v>
      </c>
      <c r="O1732" s="5" t="e">
        <v>#N/A</v>
      </c>
      <c r="P1732" s="5" t="e">
        <v>#N/A</v>
      </c>
      <c r="Q1732" s="5" t="e">
        <v>#N/A</v>
      </c>
      <c r="R1732" s="61" t="e">
        <v>#N/A</v>
      </c>
      <c r="S1732" s="62" t="e">
        <v>#N/A</v>
      </c>
      <c r="T1732" s="5" t="e">
        <v>#N/A</v>
      </c>
      <c r="U1732" s="5" t="e">
        <v>#N/A</v>
      </c>
      <c r="V1732" s="5" t="e">
        <v>#N/A</v>
      </c>
      <c r="W1732" s="5" t="e">
        <v>#N/A</v>
      </c>
      <c r="X1732" s="5" t="e">
        <v>#N/A</v>
      </c>
      <c r="Y1732" s="5">
        <v>0</v>
      </c>
      <c r="Z1732" s="5" t="e">
        <v>#N/A</v>
      </c>
      <c r="AA1732" s="5"/>
      <c r="AB1732" s="5"/>
      <c r="AC1732" s="5"/>
      <c r="AD1732" s="5"/>
      <c r="AE1732" s="5"/>
      <c r="AF1732" s="5"/>
      <c r="AG1732" s="5"/>
      <c r="AH1732" s="5"/>
      <c r="AI1732" s="5" t="s">
        <v>906</v>
      </c>
      <c r="AJ1732" s="80" t="e">
        <v>#N/A</v>
      </c>
      <c r="AK1732" s="80" t="e">
        <v>#N/A</v>
      </c>
      <c r="AL1732" s="80" t="e">
        <v>#N/A</v>
      </c>
      <c r="AM1732" s="80" t="e">
        <v>#N/A</v>
      </c>
      <c r="AN1732" s="80" t="e">
        <v>#N/A</v>
      </c>
      <c r="AO1732" s="80" t="e">
        <v>#N/A</v>
      </c>
      <c r="AP1732" s="80" t="e">
        <v>#N/A</v>
      </c>
      <c r="AQ1732" s="80" t="e">
        <v>#N/A</v>
      </c>
      <c r="AR1732" s="80" t="e">
        <v>#N/A</v>
      </c>
      <c r="AS1732" s="5"/>
      <c r="AT1732" s="5"/>
      <c r="AU1732" s="5"/>
      <c r="AV1732" s="5"/>
      <c r="AW1732" s="5"/>
      <c r="AX1732" s="5"/>
      <c r="AY1732" s="5" t="s">
        <v>20</v>
      </c>
    </row>
    <row r="1733" spans="1:51" ht="27.95" customHeight="1">
      <c r="B1733" s="1"/>
      <c r="C1733" s="13"/>
      <c r="D1733" s="1"/>
      <c r="E1733" s="5"/>
      <c r="M1733" s="5"/>
      <c r="N1733" s="5"/>
      <c r="O1733" s="5"/>
      <c r="P1733" s="5"/>
      <c r="Q1733" s="5"/>
      <c r="R1733" s="61"/>
      <c r="S1733" s="62"/>
      <c r="T1733" s="5"/>
      <c r="U1733" s="5"/>
      <c r="V1733" s="5"/>
      <c r="W1733" s="5"/>
      <c r="X1733" s="5"/>
      <c r="Y1733" s="5"/>
      <c r="Z1733" s="5"/>
      <c r="AA1733" s="5"/>
      <c r="AB1733" s="5"/>
      <c r="AC1733" s="5"/>
      <c r="AD1733" s="5"/>
      <c r="AE1733" s="5"/>
      <c r="AF1733" s="5"/>
      <c r="AG1733" s="5"/>
      <c r="AH1733" s="5"/>
      <c r="AI1733" s="5"/>
      <c r="AJ1733" s="80"/>
      <c r="AK1733" s="80"/>
      <c r="AL1733" s="80"/>
      <c r="AM1733" s="80"/>
      <c r="AN1733" s="80"/>
      <c r="AO1733" s="80"/>
      <c r="AP1733" s="80"/>
      <c r="AQ1733" s="80"/>
      <c r="AR1733" s="80"/>
      <c r="AS1733" s="5"/>
      <c r="AT1733" s="5"/>
      <c r="AU1733" s="5"/>
      <c r="AV1733" s="5"/>
      <c r="AW1733" s="5"/>
      <c r="AX1733" s="5"/>
      <c r="AY1733" s="5"/>
    </row>
    <row r="1734" spans="1:51" ht="27.95" customHeight="1">
      <c r="A1734">
        <v>11556822803</v>
      </c>
      <c r="B1734" s="1"/>
      <c r="C1734" s="13" t="e">
        <v>#N/A</v>
      </c>
      <c r="D1734" s="1" t="e">
        <v>#VALUE!</v>
      </c>
      <c r="E1734" s="5" t="e">
        <v>#N/A</v>
      </c>
      <c r="F1734" s="80">
        <v>0</v>
      </c>
      <c r="G1734" s="80">
        <v>0</v>
      </c>
      <c r="H1734" s="80">
        <v>0</v>
      </c>
      <c r="I1734" s="80">
        <v>0</v>
      </c>
      <c r="J1734" s="80">
        <v>0</v>
      </c>
      <c r="K1734" s="80">
        <v>0</v>
      </c>
      <c r="L1734" s="80">
        <v>0</v>
      </c>
      <c r="M1734" s="5" t="e">
        <v>#N/A</v>
      </c>
      <c r="N1734" s="5" t="e">
        <v>#N/A</v>
      </c>
      <c r="O1734" s="5" t="e">
        <v>#N/A</v>
      </c>
      <c r="P1734" s="5" t="e">
        <v>#N/A</v>
      </c>
      <c r="Q1734" s="5" t="e">
        <v>#N/A</v>
      </c>
      <c r="R1734" s="61" t="e">
        <v>#N/A</v>
      </c>
      <c r="S1734" s="62" t="e">
        <v>#N/A</v>
      </c>
      <c r="T1734" s="5" t="e">
        <v>#N/A</v>
      </c>
      <c r="U1734" s="5" t="e">
        <v>#N/A</v>
      </c>
      <c r="V1734" s="5" t="e">
        <v>#N/A</v>
      </c>
      <c r="W1734" s="5" t="e">
        <v>#N/A</v>
      </c>
      <c r="X1734" s="5" t="e">
        <v>#N/A</v>
      </c>
      <c r="Y1734" s="5">
        <v>0</v>
      </c>
      <c r="Z1734" s="5" t="e">
        <v>#N/A</v>
      </c>
      <c r="AA1734" s="5"/>
      <c r="AB1734" s="5"/>
      <c r="AC1734" s="5"/>
      <c r="AD1734" s="5"/>
      <c r="AE1734" s="5"/>
      <c r="AF1734" s="5"/>
      <c r="AG1734" s="5"/>
      <c r="AH1734" s="5"/>
      <c r="AI1734" s="5" t="s">
        <v>906</v>
      </c>
      <c r="AJ1734" s="80" t="e">
        <v>#N/A</v>
      </c>
      <c r="AK1734" s="80" t="e">
        <v>#N/A</v>
      </c>
      <c r="AL1734" s="80" t="e">
        <v>#N/A</v>
      </c>
      <c r="AM1734" s="80" t="e">
        <v>#N/A</v>
      </c>
      <c r="AN1734" s="80" t="e">
        <v>#N/A</v>
      </c>
      <c r="AO1734" s="80" t="e">
        <v>#N/A</v>
      </c>
      <c r="AP1734" s="80" t="e">
        <v>#N/A</v>
      </c>
      <c r="AQ1734" s="80" t="e">
        <v>#N/A</v>
      </c>
      <c r="AR1734" s="80" t="e">
        <v>#N/A</v>
      </c>
      <c r="AS1734" s="5"/>
      <c r="AT1734" s="5"/>
      <c r="AU1734" s="5"/>
      <c r="AV1734" s="5"/>
      <c r="AW1734" s="5"/>
      <c r="AX1734" s="5"/>
      <c r="AY1734" s="5" t="s">
        <v>20</v>
      </c>
    </row>
    <row r="1735" spans="1:51" ht="27.95" customHeight="1">
      <c r="B1735" s="1"/>
      <c r="C1735" s="13"/>
      <c r="D1735" s="1"/>
      <c r="E1735" s="5"/>
      <c r="M1735" s="5"/>
      <c r="N1735" s="5"/>
      <c r="O1735" s="5"/>
      <c r="P1735" s="5"/>
      <c r="Q1735" s="5"/>
      <c r="R1735" s="61"/>
      <c r="S1735" s="62"/>
      <c r="T1735" s="5"/>
      <c r="U1735" s="5"/>
      <c r="V1735" s="5"/>
      <c r="W1735" s="5"/>
      <c r="X1735" s="5"/>
      <c r="Y1735" s="5"/>
      <c r="Z1735" s="5"/>
      <c r="AA1735" s="5"/>
      <c r="AB1735" s="5"/>
      <c r="AC1735" s="5"/>
      <c r="AD1735" s="5"/>
      <c r="AE1735" s="5"/>
      <c r="AF1735" s="5"/>
      <c r="AG1735" s="5"/>
      <c r="AH1735" s="5"/>
      <c r="AI1735" s="5"/>
      <c r="AJ1735" s="80"/>
      <c r="AK1735" s="80"/>
      <c r="AL1735" s="80"/>
      <c r="AM1735" s="80"/>
      <c r="AN1735" s="80"/>
      <c r="AO1735" s="80"/>
      <c r="AP1735" s="80"/>
      <c r="AQ1735" s="80"/>
      <c r="AR1735" s="80"/>
      <c r="AS1735" s="5"/>
      <c r="AT1735" s="5"/>
      <c r="AU1735" s="5"/>
      <c r="AV1735" s="5"/>
      <c r="AW1735" s="5"/>
      <c r="AX1735" s="5"/>
      <c r="AY1735" s="5"/>
    </row>
    <row r="1736" spans="1:51" ht="27.95" customHeight="1">
      <c r="A1736">
        <v>11556778490</v>
      </c>
      <c r="B1736" s="1"/>
      <c r="C1736" s="13" t="s">
        <v>23</v>
      </c>
      <c r="D1736" s="1" t="s">
        <v>465</v>
      </c>
      <c r="E1736" s="5" t="s">
        <v>14</v>
      </c>
      <c r="F1736" s="80">
        <v>0</v>
      </c>
      <c r="G1736" s="80">
        <v>0</v>
      </c>
      <c r="H1736" s="80" t="s">
        <v>1</v>
      </c>
      <c r="I1736" s="80">
        <v>0</v>
      </c>
      <c r="J1736" s="80">
        <v>0</v>
      </c>
      <c r="K1736" s="80">
        <v>0</v>
      </c>
      <c r="L1736" s="80">
        <v>0</v>
      </c>
      <c r="M1736" s="5" t="s">
        <v>10</v>
      </c>
      <c r="N1736" s="5" t="e">
        <v>#N/A</v>
      </c>
      <c r="O1736" s="5" t="e">
        <v>#N/A</v>
      </c>
      <c r="P1736" s="5" t="e">
        <v>#N/A</v>
      </c>
      <c r="Q1736" s="5" t="e">
        <v>#N/A</v>
      </c>
      <c r="R1736" s="61" t="e">
        <v>#N/A</v>
      </c>
      <c r="S1736" s="62" t="e">
        <v>#N/A</v>
      </c>
      <c r="T1736" s="5" t="s">
        <v>36</v>
      </c>
      <c r="U1736" s="5" t="e">
        <v>#N/A</v>
      </c>
      <c r="V1736" s="5" t="e">
        <v>#N/A</v>
      </c>
      <c r="W1736" s="5" t="e">
        <v>#N/A</v>
      </c>
      <c r="X1736" s="5" t="e">
        <v>#N/A</v>
      </c>
      <c r="Y1736" s="5">
        <v>0</v>
      </c>
      <c r="Z1736" s="5" t="s">
        <v>49</v>
      </c>
      <c r="AA1736" s="3" t="s">
        <v>525</v>
      </c>
      <c r="AB1736" s="5"/>
      <c r="AC1736" s="5"/>
      <c r="AD1736" s="5"/>
      <c r="AE1736" s="5"/>
      <c r="AF1736" s="5"/>
      <c r="AG1736" s="5"/>
      <c r="AH1736" s="5"/>
      <c r="AI1736" s="5" t="s">
        <v>906</v>
      </c>
      <c r="AJ1736" s="80">
        <v>2</v>
      </c>
      <c r="AK1736" s="80" t="e">
        <v>#N/A</v>
      </c>
      <c r="AL1736" s="80" t="e">
        <v>#N/A</v>
      </c>
      <c r="AM1736" s="80" t="e">
        <v>#N/A</v>
      </c>
      <c r="AN1736" s="80">
        <v>4</v>
      </c>
      <c r="AO1736" s="80" t="e">
        <v>#N/A</v>
      </c>
      <c r="AP1736" s="80" t="e">
        <v>#N/A</v>
      </c>
      <c r="AQ1736" s="80" t="e">
        <v>#N/A</v>
      </c>
      <c r="AR1736" s="80" t="e">
        <v>#N/A</v>
      </c>
      <c r="AS1736" s="5"/>
      <c r="AT1736" s="5"/>
      <c r="AU1736" s="5"/>
      <c r="AV1736" s="5"/>
      <c r="AW1736" s="5"/>
      <c r="AX1736" s="5"/>
      <c r="AY1736" s="5" t="s">
        <v>20</v>
      </c>
    </row>
    <row r="1737" spans="1:51" ht="27.95" customHeight="1">
      <c r="B1737" s="1"/>
      <c r="C1737" s="13"/>
      <c r="D1737" s="1"/>
      <c r="E1737" s="5"/>
      <c r="M1737" s="5"/>
      <c r="N1737" s="5"/>
      <c r="O1737" s="5"/>
      <c r="P1737" s="5"/>
      <c r="Q1737" s="5"/>
      <c r="R1737" s="61"/>
      <c r="S1737" s="62"/>
      <c r="T1737" s="5"/>
      <c r="U1737" s="5"/>
      <c r="V1737" s="5"/>
      <c r="W1737" s="5"/>
      <c r="X1737" s="5"/>
      <c r="Y1737" s="5"/>
      <c r="Z1737" s="5"/>
      <c r="AA1737" s="5"/>
      <c r="AB1737" s="5"/>
      <c r="AC1737" s="5"/>
      <c r="AD1737" s="5"/>
      <c r="AE1737" s="5"/>
      <c r="AF1737" s="5"/>
      <c r="AG1737" s="5"/>
      <c r="AH1737" s="5"/>
      <c r="AI1737" s="5"/>
      <c r="AJ1737" s="80"/>
      <c r="AK1737" s="80"/>
      <c r="AL1737" s="80"/>
      <c r="AM1737" s="80"/>
      <c r="AN1737" s="80"/>
      <c r="AO1737" s="80"/>
      <c r="AP1737" s="80"/>
      <c r="AQ1737" s="80"/>
      <c r="AR1737" s="80"/>
      <c r="AS1737" s="5"/>
      <c r="AT1737" s="5"/>
      <c r="AU1737" s="5"/>
      <c r="AV1737" s="5"/>
      <c r="AW1737" s="5"/>
      <c r="AX1737" s="5"/>
      <c r="AY1737" s="5"/>
    </row>
    <row r="1738" spans="1:51" ht="27.95" customHeight="1">
      <c r="B1738" s="1"/>
      <c r="C1738" s="13"/>
      <c r="D1738" s="1"/>
      <c r="E1738" s="5"/>
      <c r="M1738" s="5"/>
      <c r="N1738" s="5"/>
      <c r="O1738" s="5"/>
      <c r="P1738" s="5"/>
      <c r="Q1738" s="5"/>
      <c r="R1738" s="61"/>
      <c r="S1738" s="62"/>
      <c r="T1738" s="5"/>
      <c r="U1738" s="5"/>
      <c r="V1738" s="5"/>
      <c r="W1738" s="5"/>
      <c r="X1738" s="5"/>
      <c r="Y1738" s="5"/>
      <c r="Z1738" s="5"/>
      <c r="AA1738" s="5"/>
      <c r="AB1738" s="5"/>
      <c r="AC1738" s="5"/>
      <c r="AD1738" s="5"/>
      <c r="AE1738" s="5"/>
      <c r="AF1738" s="5"/>
      <c r="AG1738" s="5"/>
      <c r="AH1738" s="5"/>
      <c r="AI1738" s="5"/>
      <c r="AJ1738" s="80"/>
      <c r="AK1738" s="80"/>
      <c r="AL1738" s="80"/>
      <c r="AM1738" s="80"/>
      <c r="AN1738" s="80"/>
      <c r="AO1738" s="80"/>
      <c r="AP1738" s="80"/>
      <c r="AQ1738" s="80"/>
      <c r="AR1738" s="80"/>
      <c r="AS1738" s="5"/>
      <c r="AT1738" s="5"/>
      <c r="AU1738" s="5"/>
      <c r="AV1738" s="5"/>
      <c r="AW1738" s="5"/>
      <c r="AX1738" s="5"/>
      <c r="AY1738" s="5"/>
    </row>
    <row r="1739" spans="1:51" ht="27.95" customHeight="1">
      <c r="A1739">
        <v>11556766307</v>
      </c>
      <c r="B1739" s="1" t="s">
        <v>646</v>
      </c>
      <c r="C1739" s="13" t="s">
        <v>80</v>
      </c>
      <c r="D1739" s="1" t="s">
        <v>468</v>
      </c>
      <c r="E1739" s="5" t="s">
        <v>14</v>
      </c>
      <c r="F1739" s="80">
        <v>0</v>
      </c>
      <c r="G1739" s="80">
        <v>0</v>
      </c>
      <c r="H1739" s="80" t="s">
        <v>1</v>
      </c>
      <c r="I1739" s="80">
        <v>0</v>
      </c>
      <c r="J1739" s="80">
        <v>0</v>
      </c>
      <c r="K1739" s="80">
        <v>0</v>
      </c>
      <c r="L1739" s="80">
        <v>0</v>
      </c>
      <c r="M1739" s="5" t="e">
        <v>#N/A</v>
      </c>
      <c r="N1739" s="5" t="s">
        <v>649</v>
      </c>
      <c r="O1739" s="5" t="e">
        <v>#N/A</v>
      </c>
      <c r="P1739" s="5" t="e">
        <v>#N/A</v>
      </c>
      <c r="Q1739" s="5" t="s">
        <v>97</v>
      </c>
      <c r="R1739" s="61" t="s">
        <v>75</v>
      </c>
      <c r="S1739" s="62" t="e">
        <v>#N/A</v>
      </c>
      <c r="T1739" s="5" t="s">
        <v>37</v>
      </c>
      <c r="U1739" s="5" t="s">
        <v>37</v>
      </c>
      <c r="V1739" s="5" t="s">
        <v>89</v>
      </c>
      <c r="W1739" s="5" t="s">
        <v>908</v>
      </c>
      <c r="X1739" s="5" t="s">
        <v>81</v>
      </c>
      <c r="Y1739" s="5">
        <v>0</v>
      </c>
      <c r="Z1739" s="5" t="s">
        <v>67</v>
      </c>
      <c r="AA1739" s="5"/>
      <c r="AB1739" s="5"/>
      <c r="AC1739" s="5"/>
      <c r="AD1739" s="5"/>
      <c r="AE1739" s="5"/>
      <c r="AF1739" s="5"/>
      <c r="AG1739" s="5"/>
      <c r="AH1739" s="5"/>
      <c r="AI1739" s="5" t="s">
        <v>906</v>
      </c>
      <c r="AJ1739" s="80">
        <v>4</v>
      </c>
      <c r="AK1739" s="80">
        <v>2</v>
      </c>
      <c r="AL1739" s="80">
        <v>3</v>
      </c>
      <c r="AM1739" s="80" t="e">
        <v>#N/A</v>
      </c>
      <c r="AN1739" s="80">
        <v>3</v>
      </c>
      <c r="AO1739" s="80">
        <v>3</v>
      </c>
      <c r="AP1739" s="80">
        <v>3</v>
      </c>
      <c r="AQ1739" s="80">
        <v>3</v>
      </c>
      <c r="AR1739" s="80">
        <v>3</v>
      </c>
      <c r="AS1739" s="5"/>
      <c r="AT1739" s="67" t="s">
        <v>850</v>
      </c>
      <c r="AU1739" s="5"/>
      <c r="AV1739" s="5"/>
      <c r="AW1739" s="5"/>
      <c r="AX1739" s="5"/>
      <c r="AY1739" s="5" t="s">
        <v>903</v>
      </c>
    </row>
    <row r="1740" spans="1:51" ht="27.95" customHeight="1">
      <c r="B1740" s="1"/>
      <c r="C1740" s="13"/>
      <c r="D1740" s="1"/>
      <c r="E1740" s="5"/>
      <c r="M1740" s="5"/>
      <c r="N1740" s="5"/>
      <c r="O1740" s="5"/>
      <c r="P1740" s="5"/>
      <c r="Q1740" s="5"/>
      <c r="R1740" s="61"/>
      <c r="S1740" s="62"/>
      <c r="T1740" s="5"/>
      <c r="U1740" s="5"/>
      <c r="V1740" s="5"/>
      <c r="W1740" s="5"/>
      <c r="X1740" s="5"/>
      <c r="Y1740" s="5"/>
      <c r="Z1740" s="5"/>
      <c r="AA1740" s="5"/>
      <c r="AB1740" s="5"/>
      <c r="AC1740" s="5"/>
      <c r="AD1740" s="5"/>
      <c r="AE1740" s="5"/>
      <c r="AF1740" s="5"/>
      <c r="AG1740" s="5"/>
      <c r="AH1740" s="5"/>
      <c r="AI1740" s="5"/>
      <c r="AJ1740" s="80"/>
      <c r="AK1740" s="80"/>
      <c r="AL1740" s="80"/>
      <c r="AM1740" s="80"/>
      <c r="AN1740" s="80"/>
      <c r="AO1740" s="80"/>
      <c r="AP1740" s="80"/>
      <c r="AQ1740" s="80"/>
      <c r="AR1740" s="80"/>
      <c r="AS1740" s="5"/>
      <c r="AT1740" s="5"/>
      <c r="AU1740" s="5"/>
      <c r="AV1740" s="5"/>
      <c r="AW1740" s="5"/>
      <c r="AX1740" s="5"/>
      <c r="AY1740" s="5"/>
    </row>
    <row r="1741" spans="1:51" ht="27.95" customHeight="1">
      <c r="B1741" s="1"/>
      <c r="C1741" s="13"/>
      <c r="D1741" s="1"/>
      <c r="E1741" s="5"/>
      <c r="M1741" s="5"/>
      <c r="N1741" s="5"/>
      <c r="O1741" s="5"/>
      <c r="P1741" s="5"/>
      <c r="Q1741" s="5"/>
      <c r="R1741" s="61"/>
      <c r="S1741" s="62"/>
      <c r="T1741" s="5"/>
      <c r="U1741" s="5"/>
      <c r="V1741" s="5"/>
      <c r="W1741" s="5"/>
      <c r="X1741" s="5"/>
      <c r="Y1741" s="5"/>
      <c r="Z1741" s="5"/>
      <c r="AA1741" s="5"/>
      <c r="AB1741" s="5"/>
      <c r="AC1741" s="5"/>
      <c r="AD1741" s="5"/>
      <c r="AE1741" s="5"/>
      <c r="AF1741" s="5"/>
      <c r="AG1741" s="5"/>
      <c r="AH1741" s="5"/>
      <c r="AI1741" s="5"/>
      <c r="AJ1741" s="80"/>
      <c r="AK1741" s="80"/>
      <c r="AL1741" s="80"/>
      <c r="AM1741" s="80"/>
      <c r="AN1741" s="80"/>
      <c r="AO1741" s="80"/>
      <c r="AP1741" s="80"/>
      <c r="AQ1741" s="80"/>
      <c r="AR1741" s="80"/>
      <c r="AS1741" s="5"/>
      <c r="AT1741" s="5"/>
      <c r="AU1741" s="5"/>
      <c r="AV1741" s="5"/>
      <c r="AW1741" s="5"/>
      <c r="AX1741" s="5"/>
      <c r="AY1741" s="5"/>
    </row>
    <row r="1742" spans="1:51" ht="27.95" customHeight="1">
      <c r="A1742">
        <v>11556725010</v>
      </c>
      <c r="B1742" s="1" t="s">
        <v>646</v>
      </c>
      <c r="C1742" s="13" t="s">
        <v>80</v>
      </c>
      <c r="D1742" s="1" t="s">
        <v>467</v>
      </c>
      <c r="E1742" s="5" t="s">
        <v>33</v>
      </c>
      <c r="F1742" s="80">
        <v>0</v>
      </c>
      <c r="G1742" s="80">
        <v>0</v>
      </c>
      <c r="H1742" s="80" t="s">
        <v>1</v>
      </c>
      <c r="I1742" s="80">
        <v>0</v>
      </c>
      <c r="J1742" s="80">
        <v>0</v>
      </c>
      <c r="K1742" s="80">
        <v>0</v>
      </c>
      <c r="L1742" s="80">
        <v>0</v>
      </c>
      <c r="M1742" s="5" t="s">
        <v>10</v>
      </c>
      <c r="N1742" s="5" t="s">
        <v>649</v>
      </c>
      <c r="O1742" s="5" t="e">
        <v>#N/A</v>
      </c>
      <c r="P1742" s="5" t="s">
        <v>12</v>
      </c>
      <c r="Q1742" s="5" t="s">
        <v>76</v>
      </c>
      <c r="R1742" s="61" t="s">
        <v>75</v>
      </c>
      <c r="S1742" s="62" t="e">
        <v>#N/A</v>
      </c>
      <c r="T1742" s="5" t="s">
        <v>37</v>
      </c>
      <c r="U1742" s="5" t="s">
        <v>37</v>
      </c>
      <c r="V1742" s="5" t="s">
        <v>95</v>
      </c>
      <c r="W1742" s="5" t="s">
        <v>908</v>
      </c>
      <c r="X1742" s="5" t="s">
        <v>108</v>
      </c>
      <c r="Y1742" s="5">
        <v>0</v>
      </c>
      <c r="Z1742" s="5" t="s">
        <v>60</v>
      </c>
      <c r="AA1742" s="5"/>
      <c r="AB1742" s="5"/>
      <c r="AC1742" s="5"/>
      <c r="AD1742" s="5"/>
      <c r="AE1742" s="5"/>
      <c r="AF1742" s="5"/>
      <c r="AG1742" s="5"/>
      <c r="AH1742" s="5"/>
      <c r="AI1742" s="5" t="s">
        <v>906</v>
      </c>
      <c r="AJ1742" s="80">
        <v>4</v>
      </c>
      <c r="AK1742" s="80">
        <v>4</v>
      </c>
      <c r="AL1742" s="80">
        <v>3</v>
      </c>
      <c r="AM1742" s="80" t="e">
        <v>#N/A</v>
      </c>
      <c r="AN1742" s="80">
        <v>3</v>
      </c>
      <c r="AO1742" s="80">
        <v>3</v>
      </c>
      <c r="AP1742" s="80">
        <v>1</v>
      </c>
      <c r="AQ1742" s="80">
        <v>3</v>
      </c>
      <c r="AR1742" s="80">
        <v>4</v>
      </c>
      <c r="AS1742" s="5"/>
      <c r="AT1742" s="5"/>
      <c r="AU1742" s="5" t="s">
        <v>854</v>
      </c>
      <c r="AV1742" s="5"/>
      <c r="AW1742" s="5"/>
      <c r="AX1742" s="5"/>
      <c r="AY1742" s="5" t="s">
        <v>903</v>
      </c>
    </row>
    <row r="1743" spans="1:51" ht="27.95" customHeight="1">
      <c r="A1743">
        <v>11556710870</v>
      </c>
      <c r="B1743" s="1" t="s">
        <v>15</v>
      </c>
      <c r="C1743" s="13" t="s">
        <v>80</v>
      </c>
      <c r="D1743" s="1" t="s">
        <v>467</v>
      </c>
      <c r="E1743" s="5" t="s">
        <v>14</v>
      </c>
      <c r="F1743" s="80">
        <v>0</v>
      </c>
      <c r="G1743" s="80">
        <v>0</v>
      </c>
      <c r="H1743" s="80" t="s">
        <v>1</v>
      </c>
      <c r="I1743" s="80">
        <v>0</v>
      </c>
      <c r="J1743" s="80">
        <v>0</v>
      </c>
      <c r="K1743" s="80">
        <v>0</v>
      </c>
      <c r="L1743" s="80">
        <v>0</v>
      </c>
      <c r="M1743" s="5" t="e">
        <v>#N/A</v>
      </c>
      <c r="N1743" s="5" t="e">
        <v>#N/A</v>
      </c>
      <c r="O1743" s="5" t="e">
        <v>#N/A</v>
      </c>
      <c r="P1743" s="5" t="e">
        <v>#N/A</v>
      </c>
      <c r="Q1743" s="5" t="e">
        <v>#N/A</v>
      </c>
      <c r="R1743" s="61" t="s">
        <v>28</v>
      </c>
      <c r="S1743" s="62" t="s">
        <v>43</v>
      </c>
      <c r="T1743" s="5" t="s">
        <v>36</v>
      </c>
      <c r="U1743" s="5" t="s">
        <v>41</v>
      </c>
      <c r="V1743" s="5" t="s">
        <v>89</v>
      </c>
      <c r="W1743" s="5" t="s">
        <v>979</v>
      </c>
      <c r="X1743" s="5" t="e">
        <v>#N/A</v>
      </c>
      <c r="Y1743" s="5">
        <v>0</v>
      </c>
      <c r="Z1743" s="5" t="s">
        <v>21</v>
      </c>
      <c r="AA1743" s="5"/>
      <c r="AB1743" s="5"/>
      <c r="AC1743" s="5"/>
      <c r="AD1743" s="5"/>
      <c r="AE1743" s="5"/>
      <c r="AF1743" s="5"/>
      <c r="AG1743" s="5"/>
      <c r="AH1743" s="5"/>
      <c r="AI1743" s="5" t="s">
        <v>906</v>
      </c>
      <c r="AJ1743" s="80">
        <v>4</v>
      </c>
      <c r="AK1743" s="80" t="e">
        <v>#N/A</v>
      </c>
      <c r="AL1743" s="80">
        <v>4</v>
      </c>
      <c r="AM1743" s="80">
        <v>4</v>
      </c>
      <c r="AN1743" s="80">
        <v>4</v>
      </c>
      <c r="AO1743" s="80">
        <v>4</v>
      </c>
      <c r="AP1743" s="80">
        <v>3</v>
      </c>
      <c r="AQ1743" s="80">
        <v>2</v>
      </c>
      <c r="AR1743" s="80" t="e">
        <v>#N/A</v>
      </c>
      <c r="AS1743" s="5"/>
      <c r="AT1743" s="5" t="s">
        <v>839</v>
      </c>
      <c r="AU1743" s="5"/>
      <c r="AV1743" s="5" t="s">
        <v>884</v>
      </c>
      <c r="AW1743" s="5"/>
      <c r="AX1743" s="5"/>
      <c r="AY1743" s="5" t="s">
        <v>904</v>
      </c>
    </row>
    <row r="1744" spans="1:51" ht="27.95" customHeight="1">
      <c r="B1744" s="1"/>
      <c r="C1744" s="13"/>
      <c r="D1744" s="1"/>
      <c r="E1744" s="5"/>
      <c r="M1744" s="5"/>
      <c r="N1744" s="5"/>
      <c r="O1744" s="5"/>
      <c r="P1744" s="5"/>
      <c r="Q1744" s="5"/>
      <c r="R1744" s="61"/>
      <c r="S1744" s="62"/>
      <c r="T1744" s="5"/>
      <c r="U1744" s="5"/>
      <c r="V1744" s="5"/>
      <c r="W1744" s="5"/>
      <c r="X1744" s="5"/>
      <c r="Y1744" s="5"/>
      <c r="Z1744" s="5"/>
      <c r="AA1744" s="5"/>
      <c r="AB1744" s="5"/>
      <c r="AC1744" s="5"/>
      <c r="AD1744" s="5"/>
      <c r="AE1744" s="5"/>
      <c r="AF1744" s="5"/>
      <c r="AG1744" s="5"/>
      <c r="AH1744" s="5"/>
      <c r="AI1744" s="5"/>
      <c r="AJ1744" s="80"/>
      <c r="AK1744" s="80"/>
      <c r="AL1744" s="80"/>
      <c r="AM1744" s="80"/>
      <c r="AN1744" s="80"/>
      <c r="AO1744" s="80"/>
      <c r="AP1744" s="80"/>
      <c r="AQ1744" s="80"/>
      <c r="AR1744" s="80"/>
      <c r="AS1744" s="5"/>
      <c r="AT1744" s="5"/>
      <c r="AU1744" s="5"/>
      <c r="AV1744" s="5"/>
      <c r="AW1744" s="5"/>
      <c r="AX1744" s="5"/>
      <c r="AY1744" s="5"/>
    </row>
    <row r="1745" spans="1:51" ht="27.95" customHeight="1">
      <c r="A1745">
        <v>11556698136</v>
      </c>
      <c r="B1745" s="1"/>
      <c r="C1745" s="13" t="e">
        <v>#N/A</v>
      </c>
      <c r="D1745" s="1" t="e">
        <v>#VALUE!</v>
      </c>
      <c r="E1745" s="5" t="e">
        <v>#N/A</v>
      </c>
      <c r="F1745" s="80">
        <v>0</v>
      </c>
      <c r="G1745" s="80">
        <v>0</v>
      </c>
      <c r="H1745" s="80">
        <v>0</v>
      </c>
      <c r="I1745" s="80">
        <v>0</v>
      </c>
      <c r="J1745" s="80">
        <v>0</v>
      </c>
      <c r="K1745" s="80">
        <v>0</v>
      </c>
      <c r="L1745" s="80">
        <v>0</v>
      </c>
      <c r="M1745" s="5" t="e">
        <v>#N/A</v>
      </c>
      <c r="N1745" s="5" t="e">
        <v>#N/A</v>
      </c>
      <c r="O1745" s="5" t="e">
        <v>#N/A</v>
      </c>
      <c r="P1745" s="5" t="e">
        <v>#N/A</v>
      </c>
      <c r="Q1745" s="5" t="e">
        <v>#N/A</v>
      </c>
      <c r="R1745" s="61" t="e">
        <v>#N/A</v>
      </c>
      <c r="S1745" s="62" t="e">
        <v>#N/A</v>
      </c>
      <c r="T1745" s="5" t="e">
        <v>#N/A</v>
      </c>
      <c r="U1745" s="5" t="e">
        <v>#N/A</v>
      </c>
      <c r="V1745" s="5" t="e">
        <v>#N/A</v>
      </c>
      <c r="W1745" s="5" t="e">
        <v>#N/A</v>
      </c>
      <c r="X1745" s="5" t="e">
        <v>#N/A</v>
      </c>
      <c r="Y1745" s="5">
        <v>0</v>
      </c>
      <c r="Z1745" s="5" t="e">
        <v>#N/A</v>
      </c>
      <c r="AA1745" s="5"/>
      <c r="AB1745" s="5"/>
      <c r="AC1745" s="5"/>
      <c r="AD1745" s="5"/>
      <c r="AE1745" s="5"/>
      <c r="AF1745" s="5"/>
      <c r="AG1745" s="5"/>
      <c r="AH1745" s="5"/>
      <c r="AI1745" s="5" t="s">
        <v>906</v>
      </c>
      <c r="AJ1745" s="80" t="e">
        <v>#N/A</v>
      </c>
      <c r="AK1745" s="80" t="e">
        <v>#N/A</v>
      </c>
      <c r="AL1745" s="80" t="e">
        <v>#N/A</v>
      </c>
      <c r="AM1745" s="80" t="e">
        <v>#N/A</v>
      </c>
      <c r="AN1745" s="80" t="e">
        <v>#N/A</v>
      </c>
      <c r="AO1745" s="80" t="e">
        <v>#N/A</v>
      </c>
      <c r="AP1745" s="80" t="e">
        <v>#N/A</v>
      </c>
      <c r="AQ1745" s="80" t="e">
        <v>#N/A</v>
      </c>
      <c r="AR1745" s="80" t="e">
        <v>#N/A</v>
      </c>
      <c r="AS1745" s="5"/>
      <c r="AT1745" s="5"/>
      <c r="AU1745" s="5"/>
      <c r="AV1745" s="5"/>
      <c r="AW1745" s="5"/>
      <c r="AX1745" s="5"/>
      <c r="AY1745" s="5" t="s">
        <v>20</v>
      </c>
    </row>
    <row r="1746" spans="1:51" ht="27.95" customHeight="1">
      <c r="A1746">
        <v>11556690038</v>
      </c>
      <c r="B1746" s="1" t="s">
        <v>646</v>
      </c>
      <c r="C1746" s="13" t="s">
        <v>72</v>
      </c>
      <c r="D1746" s="1" t="s">
        <v>473</v>
      </c>
      <c r="E1746" s="5" t="s">
        <v>14</v>
      </c>
      <c r="F1746" s="80">
        <v>0</v>
      </c>
      <c r="G1746" s="80">
        <v>0</v>
      </c>
      <c r="H1746" s="80" t="s">
        <v>1</v>
      </c>
      <c r="I1746" s="80">
        <v>0</v>
      </c>
      <c r="J1746" s="80">
        <v>0</v>
      </c>
      <c r="K1746" s="80">
        <v>0</v>
      </c>
      <c r="L1746" s="80">
        <v>0</v>
      </c>
      <c r="M1746" s="5" t="s">
        <v>10</v>
      </c>
      <c r="N1746" s="5" t="s">
        <v>649</v>
      </c>
      <c r="O1746" s="5" t="e">
        <v>#N/A</v>
      </c>
      <c r="P1746" s="5" t="e">
        <v>#N/A</v>
      </c>
      <c r="Q1746" s="5" t="s">
        <v>91</v>
      </c>
      <c r="R1746" s="61" t="s">
        <v>90</v>
      </c>
      <c r="S1746" s="62" t="e">
        <v>#N/A</v>
      </c>
      <c r="T1746" s="5" t="s">
        <v>24</v>
      </c>
      <c r="U1746" s="5" t="s">
        <v>37</v>
      </c>
      <c r="V1746" s="5" t="s">
        <v>26</v>
      </c>
      <c r="W1746" s="5" t="s">
        <v>379</v>
      </c>
      <c r="X1746" s="5" t="s">
        <v>81</v>
      </c>
      <c r="Y1746" s="5">
        <v>0</v>
      </c>
      <c r="Z1746" s="5" t="s">
        <v>67</v>
      </c>
      <c r="AA1746" s="5"/>
      <c r="AB1746" s="5"/>
      <c r="AC1746" s="5"/>
      <c r="AD1746" s="5"/>
      <c r="AE1746" s="5"/>
      <c r="AF1746" s="5"/>
      <c r="AG1746" s="5"/>
      <c r="AH1746" s="5"/>
      <c r="AI1746" s="5" t="s">
        <v>906</v>
      </c>
      <c r="AJ1746" s="80">
        <v>5</v>
      </c>
      <c r="AK1746" s="80">
        <v>5</v>
      </c>
      <c r="AL1746" s="80">
        <v>5</v>
      </c>
      <c r="AM1746" s="80" t="e">
        <v>#N/A</v>
      </c>
      <c r="AN1746" s="80">
        <v>2</v>
      </c>
      <c r="AO1746" s="80">
        <v>3</v>
      </c>
      <c r="AP1746" s="80">
        <v>4</v>
      </c>
      <c r="AQ1746" s="80">
        <v>5</v>
      </c>
      <c r="AR1746" s="80">
        <v>3</v>
      </c>
      <c r="AS1746" s="5" t="s">
        <v>1059</v>
      </c>
      <c r="AT1746" s="5" t="s">
        <v>797</v>
      </c>
      <c r="AU1746" s="5"/>
      <c r="AV1746" s="5"/>
      <c r="AW1746" s="5"/>
      <c r="AX1746" s="5"/>
      <c r="AY1746" s="5" t="s">
        <v>903</v>
      </c>
    </row>
    <row r="1747" spans="1:51" ht="27.95" customHeight="1">
      <c r="A1747">
        <v>11556683133</v>
      </c>
      <c r="B1747" s="1" t="s">
        <v>646</v>
      </c>
      <c r="C1747" s="13" t="s">
        <v>61</v>
      </c>
      <c r="D1747" s="1" t="s">
        <v>468</v>
      </c>
      <c r="E1747" s="5" t="s">
        <v>14</v>
      </c>
      <c r="F1747" s="80">
        <v>0</v>
      </c>
      <c r="G1747" s="80">
        <v>0</v>
      </c>
      <c r="H1747" s="80" t="s">
        <v>1</v>
      </c>
      <c r="I1747" s="80">
        <v>0</v>
      </c>
      <c r="J1747" s="80">
        <v>0</v>
      </c>
      <c r="K1747" s="80">
        <v>0</v>
      </c>
      <c r="L1747" s="80">
        <v>0</v>
      </c>
      <c r="M1747" s="5" t="e">
        <v>#N/A</v>
      </c>
      <c r="N1747" s="5" t="s">
        <v>649</v>
      </c>
      <c r="O1747" s="5" t="e">
        <v>#N/A</v>
      </c>
      <c r="P1747" s="5" t="e">
        <v>#N/A</v>
      </c>
      <c r="Q1747" s="5" t="s">
        <v>76</v>
      </c>
      <c r="R1747" s="61" t="s">
        <v>75</v>
      </c>
      <c r="S1747" s="62" t="e">
        <v>#N/A</v>
      </c>
      <c r="T1747" s="5" t="e">
        <v>#N/A</v>
      </c>
      <c r="U1747" s="5" t="s">
        <v>41</v>
      </c>
      <c r="V1747" s="5" t="s">
        <v>64</v>
      </c>
      <c r="W1747" s="5" t="s">
        <v>907</v>
      </c>
      <c r="X1747" s="5" t="s">
        <v>108</v>
      </c>
      <c r="Y1747" s="5" t="s">
        <v>690</v>
      </c>
      <c r="Z1747" s="5" t="s">
        <v>35</v>
      </c>
      <c r="AA1747" s="3" t="s">
        <v>521</v>
      </c>
      <c r="AB1747" s="5"/>
      <c r="AC1747" s="5"/>
      <c r="AD1747" s="5"/>
      <c r="AE1747" s="5"/>
      <c r="AF1747" s="5"/>
      <c r="AG1747" s="5"/>
      <c r="AH1747" s="5"/>
      <c r="AI1747" s="5" t="s">
        <v>906</v>
      </c>
      <c r="AJ1747" s="80">
        <v>3</v>
      </c>
      <c r="AK1747" s="80">
        <v>4</v>
      </c>
      <c r="AL1747" s="80">
        <v>3</v>
      </c>
      <c r="AM1747" s="80" t="e">
        <v>#N/A</v>
      </c>
      <c r="AN1747" s="80" t="e">
        <v>#N/A</v>
      </c>
      <c r="AO1747" s="80">
        <v>4</v>
      </c>
      <c r="AP1747" s="80">
        <v>5</v>
      </c>
      <c r="AQ1747" s="80">
        <v>4</v>
      </c>
      <c r="AR1747" s="80">
        <v>4</v>
      </c>
      <c r="AS1747" s="5"/>
      <c r="AT1747" s="5" t="s">
        <v>788</v>
      </c>
      <c r="AU1747" s="5" t="s">
        <v>854</v>
      </c>
      <c r="AV1747" s="5"/>
      <c r="AW1747" s="5" t="s">
        <v>39</v>
      </c>
      <c r="AX1747" s="5"/>
      <c r="AY1747" s="5" t="s">
        <v>903</v>
      </c>
    </row>
    <row r="1748" spans="1:51" ht="27.95" customHeight="1">
      <c r="A1748">
        <v>11556683059</v>
      </c>
      <c r="B1748" s="1" t="s">
        <v>646</v>
      </c>
      <c r="C1748" s="13" t="s">
        <v>80</v>
      </c>
      <c r="D1748" s="1" t="e">
        <v>#VALUE!</v>
      </c>
      <c r="E1748" s="5" t="s">
        <v>33</v>
      </c>
      <c r="F1748" s="80">
        <v>0</v>
      </c>
      <c r="G1748" s="80">
        <v>0</v>
      </c>
      <c r="H1748" s="80" t="s">
        <v>1</v>
      </c>
      <c r="I1748" s="80">
        <v>0</v>
      </c>
      <c r="J1748" s="80">
        <v>0</v>
      </c>
      <c r="K1748" s="80">
        <v>0</v>
      </c>
      <c r="L1748" s="80">
        <v>0</v>
      </c>
      <c r="M1748" s="5" t="s">
        <v>10</v>
      </c>
      <c r="N1748" s="5" t="e">
        <v>#N/A</v>
      </c>
      <c r="O1748" s="5" t="e">
        <v>#N/A</v>
      </c>
      <c r="P1748" s="5" t="e">
        <v>#N/A</v>
      </c>
      <c r="Q1748" s="5" t="s">
        <v>91</v>
      </c>
      <c r="R1748" s="61" t="s">
        <v>90</v>
      </c>
      <c r="S1748" s="62" t="e">
        <v>#N/A</v>
      </c>
      <c r="T1748" s="5" t="s">
        <v>834</v>
      </c>
      <c r="U1748" s="5" t="s">
        <v>37</v>
      </c>
      <c r="V1748" s="5" t="s">
        <v>64</v>
      </c>
      <c r="W1748" s="5" t="s">
        <v>379</v>
      </c>
      <c r="X1748" s="5" t="s">
        <v>81</v>
      </c>
      <c r="Y1748" s="5">
        <v>0</v>
      </c>
      <c r="Z1748" s="5" t="s">
        <v>13</v>
      </c>
      <c r="AA1748" s="5"/>
      <c r="AB1748" s="5"/>
      <c r="AC1748" s="5"/>
      <c r="AD1748" s="5"/>
      <c r="AE1748" s="5"/>
      <c r="AF1748" s="5"/>
      <c r="AG1748" s="5"/>
      <c r="AH1748" s="5"/>
      <c r="AI1748" s="5" t="s">
        <v>906</v>
      </c>
      <c r="AJ1748" s="80">
        <v>4</v>
      </c>
      <c r="AK1748" s="80">
        <v>5</v>
      </c>
      <c r="AL1748" s="80">
        <v>5</v>
      </c>
      <c r="AM1748" s="80" t="e">
        <v>#N/A</v>
      </c>
      <c r="AN1748" s="80">
        <v>5</v>
      </c>
      <c r="AO1748" s="80">
        <v>3</v>
      </c>
      <c r="AP1748" s="80">
        <v>5</v>
      </c>
      <c r="AQ1748" s="80">
        <v>5</v>
      </c>
      <c r="AR1748" s="80">
        <v>3</v>
      </c>
      <c r="AS1748" s="5"/>
      <c r="AT1748" s="5"/>
      <c r="AU1748" s="5"/>
      <c r="AV1748" s="5"/>
      <c r="AW1748" s="5"/>
      <c r="AX1748" s="5"/>
      <c r="AY1748" s="5" t="s">
        <v>903</v>
      </c>
    </row>
    <row r="1749" spans="1:51" ht="27.95" customHeight="1">
      <c r="A1749">
        <v>11556680622</v>
      </c>
      <c r="B1749" s="1"/>
      <c r="C1749" s="13" t="e">
        <v>#N/A</v>
      </c>
      <c r="D1749" s="1" t="e">
        <v>#VALUE!</v>
      </c>
      <c r="E1749" s="5" t="e">
        <v>#N/A</v>
      </c>
      <c r="F1749" s="80">
        <v>0</v>
      </c>
      <c r="G1749" s="80">
        <v>0</v>
      </c>
      <c r="H1749" s="80">
        <v>0</v>
      </c>
      <c r="I1749" s="80">
        <v>0</v>
      </c>
      <c r="J1749" s="80">
        <v>0</v>
      </c>
      <c r="K1749" s="80">
        <v>0</v>
      </c>
      <c r="L1749" s="80">
        <v>0</v>
      </c>
      <c r="M1749" s="5" t="e">
        <v>#N/A</v>
      </c>
      <c r="N1749" s="5" t="e">
        <v>#N/A</v>
      </c>
      <c r="O1749" s="5" t="e">
        <v>#N/A</v>
      </c>
      <c r="P1749" s="5" t="e">
        <v>#N/A</v>
      </c>
      <c r="Q1749" s="5" t="e">
        <v>#N/A</v>
      </c>
      <c r="R1749" s="61" t="e">
        <v>#N/A</v>
      </c>
      <c r="S1749" s="62" t="e">
        <v>#N/A</v>
      </c>
      <c r="T1749" s="5" t="e">
        <v>#N/A</v>
      </c>
      <c r="U1749" s="5" t="e">
        <v>#N/A</v>
      </c>
      <c r="V1749" s="5" t="e">
        <v>#N/A</v>
      </c>
      <c r="W1749" s="5" t="e">
        <v>#N/A</v>
      </c>
      <c r="X1749" s="5" t="e">
        <v>#N/A</v>
      </c>
      <c r="Y1749" s="5">
        <v>0</v>
      </c>
      <c r="Z1749" s="5" t="e">
        <v>#N/A</v>
      </c>
      <c r="AA1749" s="5"/>
      <c r="AB1749" s="5"/>
      <c r="AC1749" s="5"/>
      <c r="AD1749" s="5"/>
      <c r="AE1749" s="5"/>
      <c r="AF1749" s="5"/>
      <c r="AG1749" s="5"/>
      <c r="AH1749" s="5"/>
      <c r="AI1749" s="5" t="s">
        <v>906</v>
      </c>
      <c r="AJ1749" s="80" t="e">
        <v>#N/A</v>
      </c>
      <c r="AK1749" s="80" t="e">
        <v>#N/A</v>
      </c>
      <c r="AL1749" s="80" t="e">
        <v>#N/A</v>
      </c>
      <c r="AM1749" s="80" t="e">
        <v>#N/A</v>
      </c>
      <c r="AN1749" s="80" t="e">
        <v>#N/A</v>
      </c>
      <c r="AO1749" s="80" t="e">
        <v>#N/A</v>
      </c>
      <c r="AP1749" s="80" t="e">
        <v>#N/A</v>
      </c>
      <c r="AQ1749" s="80" t="e">
        <v>#N/A</v>
      </c>
      <c r="AR1749" s="80" t="e">
        <v>#N/A</v>
      </c>
      <c r="AS1749" s="5"/>
      <c r="AT1749" s="5"/>
      <c r="AU1749" s="5"/>
      <c r="AV1749" s="5"/>
      <c r="AW1749" s="5"/>
      <c r="AX1749" s="5"/>
      <c r="AY1749" s="5" t="s">
        <v>20</v>
      </c>
    </row>
    <row r="1750" spans="1:51" ht="27.95" customHeight="1">
      <c r="A1750">
        <v>11556678025</v>
      </c>
      <c r="B1750" s="1" t="s">
        <v>15</v>
      </c>
      <c r="C1750" s="13" t="s">
        <v>80</v>
      </c>
      <c r="D1750" s="1" t="s">
        <v>468</v>
      </c>
      <c r="E1750" s="5" t="s">
        <v>14</v>
      </c>
      <c r="F1750" s="80">
        <v>0</v>
      </c>
      <c r="G1750" s="80">
        <v>0</v>
      </c>
      <c r="H1750" s="80" t="s">
        <v>1</v>
      </c>
      <c r="I1750" s="80">
        <v>0</v>
      </c>
      <c r="J1750" s="80">
        <v>0</v>
      </c>
      <c r="K1750" s="80">
        <v>0</v>
      </c>
      <c r="L1750" s="80">
        <v>0</v>
      </c>
      <c r="M1750" s="5" t="e">
        <v>#N/A</v>
      </c>
      <c r="N1750" s="5" t="e">
        <v>#N/A</v>
      </c>
      <c r="O1750" s="5" t="e">
        <v>#N/A</v>
      </c>
      <c r="P1750" s="5" t="e">
        <v>#N/A</v>
      </c>
      <c r="Q1750" s="5" t="e">
        <v>#N/A</v>
      </c>
      <c r="R1750" s="61" t="s">
        <v>28</v>
      </c>
      <c r="S1750" s="62" t="s">
        <v>68</v>
      </c>
      <c r="T1750" s="5" t="s">
        <v>24</v>
      </c>
      <c r="U1750" s="5" t="s">
        <v>92</v>
      </c>
      <c r="V1750" s="5" t="s">
        <v>54</v>
      </c>
      <c r="W1750" s="5" t="s">
        <v>907</v>
      </c>
      <c r="X1750" s="5" t="e">
        <v>#N/A</v>
      </c>
      <c r="Y1750" s="5">
        <v>0</v>
      </c>
      <c r="Z1750" s="5" t="s">
        <v>126</v>
      </c>
      <c r="AA1750" s="5"/>
      <c r="AB1750" s="5"/>
      <c r="AC1750" s="5"/>
      <c r="AD1750" s="5"/>
      <c r="AE1750" s="5"/>
      <c r="AF1750" s="5"/>
      <c r="AG1750" s="5"/>
      <c r="AH1750" s="5"/>
      <c r="AI1750" s="5" t="s">
        <v>906</v>
      </c>
      <c r="AJ1750" s="80">
        <v>4</v>
      </c>
      <c r="AK1750" s="80" t="e">
        <v>#N/A</v>
      </c>
      <c r="AL1750" s="80">
        <v>4</v>
      </c>
      <c r="AM1750" s="80">
        <v>3</v>
      </c>
      <c r="AN1750" s="80">
        <v>2</v>
      </c>
      <c r="AO1750" s="80">
        <v>2</v>
      </c>
      <c r="AP1750" s="80">
        <v>0</v>
      </c>
      <c r="AQ1750" s="80">
        <v>4</v>
      </c>
      <c r="AR1750" s="80" t="e">
        <v>#N/A</v>
      </c>
      <c r="AS1750" s="5"/>
      <c r="AT1750" s="121" t="s">
        <v>847</v>
      </c>
      <c r="AU1750" s="5" t="s">
        <v>854</v>
      </c>
      <c r="AV1750" s="5"/>
      <c r="AW1750" s="5" t="s">
        <v>39</v>
      </c>
      <c r="AX1750" s="5"/>
      <c r="AY1750" s="5" t="s">
        <v>904</v>
      </c>
    </row>
    <row r="1751" spans="1:51" ht="27.95" customHeight="1">
      <c r="B1751" s="1"/>
      <c r="C1751" s="13"/>
      <c r="D1751" s="1"/>
      <c r="E1751" s="5"/>
      <c r="M1751" s="5"/>
      <c r="N1751" s="5"/>
      <c r="O1751" s="5"/>
      <c r="P1751" s="5"/>
      <c r="Q1751" s="5"/>
      <c r="R1751" s="61"/>
      <c r="S1751" s="62"/>
      <c r="T1751" s="5"/>
      <c r="U1751" s="5"/>
      <c r="V1751" s="5"/>
      <c r="W1751" s="5"/>
      <c r="X1751" s="5"/>
      <c r="Y1751" s="5"/>
      <c r="Z1751" s="5"/>
      <c r="AA1751" s="5"/>
      <c r="AB1751" s="5"/>
      <c r="AC1751" s="5"/>
      <c r="AD1751" s="5"/>
      <c r="AE1751" s="5"/>
      <c r="AF1751" s="5"/>
      <c r="AG1751" s="5"/>
      <c r="AH1751" s="5"/>
      <c r="AI1751" s="5"/>
      <c r="AJ1751" s="80"/>
      <c r="AK1751" s="80"/>
      <c r="AL1751" s="80"/>
      <c r="AM1751" s="80"/>
      <c r="AN1751" s="80"/>
      <c r="AO1751" s="80"/>
      <c r="AP1751" s="80"/>
      <c r="AQ1751" s="80"/>
      <c r="AR1751" s="80"/>
      <c r="AS1751" s="5"/>
      <c r="AT1751" s="5"/>
      <c r="AU1751" s="5"/>
      <c r="AV1751" s="5"/>
      <c r="AW1751" s="5"/>
      <c r="AX1751" s="5"/>
      <c r="AY1751" s="5"/>
    </row>
    <row r="1752" spans="1:51" ht="27.95" customHeight="1">
      <c r="A1752">
        <v>11556676187</v>
      </c>
      <c r="B1752" s="1"/>
      <c r="C1752" s="13" t="e">
        <v>#N/A</v>
      </c>
      <c r="D1752" s="1" t="e">
        <v>#VALUE!</v>
      </c>
      <c r="E1752" s="5" t="e">
        <v>#N/A</v>
      </c>
      <c r="F1752" s="80">
        <v>0</v>
      </c>
      <c r="G1752" s="80">
        <v>0</v>
      </c>
      <c r="H1752" s="80">
        <v>0</v>
      </c>
      <c r="I1752" s="80">
        <v>0</v>
      </c>
      <c r="J1752" s="80">
        <v>0</v>
      </c>
      <c r="K1752" s="80">
        <v>0</v>
      </c>
      <c r="L1752" s="80">
        <v>0</v>
      </c>
      <c r="M1752" s="5" t="e">
        <v>#N/A</v>
      </c>
      <c r="N1752" s="5" t="e">
        <v>#N/A</v>
      </c>
      <c r="O1752" s="5" t="e">
        <v>#N/A</v>
      </c>
      <c r="P1752" s="5" t="e">
        <v>#N/A</v>
      </c>
      <c r="Q1752" s="5" t="e">
        <v>#N/A</v>
      </c>
      <c r="R1752" s="61" t="e">
        <v>#N/A</v>
      </c>
      <c r="S1752" s="62" t="e">
        <v>#N/A</v>
      </c>
      <c r="T1752" s="5" t="e">
        <v>#N/A</v>
      </c>
      <c r="U1752" s="5" t="e">
        <v>#N/A</v>
      </c>
      <c r="V1752" s="5" t="e">
        <v>#N/A</v>
      </c>
      <c r="W1752" s="5" t="e">
        <v>#N/A</v>
      </c>
      <c r="X1752" s="5" t="e">
        <v>#N/A</v>
      </c>
      <c r="Y1752" s="5">
        <v>0</v>
      </c>
      <c r="Z1752" s="5" t="e">
        <v>#N/A</v>
      </c>
      <c r="AA1752" s="5"/>
      <c r="AB1752" s="5"/>
      <c r="AC1752" s="5"/>
      <c r="AD1752" s="5"/>
      <c r="AE1752" s="5"/>
      <c r="AF1752" s="5"/>
      <c r="AG1752" s="5"/>
      <c r="AH1752" s="5"/>
      <c r="AI1752" s="5" t="s">
        <v>906</v>
      </c>
      <c r="AJ1752" s="80" t="e">
        <v>#N/A</v>
      </c>
      <c r="AK1752" s="80" t="e">
        <v>#N/A</v>
      </c>
      <c r="AL1752" s="80" t="e">
        <v>#N/A</v>
      </c>
      <c r="AM1752" s="80" t="e">
        <v>#N/A</v>
      </c>
      <c r="AN1752" s="80" t="e">
        <v>#N/A</v>
      </c>
      <c r="AO1752" s="80" t="e">
        <v>#N/A</v>
      </c>
      <c r="AP1752" s="80" t="e">
        <v>#N/A</v>
      </c>
      <c r="AQ1752" s="80" t="e">
        <v>#N/A</v>
      </c>
      <c r="AR1752" s="80" t="e">
        <v>#N/A</v>
      </c>
      <c r="AS1752" s="5"/>
      <c r="AT1752" s="5"/>
      <c r="AU1752" s="5"/>
      <c r="AV1752" s="5"/>
      <c r="AW1752" s="5"/>
      <c r="AX1752" s="5"/>
      <c r="AY1752" s="5" t="s">
        <v>20</v>
      </c>
    </row>
    <row r="1753" spans="1:51" ht="27.95" customHeight="1">
      <c r="A1753">
        <v>11556673923</v>
      </c>
      <c r="B1753" s="1"/>
      <c r="C1753" s="13" t="s">
        <v>72</v>
      </c>
      <c r="D1753" s="1" t="s">
        <v>472</v>
      </c>
      <c r="E1753" s="5" t="s">
        <v>33</v>
      </c>
      <c r="F1753" s="80">
        <v>0</v>
      </c>
      <c r="G1753" s="80">
        <v>0</v>
      </c>
      <c r="H1753" s="80" t="s">
        <v>1</v>
      </c>
      <c r="I1753" s="80">
        <v>0</v>
      </c>
      <c r="J1753" s="80">
        <v>0</v>
      </c>
      <c r="K1753" s="80">
        <v>0</v>
      </c>
      <c r="L1753" s="80">
        <v>0</v>
      </c>
      <c r="M1753" s="5" t="s">
        <v>10</v>
      </c>
      <c r="N1753" s="5" t="e">
        <v>#N/A</v>
      </c>
      <c r="O1753" s="5" t="e">
        <v>#N/A</v>
      </c>
      <c r="P1753" s="5" t="e">
        <v>#N/A</v>
      </c>
      <c r="Q1753" s="5" t="s">
        <v>687</v>
      </c>
      <c r="R1753" s="61" t="s">
        <v>75</v>
      </c>
      <c r="S1753" s="62" t="s">
        <v>68</v>
      </c>
      <c r="T1753" s="5" t="s">
        <v>37</v>
      </c>
      <c r="U1753" s="5" t="s">
        <v>37</v>
      </c>
      <c r="V1753" s="5" t="s">
        <v>89</v>
      </c>
      <c r="W1753" s="5" t="s">
        <v>908</v>
      </c>
      <c r="X1753" s="5" t="s">
        <v>652</v>
      </c>
      <c r="Y1753" s="5" t="s">
        <v>691</v>
      </c>
      <c r="Z1753" s="5" t="s">
        <v>13</v>
      </c>
      <c r="AA1753" s="5"/>
      <c r="AB1753" s="5"/>
      <c r="AC1753" s="5" t="s">
        <v>555</v>
      </c>
      <c r="AD1753" s="5" t="s">
        <v>780</v>
      </c>
      <c r="AE1753" s="5"/>
      <c r="AF1753" s="5"/>
      <c r="AG1753" s="5"/>
      <c r="AH1753" s="5"/>
      <c r="AI1753" s="5" t="s">
        <v>906</v>
      </c>
      <c r="AJ1753" s="80">
        <v>5</v>
      </c>
      <c r="AK1753" s="80" t="e">
        <v>#N/A</v>
      </c>
      <c r="AL1753" s="80">
        <v>3</v>
      </c>
      <c r="AM1753" s="80">
        <v>3</v>
      </c>
      <c r="AN1753" s="80">
        <v>3</v>
      </c>
      <c r="AO1753" s="80">
        <v>3</v>
      </c>
      <c r="AP1753" s="80">
        <v>3</v>
      </c>
      <c r="AQ1753" s="80">
        <v>3</v>
      </c>
      <c r="AR1753" s="80">
        <v>3</v>
      </c>
      <c r="AS1753" s="5"/>
      <c r="AT1753" s="5" t="s">
        <v>797</v>
      </c>
      <c r="AU1753" s="5"/>
      <c r="AV1753" s="5"/>
      <c r="AW1753" s="5"/>
      <c r="AX1753" s="5"/>
      <c r="AY1753" s="5" t="s">
        <v>20</v>
      </c>
    </row>
    <row r="1754" spans="1:51" ht="27.95" customHeight="1">
      <c r="B1754" s="1"/>
      <c r="C1754" s="13"/>
      <c r="D1754" s="1"/>
      <c r="E1754" s="5"/>
      <c r="M1754" s="5"/>
      <c r="N1754" s="5"/>
      <c r="O1754" s="5"/>
      <c r="P1754" s="5"/>
      <c r="Q1754" s="5"/>
      <c r="R1754" s="61"/>
      <c r="S1754" s="62"/>
      <c r="T1754" s="5"/>
      <c r="U1754" s="5"/>
      <c r="V1754" s="5"/>
      <c r="W1754" s="5"/>
      <c r="X1754" s="5"/>
      <c r="Y1754" s="5"/>
      <c r="Z1754" s="5"/>
      <c r="AA1754" s="5"/>
      <c r="AB1754" s="5"/>
      <c r="AC1754" s="5"/>
      <c r="AD1754" s="5"/>
      <c r="AE1754" s="5"/>
      <c r="AF1754" s="5"/>
      <c r="AG1754" s="5"/>
      <c r="AH1754" s="5"/>
      <c r="AI1754" s="5"/>
      <c r="AJ1754" s="80"/>
      <c r="AK1754" s="80"/>
      <c r="AL1754" s="80"/>
      <c r="AM1754" s="80"/>
      <c r="AN1754" s="80"/>
      <c r="AO1754" s="80"/>
      <c r="AP1754" s="80"/>
      <c r="AQ1754" s="80"/>
      <c r="AR1754" s="80"/>
      <c r="AS1754" s="5"/>
      <c r="AT1754" s="5"/>
      <c r="AU1754" s="5"/>
      <c r="AV1754" s="5"/>
      <c r="AW1754" s="5"/>
      <c r="AX1754" s="5"/>
      <c r="AY1754" s="5"/>
    </row>
    <row r="1755" spans="1:51" ht="27.95" customHeight="1">
      <c r="A1755">
        <v>11556666816</v>
      </c>
      <c r="B1755" s="1"/>
      <c r="C1755" s="13" t="e">
        <v>#N/A</v>
      </c>
      <c r="D1755" s="1" t="e">
        <v>#VALUE!</v>
      </c>
      <c r="E1755" s="5" t="e">
        <v>#N/A</v>
      </c>
      <c r="F1755" s="80">
        <v>0</v>
      </c>
      <c r="G1755" s="80">
        <v>0</v>
      </c>
      <c r="H1755" s="80">
        <v>0</v>
      </c>
      <c r="I1755" s="80">
        <v>0</v>
      </c>
      <c r="J1755" s="80">
        <v>0</v>
      </c>
      <c r="K1755" s="80">
        <v>0</v>
      </c>
      <c r="L1755" s="80">
        <v>0</v>
      </c>
      <c r="M1755" s="5" t="e">
        <v>#N/A</v>
      </c>
      <c r="N1755" s="5" t="e">
        <v>#N/A</v>
      </c>
      <c r="O1755" s="5" t="e">
        <v>#N/A</v>
      </c>
      <c r="P1755" s="5" t="e">
        <v>#N/A</v>
      </c>
      <c r="Q1755" s="5" t="e">
        <v>#N/A</v>
      </c>
      <c r="R1755" s="61" t="e">
        <v>#N/A</v>
      </c>
      <c r="S1755" s="62" t="e">
        <v>#N/A</v>
      </c>
      <c r="T1755" s="5" t="e">
        <v>#N/A</v>
      </c>
      <c r="U1755" s="5" t="e">
        <v>#N/A</v>
      </c>
      <c r="V1755" s="5" t="e">
        <v>#N/A</v>
      </c>
      <c r="W1755" s="5" t="e">
        <v>#N/A</v>
      </c>
      <c r="X1755" s="5" t="e">
        <v>#N/A</v>
      </c>
      <c r="Y1755" s="5">
        <v>0</v>
      </c>
      <c r="Z1755" s="5" t="e">
        <v>#N/A</v>
      </c>
      <c r="AA1755" s="5"/>
      <c r="AB1755" s="5"/>
      <c r="AC1755" s="5"/>
      <c r="AD1755" s="5"/>
      <c r="AE1755" s="5"/>
      <c r="AF1755" s="5"/>
      <c r="AG1755" s="5"/>
      <c r="AH1755" s="5"/>
      <c r="AI1755" s="5" t="s">
        <v>906</v>
      </c>
      <c r="AJ1755" s="80" t="e">
        <v>#N/A</v>
      </c>
      <c r="AK1755" s="80" t="e">
        <v>#N/A</v>
      </c>
      <c r="AL1755" s="80" t="e">
        <v>#N/A</v>
      </c>
      <c r="AM1755" s="80" t="e">
        <v>#N/A</v>
      </c>
      <c r="AN1755" s="80" t="e">
        <v>#N/A</v>
      </c>
      <c r="AO1755" s="80" t="e">
        <v>#N/A</v>
      </c>
      <c r="AP1755" s="80" t="e">
        <v>#N/A</v>
      </c>
      <c r="AQ1755" s="80" t="e">
        <v>#N/A</v>
      </c>
      <c r="AR1755" s="80" t="e">
        <v>#N/A</v>
      </c>
      <c r="AS1755" s="5"/>
      <c r="AT1755" s="5"/>
      <c r="AU1755" s="5"/>
      <c r="AV1755" s="5"/>
      <c r="AW1755" s="5"/>
      <c r="AX1755" s="5"/>
      <c r="AY1755" s="5" t="s">
        <v>20</v>
      </c>
    </row>
    <row r="1756" spans="1:51" ht="27.95" customHeight="1">
      <c r="A1756">
        <v>11556666597</v>
      </c>
      <c r="B1756" s="1" t="s">
        <v>646</v>
      </c>
      <c r="C1756" s="13" t="s">
        <v>80</v>
      </c>
      <c r="D1756" s="1" t="e">
        <v>#VALUE!</v>
      </c>
      <c r="E1756" s="5" t="s">
        <v>14</v>
      </c>
      <c r="F1756" s="80">
        <v>0</v>
      </c>
      <c r="G1756" s="80">
        <v>0</v>
      </c>
      <c r="H1756" s="80" t="s">
        <v>1</v>
      </c>
      <c r="I1756" s="80">
        <v>0</v>
      </c>
      <c r="J1756" s="80">
        <v>0</v>
      </c>
      <c r="K1756" s="80">
        <v>0</v>
      </c>
      <c r="L1756" s="80">
        <v>0</v>
      </c>
      <c r="M1756" s="5" t="e">
        <v>#N/A</v>
      </c>
      <c r="N1756" s="5" t="s">
        <v>649</v>
      </c>
      <c r="O1756" s="5" t="e">
        <v>#N/A</v>
      </c>
      <c r="P1756" s="5" t="e">
        <v>#N/A</v>
      </c>
      <c r="Q1756" s="5" t="s">
        <v>29</v>
      </c>
      <c r="R1756" s="61" t="s">
        <v>75</v>
      </c>
      <c r="S1756" s="62" t="e">
        <v>#N/A</v>
      </c>
      <c r="T1756" s="5" t="s">
        <v>36</v>
      </c>
      <c r="U1756" s="5" t="s">
        <v>34</v>
      </c>
      <c r="V1756" s="5" t="s">
        <v>64</v>
      </c>
      <c r="W1756" s="5" t="s">
        <v>907</v>
      </c>
      <c r="X1756" s="5" t="s">
        <v>108</v>
      </c>
      <c r="Y1756" s="5" t="s">
        <v>692</v>
      </c>
      <c r="Z1756" s="5" t="s">
        <v>21</v>
      </c>
      <c r="AA1756" s="5"/>
      <c r="AB1756" s="5"/>
      <c r="AC1756" s="5"/>
      <c r="AD1756" s="5"/>
      <c r="AE1756" s="5"/>
      <c r="AF1756" s="5"/>
      <c r="AG1756" s="5"/>
      <c r="AH1756" s="5"/>
      <c r="AI1756" s="5" t="s">
        <v>906</v>
      </c>
      <c r="AJ1756" s="80">
        <v>4</v>
      </c>
      <c r="AK1756" s="80">
        <v>3</v>
      </c>
      <c r="AL1756" s="80">
        <v>3</v>
      </c>
      <c r="AM1756" s="80" t="e">
        <v>#N/A</v>
      </c>
      <c r="AN1756" s="80">
        <v>4</v>
      </c>
      <c r="AO1756" s="80">
        <v>5</v>
      </c>
      <c r="AP1756" s="80">
        <v>5</v>
      </c>
      <c r="AQ1756" s="80">
        <v>4</v>
      </c>
      <c r="AR1756" s="80">
        <v>4</v>
      </c>
      <c r="AS1756" s="5"/>
      <c r="AT1756" s="5"/>
      <c r="AU1756" s="5"/>
      <c r="AV1756" s="5"/>
      <c r="AW1756" s="5"/>
      <c r="AX1756" s="5"/>
      <c r="AY1756" s="5" t="s">
        <v>903</v>
      </c>
    </row>
    <row r="1757" spans="1:51" ht="27.95" customHeight="1">
      <c r="B1757" s="1"/>
      <c r="C1757" s="13"/>
      <c r="D1757" s="1"/>
      <c r="E1757" s="5"/>
      <c r="M1757" s="5"/>
      <c r="N1757" s="5"/>
      <c r="O1757" s="5"/>
      <c r="P1757" s="5"/>
      <c r="Q1757" s="5"/>
      <c r="R1757" s="61"/>
      <c r="S1757" s="62"/>
      <c r="T1757" s="5"/>
      <c r="U1757" s="5"/>
      <c r="V1757" s="5"/>
      <c r="W1757" s="5"/>
      <c r="X1757" s="5"/>
      <c r="Y1757" s="5"/>
      <c r="Z1757" s="5"/>
      <c r="AA1757" s="5"/>
      <c r="AB1757" s="5"/>
      <c r="AC1757" s="5"/>
      <c r="AD1757" s="5"/>
      <c r="AE1757" s="5"/>
      <c r="AF1757" s="5"/>
      <c r="AG1757" s="5"/>
      <c r="AH1757" s="5"/>
      <c r="AI1757" s="5"/>
      <c r="AJ1757" s="80"/>
      <c r="AK1757" s="80"/>
      <c r="AL1757" s="80"/>
      <c r="AM1757" s="80"/>
      <c r="AN1757" s="80"/>
      <c r="AO1757" s="80"/>
      <c r="AP1757" s="80"/>
      <c r="AQ1757" s="80"/>
      <c r="AR1757" s="80"/>
      <c r="AS1757" s="5"/>
      <c r="AT1757" s="5"/>
      <c r="AU1757" s="5"/>
      <c r="AV1757" s="5"/>
      <c r="AW1757" s="5"/>
      <c r="AX1757" s="5"/>
      <c r="AY1757" s="5"/>
    </row>
    <row r="1758" spans="1:51" ht="27.95" customHeight="1">
      <c r="B1758" s="1"/>
      <c r="C1758" s="13"/>
      <c r="D1758" s="1"/>
      <c r="E1758" s="5"/>
      <c r="M1758" s="5"/>
      <c r="N1758" s="5"/>
      <c r="O1758" s="5"/>
      <c r="P1758" s="5"/>
      <c r="Q1758" s="5"/>
      <c r="R1758" s="61"/>
      <c r="S1758" s="62"/>
      <c r="T1758" s="5"/>
      <c r="U1758" s="5"/>
      <c r="V1758" s="5"/>
      <c r="W1758" s="5"/>
      <c r="X1758" s="5"/>
      <c r="Y1758" s="5"/>
      <c r="Z1758" s="5"/>
      <c r="AA1758" s="5"/>
      <c r="AB1758" s="5"/>
      <c r="AC1758" s="5"/>
      <c r="AD1758" s="5"/>
      <c r="AE1758" s="5"/>
      <c r="AF1758" s="5"/>
      <c r="AG1758" s="5"/>
      <c r="AH1758" s="5"/>
      <c r="AI1758" s="5"/>
      <c r="AJ1758" s="80"/>
      <c r="AK1758" s="80"/>
      <c r="AL1758" s="80"/>
      <c r="AM1758" s="80"/>
      <c r="AN1758" s="80"/>
      <c r="AO1758" s="80"/>
      <c r="AP1758" s="80"/>
      <c r="AQ1758" s="80"/>
      <c r="AR1758" s="80"/>
      <c r="AS1758" s="5"/>
      <c r="AT1758" s="5"/>
      <c r="AU1758" s="5"/>
      <c r="AV1758" s="5"/>
      <c r="AW1758" s="5"/>
      <c r="AX1758" s="5"/>
      <c r="AY1758" s="5"/>
    </row>
    <row r="1759" spans="1:51" ht="27.95" customHeight="1">
      <c r="A1759">
        <v>11556656954</v>
      </c>
      <c r="B1759" s="1" t="s">
        <v>15</v>
      </c>
      <c r="C1759" s="13" t="e">
        <v>#N/A</v>
      </c>
      <c r="D1759" s="1" t="e">
        <v>#VALUE!</v>
      </c>
      <c r="E1759" s="5" t="e">
        <v>#N/A</v>
      </c>
      <c r="F1759" s="80">
        <v>0</v>
      </c>
      <c r="G1759" s="80">
        <v>0</v>
      </c>
      <c r="H1759" s="80">
        <v>0</v>
      </c>
      <c r="I1759" s="80">
        <v>0</v>
      </c>
      <c r="J1759" s="80">
        <v>0</v>
      </c>
      <c r="K1759" s="80">
        <v>0</v>
      </c>
      <c r="L1759" s="80">
        <v>0</v>
      </c>
      <c r="M1759" s="5" t="e">
        <v>#N/A</v>
      </c>
      <c r="N1759" s="5" t="e">
        <v>#N/A</v>
      </c>
      <c r="O1759" s="5" t="e">
        <v>#N/A</v>
      </c>
      <c r="P1759" s="5" t="e">
        <v>#N/A</v>
      </c>
      <c r="Q1759" s="5" t="e">
        <v>#N/A</v>
      </c>
      <c r="R1759" s="61" t="e">
        <v>#N/A</v>
      </c>
      <c r="S1759" s="62" t="e">
        <v>#N/A</v>
      </c>
      <c r="T1759" s="5" t="e">
        <v>#N/A</v>
      </c>
      <c r="U1759" s="5" t="e">
        <v>#N/A</v>
      </c>
      <c r="V1759" s="5" t="e">
        <v>#N/A</v>
      </c>
      <c r="W1759" s="5" t="e">
        <v>#N/A</v>
      </c>
      <c r="X1759" s="5" t="e">
        <v>#N/A</v>
      </c>
      <c r="Y1759" s="5">
        <v>0</v>
      </c>
      <c r="Z1759" s="5" t="e">
        <v>#N/A</v>
      </c>
      <c r="AA1759" s="5"/>
      <c r="AB1759" s="5"/>
      <c r="AC1759" s="5"/>
      <c r="AD1759" s="5"/>
      <c r="AE1759" s="5"/>
      <c r="AF1759" s="5"/>
      <c r="AG1759" s="5"/>
      <c r="AH1759" s="5"/>
      <c r="AI1759" s="5" t="s">
        <v>906</v>
      </c>
      <c r="AJ1759" s="80" t="e">
        <v>#N/A</v>
      </c>
      <c r="AK1759" s="80" t="e">
        <v>#N/A</v>
      </c>
      <c r="AL1759" s="80" t="e">
        <v>#N/A</v>
      </c>
      <c r="AM1759" s="80" t="e">
        <v>#N/A</v>
      </c>
      <c r="AN1759" s="80" t="e">
        <v>#N/A</v>
      </c>
      <c r="AO1759" s="80" t="e">
        <v>#N/A</v>
      </c>
      <c r="AP1759" s="80" t="e">
        <v>#N/A</v>
      </c>
      <c r="AQ1759" s="80" t="e">
        <v>#N/A</v>
      </c>
      <c r="AR1759" s="80" t="e">
        <v>#N/A</v>
      </c>
      <c r="AS1759" s="5"/>
      <c r="AT1759" s="5"/>
      <c r="AU1759" s="5"/>
      <c r="AV1759" s="5"/>
      <c r="AW1759" s="5"/>
      <c r="AX1759" s="5"/>
      <c r="AY1759" s="5" t="s">
        <v>904</v>
      </c>
    </row>
    <row r="1760" spans="1:51" ht="27.95" customHeight="1">
      <c r="A1760">
        <v>11556653702</v>
      </c>
      <c r="B1760" s="1" t="s">
        <v>15</v>
      </c>
      <c r="C1760" s="13" t="e">
        <v>#N/A</v>
      </c>
      <c r="D1760" s="1" t="e">
        <v>#VALUE!</v>
      </c>
      <c r="E1760" s="5" t="e">
        <v>#N/A</v>
      </c>
      <c r="F1760" s="80">
        <v>0</v>
      </c>
      <c r="G1760" s="80">
        <v>0</v>
      </c>
      <c r="H1760" s="80">
        <v>0</v>
      </c>
      <c r="I1760" s="80">
        <v>0</v>
      </c>
      <c r="J1760" s="80">
        <v>0</v>
      </c>
      <c r="K1760" s="80">
        <v>0</v>
      </c>
      <c r="L1760" s="80">
        <v>0</v>
      </c>
      <c r="M1760" s="5" t="e">
        <v>#N/A</v>
      </c>
      <c r="N1760" s="5" t="e">
        <v>#N/A</v>
      </c>
      <c r="O1760" s="5" t="e">
        <v>#N/A</v>
      </c>
      <c r="P1760" s="5" t="e">
        <v>#N/A</v>
      </c>
      <c r="Q1760" s="5" t="e">
        <v>#N/A</v>
      </c>
      <c r="R1760" s="61" t="e">
        <v>#N/A</v>
      </c>
      <c r="S1760" s="62" t="e">
        <v>#N/A</v>
      </c>
      <c r="T1760" s="5" t="e">
        <v>#N/A</v>
      </c>
      <c r="U1760" s="5" t="e">
        <v>#N/A</v>
      </c>
      <c r="V1760" s="5" t="e">
        <v>#N/A</v>
      </c>
      <c r="W1760" s="5" t="e">
        <v>#N/A</v>
      </c>
      <c r="X1760" s="5" t="e">
        <v>#N/A</v>
      </c>
      <c r="Y1760" s="5">
        <v>0</v>
      </c>
      <c r="Z1760" s="5" t="e">
        <v>#N/A</v>
      </c>
      <c r="AA1760" s="5"/>
      <c r="AB1760" s="5"/>
      <c r="AC1760" s="5"/>
      <c r="AD1760" s="5"/>
      <c r="AE1760" s="5"/>
      <c r="AF1760" s="5"/>
      <c r="AG1760" s="5"/>
      <c r="AH1760" s="5"/>
      <c r="AI1760" s="5" t="s">
        <v>906</v>
      </c>
      <c r="AJ1760" s="80" t="e">
        <v>#N/A</v>
      </c>
      <c r="AK1760" s="80" t="e">
        <v>#N/A</v>
      </c>
      <c r="AL1760" s="80" t="e">
        <v>#N/A</v>
      </c>
      <c r="AM1760" s="80" t="e">
        <v>#N/A</v>
      </c>
      <c r="AN1760" s="80" t="e">
        <v>#N/A</v>
      </c>
      <c r="AO1760" s="80" t="e">
        <v>#N/A</v>
      </c>
      <c r="AP1760" s="80" t="e">
        <v>#N/A</v>
      </c>
      <c r="AQ1760" s="80" t="e">
        <v>#N/A</v>
      </c>
      <c r="AR1760" s="80" t="e">
        <v>#N/A</v>
      </c>
      <c r="AS1760" s="5"/>
      <c r="AT1760" s="5"/>
      <c r="AU1760" s="5"/>
      <c r="AV1760" s="5"/>
      <c r="AW1760" s="5"/>
      <c r="AX1760" s="5"/>
      <c r="AY1760" s="5" t="s">
        <v>904</v>
      </c>
    </row>
    <row r="1761" spans="1:51" ht="27.95" customHeight="1">
      <c r="B1761" s="1"/>
      <c r="C1761" s="13"/>
      <c r="D1761" s="1"/>
      <c r="E1761" s="5"/>
      <c r="M1761" s="5"/>
      <c r="N1761" s="5"/>
      <c r="O1761" s="5"/>
      <c r="P1761" s="5"/>
      <c r="Q1761" s="5"/>
      <c r="R1761" s="61"/>
      <c r="S1761" s="62"/>
      <c r="T1761" s="5"/>
      <c r="U1761" s="5"/>
      <c r="V1761" s="5"/>
      <c r="W1761" s="5"/>
      <c r="X1761" s="5"/>
      <c r="Y1761" s="5"/>
      <c r="Z1761" s="5"/>
      <c r="AA1761" s="5"/>
      <c r="AB1761" s="5"/>
      <c r="AC1761" s="5"/>
      <c r="AD1761" s="5"/>
      <c r="AE1761" s="5"/>
      <c r="AF1761" s="5"/>
      <c r="AG1761" s="5"/>
      <c r="AH1761" s="5"/>
      <c r="AI1761" s="5"/>
      <c r="AJ1761" s="80"/>
      <c r="AK1761" s="80"/>
      <c r="AL1761" s="80"/>
      <c r="AM1761" s="80"/>
      <c r="AN1761" s="80"/>
      <c r="AO1761" s="80"/>
      <c r="AP1761" s="80"/>
      <c r="AQ1761" s="80"/>
      <c r="AR1761" s="80"/>
      <c r="AS1761" s="5"/>
      <c r="AT1761" s="5"/>
      <c r="AU1761" s="5"/>
      <c r="AV1761" s="5"/>
      <c r="AW1761" s="5"/>
      <c r="AX1761" s="5"/>
      <c r="AY1761" s="5"/>
    </row>
    <row r="1762" spans="1:51" ht="27.95" customHeight="1">
      <c r="A1762">
        <v>11556639109</v>
      </c>
      <c r="B1762" s="1" t="s">
        <v>646</v>
      </c>
      <c r="C1762" s="13" t="s">
        <v>72</v>
      </c>
      <c r="D1762" s="1" t="s">
        <v>469</v>
      </c>
      <c r="E1762" s="5" t="s">
        <v>14</v>
      </c>
      <c r="F1762" s="80">
        <v>0</v>
      </c>
      <c r="G1762" s="80">
        <v>0</v>
      </c>
      <c r="H1762" s="80" t="s">
        <v>1</v>
      </c>
      <c r="I1762" s="80">
        <v>0</v>
      </c>
      <c r="J1762" s="80">
        <v>0</v>
      </c>
      <c r="K1762" s="80">
        <v>0</v>
      </c>
      <c r="L1762" s="80">
        <v>0</v>
      </c>
      <c r="M1762" s="5" t="e">
        <v>#N/A</v>
      </c>
      <c r="N1762" s="5" t="s">
        <v>649</v>
      </c>
      <c r="O1762" s="5" t="e">
        <v>#N/A</v>
      </c>
      <c r="P1762" s="5" t="e">
        <v>#N/A</v>
      </c>
      <c r="Q1762" s="5" t="s">
        <v>29</v>
      </c>
      <c r="R1762" s="61" t="s">
        <v>99</v>
      </c>
      <c r="S1762" s="62" t="s">
        <v>122</v>
      </c>
      <c r="T1762" s="5" t="s">
        <v>834</v>
      </c>
      <c r="U1762" s="5" t="s">
        <v>34</v>
      </c>
      <c r="V1762" s="5" t="s">
        <v>95</v>
      </c>
      <c r="W1762" s="5" t="s">
        <v>979</v>
      </c>
      <c r="X1762" s="5" t="s">
        <v>108</v>
      </c>
      <c r="Y1762" s="5">
        <v>0</v>
      </c>
      <c r="Z1762" s="5" t="s">
        <v>67</v>
      </c>
      <c r="AA1762" s="5"/>
      <c r="AB1762" s="5"/>
      <c r="AC1762" s="5"/>
      <c r="AD1762" s="5"/>
      <c r="AE1762" s="5"/>
      <c r="AF1762" s="5"/>
      <c r="AG1762" s="5"/>
      <c r="AH1762" s="5"/>
      <c r="AI1762" s="5" t="s">
        <v>906</v>
      </c>
      <c r="AJ1762" s="80">
        <v>5</v>
      </c>
      <c r="AK1762" s="80">
        <v>3</v>
      </c>
      <c r="AL1762" s="80">
        <v>2</v>
      </c>
      <c r="AM1762" s="80">
        <v>1</v>
      </c>
      <c r="AN1762" s="80">
        <v>5</v>
      </c>
      <c r="AO1762" s="80">
        <v>5</v>
      </c>
      <c r="AP1762" s="80">
        <v>1</v>
      </c>
      <c r="AQ1762" s="80">
        <v>2</v>
      </c>
      <c r="AR1762" s="80">
        <v>4</v>
      </c>
      <c r="AS1762" s="5"/>
      <c r="AT1762" s="5" t="s">
        <v>787</v>
      </c>
      <c r="AU1762" s="5"/>
      <c r="AV1762" s="5"/>
      <c r="AW1762" s="5"/>
      <c r="AX1762" s="5"/>
      <c r="AY1762" s="5" t="s">
        <v>903</v>
      </c>
    </row>
    <row r="1763" spans="1:51" ht="27.95" customHeight="1">
      <c r="B1763" s="1"/>
      <c r="C1763" s="13"/>
      <c r="D1763" s="1"/>
      <c r="E1763" s="5"/>
      <c r="M1763" s="5"/>
      <c r="N1763" s="5"/>
      <c r="O1763" s="5"/>
      <c r="P1763" s="5"/>
      <c r="Q1763" s="5"/>
      <c r="R1763" s="61"/>
      <c r="S1763" s="62"/>
      <c r="T1763" s="5"/>
      <c r="U1763" s="5"/>
      <c r="V1763" s="5"/>
      <c r="W1763" s="5"/>
      <c r="X1763" s="5"/>
      <c r="Y1763" s="5"/>
      <c r="Z1763" s="5"/>
      <c r="AA1763" s="5"/>
      <c r="AB1763" s="5"/>
      <c r="AC1763" s="5"/>
      <c r="AD1763" s="5"/>
      <c r="AE1763" s="5"/>
      <c r="AF1763" s="5"/>
      <c r="AG1763" s="5"/>
      <c r="AH1763" s="5"/>
      <c r="AI1763" s="5"/>
      <c r="AJ1763" s="80"/>
      <c r="AK1763" s="80"/>
      <c r="AL1763" s="80"/>
      <c r="AM1763" s="80"/>
      <c r="AN1763" s="80"/>
      <c r="AO1763" s="80"/>
      <c r="AP1763" s="80"/>
      <c r="AQ1763" s="80"/>
      <c r="AR1763" s="80"/>
      <c r="AS1763" s="5"/>
      <c r="AT1763" s="5"/>
      <c r="AU1763" s="5"/>
      <c r="AV1763" s="5"/>
      <c r="AW1763" s="5"/>
      <c r="AX1763" s="5"/>
      <c r="AY1763" s="5"/>
    </row>
    <row r="1764" spans="1:51" ht="27.95" customHeight="1">
      <c r="A1764">
        <v>11556637781</v>
      </c>
      <c r="B1764" s="1" t="s">
        <v>646</v>
      </c>
      <c r="C1764" s="13" t="s">
        <v>72</v>
      </c>
      <c r="D1764" s="1" t="s">
        <v>478</v>
      </c>
      <c r="E1764" s="5" t="s">
        <v>14</v>
      </c>
      <c r="F1764" s="80" t="s">
        <v>648</v>
      </c>
      <c r="G1764" s="80">
        <v>0</v>
      </c>
      <c r="H1764" s="80">
        <v>0</v>
      </c>
      <c r="I1764" s="80">
        <v>0</v>
      </c>
      <c r="J1764" s="80">
        <v>0</v>
      </c>
      <c r="K1764" s="80">
        <v>0</v>
      </c>
      <c r="L1764" s="80">
        <v>0</v>
      </c>
      <c r="M1764" s="5" t="e">
        <v>#N/A</v>
      </c>
      <c r="N1764" s="5" t="s">
        <v>649</v>
      </c>
      <c r="O1764" s="5" t="e">
        <v>#N/A</v>
      </c>
      <c r="P1764" s="5" t="e">
        <v>#N/A</v>
      </c>
      <c r="Q1764" s="5" t="s">
        <v>91</v>
      </c>
      <c r="R1764" s="61" t="s">
        <v>90</v>
      </c>
      <c r="S1764" s="62" t="e">
        <v>#N/A</v>
      </c>
      <c r="T1764" s="5" t="s">
        <v>24</v>
      </c>
      <c r="U1764" s="5" t="s">
        <v>34</v>
      </c>
      <c r="V1764" s="5" t="s">
        <v>26</v>
      </c>
      <c r="W1764" s="5" t="s">
        <v>379</v>
      </c>
      <c r="X1764" s="5" t="e">
        <v>#N/A</v>
      </c>
      <c r="Y1764" s="5">
        <v>0</v>
      </c>
      <c r="Z1764" s="5" t="s">
        <v>45</v>
      </c>
      <c r="AA1764" s="5"/>
      <c r="AB1764" s="5"/>
      <c r="AC1764" s="5"/>
      <c r="AD1764" s="5" t="s">
        <v>580</v>
      </c>
      <c r="AE1764" s="5"/>
      <c r="AF1764" s="5"/>
      <c r="AG1764" s="5"/>
      <c r="AH1764" s="5"/>
      <c r="AI1764" s="5" t="s">
        <v>906</v>
      </c>
      <c r="AJ1764" s="80">
        <v>5</v>
      </c>
      <c r="AK1764" s="80">
        <v>5</v>
      </c>
      <c r="AL1764" s="80">
        <v>5</v>
      </c>
      <c r="AM1764" s="80" t="e">
        <v>#N/A</v>
      </c>
      <c r="AN1764" s="80">
        <v>2</v>
      </c>
      <c r="AO1764" s="80">
        <v>5</v>
      </c>
      <c r="AP1764" s="80">
        <v>4</v>
      </c>
      <c r="AQ1764" s="80">
        <v>5</v>
      </c>
      <c r="AR1764" s="80" t="e">
        <v>#N/A</v>
      </c>
      <c r="AS1764" s="122" t="s">
        <v>1060</v>
      </c>
      <c r="AT1764" s="5"/>
      <c r="AU1764" s="5"/>
      <c r="AV1764" s="5"/>
      <c r="AW1764" s="5" t="s">
        <v>39</v>
      </c>
      <c r="AX1764" s="5"/>
      <c r="AY1764" s="5" t="s">
        <v>903</v>
      </c>
    </row>
    <row r="1765" spans="1:51" ht="27.95" customHeight="1">
      <c r="B1765" s="1"/>
      <c r="C1765" s="13"/>
      <c r="D1765" s="1"/>
      <c r="E1765" s="5"/>
      <c r="M1765" s="5"/>
      <c r="N1765" s="5"/>
      <c r="O1765" s="5"/>
      <c r="P1765" s="5"/>
      <c r="Q1765" s="5"/>
      <c r="R1765" s="61"/>
      <c r="S1765" s="62"/>
      <c r="T1765" s="5"/>
      <c r="U1765" s="5"/>
      <c r="V1765" s="5"/>
      <c r="W1765" s="5"/>
      <c r="X1765" s="5"/>
      <c r="Y1765" s="5"/>
      <c r="Z1765" s="5"/>
      <c r="AA1765" s="5"/>
      <c r="AB1765" s="5"/>
      <c r="AC1765" s="5"/>
      <c r="AD1765" s="5"/>
      <c r="AE1765" s="5"/>
      <c r="AF1765" s="5"/>
      <c r="AG1765" s="5"/>
      <c r="AH1765" s="5"/>
      <c r="AI1765" s="5"/>
      <c r="AJ1765" s="80"/>
      <c r="AK1765" s="80"/>
      <c r="AL1765" s="80"/>
      <c r="AM1765" s="80"/>
      <c r="AN1765" s="80"/>
      <c r="AO1765" s="80"/>
      <c r="AP1765" s="80"/>
      <c r="AQ1765" s="80"/>
      <c r="AR1765" s="80"/>
      <c r="AS1765" s="5"/>
      <c r="AT1765" s="5"/>
      <c r="AU1765" s="5"/>
      <c r="AV1765" s="5"/>
      <c r="AW1765" s="5"/>
      <c r="AX1765" s="5"/>
      <c r="AY1765" s="5"/>
    </row>
    <row r="1766" spans="1:51" ht="27.95" customHeight="1">
      <c r="B1766" s="1"/>
      <c r="C1766" s="13"/>
      <c r="D1766" s="1"/>
      <c r="E1766" s="5"/>
      <c r="M1766" s="5"/>
      <c r="N1766" s="5"/>
      <c r="O1766" s="5"/>
      <c r="P1766" s="5"/>
      <c r="Q1766" s="5"/>
      <c r="R1766" s="61"/>
      <c r="S1766" s="62"/>
      <c r="T1766" s="5"/>
      <c r="U1766" s="5"/>
      <c r="V1766" s="5"/>
      <c r="W1766" s="5"/>
      <c r="X1766" s="5"/>
      <c r="Y1766" s="5"/>
      <c r="Z1766" s="5"/>
      <c r="AA1766" s="5"/>
      <c r="AB1766" s="5"/>
      <c r="AC1766" s="5"/>
      <c r="AD1766" s="5"/>
      <c r="AE1766" s="5"/>
      <c r="AF1766" s="5"/>
      <c r="AG1766" s="5"/>
      <c r="AH1766" s="5"/>
      <c r="AI1766" s="5"/>
      <c r="AJ1766" s="80"/>
      <c r="AK1766" s="80"/>
      <c r="AL1766" s="80"/>
      <c r="AM1766" s="80"/>
      <c r="AN1766" s="80"/>
      <c r="AO1766" s="80"/>
      <c r="AP1766" s="80"/>
      <c r="AQ1766" s="80"/>
      <c r="AR1766" s="80"/>
      <c r="AS1766" s="5"/>
      <c r="AT1766" s="5"/>
      <c r="AU1766" s="5"/>
      <c r="AV1766" s="5"/>
      <c r="AW1766" s="5"/>
      <c r="AX1766" s="5"/>
      <c r="AY1766" s="5"/>
    </row>
    <row r="1767" spans="1:51" ht="27.95" customHeight="1">
      <c r="B1767" s="1"/>
      <c r="C1767" s="13"/>
      <c r="D1767" s="1"/>
      <c r="E1767" s="5"/>
      <c r="M1767" s="5"/>
      <c r="N1767" s="5"/>
      <c r="O1767" s="5"/>
      <c r="P1767" s="5"/>
      <c r="Q1767" s="5"/>
      <c r="R1767" s="61"/>
      <c r="S1767" s="62"/>
      <c r="T1767" s="5"/>
      <c r="U1767" s="5"/>
      <c r="V1767" s="5"/>
      <c r="W1767" s="5"/>
      <c r="X1767" s="5"/>
      <c r="Y1767" s="5"/>
      <c r="Z1767" s="5"/>
      <c r="AA1767" s="5"/>
      <c r="AB1767" s="5"/>
      <c r="AC1767" s="5"/>
      <c r="AD1767" s="5"/>
      <c r="AE1767" s="5"/>
      <c r="AF1767" s="5"/>
      <c r="AG1767" s="5"/>
      <c r="AH1767" s="5"/>
      <c r="AI1767" s="5"/>
      <c r="AJ1767" s="80"/>
      <c r="AK1767" s="80"/>
      <c r="AL1767" s="80"/>
      <c r="AM1767" s="80"/>
      <c r="AN1767" s="80"/>
      <c r="AO1767" s="80"/>
      <c r="AP1767" s="80"/>
      <c r="AQ1767" s="80"/>
      <c r="AR1767" s="80"/>
      <c r="AS1767" s="5"/>
      <c r="AT1767" s="5"/>
      <c r="AU1767" s="5"/>
      <c r="AV1767" s="5"/>
      <c r="AW1767" s="5"/>
      <c r="AX1767" s="5"/>
      <c r="AY1767" s="5"/>
    </row>
    <row r="1768" spans="1:51" ht="27.95" customHeight="1">
      <c r="A1768">
        <v>11556568301</v>
      </c>
      <c r="B1768" s="1" t="s">
        <v>15</v>
      </c>
      <c r="C1768" s="13" t="s">
        <v>61</v>
      </c>
      <c r="D1768" s="1" t="s">
        <v>467</v>
      </c>
      <c r="E1768" s="5" t="s">
        <v>14</v>
      </c>
      <c r="F1768" s="80">
        <v>0</v>
      </c>
      <c r="G1768" s="80">
        <v>0</v>
      </c>
      <c r="H1768" s="80" t="s">
        <v>1</v>
      </c>
      <c r="I1768" s="80">
        <v>0</v>
      </c>
      <c r="J1768" s="80">
        <v>0</v>
      </c>
      <c r="K1768" s="80">
        <v>0</v>
      </c>
      <c r="L1768" s="80">
        <v>0</v>
      </c>
      <c r="M1768" s="5" t="e">
        <v>#N/A</v>
      </c>
      <c r="N1768" s="5" t="e">
        <v>#N/A</v>
      </c>
      <c r="O1768" s="5" t="e">
        <v>#N/A</v>
      </c>
      <c r="P1768" s="5" t="e">
        <v>#N/A</v>
      </c>
      <c r="Q1768" s="5" t="e">
        <v>#N/A</v>
      </c>
      <c r="R1768" s="61" t="s">
        <v>75</v>
      </c>
      <c r="S1768" s="62" t="s">
        <v>92</v>
      </c>
      <c r="T1768" s="5" t="s">
        <v>24</v>
      </c>
      <c r="U1768" s="5" t="s">
        <v>92</v>
      </c>
      <c r="V1768" s="5" t="s">
        <v>74</v>
      </c>
      <c r="W1768" s="5" t="s">
        <v>907</v>
      </c>
      <c r="X1768" s="5" t="e">
        <v>#N/A</v>
      </c>
      <c r="Y1768" s="5">
        <v>0</v>
      </c>
      <c r="Z1768" s="5" t="s">
        <v>60</v>
      </c>
      <c r="AA1768" s="5"/>
      <c r="AB1768" s="5"/>
      <c r="AC1768" s="5"/>
      <c r="AD1768" s="5"/>
      <c r="AE1768" s="5"/>
      <c r="AF1768" s="5"/>
      <c r="AG1768" s="5"/>
      <c r="AH1768" s="5"/>
      <c r="AI1768" s="5" t="s">
        <v>906</v>
      </c>
      <c r="AJ1768" s="5">
        <v>3</v>
      </c>
      <c r="AK1768" s="5" t="e">
        <v>#N/A</v>
      </c>
      <c r="AL1768" s="97">
        <v>3</v>
      </c>
      <c r="AM1768" s="97">
        <v>2</v>
      </c>
      <c r="AN1768" s="5">
        <v>2</v>
      </c>
      <c r="AO1768" s="5">
        <v>2</v>
      </c>
      <c r="AP1768" s="5">
        <v>2</v>
      </c>
      <c r="AQ1768" s="5">
        <v>4</v>
      </c>
      <c r="AR1768" s="5" t="e">
        <v>#N/A</v>
      </c>
      <c r="AS1768" s="122" t="s">
        <v>1060</v>
      </c>
      <c r="AT1768" s="5" t="s">
        <v>838</v>
      </c>
      <c r="AU1768" s="5"/>
      <c r="AV1768" s="5"/>
      <c r="AW1768" s="5"/>
      <c r="AX1768" s="5"/>
      <c r="AY1768" s="5" t="s">
        <v>904</v>
      </c>
    </row>
    <row r="1769" spans="1:51" ht="27.95" customHeight="1">
      <c r="A1769">
        <v>11556545497</v>
      </c>
      <c r="B1769" s="1" t="s">
        <v>646</v>
      </c>
      <c r="C1769" s="13" t="e">
        <v>#N/A</v>
      </c>
      <c r="D1769" s="1" t="s">
        <v>471</v>
      </c>
      <c r="E1769" s="5" t="s">
        <v>14</v>
      </c>
      <c r="F1769" s="80">
        <v>0</v>
      </c>
      <c r="G1769" s="80">
        <v>0</v>
      </c>
      <c r="H1769" s="80">
        <v>0</v>
      </c>
      <c r="I1769" s="80">
        <v>0</v>
      </c>
      <c r="J1769" s="80">
        <v>0</v>
      </c>
      <c r="K1769" s="80" t="s">
        <v>9</v>
      </c>
      <c r="L1769" s="80">
        <v>0</v>
      </c>
      <c r="M1769" s="5" t="s">
        <v>10</v>
      </c>
      <c r="N1769" s="5" t="e">
        <v>#N/A</v>
      </c>
      <c r="O1769" s="5" t="e">
        <v>#N/A</v>
      </c>
      <c r="P1769" s="5" t="e">
        <v>#N/A</v>
      </c>
      <c r="Q1769" s="5" t="e">
        <v>#N/A</v>
      </c>
      <c r="R1769" s="61" t="e">
        <v>#N/A</v>
      </c>
      <c r="S1769" s="62" t="e">
        <v>#N/A</v>
      </c>
      <c r="T1769" s="5" t="e">
        <v>#N/A</v>
      </c>
      <c r="U1769" s="5" t="e">
        <v>#N/A</v>
      </c>
      <c r="V1769" s="5" t="e">
        <v>#N/A</v>
      </c>
      <c r="W1769" s="5" t="e">
        <v>#N/A</v>
      </c>
      <c r="X1769" s="5" t="e">
        <v>#N/A</v>
      </c>
      <c r="Y1769" s="5">
        <v>0</v>
      </c>
      <c r="Z1769" s="5" t="s">
        <v>13</v>
      </c>
      <c r="AA1769" s="5"/>
      <c r="AB1769" s="5"/>
      <c r="AC1769" s="5"/>
      <c r="AD1769" s="5"/>
      <c r="AE1769" s="5"/>
      <c r="AF1769" s="5"/>
      <c r="AG1769" s="5"/>
      <c r="AH1769" s="5"/>
      <c r="AI1769" s="5" t="s">
        <v>906</v>
      </c>
      <c r="AJ1769" s="80" t="e">
        <v>#N/A</v>
      </c>
      <c r="AK1769" s="80" t="e">
        <v>#N/A</v>
      </c>
      <c r="AL1769" s="80" t="e">
        <v>#N/A</v>
      </c>
      <c r="AM1769" s="80" t="e">
        <v>#N/A</v>
      </c>
      <c r="AN1769" s="80" t="e">
        <v>#N/A</v>
      </c>
      <c r="AO1769" s="80" t="e">
        <v>#N/A</v>
      </c>
      <c r="AP1769" s="80" t="e">
        <v>#N/A</v>
      </c>
      <c r="AQ1769" s="80" t="e">
        <v>#N/A</v>
      </c>
      <c r="AR1769" s="80" t="e">
        <v>#N/A</v>
      </c>
      <c r="AS1769" s="5"/>
      <c r="AT1769" s="5"/>
      <c r="AU1769" s="5"/>
      <c r="AV1769" s="5"/>
      <c r="AW1769" s="5"/>
      <c r="AX1769" s="5"/>
      <c r="AY1769" s="5" t="s">
        <v>903</v>
      </c>
    </row>
    <row r="1770" spans="1:51" ht="27.95" customHeight="1">
      <c r="A1770">
        <v>11556531932</v>
      </c>
      <c r="B1770" s="1"/>
      <c r="C1770" s="13" t="s">
        <v>72</v>
      </c>
      <c r="D1770" s="1" t="e">
        <v>#VALUE!</v>
      </c>
      <c r="E1770" s="5" t="e">
        <v>#N/A</v>
      </c>
      <c r="F1770" s="80">
        <v>0</v>
      </c>
      <c r="G1770" s="80">
        <v>0</v>
      </c>
      <c r="H1770" s="80">
        <v>0</v>
      </c>
      <c r="I1770" s="80">
        <v>0</v>
      </c>
      <c r="J1770" s="80">
        <v>0</v>
      </c>
      <c r="K1770" s="80">
        <v>0</v>
      </c>
      <c r="L1770" s="80">
        <v>0</v>
      </c>
      <c r="M1770" s="5" t="e">
        <v>#N/A</v>
      </c>
      <c r="N1770" s="5" t="e">
        <v>#N/A</v>
      </c>
      <c r="O1770" s="5" t="e">
        <v>#N/A</v>
      </c>
      <c r="P1770" s="5" t="e">
        <v>#N/A</v>
      </c>
      <c r="Q1770" s="5" t="s">
        <v>654</v>
      </c>
      <c r="R1770" s="61" t="s">
        <v>75</v>
      </c>
      <c r="S1770" s="62" t="s">
        <v>68</v>
      </c>
      <c r="T1770" s="5" t="s">
        <v>37</v>
      </c>
      <c r="U1770" s="5" t="s">
        <v>37</v>
      </c>
      <c r="V1770" s="5" t="s">
        <v>89</v>
      </c>
      <c r="W1770" s="5" t="s">
        <v>379</v>
      </c>
      <c r="X1770" s="5" t="s">
        <v>660</v>
      </c>
      <c r="Y1770" s="5">
        <v>0</v>
      </c>
      <c r="Z1770" s="5" t="s">
        <v>60</v>
      </c>
      <c r="AA1770" s="5"/>
      <c r="AB1770" s="5"/>
      <c r="AC1770" s="5"/>
      <c r="AD1770" s="5"/>
      <c r="AE1770" s="5"/>
      <c r="AF1770" s="5"/>
      <c r="AG1770" s="5"/>
      <c r="AH1770" s="5"/>
      <c r="AI1770" s="5" t="s">
        <v>906</v>
      </c>
      <c r="AJ1770" s="80">
        <v>5</v>
      </c>
      <c r="AK1770" s="80" t="e">
        <v>#N/A</v>
      </c>
      <c r="AL1770" s="80">
        <v>3</v>
      </c>
      <c r="AM1770" s="80">
        <v>3</v>
      </c>
      <c r="AN1770" s="80">
        <v>3</v>
      </c>
      <c r="AO1770" s="80">
        <v>3</v>
      </c>
      <c r="AP1770" s="80">
        <v>3</v>
      </c>
      <c r="AQ1770" s="80">
        <v>5</v>
      </c>
      <c r="AR1770" s="80">
        <v>4</v>
      </c>
      <c r="AS1770" s="5"/>
      <c r="AT1770" s="5" t="s">
        <v>787</v>
      </c>
      <c r="AU1770" s="5"/>
      <c r="AV1770" s="5"/>
      <c r="AW1770" s="5"/>
      <c r="AX1770" s="5"/>
      <c r="AY1770" s="5" t="s">
        <v>20</v>
      </c>
    </row>
    <row r="1771" spans="1:51" ht="27.95" customHeight="1">
      <c r="A1771">
        <v>11556526798</v>
      </c>
      <c r="B1771" s="1"/>
      <c r="C1771" s="13" t="e">
        <v>#N/A</v>
      </c>
      <c r="D1771" s="1" t="e">
        <v>#VALUE!</v>
      </c>
      <c r="E1771" s="5" t="e">
        <v>#N/A</v>
      </c>
      <c r="F1771" s="80">
        <v>0</v>
      </c>
      <c r="G1771" s="80">
        <v>0</v>
      </c>
      <c r="H1771" s="80">
        <v>0</v>
      </c>
      <c r="I1771" s="80">
        <v>0</v>
      </c>
      <c r="J1771" s="80">
        <v>0</v>
      </c>
      <c r="K1771" s="80">
        <v>0</v>
      </c>
      <c r="L1771" s="80">
        <v>0</v>
      </c>
      <c r="M1771" s="5" t="e">
        <v>#N/A</v>
      </c>
      <c r="N1771" s="5" t="e">
        <v>#N/A</v>
      </c>
      <c r="O1771" s="5" t="e">
        <v>#N/A</v>
      </c>
      <c r="P1771" s="5" t="e">
        <v>#N/A</v>
      </c>
      <c r="Q1771" s="5" t="e">
        <v>#N/A</v>
      </c>
      <c r="R1771" s="61" t="e">
        <v>#N/A</v>
      </c>
      <c r="S1771" s="62" t="e">
        <v>#N/A</v>
      </c>
      <c r="T1771" s="5" t="e">
        <v>#N/A</v>
      </c>
      <c r="U1771" s="5" t="e">
        <v>#N/A</v>
      </c>
      <c r="V1771" s="5" t="e">
        <v>#N/A</v>
      </c>
      <c r="W1771" s="5" t="e">
        <v>#N/A</v>
      </c>
      <c r="X1771" s="5" t="e">
        <v>#N/A</v>
      </c>
      <c r="Y1771" s="5">
        <v>0</v>
      </c>
      <c r="Z1771" s="5" t="e">
        <v>#N/A</v>
      </c>
      <c r="AA1771" s="5"/>
      <c r="AB1771" s="5"/>
      <c r="AC1771" s="5"/>
      <c r="AD1771" s="5"/>
      <c r="AE1771" s="5"/>
      <c r="AF1771" s="5"/>
      <c r="AG1771" s="5"/>
      <c r="AH1771" s="5"/>
      <c r="AI1771" s="5" t="s">
        <v>906</v>
      </c>
      <c r="AJ1771" s="80" t="e">
        <v>#N/A</v>
      </c>
      <c r="AK1771" s="80" t="e">
        <v>#N/A</v>
      </c>
      <c r="AL1771" s="80" t="e">
        <v>#N/A</v>
      </c>
      <c r="AM1771" s="80" t="e">
        <v>#N/A</v>
      </c>
      <c r="AN1771" s="80" t="e">
        <v>#N/A</v>
      </c>
      <c r="AO1771" s="80" t="e">
        <v>#N/A</v>
      </c>
      <c r="AP1771" s="80" t="e">
        <v>#N/A</v>
      </c>
      <c r="AQ1771" s="80" t="e">
        <v>#N/A</v>
      </c>
      <c r="AR1771" s="80" t="e">
        <v>#N/A</v>
      </c>
      <c r="AS1771" s="5"/>
      <c r="AT1771" s="5"/>
      <c r="AU1771" s="5"/>
      <c r="AV1771" s="5"/>
      <c r="AW1771" s="5"/>
      <c r="AX1771" s="5"/>
      <c r="AY1771" s="5" t="s">
        <v>20</v>
      </c>
    </row>
    <row r="1772" spans="1:51" ht="27.95" customHeight="1">
      <c r="A1772">
        <v>11556513031</v>
      </c>
      <c r="B1772" s="1" t="s">
        <v>646</v>
      </c>
      <c r="C1772" s="13" t="s">
        <v>23</v>
      </c>
      <c r="D1772" s="1" t="s">
        <v>471</v>
      </c>
      <c r="E1772" s="5" t="s">
        <v>14</v>
      </c>
      <c r="F1772" s="80">
        <v>0</v>
      </c>
      <c r="G1772" s="80">
        <v>0</v>
      </c>
      <c r="H1772" s="80">
        <v>0</v>
      </c>
      <c r="I1772" s="80" t="s">
        <v>3</v>
      </c>
      <c r="J1772" s="80">
        <v>0</v>
      </c>
      <c r="K1772" s="80">
        <v>0</v>
      </c>
      <c r="L1772" s="80">
        <v>0</v>
      </c>
      <c r="M1772" s="5" t="s">
        <v>10</v>
      </c>
      <c r="N1772" s="5" t="e">
        <v>#N/A</v>
      </c>
      <c r="O1772" s="5" t="e">
        <v>#N/A</v>
      </c>
      <c r="P1772" s="5" t="e">
        <v>#N/A</v>
      </c>
      <c r="Q1772" s="5" t="s">
        <v>76</v>
      </c>
      <c r="R1772" s="61" t="s">
        <v>226</v>
      </c>
      <c r="S1772" s="62" t="s">
        <v>68</v>
      </c>
      <c r="T1772" s="5" t="s">
        <v>834</v>
      </c>
      <c r="U1772" s="5" t="s">
        <v>34</v>
      </c>
      <c r="V1772" s="5" t="s">
        <v>74</v>
      </c>
      <c r="W1772" s="5" t="s">
        <v>907</v>
      </c>
      <c r="X1772" s="5" t="s">
        <v>30</v>
      </c>
      <c r="Y1772" s="5">
        <v>0</v>
      </c>
      <c r="Z1772" s="5" t="s">
        <v>49</v>
      </c>
      <c r="AA1772" s="5" t="s">
        <v>482</v>
      </c>
      <c r="AB1772" s="5"/>
      <c r="AC1772" s="5"/>
      <c r="AD1772" s="5"/>
      <c r="AE1772" s="5"/>
      <c r="AF1772" s="5"/>
      <c r="AG1772" s="5"/>
      <c r="AH1772" s="5"/>
      <c r="AI1772" s="5" t="s">
        <v>906</v>
      </c>
      <c r="AJ1772" s="80">
        <v>2</v>
      </c>
      <c r="AK1772" s="80">
        <v>4</v>
      </c>
      <c r="AL1772" s="80">
        <v>1</v>
      </c>
      <c r="AM1772" s="80">
        <v>3</v>
      </c>
      <c r="AN1772" s="80">
        <v>5</v>
      </c>
      <c r="AO1772" s="80">
        <v>5</v>
      </c>
      <c r="AP1772" s="80">
        <v>2</v>
      </c>
      <c r="AQ1772" s="80">
        <v>4</v>
      </c>
      <c r="AR1772" s="80">
        <v>2</v>
      </c>
      <c r="AS1772" s="5"/>
      <c r="AT1772" s="5" t="s">
        <v>787</v>
      </c>
      <c r="AU1772" s="5"/>
      <c r="AV1772" s="5"/>
      <c r="AW1772" s="5"/>
      <c r="AX1772" s="5"/>
      <c r="AY1772" s="5" t="s">
        <v>903</v>
      </c>
    </row>
    <row r="1773" spans="1:51" ht="27.95" customHeight="1">
      <c r="A1773">
        <v>11556501369</v>
      </c>
      <c r="B1773" s="1" t="s">
        <v>646</v>
      </c>
      <c r="C1773" s="13" t="s">
        <v>80</v>
      </c>
      <c r="D1773" s="1" t="s">
        <v>465</v>
      </c>
      <c r="E1773" s="5" t="s">
        <v>14</v>
      </c>
      <c r="F1773" s="80">
        <v>0</v>
      </c>
      <c r="G1773" s="80">
        <v>0</v>
      </c>
      <c r="H1773" s="80" t="s">
        <v>1</v>
      </c>
      <c r="I1773" s="80">
        <v>0</v>
      </c>
      <c r="J1773" s="80">
        <v>0</v>
      </c>
      <c r="K1773" s="80">
        <v>0</v>
      </c>
      <c r="L1773" s="80">
        <v>0</v>
      </c>
      <c r="M1773" s="5" t="e">
        <v>#N/A</v>
      </c>
      <c r="N1773" s="5" t="e">
        <v>#N/A</v>
      </c>
      <c r="O1773" s="5" t="e">
        <v>#N/A</v>
      </c>
      <c r="P1773" s="5" t="s">
        <v>12</v>
      </c>
      <c r="Q1773" s="5" t="s">
        <v>76</v>
      </c>
      <c r="R1773" s="61" t="s">
        <v>75</v>
      </c>
      <c r="S1773" s="62" t="e">
        <v>#N/A</v>
      </c>
      <c r="T1773" s="5" t="s">
        <v>834</v>
      </c>
      <c r="U1773" s="5" t="s">
        <v>34</v>
      </c>
      <c r="V1773" s="5" t="s">
        <v>26</v>
      </c>
      <c r="W1773" s="5" t="s">
        <v>907</v>
      </c>
      <c r="X1773" s="5" t="s">
        <v>108</v>
      </c>
      <c r="Y1773" s="5">
        <v>0</v>
      </c>
      <c r="Z1773" s="5" t="s">
        <v>13</v>
      </c>
      <c r="AA1773" s="5"/>
      <c r="AB1773" s="5"/>
      <c r="AC1773" s="5"/>
      <c r="AD1773" s="5"/>
      <c r="AE1773" s="5"/>
      <c r="AF1773" s="5"/>
      <c r="AG1773" s="5" t="s">
        <v>633</v>
      </c>
      <c r="AH1773" s="5"/>
      <c r="AI1773" s="5" t="s">
        <v>906</v>
      </c>
      <c r="AJ1773" s="80">
        <v>4</v>
      </c>
      <c r="AK1773" s="80">
        <v>4</v>
      </c>
      <c r="AL1773" s="80">
        <v>3</v>
      </c>
      <c r="AM1773" s="80" t="e">
        <v>#N/A</v>
      </c>
      <c r="AN1773" s="80">
        <v>5</v>
      </c>
      <c r="AO1773" s="80">
        <v>5</v>
      </c>
      <c r="AP1773" s="80">
        <v>4</v>
      </c>
      <c r="AQ1773" s="80">
        <v>4</v>
      </c>
      <c r="AR1773" s="80">
        <v>4</v>
      </c>
      <c r="AS1773" s="5" t="s">
        <v>1059</v>
      </c>
      <c r="AT1773" s="5" t="s">
        <v>797</v>
      </c>
      <c r="AU1773" s="5"/>
      <c r="AV1773" s="5"/>
      <c r="AW1773" s="5"/>
      <c r="AX1773" s="5"/>
      <c r="AY1773" s="5" t="s">
        <v>903</v>
      </c>
    </row>
    <row r="1774" spans="1:51" ht="27.95" customHeight="1">
      <c r="A1774">
        <v>11556495836</v>
      </c>
      <c r="B1774" s="1"/>
      <c r="C1774" s="13" t="s">
        <v>72</v>
      </c>
      <c r="D1774" s="1" t="s">
        <v>471</v>
      </c>
      <c r="E1774" s="5" t="s">
        <v>33</v>
      </c>
      <c r="F1774" s="80">
        <v>0</v>
      </c>
      <c r="G1774" s="80">
        <v>0</v>
      </c>
      <c r="H1774" s="80">
        <v>0</v>
      </c>
      <c r="I1774" s="80" t="s">
        <v>3</v>
      </c>
      <c r="J1774" s="80">
        <v>0</v>
      </c>
      <c r="K1774" s="80">
        <v>0</v>
      </c>
      <c r="L1774" s="80">
        <v>0</v>
      </c>
      <c r="M1774" s="5" t="e">
        <v>#N/A</v>
      </c>
      <c r="N1774" s="5" t="e">
        <v>#N/A</v>
      </c>
      <c r="O1774" s="5" t="e">
        <v>#N/A</v>
      </c>
      <c r="P1774" s="5" t="e">
        <v>#N/A</v>
      </c>
      <c r="Q1774" s="5" t="s">
        <v>661</v>
      </c>
      <c r="R1774" s="61" t="s">
        <v>90</v>
      </c>
      <c r="S1774" s="62" t="e">
        <v>#N/A</v>
      </c>
      <c r="T1774" s="5" t="s">
        <v>62</v>
      </c>
      <c r="U1774" s="5" t="s">
        <v>34</v>
      </c>
      <c r="V1774" s="5" t="s">
        <v>64</v>
      </c>
      <c r="W1774" s="5" t="s">
        <v>908</v>
      </c>
      <c r="X1774" s="5" t="s">
        <v>66</v>
      </c>
      <c r="Y1774" s="5" t="s">
        <v>693</v>
      </c>
      <c r="Z1774" s="5" t="s">
        <v>60</v>
      </c>
      <c r="AA1774" s="5"/>
      <c r="AB1774" s="5"/>
      <c r="AC1774" s="5"/>
      <c r="AD1774" s="5"/>
      <c r="AE1774" s="5"/>
      <c r="AF1774" s="5"/>
      <c r="AG1774" s="5"/>
      <c r="AH1774" s="5"/>
      <c r="AI1774" s="5" t="s">
        <v>906</v>
      </c>
      <c r="AJ1774" s="80">
        <v>5</v>
      </c>
      <c r="AK1774" s="80" t="e">
        <v>#N/A</v>
      </c>
      <c r="AL1774" s="80">
        <v>5</v>
      </c>
      <c r="AM1774" s="80" t="e">
        <v>#N/A</v>
      </c>
      <c r="AN1774" s="80">
        <v>5</v>
      </c>
      <c r="AO1774" s="80">
        <v>5</v>
      </c>
      <c r="AP1774" s="80">
        <v>5</v>
      </c>
      <c r="AQ1774" s="80">
        <v>3</v>
      </c>
      <c r="AR1774" s="80">
        <v>5</v>
      </c>
      <c r="AS1774" s="5"/>
      <c r="AT1774" s="5"/>
      <c r="AU1774" s="5"/>
      <c r="AV1774" s="5"/>
      <c r="AW1774" s="5"/>
      <c r="AX1774" s="5"/>
      <c r="AY1774" s="5" t="s">
        <v>20</v>
      </c>
    </row>
    <row r="1775" spans="1:51" ht="27.95" customHeight="1">
      <c r="A1775">
        <v>11556495378</v>
      </c>
      <c r="B1775" s="1"/>
      <c r="C1775" s="13" t="s">
        <v>72</v>
      </c>
      <c r="D1775" s="1" t="s">
        <v>468</v>
      </c>
      <c r="E1775" s="5" t="s">
        <v>14</v>
      </c>
      <c r="F1775" s="80" t="s">
        <v>648</v>
      </c>
      <c r="G1775" s="80">
        <v>0</v>
      </c>
      <c r="H1775" s="80">
        <v>0</v>
      </c>
      <c r="I1775" s="80">
        <v>0</v>
      </c>
      <c r="J1775" s="80">
        <v>0</v>
      </c>
      <c r="K1775" s="80">
        <v>0</v>
      </c>
      <c r="L1775" s="80">
        <v>0</v>
      </c>
      <c r="M1775" s="5" t="e">
        <v>#N/A</v>
      </c>
      <c r="N1775" s="5" t="e">
        <v>#N/A</v>
      </c>
      <c r="O1775" s="5" t="e">
        <v>#N/A</v>
      </c>
      <c r="P1775" s="5" t="e">
        <v>#N/A</v>
      </c>
      <c r="Q1775" s="5" t="e">
        <v>#N/A</v>
      </c>
      <c r="R1775" s="61" t="e">
        <v>#N/A</v>
      </c>
      <c r="S1775" s="62" t="e">
        <v>#N/A</v>
      </c>
      <c r="T1775" s="5" t="s">
        <v>62</v>
      </c>
      <c r="U1775" s="5" t="s">
        <v>34</v>
      </c>
      <c r="V1775" s="5" t="s">
        <v>64</v>
      </c>
      <c r="W1775" s="5" t="s">
        <v>379</v>
      </c>
      <c r="X1775" s="5" t="e">
        <v>#N/A</v>
      </c>
      <c r="Y1775" s="5">
        <v>0</v>
      </c>
      <c r="Z1775" s="5" t="s">
        <v>60</v>
      </c>
      <c r="AA1775" s="5"/>
      <c r="AB1775" s="5"/>
      <c r="AC1775" s="5"/>
      <c r="AD1775" s="5"/>
      <c r="AE1775" s="5"/>
      <c r="AF1775" s="5"/>
      <c r="AG1775" s="5"/>
      <c r="AH1775" s="5"/>
      <c r="AI1775" s="5" t="s">
        <v>906</v>
      </c>
      <c r="AJ1775" s="80">
        <v>5</v>
      </c>
      <c r="AK1775" s="80" t="e">
        <v>#N/A</v>
      </c>
      <c r="AL1775" s="80" t="e">
        <v>#N/A</v>
      </c>
      <c r="AM1775" s="80" t="e">
        <v>#N/A</v>
      </c>
      <c r="AN1775" s="80">
        <v>5</v>
      </c>
      <c r="AO1775" s="80">
        <v>5</v>
      </c>
      <c r="AP1775" s="80">
        <v>5</v>
      </c>
      <c r="AQ1775" s="80">
        <v>5</v>
      </c>
      <c r="AR1775" s="80" t="e">
        <v>#N/A</v>
      </c>
      <c r="AS1775" s="5"/>
      <c r="AT1775" s="5"/>
      <c r="AU1775" s="5"/>
      <c r="AV1775" s="5"/>
      <c r="AW1775" s="5"/>
      <c r="AX1775" s="5"/>
      <c r="AY1775" s="5" t="s">
        <v>20</v>
      </c>
    </row>
    <row r="1776" spans="1:51" ht="27.95" customHeight="1">
      <c r="A1776">
        <v>11556461898</v>
      </c>
      <c r="B1776" s="1"/>
      <c r="C1776" s="13" t="s">
        <v>80</v>
      </c>
      <c r="D1776" s="1" t="s">
        <v>469</v>
      </c>
      <c r="E1776" s="5" t="s">
        <v>33</v>
      </c>
      <c r="F1776" s="80">
        <v>0</v>
      </c>
      <c r="G1776" s="80">
        <v>0</v>
      </c>
      <c r="H1776" s="80">
        <v>0</v>
      </c>
      <c r="I1776" s="80">
        <v>0</v>
      </c>
      <c r="J1776" s="80">
        <v>0</v>
      </c>
      <c r="K1776" s="80">
        <v>0</v>
      </c>
      <c r="L1776" s="80" t="s">
        <v>694</v>
      </c>
      <c r="M1776" s="5" t="s">
        <v>10</v>
      </c>
      <c r="N1776" s="5" t="e">
        <v>#N/A</v>
      </c>
      <c r="O1776" s="5" t="e">
        <v>#N/A</v>
      </c>
      <c r="P1776" s="5" t="e">
        <v>#N/A</v>
      </c>
      <c r="Q1776" s="5" t="s">
        <v>654</v>
      </c>
      <c r="R1776" s="61" t="s">
        <v>75</v>
      </c>
      <c r="S1776" s="62" t="s">
        <v>68</v>
      </c>
      <c r="T1776" s="5" t="s">
        <v>37</v>
      </c>
      <c r="U1776" s="5" t="s">
        <v>37</v>
      </c>
      <c r="V1776" s="5" t="s">
        <v>89</v>
      </c>
      <c r="W1776" s="5" t="s">
        <v>908</v>
      </c>
      <c r="X1776" s="5" t="s">
        <v>673</v>
      </c>
      <c r="Y1776" s="5">
        <v>0</v>
      </c>
      <c r="Z1776" s="5" t="s">
        <v>21</v>
      </c>
      <c r="AA1776" s="5"/>
      <c r="AB1776" s="5"/>
      <c r="AC1776" s="5"/>
      <c r="AD1776" s="5"/>
      <c r="AE1776" s="5"/>
      <c r="AF1776" s="5"/>
      <c r="AG1776" s="5"/>
      <c r="AH1776" s="5"/>
      <c r="AI1776" s="5" t="s">
        <v>906</v>
      </c>
      <c r="AJ1776" s="80">
        <v>4</v>
      </c>
      <c r="AK1776" s="80" t="e">
        <v>#N/A</v>
      </c>
      <c r="AL1776" s="80">
        <v>3</v>
      </c>
      <c r="AM1776" s="80">
        <v>3</v>
      </c>
      <c r="AN1776" s="80">
        <v>3</v>
      </c>
      <c r="AO1776" s="80">
        <v>3</v>
      </c>
      <c r="AP1776" s="80">
        <v>3</v>
      </c>
      <c r="AQ1776" s="80">
        <v>3</v>
      </c>
      <c r="AR1776" s="80">
        <v>2</v>
      </c>
      <c r="AS1776" s="5"/>
      <c r="AT1776" s="67" t="s">
        <v>838</v>
      </c>
      <c r="AU1776" s="5"/>
      <c r="AV1776" s="5"/>
      <c r="AW1776" s="5"/>
      <c r="AX1776" s="5"/>
      <c r="AY1776" s="5" t="s">
        <v>20</v>
      </c>
    </row>
    <row r="1777" spans="1:51" ht="27.95" customHeight="1">
      <c r="B1777" s="1"/>
      <c r="C1777" s="13"/>
      <c r="D1777" s="1"/>
      <c r="E1777" s="5"/>
      <c r="M1777" s="5"/>
      <c r="N1777" s="5"/>
      <c r="O1777" s="5"/>
      <c r="P1777" s="5"/>
      <c r="Q1777" s="5"/>
      <c r="R1777" s="61"/>
      <c r="S1777" s="62"/>
      <c r="T1777" s="5"/>
      <c r="U1777" s="5"/>
      <c r="V1777" s="5"/>
      <c r="W1777" s="5"/>
      <c r="X1777" s="5"/>
      <c r="Y1777" s="5"/>
      <c r="Z1777" s="5"/>
      <c r="AA1777" s="5"/>
      <c r="AB1777" s="5"/>
      <c r="AC1777" s="5"/>
      <c r="AD1777" s="5"/>
      <c r="AE1777" s="5"/>
      <c r="AF1777" s="5"/>
      <c r="AG1777" s="5"/>
      <c r="AH1777" s="5"/>
      <c r="AI1777" s="5"/>
      <c r="AJ1777" s="80"/>
      <c r="AK1777" s="80"/>
      <c r="AL1777" s="80"/>
      <c r="AM1777" s="80"/>
      <c r="AN1777" s="80"/>
      <c r="AO1777" s="80"/>
      <c r="AP1777" s="80"/>
      <c r="AQ1777" s="80"/>
      <c r="AR1777" s="80"/>
      <c r="AS1777" s="5"/>
      <c r="AT1777" s="5"/>
      <c r="AU1777" s="5"/>
      <c r="AV1777" s="5"/>
      <c r="AW1777" s="5"/>
      <c r="AX1777" s="5"/>
      <c r="AY1777" s="5"/>
    </row>
    <row r="1778" spans="1:51" ht="27.95" customHeight="1">
      <c r="A1778">
        <v>11556399668</v>
      </c>
      <c r="B1778" s="1" t="s">
        <v>15</v>
      </c>
      <c r="C1778" s="13" t="s">
        <v>80</v>
      </c>
      <c r="D1778" s="1" t="s">
        <v>468</v>
      </c>
      <c r="E1778" s="5" t="s">
        <v>33</v>
      </c>
      <c r="F1778" s="80" t="s">
        <v>648</v>
      </c>
      <c r="G1778" s="80">
        <v>0</v>
      </c>
      <c r="H1778" s="80">
        <v>0</v>
      </c>
      <c r="I1778" s="80">
        <v>0</v>
      </c>
      <c r="J1778" s="80">
        <v>0</v>
      </c>
      <c r="K1778" s="80">
        <v>0</v>
      </c>
      <c r="L1778" s="80">
        <v>0</v>
      </c>
      <c r="M1778" s="5" t="e">
        <v>#N/A</v>
      </c>
      <c r="N1778" s="5" t="e">
        <v>#N/A</v>
      </c>
      <c r="O1778" s="5" t="e">
        <v>#N/A</v>
      </c>
      <c r="P1778" s="5" t="e">
        <v>#N/A</v>
      </c>
      <c r="Q1778" s="5" t="e">
        <v>#N/A</v>
      </c>
      <c r="R1778" s="61" t="s">
        <v>28</v>
      </c>
      <c r="S1778" s="62" t="s">
        <v>34</v>
      </c>
      <c r="T1778" s="5" t="s">
        <v>834</v>
      </c>
      <c r="U1778" s="5" t="s">
        <v>41</v>
      </c>
      <c r="V1778" s="5" t="s">
        <v>64</v>
      </c>
      <c r="W1778" s="5" t="s">
        <v>379</v>
      </c>
      <c r="X1778" s="5" t="e">
        <v>#N/A</v>
      </c>
      <c r="Y1778" s="5">
        <v>0</v>
      </c>
      <c r="Z1778" s="5" t="s">
        <v>98</v>
      </c>
      <c r="AA1778" s="5"/>
      <c r="AB1778" s="5"/>
      <c r="AC1778" s="5"/>
      <c r="AD1778" s="5"/>
      <c r="AE1778" s="5"/>
      <c r="AF1778" s="5"/>
      <c r="AG1778" s="5"/>
      <c r="AH1778" s="5"/>
      <c r="AI1778" s="5" t="s">
        <v>906</v>
      </c>
      <c r="AJ1778" s="80">
        <v>4</v>
      </c>
      <c r="AK1778" s="80" t="e">
        <v>#N/A</v>
      </c>
      <c r="AL1778" s="80">
        <v>4</v>
      </c>
      <c r="AM1778" s="80">
        <v>5</v>
      </c>
      <c r="AN1778" s="80">
        <v>5</v>
      </c>
      <c r="AO1778" s="80">
        <v>4</v>
      </c>
      <c r="AP1778" s="80">
        <v>5</v>
      </c>
      <c r="AQ1778" s="80">
        <v>5</v>
      </c>
      <c r="AR1778" s="80" t="e">
        <v>#N/A</v>
      </c>
      <c r="AS1778" s="5" t="s">
        <v>1056</v>
      </c>
      <c r="AT1778" s="5"/>
      <c r="AU1778" s="5"/>
      <c r="AV1778" s="5" t="s">
        <v>880</v>
      </c>
      <c r="AW1778" s="5"/>
      <c r="AX1778" s="5"/>
      <c r="AY1778" s="5" t="s">
        <v>904</v>
      </c>
    </row>
    <row r="1779" spans="1:51" ht="27.95" customHeight="1">
      <c r="A1779">
        <v>11556328924</v>
      </c>
      <c r="B1779" s="1" t="s">
        <v>646</v>
      </c>
      <c r="C1779" s="13" t="s">
        <v>72</v>
      </c>
      <c r="D1779" s="1" t="e">
        <v>#N/A</v>
      </c>
      <c r="E1779" s="5" t="s">
        <v>33</v>
      </c>
      <c r="F1779" s="80">
        <v>0</v>
      </c>
      <c r="G1779" s="80">
        <v>0</v>
      </c>
      <c r="H1779" s="80" t="s">
        <v>1</v>
      </c>
      <c r="I1779" s="80">
        <v>0</v>
      </c>
      <c r="J1779" s="80">
        <v>0</v>
      </c>
      <c r="K1779" s="80">
        <v>0</v>
      </c>
      <c r="L1779" s="80">
        <v>0</v>
      </c>
      <c r="M1779" s="5" t="s">
        <v>10</v>
      </c>
      <c r="N1779" s="5" t="e">
        <v>#N/A</v>
      </c>
      <c r="O1779" s="5" t="e">
        <v>#N/A</v>
      </c>
      <c r="P1779" s="5" t="e">
        <v>#N/A</v>
      </c>
      <c r="Q1779" s="5" t="s">
        <v>91</v>
      </c>
      <c r="R1779" s="61" t="s">
        <v>90</v>
      </c>
      <c r="S1779" s="62" t="s">
        <v>34</v>
      </c>
      <c r="T1779" s="5" t="s">
        <v>834</v>
      </c>
      <c r="U1779" s="5" t="s">
        <v>37</v>
      </c>
      <c r="V1779" s="5" t="s">
        <v>26</v>
      </c>
      <c r="W1779" s="5" t="s">
        <v>907</v>
      </c>
      <c r="X1779" s="5" t="s">
        <v>81</v>
      </c>
      <c r="Y1779" s="5" t="s">
        <v>695</v>
      </c>
      <c r="Z1779" s="5" t="s">
        <v>98</v>
      </c>
      <c r="AA1779" s="5"/>
      <c r="AB1779" s="5"/>
      <c r="AC1779" s="5"/>
      <c r="AD1779" s="5"/>
      <c r="AE1779" s="5"/>
      <c r="AF1779" s="5"/>
      <c r="AG1779" s="5"/>
      <c r="AH1779" s="5"/>
      <c r="AI1779" s="5" t="s">
        <v>906</v>
      </c>
      <c r="AJ1779" s="80">
        <v>5</v>
      </c>
      <c r="AK1779" s="80">
        <v>5</v>
      </c>
      <c r="AL1779" s="80">
        <v>5</v>
      </c>
      <c r="AM1779" s="80">
        <v>5</v>
      </c>
      <c r="AN1779" s="80">
        <v>5</v>
      </c>
      <c r="AO1779" s="80">
        <v>3</v>
      </c>
      <c r="AP1779" s="80">
        <v>4</v>
      </c>
      <c r="AQ1779" s="80">
        <v>4</v>
      </c>
      <c r="AR1779" s="80">
        <v>3</v>
      </c>
      <c r="AS1779" s="122" t="s">
        <v>1060</v>
      </c>
      <c r="AT1779" s="5"/>
      <c r="AU1779" s="5"/>
      <c r="AV1779" s="5"/>
      <c r="AW1779" s="5" t="s">
        <v>39</v>
      </c>
      <c r="AX1779" s="5"/>
      <c r="AY1779" s="5" t="s">
        <v>903</v>
      </c>
    </row>
    <row r="1780" spans="1:51" ht="27.95" customHeight="1">
      <c r="B1780" s="1"/>
      <c r="C1780" s="13"/>
      <c r="D1780" s="1"/>
      <c r="E1780" s="5"/>
      <c r="M1780" s="5"/>
      <c r="N1780" s="5"/>
      <c r="O1780" s="5"/>
      <c r="P1780" s="5"/>
      <c r="Q1780" s="5"/>
      <c r="R1780" s="61"/>
      <c r="S1780" s="62"/>
      <c r="T1780" s="5"/>
      <c r="U1780" s="5"/>
      <c r="V1780" s="5"/>
      <c r="W1780" s="5"/>
      <c r="X1780" s="5"/>
      <c r="Y1780" s="5"/>
      <c r="Z1780" s="5"/>
      <c r="AA1780" s="5"/>
      <c r="AB1780" s="5"/>
      <c r="AC1780" s="5"/>
      <c r="AD1780" s="5"/>
      <c r="AE1780" s="5"/>
      <c r="AF1780" s="5"/>
      <c r="AG1780" s="5"/>
      <c r="AH1780" s="5"/>
      <c r="AI1780" s="5"/>
      <c r="AJ1780" s="80"/>
      <c r="AK1780" s="80"/>
      <c r="AL1780" s="80"/>
      <c r="AM1780" s="80"/>
      <c r="AN1780" s="80"/>
      <c r="AO1780" s="80"/>
      <c r="AP1780" s="80"/>
      <c r="AQ1780" s="80"/>
      <c r="AR1780" s="80"/>
      <c r="AS1780" s="5"/>
      <c r="AT1780" s="5"/>
      <c r="AU1780" s="5"/>
      <c r="AV1780" s="5"/>
      <c r="AW1780" s="5"/>
      <c r="AX1780" s="5"/>
      <c r="AY1780" s="5"/>
    </row>
    <row r="1781" spans="1:51" ht="27.95" customHeight="1">
      <c r="B1781" s="1"/>
      <c r="C1781" s="13"/>
      <c r="D1781" s="1"/>
      <c r="E1781" s="5"/>
      <c r="M1781" s="5"/>
      <c r="N1781" s="5"/>
      <c r="O1781" s="5"/>
      <c r="P1781" s="5"/>
      <c r="Q1781" s="5"/>
      <c r="R1781" s="61"/>
      <c r="S1781" s="62"/>
      <c r="T1781" s="5"/>
      <c r="U1781" s="5"/>
      <c r="V1781" s="5"/>
      <c r="W1781" s="5"/>
      <c r="X1781" s="5"/>
      <c r="Y1781" s="5"/>
      <c r="Z1781" s="5"/>
      <c r="AA1781" s="5"/>
      <c r="AB1781" s="5"/>
      <c r="AC1781" s="5"/>
      <c r="AD1781" s="5"/>
      <c r="AE1781" s="5"/>
      <c r="AF1781" s="5"/>
      <c r="AG1781" s="5"/>
      <c r="AH1781" s="5"/>
      <c r="AI1781" s="5"/>
      <c r="AJ1781" s="80"/>
      <c r="AK1781" s="80"/>
      <c r="AL1781" s="80"/>
      <c r="AM1781" s="80"/>
      <c r="AN1781" s="80"/>
      <c r="AO1781" s="80"/>
      <c r="AP1781" s="80"/>
      <c r="AQ1781" s="80"/>
      <c r="AR1781" s="80"/>
      <c r="AS1781" s="5"/>
      <c r="AT1781" s="5"/>
      <c r="AU1781" s="5"/>
      <c r="AV1781" s="5"/>
      <c r="AW1781" s="5"/>
      <c r="AX1781" s="5"/>
      <c r="AY1781" s="5"/>
    </row>
    <row r="1782" spans="1:51" ht="27.95" customHeight="1">
      <c r="B1782" s="1"/>
      <c r="C1782" s="13"/>
      <c r="D1782" s="1"/>
      <c r="E1782" s="5"/>
      <c r="M1782" s="5"/>
      <c r="N1782" s="5"/>
      <c r="O1782" s="5"/>
      <c r="P1782" s="5"/>
      <c r="Q1782" s="5"/>
      <c r="R1782" s="61"/>
      <c r="S1782" s="62"/>
      <c r="T1782" s="5"/>
      <c r="U1782" s="5"/>
      <c r="V1782" s="5"/>
      <c r="W1782" s="5"/>
      <c r="X1782" s="5"/>
      <c r="Y1782" s="5"/>
      <c r="Z1782" s="5"/>
      <c r="AA1782" s="5"/>
      <c r="AB1782" s="5"/>
      <c r="AC1782" s="5"/>
      <c r="AD1782" s="5"/>
      <c r="AE1782" s="5"/>
      <c r="AF1782" s="5"/>
      <c r="AG1782" s="5"/>
      <c r="AH1782" s="5"/>
      <c r="AI1782" s="5"/>
      <c r="AJ1782" s="80"/>
      <c r="AK1782" s="80"/>
      <c r="AL1782" s="80"/>
      <c r="AM1782" s="80"/>
      <c r="AN1782" s="80"/>
      <c r="AO1782" s="80"/>
      <c r="AP1782" s="80"/>
      <c r="AQ1782" s="80"/>
      <c r="AR1782" s="80"/>
      <c r="AS1782" s="5"/>
      <c r="AT1782" s="5"/>
      <c r="AU1782" s="5"/>
      <c r="AV1782" s="5"/>
      <c r="AW1782" s="5"/>
      <c r="AX1782" s="5"/>
      <c r="AY1782" s="5"/>
    </row>
    <row r="1783" spans="1:51" ht="27.95" customHeight="1">
      <c r="A1783">
        <v>11556244033</v>
      </c>
      <c r="B1783" s="1" t="s">
        <v>15</v>
      </c>
      <c r="C1783" s="13" t="s">
        <v>72</v>
      </c>
      <c r="D1783" s="1" t="s">
        <v>468</v>
      </c>
      <c r="E1783" s="5" t="s">
        <v>14</v>
      </c>
      <c r="F1783" s="80">
        <v>0</v>
      </c>
      <c r="G1783" s="80">
        <v>0</v>
      </c>
      <c r="H1783" s="80" t="s">
        <v>1</v>
      </c>
      <c r="I1783" s="80">
        <v>0</v>
      </c>
      <c r="J1783" s="80">
        <v>0</v>
      </c>
      <c r="K1783" s="80">
        <v>0</v>
      </c>
      <c r="L1783" s="80">
        <v>0</v>
      </c>
      <c r="M1783" s="5" t="e">
        <v>#N/A</v>
      </c>
      <c r="N1783" s="5" t="e">
        <v>#N/A</v>
      </c>
      <c r="O1783" s="5" t="e">
        <v>#N/A</v>
      </c>
      <c r="P1783" s="5" t="e">
        <v>#N/A</v>
      </c>
      <c r="Q1783" s="5" t="e">
        <v>#N/A</v>
      </c>
      <c r="R1783" s="61" t="s">
        <v>90</v>
      </c>
      <c r="S1783" s="62" t="s">
        <v>68</v>
      </c>
      <c r="T1783" s="5" t="s">
        <v>24</v>
      </c>
      <c r="U1783" s="5" t="s">
        <v>37</v>
      </c>
      <c r="V1783" s="5" t="s">
        <v>89</v>
      </c>
      <c r="W1783" s="5" t="s">
        <v>908</v>
      </c>
      <c r="X1783" s="5" t="e">
        <v>#N/A</v>
      </c>
      <c r="Y1783" s="5">
        <v>0</v>
      </c>
      <c r="Z1783" s="5" t="e">
        <v>#N/A</v>
      </c>
      <c r="AA1783" s="5"/>
      <c r="AB1783" s="5"/>
      <c r="AC1783" s="5"/>
      <c r="AD1783" s="5"/>
      <c r="AE1783" s="5"/>
      <c r="AF1783" s="5"/>
      <c r="AG1783" s="5"/>
      <c r="AH1783" s="5"/>
      <c r="AI1783" s="5" t="s">
        <v>906</v>
      </c>
      <c r="AJ1783" s="80">
        <v>5</v>
      </c>
      <c r="AK1783" s="80" t="e">
        <v>#N/A</v>
      </c>
      <c r="AL1783" s="80">
        <v>5</v>
      </c>
      <c r="AM1783" s="80">
        <v>3</v>
      </c>
      <c r="AN1783" s="80">
        <v>2</v>
      </c>
      <c r="AO1783" s="80">
        <v>3</v>
      </c>
      <c r="AP1783" s="80">
        <v>3</v>
      </c>
      <c r="AQ1783" s="80">
        <v>3</v>
      </c>
      <c r="AR1783" s="80" t="e">
        <v>#N/A</v>
      </c>
      <c r="AS1783" s="5"/>
      <c r="AT1783" s="5"/>
      <c r="AU1783" s="5"/>
      <c r="AV1783" s="5"/>
      <c r="AW1783" s="5"/>
      <c r="AX1783" s="5"/>
      <c r="AY1783" s="5" t="s">
        <v>904</v>
      </c>
    </row>
    <row r="1784" spans="1:51" ht="27.95" customHeight="1">
      <c r="B1784" s="1"/>
      <c r="C1784" s="13"/>
      <c r="D1784" s="1"/>
      <c r="E1784" s="5"/>
      <c r="M1784" s="5"/>
      <c r="N1784" s="5"/>
      <c r="O1784" s="5"/>
      <c r="P1784" s="5"/>
      <c r="Q1784" s="5"/>
      <c r="R1784" s="61"/>
      <c r="S1784" s="62"/>
      <c r="T1784" s="5"/>
      <c r="U1784" s="5"/>
      <c r="V1784" s="5"/>
      <c r="W1784" s="5"/>
      <c r="X1784" s="5"/>
      <c r="Y1784" s="5"/>
      <c r="Z1784" s="5"/>
      <c r="AA1784" s="5"/>
      <c r="AB1784" s="5"/>
      <c r="AC1784" s="5"/>
      <c r="AD1784" s="5"/>
      <c r="AE1784" s="5"/>
      <c r="AF1784" s="5"/>
      <c r="AG1784" s="5"/>
      <c r="AH1784" s="5"/>
      <c r="AI1784" s="5"/>
      <c r="AJ1784" s="80"/>
      <c r="AK1784" s="80"/>
      <c r="AL1784" s="80"/>
      <c r="AM1784" s="80"/>
      <c r="AN1784" s="80"/>
      <c r="AO1784" s="80"/>
      <c r="AP1784" s="80"/>
      <c r="AQ1784" s="80"/>
      <c r="AR1784" s="80"/>
      <c r="AS1784" s="5"/>
      <c r="AT1784" s="5"/>
      <c r="AU1784" s="5"/>
      <c r="AV1784" s="5"/>
      <c r="AW1784" s="5"/>
      <c r="AX1784" s="5"/>
      <c r="AY1784" s="5"/>
    </row>
    <row r="1785" spans="1:51" ht="27.95" customHeight="1">
      <c r="B1785" s="1"/>
      <c r="C1785" s="13"/>
      <c r="D1785" s="1"/>
      <c r="E1785" s="5"/>
      <c r="M1785" s="5"/>
      <c r="N1785" s="5"/>
      <c r="O1785" s="5"/>
      <c r="P1785" s="5"/>
      <c r="Q1785" s="5"/>
      <c r="R1785" s="61"/>
      <c r="S1785" s="62"/>
      <c r="T1785" s="5"/>
      <c r="U1785" s="5"/>
      <c r="V1785" s="5"/>
      <c r="W1785" s="5"/>
      <c r="X1785" s="5"/>
      <c r="Y1785" s="5"/>
      <c r="Z1785" s="5"/>
      <c r="AA1785" s="5"/>
      <c r="AB1785" s="5"/>
      <c r="AC1785" s="5"/>
      <c r="AD1785" s="5"/>
      <c r="AE1785" s="5"/>
      <c r="AF1785" s="5"/>
      <c r="AG1785" s="5"/>
      <c r="AH1785" s="5"/>
      <c r="AI1785" s="5"/>
      <c r="AJ1785" s="80"/>
      <c r="AK1785" s="80"/>
      <c r="AL1785" s="80"/>
      <c r="AM1785" s="80"/>
      <c r="AN1785" s="80"/>
      <c r="AO1785" s="80"/>
      <c r="AP1785" s="80"/>
      <c r="AQ1785" s="80"/>
      <c r="AR1785" s="80"/>
      <c r="AS1785" s="5"/>
      <c r="AT1785" s="5"/>
      <c r="AU1785" s="5"/>
      <c r="AV1785" s="5"/>
      <c r="AW1785" s="5"/>
      <c r="AX1785" s="5"/>
      <c r="AY1785" s="5"/>
    </row>
    <row r="1786" spans="1:51" ht="27.95" customHeight="1">
      <c r="A1786">
        <v>11556170777</v>
      </c>
      <c r="B1786" s="1" t="s">
        <v>646</v>
      </c>
      <c r="C1786" s="13" t="s">
        <v>72</v>
      </c>
      <c r="D1786" s="1" t="s">
        <v>467</v>
      </c>
      <c r="E1786" s="5" t="s">
        <v>14</v>
      </c>
      <c r="F1786" s="80">
        <v>0</v>
      </c>
      <c r="G1786" s="80">
        <v>0</v>
      </c>
      <c r="H1786" s="80">
        <v>0</v>
      </c>
      <c r="I1786" s="80">
        <v>0</v>
      </c>
      <c r="J1786" s="80">
        <v>0</v>
      </c>
      <c r="K1786" s="80">
        <v>0</v>
      </c>
      <c r="L1786" s="80" t="s">
        <v>144</v>
      </c>
      <c r="M1786" s="5" t="s">
        <v>10</v>
      </c>
      <c r="N1786" s="5" t="s">
        <v>649</v>
      </c>
      <c r="O1786" s="5" t="s">
        <v>11</v>
      </c>
      <c r="P1786" s="5" t="s">
        <v>12</v>
      </c>
      <c r="Q1786" s="5" t="s">
        <v>91</v>
      </c>
      <c r="R1786" s="61" t="s">
        <v>90</v>
      </c>
      <c r="S1786" s="62" t="e">
        <v>#N/A</v>
      </c>
      <c r="T1786" s="5" t="s">
        <v>834</v>
      </c>
      <c r="U1786" s="5" t="s">
        <v>34</v>
      </c>
      <c r="V1786" s="5" t="s">
        <v>64</v>
      </c>
      <c r="W1786" s="5" t="s">
        <v>379</v>
      </c>
      <c r="X1786" s="5" t="s">
        <v>66</v>
      </c>
      <c r="Y1786" s="5" t="s">
        <v>696</v>
      </c>
      <c r="Z1786" s="5" t="s">
        <v>45</v>
      </c>
      <c r="AA1786" s="5"/>
      <c r="AB1786" s="5"/>
      <c r="AC1786" s="5"/>
      <c r="AD1786" s="5"/>
      <c r="AE1786" s="5"/>
      <c r="AF1786" s="5"/>
      <c r="AG1786" s="5"/>
      <c r="AH1786" s="5"/>
      <c r="AI1786" s="5" t="s">
        <v>906</v>
      </c>
      <c r="AJ1786" s="80">
        <v>5</v>
      </c>
      <c r="AK1786" s="80">
        <v>5</v>
      </c>
      <c r="AL1786" s="80">
        <v>5</v>
      </c>
      <c r="AM1786" s="80" t="e">
        <v>#N/A</v>
      </c>
      <c r="AN1786" s="80">
        <v>5</v>
      </c>
      <c r="AO1786" s="80">
        <v>5</v>
      </c>
      <c r="AP1786" s="80">
        <v>5</v>
      </c>
      <c r="AQ1786" s="80">
        <v>5</v>
      </c>
      <c r="AR1786" s="80">
        <v>5</v>
      </c>
      <c r="AS1786" s="122" t="s">
        <v>1060</v>
      </c>
      <c r="AT1786" s="5"/>
      <c r="AU1786" s="5"/>
      <c r="AV1786" s="5"/>
      <c r="AW1786" s="5" t="s">
        <v>39</v>
      </c>
      <c r="AX1786" s="5"/>
      <c r="AY1786" s="5" t="s">
        <v>903</v>
      </c>
    </row>
    <row r="1787" spans="1:51" ht="27.95" customHeight="1">
      <c r="A1787">
        <v>11556124932</v>
      </c>
      <c r="B1787" s="1"/>
      <c r="C1787" s="13" t="e">
        <v>#N/A</v>
      </c>
      <c r="D1787" s="1" t="e">
        <v>#VALUE!</v>
      </c>
      <c r="E1787" s="5" t="e">
        <v>#N/A</v>
      </c>
      <c r="F1787" s="80">
        <v>0</v>
      </c>
      <c r="G1787" s="80">
        <v>0</v>
      </c>
      <c r="H1787" s="80">
        <v>0</v>
      </c>
      <c r="I1787" s="80">
        <v>0</v>
      </c>
      <c r="J1787" s="80">
        <v>0</v>
      </c>
      <c r="K1787" s="80">
        <v>0</v>
      </c>
      <c r="L1787" s="80">
        <v>0</v>
      </c>
      <c r="M1787" s="5" t="e">
        <v>#N/A</v>
      </c>
      <c r="N1787" s="5" t="e">
        <v>#N/A</v>
      </c>
      <c r="O1787" s="5" t="e">
        <v>#N/A</v>
      </c>
      <c r="P1787" s="5" t="e">
        <v>#N/A</v>
      </c>
      <c r="Q1787" s="5" t="e">
        <v>#N/A</v>
      </c>
      <c r="R1787" s="61" t="e">
        <v>#N/A</v>
      </c>
      <c r="S1787" s="62" t="e">
        <v>#N/A</v>
      </c>
      <c r="T1787" s="5" t="e">
        <v>#N/A</v>
      </c>
      <c r="U1787" s="5" t="e">
        <v>#N/A</v>
      </c>
      <c r="V1787" s="5" t="e">
        <v>#N/A</v>
      </c>
      <c r="W1787" s="5" t="e">
        <v>#N/A</v>
      </c>
      <c r="X1787" s="5" t="e">
        <v>#N/A</v>
      </c>
      <c r="Y1787" s="5">
        <v>0</v>
      </c>
      <c r="Z1787" s="5" t="e">
        <v>#N/A</v>
      </c>
      <c r="AA1787" s="5"/>
      <c r="AB1787" s="5"/>
      <c r="AC1787" s="5"/>
      <c r="AD1787" s="5"/>
      <c r="AE1787" s="5"/>
      <c r="AF1787" s="5"/>
      <c r="AG1787" s="5"/>
      <c r="AH1787" s="5"/>
      <c r="AI1787" s="5" t="s">
        <v>906</v>
      </c>
      <c r="AJ1787" s="80" t="e">
        <v>#N/A</v>
      </c>
      <c r="AK1787" s="80" t="e">
        <v>#N/A</v>
      </c>
      <c r="AL1787" s="80" t="e">
        <v>#N/A</v>
      </c>
      <c r="AM1787" s="80" t="e">
        <v>#N/A</v>
      </c>
      <c r="AN1787" s="80" t="e">
        <v>#N/A</v>
      </c>
      <c r="AO1787" s="80" t="e">
        <v>#N/A</v>
      </c>
      <c r="AP1787" s="80" t="e">
        <v>#N/A</v>
      </c>
      <c r="AQ1787" s="80" t="e">
        <v>#N/A</v>
      </c>
      <c r="AR1787" s="80" t="e">
        <v>#N/A</v>
      </c>
      <c r="AS1787" s="5"/>
      <c r="AT1787" s="5"/>
      <c r="AU1787" s="5"/>
      <c r="AV1787" s="5"/>
      <c r="AW1787" s="5"/>
      <c r="AX1787" s="5"/>
      <c r="AY1787" s="5" t="s">
        <v>20</v>
      </c>
    </row>
    <row r="1788" spans="1:51" ht="27.95" customHeight="1">
      <c r="B1788" s="1"/>
      <c r="C1788" s="13"/>
      <c r="D1788" s="1"/>
      <c r="E1788" s="5"/>
      <c r="M1788" s="5"/>
      <c r="N1788" s="5"/>
      <c r="O1788" s="5"/>
      <c r="P1788" s="5"/>
      <c r="Q1788" s="5"/>
      <c r="R1788" s="61"/>
      <c r="S1788" s="62"/>
      <c r="T1788" s="5"/>
      <c r="U1788" s="5"/>
      <c r="V1788" s="5"/>
      <c r="W1788" s="5"/>
      <c r="X1788" s="5"/>
      <c r="Y1788" s="5"/>
      <c r="Z1788" s="5"/>
      <c r="AA1788" s="5"/>
      <c r="AB1788" s="5"/>
      <c r="AC1788" s="5"/>
      <c r="AD1788" s="5"/>
      <c r="AE1788" s="5"/>
      <c r="AF1788" s="5"/>
      <c r="AG1788" s="5"/>
      <c r="AH1788" s="5"/>
      <c r="AI1788" s="5"/>
      <c r="AJ1788" s="80"/>
      <c r="AK1788" s="80"/>
      <c r="AL1788" s="80"/>
      <c r="AM1788" s="80"/>
      <c r="AN1788" s="80"/>
      <c r="AO1788" s="80"/>
      <c r="AP1788" s="80"/>
      <c r="AQ1788" s="80"/>
      <c r="AR1788" s="80"/>
      <c r="AS1788" s="5"/>
      <c r="AT1788" s="5"/>
      <c r="AU1788" s="5"/>
      <c r="AV1788" s="5"/>
      <c r="AW1788" s="5"/>
      <c r="AX1788" s="5"/>
      <c r="AY1788" s="5"/>
    </row>
    <row r="1789" spans="1:51" ht="27.95" customHeight="1">
      <c r="B1789" s="1"/>
      <c r="C1789" s="13"/>
      <c r="D1789" s="1"/>
      <c r="E1789" s="5"/>
      <c r="M1789" s="5"/>
      <c r="N1789" s="5"/>
      <c r="O1789" s="5"/>
      <c r="P1789" s="5"/>
      <c r="Q1789" s="5"/>
      <c r="R1789" s="61"/>
      <c r="S1789" s="62"/>
      <c r="T1789" s="5"/>
      <c r="U1789" s="5"/>
      <c r="V1789" s="5"/>
      <c r="W1789" s="5"/>
      <c r="X1789" s="5"/>
      <c r="Y1789" s="5"/>
      <c r="Z1789" s="5"/>
      <c r="AA1789" s="5"/>
      <c r="AB1789" s="5"/>
      <c r="AC1789" s="5"/>
      <c r="AD1789" s="5"/>
      <c r="AE1789" s="5"/>
      <c r="AF1789" s="5"/>
      <c r="AG1789" s="5"/>
      <c r="AH1789" s="5"/>
      <c r="AI1789" s="5"/>
      <c r="AJ1789" s="80"/>
      <c r="AK1789" s="80"/>
      <c r="AL1789" s="80"/>
      <c r="AM1789" s="80"/>
      <c r="AN1789" s="80"/>
      <c r="AO1789" s="80"/>
      <c r="AP1789" s="80"/>
      <c r="AQ1789" s="80"/>
      <c r="AR1789" s="80"/>
      <c r="AS1789" s="5"/>
      <c r="AT1789" s="5"/>
      <c r="AU1789" s="5"/>
      <c r="AV1789" s="5"/>
      <c r="AW1789" s="5"/>
      <c r="AX1789" s="5"/>
      <c r="AY1789" s="5"/>
    </row>
    <row r="1790" spans="1:51" ht="27.95" customHeight="1">
      <c r="A1790">
        <v>11556116542</v>
      </c>
      <c r="B1790" s="1"/>
      <c r="C1790" s="13" t="e">
        <v>#N/A</v>
      </c>
      <c r="D1790" s="1" t="e">
        <v>#VALUE!</v>
      </c>
      <c r="E1790" s="5" t="e">
        <v>#N/A</v>
      </c>
      <c r="F1790" s="80">
        <v>0</v>
      </c>
      <c r="G1790" s="80">
        <v>0</v>
      </c>
      <c r="H1790" s="80">
        <v>0</v>
      </c>
      <c r="I1790" s="80">
        <v>0</v>
      </c>
      <c r="J1790" s="80">
        <v>0</v>
      </c>
      <c r="K1790" s="80">
        <v>0</v>
      </c>
      <c r="L1790" s="80">
        <v>0</v>
      </c>
      <c r="M1790" s="5" t="e">
        <v>#N/A</v>
      </c>
      <c r="N1790" s="5" t="e">
        <v>#N/A</v>
      </c>
      <c r="O1790" s="5" t="e">
        <v>#N/A</v>
      </c>
      <c r="P1790" s="5" t="e">
        <v>#N/A</v>
      </c>
      <c r="Q1790" s="5" t="e">
        <v>#N/A</v>
      </c>
      <c r="R1790" s="61" t="e">
        <v>#N/A</v>
      </c>
      <c r="S1790" s="62" t="e">
        <v>#N/A</v>
      </c>
      <c r="T1790" s="5" t="e">
        <v>#N/A</v>
      </c>
      <c r="U1790" s="5" t="e">
        <v>#N/A</v>
      </c>
      <c r="V1790" s="5" t="e">
        <v>#N/A</v>
      </c>
      <c r="W1790" s="5" t="e">
        <v>#N/A</v>
      </c>
      <c r="X1790" s="5" t="e">
        <v>#N/A</v>
      </c>
      <c r="Y1790" s="5">
        <v>0</v>
      </c>
      <c r="Z1790" s="5" t="e">
        <v>#N/A</v>
      </c>
      <c r="AA1790" s="5"/>
      <c r="AB1790" s="5"/>
      <c r="AC1790" s="5"/>
      <c r="AD1790" s="5"/>
      <c r="AE1790" s="5"/>
      <c r="AF1790" s="5"/>
      <c r="AG1790" s="5"/>
      <c r="AH1790" s="5"/>
      <c r="AI1790" s="5" t="s">
        <v>906</v>
      </c>
      <c r="AJ1790" s="80" t="e">
        <v>#N/A</v>
      </c>
      <c r="AK1790" s="80" t="e">
        <v>#N/A</v>
      </c>
      <c r="AL1790" s="80" t="e">
        <v>#N/A</v>
      </c>
      <c r="AM1790" s="80" t="e">
        <v>#N/A</v>
      </c>
      <c r="AN1790" s="80" t="e">
        <v>#N/A</v>
      </c>
      <c r="AO1790" s="80" t="e">
        <v>#N/A</v>
      </c>
      <c r="AP1790" s="80" t="e">
        <v>#N/A</v>
      </c>
      <c r="AQ1790" s="80" t="e">
        <v>#N/A</v>
      </c>
      <c r="AR1790" s="80" t="e">
        <v>#N/A</v>
      </c>
      <c r="AS1790" s="5"/>
      <c r="AT1790" s="5"/>
      <c r="AU1790" s="5"/>
      <c r="AV1790" s="5"/>
      <c r="AW1790" s="5"/>
      <c r="AX1790" s="5"/>
      <c r="AY1790" s="5" t="s">
        <v>20</v>
      </c>
    </row>
    <row r="1791" spans="1:51" ht="27.95" customHeight="1">
      <c r="A1791">
        <v>11556052946</v>
      </c>
      <c r="B1791" s="1"/>
      <c r="C1791" s="13" t="e">
        <v>#N/A</v>
      </c>
      <c r="D1791" s="1" t="e">
        <v>#VALUE!</v>
      </c>
      <c r="E1791" s="5" t="e">
        <v>#N/A</v>
      </c>
      <c r="F1791" s="80">
        <v>0</v>
      </c>
      <c r="G1791" s="80">
        <v>0</v>
      </c>
      <c r="H1791" s="80">
        <v>0</v>
      </c>
      <c r="I1791" s="80">
        <v>0</v>
      </c>
      <c r="J1791" s="80">
        <v>0</v>
      </c>
      <c r="K1791" s="80">
        <v>0</v>
      </c>
      <c r="L1791" s="80">
        <v>0</v>
      </c>
      <c r="M1791" s="5" t="e">
        <v>#N/A</v>
      </c>
      <c r="N1791" s="5" t="e">
        <v>#N/A</v>
      </c>
      <c r="O1791" s="5" t="e">
        <v>#N/A</v>
      </c>
      <c r="P1791" s="5" t="e">
        <v>#N/A</v>
      </c>
      <c r="Q1791" s="5" t="e">
        <v>#N/A</v>
      </c>
      <c r="R1791" s="61" t="e">
        <v>#N/A</v>
      </c>
      <c r="S1791" s="62" t="e">
        <v>#N/A</v>
      </c>
      <c r="T1791" s="5" t="e">
        <v>#N/A</v>
      </c>
      <c r="U1791" s="5" t="e">
        <v>#N/A</v>
      </c>
      <c r="V1791" s="5" t="e">
        <v>#N/A</v>
      </c>
      <c r="W1791" s="5" t="e">
        <v>#N/A</v>
      </c>
      <c r="X1791" s="5" t="e">
        <v>#N/A</v>
      </c>
      <c r="Y1791" s="5">
        <v>0</v>
      </c>
      <c r="Z1791" s="5" t="e">
        <v>#N/A</v>
      </c>
      <c r="AA1791" s="5"/>
      <c r="AB1791" s="5"/>
      <c r="AC1791" s="5"/>
      <c r="AD1791" s="5"/>
      <c r="AE1791" s="5"/>
      <c r="AF1791" s="5"/>
      <c r="AG1791" s="5"/>
      <c r="AH1791" s="5"/>
      <c r="AI1791" s="5" t="s">
        <v>906</v>
      </c>
      <c r="AJ1791" s="80" t="e">
        <v>#N/A</v>
      </c>
      <c r="AK1791" s="80" t="e">
        <v>#N/A</v>
      </c>
      <c r="AL1791" s="80" t="e">
        <v>#N/A</v>
      </c>
      <c r="AM1791" s="80" t="e">
        <v>#N/A</v>
      </c>
      <c r="AN1791" s="80" t="e">
        <v>#N/A</v>
      </c>
      <c r="AO1791" s="80" t="e">
        <v>#N/A</v>
      </c>
      <c r="AP1791" s="80" t="e">
        <v>#N/A</v>
      </c>
      <c r="AQ1791" s="80" t="e">
        <v>#N/A</v>
      </c>
      <c r="AR1791" s="80" t="e">
        <v>#N/A</v>
      </c>
      <c r="AS1791" s="5"/>
      <c r="AT1791" s="5"/>
      <c r="AU1791" s="5"/>
      <c r="AV1791" s="5"/>
      <c r="AW1791" s="5"/>
      <c r="AX1791" s="5"/>
      <c r="AY1791" s="5" t="s">
        <v>20</v>
      </c>
    </row>
    <row r="1792" spans="1:51" ht="27.95" customHeight="1">
      <c r="A1792">
        <v>11556048953</v>
      </c>
      <c r="B1792" s="1"/>
      <c r="C1792" s="13" t="s">
        <v>80</v>
      </c>
      <c r="D1792" s="1" t="s">
        <v>469</v>
      </c>
      <c r="E1792" s="5" t="s">
        <v>33</v>
      </c>
      <c r="F1792" s="80">
        <v>0</v>
      </c>
      <c r="G1792" s="80">
        <v>0</v>
      </c>
      <c r="H1792" s="80" t="s">
        <v>1</v>
      </c>
      <c r="I1792" s="80">
        <v>0</v>
      </c>
      <c r="J1792" s="80">
        <v>0</v>
      </c>
      <c r="K1792" s="80">
        <v>0</v>
      </c>
      <c r="L1792" s="80">
        <v>0</v>
      </c>
      <c r="M1792" s="5" t="s">
        <v>10</v>
      </c>
      <c r="N1792" s="5" t="e">
        <v>#N/A</v>
      </c>
      <c r="O1792" s="5" t="e">
        <v>#N/A</v>
      </c>
      <c r="P1792" s="5" t="e">
        <v>#N/A</v>
      </c>
      <c r="Q1792" s="5" t="s">
        <v>663</v>
      </c>
      <c r="R1792" s="61" t="s">
        <v>662</v>
      </c>
      <c r="S1792" s="62" t="e">
        <v>#N/A</v>
      </c>
      <c r="T1792" s="5" t="s">
        <v>37</v>
      </c>
      <c r="U1792" s="5" t="s">
        <v>37</v>
      </c>
      <c r="V1792" s="5" t="s">
        <v>26</v>
      </c>
      <c r="W1792" s="5" t="s">
        <v>379</v>
      </c>
      <c r="X1792" s="5" t="s">
        <v>652</v>
      </c>
      <c r="Y1792" s="5">
        <v>0</v>
      </c>
      <c r="Z1792" s="5" t="s">
        <v>13</v>
      </c>
      <c r="AA1792" s="5"/>
      <c r="AB1792" s="5"/>
      <c r="AC1792" s="5"/>
      <c r="AD1792" s="5" t="s">
        <v>289</v>
      </c>
      <c r="AE1792" s="5"/>
      <c r="AF1792" s="5"/>
      <c r="AG1792" s="5"/>
      <c r="AH1792" s="5"/>
      <c r="AI1792" s="5" t="s">
        <v>906</v>
      </c>
      <c r="AJ1792" s="80">
        <v>4</v>
      </c>
      <c r="AK1792" s="80" t="e">
        <v>#N/A</v>
      </c>
      <c r="AL1792" s="80" t="e">
        <v>#N/A</v>
      </c>
      <c r="AM1792" s="80" t="e">
        <v>#N/A</v>
      </c>
      <c r="AN1792" s="80">
        <v>3</v>
      </c>
      <c r="AO1792" s="80">
        <v>3</v>
      </c>
      <c r="AP1792" s="80">
        <v>4</v>
      </c>
      <c r="AQ1792" s="80">
        <v>5</v>
      </c>
      <c r="AR1792" s="80">
        <v>3</v>
      </c>
      <c r="AS1792" s="5" t="s">
        <v>1059</v>
      </c>
      <c r="AT1792" s="121" t="s">
        <v>847</v>
      </c>
      <c r="AU1792" s="5"/>
      <c r="AV1792" s="5"/>
      <c r="AW1792" s="5"/>
      <c r="AX1792" s="5"/>
      <c r="AY1792" s="5" t="s">
        <v>20</v>
      </c>
    </row>
    <row r="1793" spans="1:51" ht="27.95" customHeight="1">
      <c r="A1793">
        <v>11556042080</v>
      </c>
      <c r="B1793" s="1"/>
      <c r="C1793" s="13" t="s">
        <v>80</v>
      </c>
      <c r="D1793" s="1" t="s">
        <v>468</v>
      </c>
      <c r="E1793" s="5" t="s">
        <v>33</v>
      </c>
      <c r="F1793" s="80">
        <v>0</v>
      </c>
      <c r="G1793" s="80">
        <v>0</v>
      </c>
      <c r="H1793" s="80" t="s">
        <v>1</v>
      </c>
      <c r="I1793" s="80">
        <v>0</v>
      </c>
      <c r="J1793" s="80">
        <v>0</v>
      </c>
      <c r="K1793" s="80">
        <v>0</v>
      </c>
      <c r="L1793" s="80">
        <v>0</v>
      </c>
      <c r="M1793" s="5" t="s">
        <v>10</v>
      </c>
      <c r="N1793" s="5" t="e">
        <v>#N/A</v>
      </c>
      <c r="O1793" s="5" t="e">
        <v>#N/A</v>
      </c>
      <c r="P1793" s="5" t="e">
        <v>#N/A</v>
      </c>
      <c r="Q1793" s="5" t="s">
        <v>663</v>
      </c>
      <c r="R1793" s="61" t="s">
        <v>662</v>
      </c>
      <c r="S1793" s="62" t="e">
        <v>#N/A</v>
      </c>
      <c r="T1793" s="5" t="s">
        <v>37</v>
      </c>
      <c r="U1793" s="5" t="s">
        <v>92</v>
      </c>
      <c r="V1793" s="5" t="s">
        <v>74</v>
      </c>
      <c r="W1793" s="5" t="s">
        <v>379</v>
      </c>
      <c r="X1793" s="5" t="s">
        <v>660</v>
      </c>
      <c r="Y1793" s="5">
        <v>0</v>
      </c>
      <c r="Z1793" s="5" t="s">
        <v>13</v>
      </c>
      <c r="AA1793" s="5"/>
      <c r="AB1793" s="5"/>
      <c r="AC1793" s="5"/>
      <c r="AD1793" s="5"/>
      <c r="AE1793" s="5"/>
      <c r="AF1793" s="5"/>
      <c r="AG1793" s="5"/>
      <c r="AH1793" s="5"/>
      <c r="AI1793" s="5" t="s">
        <v>906</v>
      </c>
      <c r="AJ1793" s="5">
        <v>4</v>
      </c>
      <c r="AK1793" s="5" t="e">
        <v>#N/A</v>
      </c>
      <c r="AL1793" s="97" t="e">
        <v>#N/A</v>
      </c>
      <c r="AM1793" s="97" t="e">
        <v>#N/A</v>
      </c>
      <c r="AN1793" s="5">
        <v>3</v>
      </c>
      <c r="AO1793" s="5">
        <v>2</v>
      </c>
      <c r="AP1793" s="5">
        <v>2</v>
      </c>
      <c r="AQ1793" s="5">
        <v>5</v>
      </c>
      <c r="AR1793" s="5">
        <v>4</v>
      </c>
      <c r="AS1793" s="5"/>
      <c r="AT1793" s="5" t="s">
        <v>797</v>
      </c>
      <c r="AU1793" s="5"/>
      <c r="AV1793" s="5"/>
      <c r="AW1793" s="5"/>
      <c r="AX1793" s="5"/>
      <c r="AY1793" s="5" t="s">
        <v>20</v>
      </c>
    </row>
    <row r="1794" spans="1:51" ht="27.95" customHeight="1">
      <c r="A1794">
        <v>11555956151</v>
      </c>
      <c r="B1794" s="1"/>
      <c r="C1794" s="13" t="s">
        <v>80</v>
      </c>
      <c r="D1794" s="1" t="s">
        <v>470</v>
      </c>
      <c r="E1794" s="5" t="s">
        <v>33</v>
      </c>
      <c r="F1794" s="80">
        <v>0</v>
      </c>
      <c r="G1794" s="80">
        <v>0</v>
      </c>
      <c r="H1794" s="80" t="s">
        <v>1</v>
      </c>
      <c r="I1794" s="80">
        <v>0</v>
      </c>
      <c r="J1794" s="80">
        <v>0</v>
      </c>
      <c r="K1794" s="80">
        <v>0</v>
      </c>
      <c r="L1794" s="80">
        <v>0</v>
      </c>
      <c r="M1794" s="5" t="s">
        <v>10</v>
      </c>
      <c r="N1794" s="5" t="e">
        <v>#N/A</v>
      </c>
      <c r="O1794" s="5" t="e">
        <v>#N/A</v>
      </c>
      <c r="P1794" s="5" t="e">
        <v>#N/A</v>
      </c>
      <c r="Q1794" s="5" t="s">
        <v>663</v>
      </c>
      <c r="R1794" s="61" t="s">
        <v>90</v>
      </c>
      <c r="S1794" s="62" t="e">
        <v>#N/A</v>
      </c>
      <c r="T1794" s="5" t="s">
        <v>36</v>
      </c>
      <c r="U1794" s="5" t="s">
        <v>37</v>
      </c>
      <c r="V1794" s="5" t="s">
        <v>95</v>
      </c>
      <c r="W1794" s="5" t="s">
        <v>908</v>
      </c>
      <c r="X1794" s="5" t="s">
        <v>655</v>
      </c>
      <c r="Y1794" s="5" t="s">
        <v>697</v>
      </c>
      <c r="Z1794" s="5" t="s">
        <v>67</v>
      </c>
      <c r="AA1794" s="5"/>
      <c r="AB1794" s="5"/>
      <c r="AC1794" s="5"/>
      <c r="AD1794" s="5"/>
      <c r="AE1794" s="5"/>
      <c r="AF1794" s="5"/>
      <c r="AG1794" s="5"/>
      <c r="AH1794" s="5" t="s">
        <v>1046</v>
      </c>
      <c r="AI1794" s="5" t="s">
        <v>906</v>
      </c>
      <c r="AJ1794" s="80">
        <v>4</v>
      </c>
      <c r="AK1794" s="80" t="e">
        <v>#N/A</v>
      </c>
      <c r="AL1794" s="80">
        <v>5</v>
      </c>
      <c r="AM1794" s="80" t="e">
        <v>#N/A</v>
      </c>
      <c r="AN1794" s="80">
        <v>4</v>
      </c>
      <c r="AO1794" s="80">
        <v>3</v>
      </c>
      <c r="AP1794" s="80">
        <v>1</v>
      </c>
      <c r="AQ1794" s="80">
        <v>3</v>
      </c>
      <c r="AR1794" s="80">
        <v>1</v>
      </c>
      <c r="AS1794" s="5"/>
      <c r="AT1794" s="5" t="s">
        <v>797</v>
      </c>
      <c r="AU1794" s="66" t="s">
        <v>567</v>
      </c>
      <c r="AV1794" s="5"/>
      <c r="AW1794" s="5"/>
      <c r="AX1794" s="5"/>
      <c r="AY1794" s="5" t="s">
        <v>20</v>
      </c>
    </row>
    <row r="1795" spans="1:51" ht="27.95" customHeight="1">
      <c r="A1795">
        <v>11555954005</v>
      </c>
      <c r="B1795" s="1"/>
      <c r="C1795" s="13" t="e">
        <v>#N/A</v>
      </c>
      <c r="D1795" s="1" t="e">
        <v>#VALUE!</v>
      </c>
      <c r="E1795" s="5" t="e">
        <v>#N/A</v>
      </c>
      <c r="F1795" s="80">
        <v>0</v>
      </c>
      <c r="G1795" s="80">
        <v>0</v>
      </c>
      <c r="H1795" s="80">
        <v>0</v>
      </c>
      <c r="I1795" s="80">
        <v>0</v>
      </c>
      <c r="J1795" s="80">
        <v>0</v>
      </c>
      <c r="K1795" s="80">
        <v>0</v>
      </c>
      <c r="L1795" s="80">
        <v>0</v>
      </c>
      <c r="M1795" s="5" t="e">
        <v>#N/A</v>
      </c>
      <c r="N1795" s="5" t="e">
        <v>#N/A</v>
      </c>
      <c r="O1795" s="5" t="e">
        <v>#N/A</v>
      </c>
      <c r="P1795" s="5" t="e">
        <v>#N/A</v>
      </c>
      <c r="Q1795" s="5" t="e">
        <v>#N/A</v>
      </c>
      <c r="R1795" s="61" t="e">
        <v>#N/A</v>
      </c>
      <c r="S1795" s="62" t="e">
        <v>#N/A</v>
      </c>
      <c r="T1795" s="5" t="e">
        <v>#N/A</v>
      </c>
      <c r="U1795" s="5" t="e">
        <v>#N/A</v>
      </c>
      <c r="V1795" s="5" t="e">
        <v>#N/A</v>
      </c>
      <c r="W1795" s="5" t="e">
        <v>#N/A</v>
      </c>
      <c r="X1795" s="5" t="e">
        <v>#N/A</v>
      </c>
      <c r="Y1795" s="5">
        <v>0</v>
      </c>
      <c r="Z1795" s="5" t="e">
        <v>#N/A</v>
      </c>
      <c r="AA1795" s="5"/>
      <c r="AB1795" s="5"/>
      <c r="AC1795" s="5"/>
      <c r="AD1795" s="5"/>
      <c r="AE1795" s="5"/>
      <c r="AF1795" s="5"/>
      <c r="AG1795" s="5"/>
      <c r="AH1795" s="5"/>
      <c r="AI1795" s="5" t="s">
        <v>906</v>
      </c>
      <c r="AJ1795" s="80" t="e">
        <v>#N/A</v>
      </c>
      <c r="AK1795" s="80" t="e">
        <v>#N/A</v>
      </c>
      <c r="AL1795" s="80" t="e">
        <v>#N/A</v>
      </c>
      <c r="AM1795" s="80" t="e">
        <v>#N/A</v>
      </c>
      <c r="AN1795" s="80" t="e">
        <v>#N/A</v>
      </c>
      <c r="AO1795" s="80" t="e">
        <v>#N/A</v>
      </c>
      <c r="AP1795" s="80" t="e">
        <v>#N/A</v>
      </c>
      <c r="AQ1795" s="80" t="e">
        <v>#N/A</v>
      </c>
      <c r="AR1795" s="80" t="e">
        <v>#N/A</v>
      </c>
      <c r="AS1795" s="5"/>
      <c r="AT1795" s="5"/>
      <c r="AU1795" s="5"/>
      <c r="AV1795" s="5"/>
      <c r="AW1795" s="5"/>
      <c r="AX1795" s="5"/>
      <c r="AY1795" s="5" t="s">
        <v>20</v>
      </c>
    </row>
    <row r="1796" spans="1:51" ht="57" customHeight="1">
      <c r="A1796">
        <v>11555947368</v>
      </c>
      <c r="B1796" s="1" t="s">
        <v>646</v>
      </c>
      <c r="C1796" s="13" t="s">
        <v>80</v>
      </c>
      <c r="D1796" s="1" t="s">
        <v>468</v>
      </c>
      <c r="E1796" s="5" t="s">
        <v>14</v>
      </c>
      <c r="F1796" s="80">
        <v>0</v>
      </c>
      <c r="G1796" s="80">
        <v>0</v>
      </c>
      <c r="H1796" s="80" t="s">
        <v>1</v>
      </c>
      <c r="I1796" s="80">
        <v>0</v>
      </c>
      <c r="J1796" s="80">
        <v>0</v>
      </c>
      <c r="K1796" s="80">
        <v>0</v>
      </c>
      <c r="L1796" s="80">
        <v>0</v>
      </c>
      <c r="M1796" s="5" t="s">
        <v>10</v>
      </c>
      <c r="N1796" s="5" t="e">
        <v>#N/A</v>
      </c>
      <c r="O1796" s="5" t="e">
        <v>#N/A</v>
      </c>
      <c r="P1796" s="5" t="e">
        <v>#N/A</v>
      </c>
      <c r="Q1796" s="5" t="s">
        <v>97</v>
      </c>
      <c r="R1796" s="61" t="s">
        <v>75</v>
      </c>
      <c r="S1796" s="62" t="s">
        <v>68</v>
      </c>
      <c r="T1796" s="5" t="s">
        <v>37</v>
      </c>
      <c r="U1796" s="5" t="s">
        <v>41</v>
      </c>
      <c r="V1796" s="5" t="s">
        <v>26</v>
      </c>
      <c r="W1796" s="5" t="s">
        <v>979</v>
      </c>
      <c r="X1796" s="5" t="s">
        <v>108</v>
      </c>
      <c r="Y1796" s="5" t="s">
        <v>698</v>
      </c>
      <c r="Z1796" s="5" t="s">
        <v>49</v>
      </c>
      <c r="AA1796" s="5"/>
      <c r="AB1796" s="5" t="s">
        <v>989</v>
      </c>
      <c r="AC1796" s="5"/>
      <c r="AD1796" s="5"/>
      <c r="AE1796" s="5"/>
      <c r="AF1796" s="5"/>
      <c r="AG1796" s="5"/>
      <c r="AH1796" s="5"/>
      <c r="AI1796" s="5" t="s">
        <v>906</v>
      </c>
      <c r="AJ1796" s="80">
        <v>4</v>
      </c>
      <c r="AK1796" s="80">
        <v>2</v>
      </c>
      <c r="AL1796" s="80">
        <v>3</v>
      </c>
      <c r="AM1796" s="80">
        <v>3</v>
      </c>
      <c r="AN1796" s="80">
        <v>3</v>
      </c>
      <c r="AO1796" s="80">
        <v>4</v>
      </c>
      <c r="AP1796" s="80">
        <v>4</v>
      </c>
      <c r="AQ1796" s="80">
        <v>2</v>
      </c>
      <c r="AR1796" s="80">
        <v>4</v>
      </c>
      <c r="AS1796" s="122" t="s">
        <v>1060</v>
      </c>
      <c r="AT1796" s="5" t="s">
        <v>797</v>
      </c>
      <c r="AU1796" s="5"/>
      <c r="AV1796" s="5" t="s">
        <v>872</v>
      </c>
      <c r="AW1796" s="5"/>
      <c r="AX1796" s="5"/>
      <c r="AY1796" s="5" t="s">
        <v>903</v>
      </c>
    </row>
    <row r="1797" spans="1:51" ht="27.95" customHeight="1">
      <c r="A1797">
        <v>11555869626</v>
      </c>
      <c r="B1797" s="1" t="s">
        <v>646</v>
      </c>
      <c r="C1797" s="13" t="s">
        <v>72</v>
      </c>
      <c r="D1797" s="1" t="s">
        <v>465</v>
      </c>
      <c r="E1797" s="5" t="s">
        <v>14</v>
      </c>
      <c r="F1797" s="80">
        <v>0</v>
      </c>
      <c r="G1797" s="80">
        <v>0</v>
      </c>
      <c r="H1797" s="80" t="s">
        <v>1</v>
      </c>
      <c r="I1797" s="80">
        <v>0</v>
      </c>
      <c r="J1797" s="80">
        <v>0</v>
      </c>
      <c r="K1797" s="80">
        <v>0</v>
      </c>
      <c r="L1797" s="80">
        <v>0</v>
      </c>
      <c r="M1797" s="5" t="s">
        <v>10</v>
      </c>
      <c r="N1797" s="5" t="e">
        <v>#N/A</v>
      </c>
      <c r="O1797" s="5" t="s">
        <v>11</v>
      </c>
      <c r="P1797" s="5" t="s">
        <v>12</v>
      </c>
      <c r="Q1797" s="5" t="s">
        <v>91</v>
      </c>
      <c r="R1797" s="61" t="s">
        <v>90</v>
      </c>
      <c r="S1797" s="62" t="s">
        <v>68</v>
      </c>
      <c r="T1797" s="5" t="s">
        <v>834</v>
      </c>
      <c r="U1797" s="5" t="s">
        <v>34</v>
      </c>
      <c r="V1797" s="5" t="s">
        <v>54</v>
      </c>
      <c r="W1797" s="5" t="s">
        <v>379</v>
      </c>
      <c r="X1797" s="5" t="s">
        <v>66</v>
      </c>
      <c r="Y1797" s="5">
        <v>0</v>
      </c>
      <c r="Z1797" s="5" t="s">
        <v>98</v>
      </c>
      <c r="AA1797" s="5"/>
      <c r="AB1797" s="5"/>
      <c r="AC1797" s="5"/>
      <c r="AD1797" s="5"/>
      <c r="AE1797" s="5"/>
      <c r="AF1797" s="5"/>
      <c r="AG1797" s="5"/>
      <c r="AH1797" s="5"/>
      <c r="AI1797" s="5" t="s">
        <v>906</v>
      </c>
      <c r="AJ1797" s="80">
        <v>5</v>
      </c>
      <c r="AK1797" s="80">
        <v>5</v>
      </c>
      <c r="AL1797" s="80">
        <v>5</v>
      </c>
      <c r="AM1797" s="80">
        <v>3</v>
      </c>
      <c r="AN1797" s="80">
        <v>5</v>
      </c>
      <c r="AO1797" s="80">
        <v>5</v>
      </c>
      <c r="AP1797" s="80">
        <v>0</v>
      </c>
      <c r="AQ1797" s="80">
        <v>5</v>
      </c>
      <c r="AR1797" s="80">
        <v>5</v>
      </c>
      <c r="AS1797" s="5"/>
      <c r="AT1797" s="5" t="s">
        <v>797</v>
      </c>
      <c r="AU1797" s="5"/>
      <c r="AV1797" s="5"/>
      <c r="AW1797" s="5" t="s">
        <v>39</v>
      </c>
      <c r="AX1797" s="5"/>
      <c r="AY1797" s="5" t="s">
        <v>903</v>
      </c>
    </row>
    <row r="1798" spans="1:51" ht="27.95" customHeight="1">
      <c r="A1798">
        <v>11555854899</v>
      </c>
      <c r="B1798" s="1"/>
      <c r="C1798" s="13" t="e">
        <v>#N/A</v>
      </c>
      <c r="D1798" s="1" t="e">
        <v>#VALUE!</v>
      </c>
      <c r="E1798" s="5" t="e">
        <v>#N/A</v>
      </c>
      <c r="F1798" s="80">
        <v>0</v>
      </c>
      <c r="G1798" s="80">
        <v>0</v>
      </c>
      <c r="H1798" s="80">
        <v>0</v>
      </c>
      <c r="I1798" s="80">
        <v>0</v>
      </c>
      <c r="J1798" s="80">
        <v>0</v>
      </c>
      <c r="K1798" s="80">
        <v>0</v>
      </c>
      <c r="L1798" s="80">
        <v>0</v>
      </c>
      <c r="M1798" s="5" t="e">
        <v>#N/A</v>
      </c>
      <c r="N1798" s="5" t="e">
        <v>#N/A</v>
      </c>
      <c r="O1798" s="5" t="e">
        <v>#N/A</v>
      </c>
      <c r="P1798" s="5" t="e">
        <v>#N/A</v>
      </c>
      <c r="Q1798" s="5" t="e">
        <v>#N/A</v>
      </c>
      <c r="R1798" s="61" t="e">
        <v>#N/A</v>
      </c>
      <c r="S1798" s="62" t="e">
        <v>#N/A</v>
      </c>
      <c r="T1798" s="5" t="e">
        <v>#N/A</v>
      </c>
      <c r="U1798" s="5" t="e">
        <v>#N/A</v>
      </c>
      <c r="V1798" s="5" t="e">
        <v>#N/A</v>
      </c>
      <c r="W1798" s="5" t="e">
        <v>#N/A</v>
      </c>
      <c r="X1798" s="5" t="e">
        <v>#N/A</v>
      </c>
      <c r="Y1798" s="5">
        <v>0</v>
      </c>
      <c r="Z1798" s="5" t="e">
        <v>#N/A</v>
      </c>
      <c r="AA1798" s="5"/>
      <c r="AB1798" s="5"/>
      <c r="AC1798" s="5"/>
      <c r="AD1798" s="5"/>
      <c r="AE1798" s="5"/>
      <c r="AF1798" s="5"/>
      <c r="AG1798" s="5"/>
      <c r="AH1798" s="5"/>
      <c r="AI1798" s="5" t="s">
        <v>906</v>
      </c>
      <c r="AJ1798" s="80" t="e">
        <v>#N/A</v>
      </c>
      <c r="AK1798" s="80" t="e">
        <v>#N/A</v>
      </c>
      <c r="AL1798" s="80" t="e">
        <v>#N/A</v>
      </c>
      <c r="AM1798" s="80" t="e">
        <v>#N/A</v>
      </c>
      <c r="AN1798" s="80" t="e">
        <v>#N/A</v>
      </c>
      <c r="AO1798" s="80" t="e">
        <v>#N/A</v>
      </c>
      <c r="AP1798" s="80" t="e">
        <v>#N/A</v>
      </c>
      <c r="AQ1798" s="80" t="e">
        <v>#N/A</v>
      </c>
      <c r="AR1798" s="80" t="e">
        <v>#N/A</v>
      </c>
      <c r="AS1798" s="5"/>
      <c r="AT1798" s="5"/>
      <c r="AU1798" s="5"/>
      <c r="AV1798" s="5"/>
      <c r="AW1798" s="5"/>
      <c r="AX1798" s="5"/>
      <c r="AY1798" s="5" t="s">
        <v>20</v>
      </c>
    </row>
    <row r="1799" spans="1:51" ht="27.95" customHeight="1">
      <c r="B1799" s="1"/>
      <c r="C1799" s="13"/>
      <c r="D1799" s="1"/>
      <c r="E1799" s="5"/>
      <c r="M1799" s="5"/>
      <c r="N1799" s="5"/>
      <c r="O1799" s="5"/>
      <c r="P1799" s="5"/>
      <c r="Q1799" s="5"/>
      <c r="R1799" s="61"/>
      <c r="S1799" s="62"/>
      <c r="T1799" s="5"/>
      <c r="U1799" s="5"/>
      <c r="V1799" s="5"/>
      <c r="W1799" s="5"/>
      <c r="X1799" s="5"/>
      <c r="Y1799" s="5"/>
      <c r="Z1799" s="5"/>
      <c r="AA1799" s="5"/>
      <c r="AB1799" s="5"/>
      <c r="AC1799" s="5"/>
      <c r="AD1799" s="5"/>
      <c r="AE1799" s="5"/>
      <c r="AF1799" s="5"/>
      <c r="AG1799" s="5"/>
      <c r="AH1799" s="5"/>
      <c r="AI1799" s="5"/>
      <c r="AJ1799" s="80"/>
      <c r="AK1799" s="80"/>
      <c r="AL1799" s="80"/>
      <c r="AM1799" s="80"/>
      <c r="AN1799" s="80"/>
      <c r="AO1799" s="80"/>
      <c r="AP1799" s="80"/>
      <c r="AQ1799" s="80"/>
      <c r="AR1799" s="80"/>
      <c r="AS1799" s="5"/>
      <c r="AT1799" s="5"/>
      <c r="AU1799" s="5"/>
      <c r="AV1799" s="5"/>
      <c r="AW1799" s="5"/>
      <c r="AX1799" s="5"/>
      <c r="AY1799" s="5"/>
    </row>
    <row r="1800" spans="1:51" ht="27.95" customHeight="1">
      <c r="A1800">
        <v>11555781247</v>
      </c>
      <c r="B1800" s="1" t="s">
        <v>646</v>
      </c>
      <c r="C1800" s="13" t="s">
        <v>72</v>
      </c>
      <c r="D1800" s="1" t="s">
        <v>468</v>
      </c>
      <c r="E1800" s="5" t="s">
        <v>14</v>
      </c>
      <c r="F1800" s="80">
        <v>0</v>
      </c>
      <c r="G1800" s="80">
        <v>0</v>
      </c>
      <c r="H1800" s="80" t="s">
        <v>1</v>
      </c>
      <c r="I1800" s="80">
        <v>0</v>
      </c>
      <c r="J1800" s="80">
        <v>0</v>
      </c>
      <c r="K1800" s="80">
        <v>0</v>
      </c>
      <c r="L1800" s="80">
        <v>0</v>
      </c>
      <c r="M1800" s="5" t="s">
        <v>10</v>
      </c>
      <c r="N1800" s="5" t="e">
        <v>#N/A</v>
      </c>
      <c r="O1800" s="5" t="e">
        <v>#N/A</v>
      </c>
      <c r="P1800" s="5" t="e">
        <v>#N/A</v>
      </c>
      <c r="Q1800" s="5" t="s">
        <v>91</v>
      </c>
      <c r="R1800" s="61" t="s">
        <v>90</v>
      </c>
      <c r="S1800" s="62" t="s">
        <v>34</v>
      </c>
      <c r="T1800" s="5" t="s">
        <v>834</v>
      </c>
      <c r="U1800" s="5" t="s">
        <v>34</v>
      </c>
      <c r="V1800" s="5" t="s">
        <v>64</v>
      </c>
      <c r="W1800" s="5" t="s">
        <v>379</v>
      </c>
      <c r="X1800" s="5" t="s">
        <v>66</v>
      </c>
      <c r="Y1800" s="5">
        <v>0</v>
      </c>
      <c r="Z1800" s="5" t="s">
        <v>13</v>
      </c>
      <c r="AA1800" s="5"/>
      <c r="AB1800" s="5"/>
      <c r="AC1800" s="5"/>
      <c r="AD1800" s="5"/>
      <c r="AE1800" s="5"/>
      <c r="AF1800" s="5"/>
      <c r="AG1800" s="5"/>
      <c r="AH1800" s="5"/>
      <c r="AI1800" s="5" t="s">
        <v>906</v>
      </c>
      <c r="AJ1800" s="80">
        <v>5</v>
      </c>
      <c r="AK1800" s="80">
        <v>5</v>
      </c>
      <c r="AL1800" s="80">
        <v>5</v>
      </c>
      <c r="AM1800" s="80">
        <v>5</v>
      </c>
      <c r="AN1800" s="80">
        <v>5</v>
      </c>
      <c r="AO1800" s="80">
        <v>5</v>
      </c>
      <c r="AP1800" s="80">
        <v>5</v>
      </c>
      <c r="AQ1800" s="80">
        <v>5</v>
      </c>
      <c r="AR1800" s="80">
        <v>5</v>
      </c>
      <c r="AS1800" s="5"/>
      <c r="AT1800" s="5" t="s">
        <v>788</v>
      </c>
      <c r="AU1800" s="5"/>
      <c r="AV1800" s="5" t="s">
        <v>884</v>
      </c>
      <c r="AW1800" s="5"/>
      <c r="AX1800" s="5"/>
      <c r="AY1800" s="5" t="s">
        <v>903</v>
      </c>
    </row>
    <row r="1801" spans="1:51" ht="27.95" customHeight="1">
      <c r="B1801" s="1"/>
      <c r="C1801" s="13"/>
      <c r="D1801" s="1"/>
      <c r="E1801" s="5"/>
      <c r="M1801" s="5"/>
      <c r="N1801" s="5"/>
      <c r="O1801" s="5"/>
      <c r="P1801" s="5"/>
      <c r="Q1801" s="5"/>
      <c r="R1801" s="61"/>
      <c r="S1801" s="62"/>
      <c r="T1801" s="5"/>
      <c r="U1801" s="5"/>
      <c r="V1801" s="5"/>
      <c r="W1801" s="5"/>
      <c r="X1801" s="5"/>
      <c r="Y1801" s="5"/>
      <c r="Z1801" s="5"/>
      <c r="AA1801" s="5"/>
      <c r="AB1801" s="5"/>
      <c r="AC1801" s="5"/>
      <c r="AD1801" s="5"/>
      <c r="AE1801" s="5"/>
      <c r="AF1801" s="5"/>
      <c r="AG1801" s="5"/>
      <c r="AH1801" s="5"/>
      <c r="AI1801" s="5"/>
      <c r="AJ1801" s="80"/>
      <c r="AK1801" s="80"/>
      <c r="AL1801" s="80"/>
      <c r="AM1801" s="80"/>
      <c r="AN1801" s="80"/>
      <c r="AO1801" s="80"/>
      <c r="AP1801" s="80"/>
      <c r="AQ1801" s="80"/>
      <c r="AR1801" s="80"/>
      <c r="AS1801" s="5"/>
      <c r="AT1801" s="5"/>
      <c r="AU1801" s="5"/>
      <c r="AV1801" s="5"/>
      <c r="AW1801" s="5"/>
      <c r="AX1801" s="5"/>
      <c r="AY1801" s="5"/>
    </row>
    <row r="1802" spans="1:51" ht="27.95" customHeight="1">
      <c r="A1802">
        <v>11555730752</v>
      </c>
      <c r="B1802" s="1"/>
      <c r="C1802" s="13" t="s">
        <v>61</v>
      </c>
      <c r="D1802" s="1" t="s">
        <v>468</v>
      </c>
      <c r="E1802" s="5" t="s">
        <v>14</v>
      </c>
      <c r="F1802" s="80">
        <v>0</v>
      </c>
      <c r="G1802" s="80">
        <v>0</v>
      </c>
      <c r="H1802" s="80" t="s">
        <v>1</v>
      </c>
      <c r="I1802" s="80">
        <v>0</v>
      </c>
      <c r="J1802" s="80">
        <v>0</v>
      </c>
      <c r="K1802" s="80">
        <v>0</v>
      </c>
      <c r="L1802" s="80">
        <v>0</v>
      </c>
      <c r="M1802" s="5" t="e">
        <v>#N/A</v>
      </c>
      <c r="N1802" s="5" t="e">
        <v>#N/A</v>
      </c>
      <c r="O1802" s="5" t="e">
        <v>#N/A</v>
      </c>
      <c r="P1802" s="5" t="e">
        <v>#N/A</v>
      </c>
      <c r="Q1802" s="5" t="s">
        <v>654</v>
      </c>
      <c r="R1802" s="61" t="s">
        <v>662</v>
      </c>
      <c r="S1802" s="62" t="e">
        <v>#N/A</v>
      </c>
      <c r="T1802" s="5" t="s">
        <v>62</v>
      </c>
      <c r="U1802" s="5" t="s">
        <v>41</v>
      </c>
      <c r="V1802" s="5" t="s">
        <v>26</v>
      </c>
      <c r="W1802" s="5" t="s">
        <v>908</v>
      </c>
      <c r="X1802" s="5" t="s">
        <v>673</v>
      </c>
      <c r="Y1802" s="5" t="s">
        <v>699</v>
      </c>
      <c r="Z1802" s="5" t="s">
        <v>98</v>
      </c>
      <c r="AA1802" s="5" t="s">
        <v>482</v>
      </c>
      <c r="AB1802" s="3"/>
      <c r="AC1802" s="5"/>
      <c r="AD1802" s="5"/>
      <c r="AE1802" s="5"/>
      <c r="AF1802" s="5"/>
      <c r="AG1802" s="5"/>
      <c r="AH1802" s="5" t="s">
        <v>812</v>
      </c>
      <c r="AI1802" s="5" t="s">
        <v>906</v>
      </c>
      <c r="AJ1802" s="80">
        <v>3</v>
      </c>
      <c r="AK1802" s="80" t="e">
        <v>#N/A</v>
      </c>
      <c r="AL1802" s="80" t="e">
        <v>#N/A</v>
      </c>
      <c r="AM1802" s="80" t="e">
        <v>#N/A</v>
      </c>
      <c r="AN1802" s="80">
        <v>5</v>
      </c>
      <c r="AO1802" s="80">
        <v>4</v>
      </c>
      <c r="AP1802" s="80">
        <v>4</v>
      </c>
      <c r="AQ1802" s="80">
        <v>3</v>
      </c>
      <c r="AR1802" s="80">
        <v>2</v>
      </c>
      <c r="AS1802" s="122" t="s">
        <v>1060</v>
      </c>
      <c r="AT1802" s="5"/>
      <c r="AU1802" s="66" t="s">
        <v>567</v>
      </c>
      <c r="AV1802" s="5"/>
      <c r="AW1802" s="5"/>
      <c r="AX1802" s="5"/>
      <c r="AY1802" s="5" t="s">
        <v>20</v>
      </c>
    </row>
    <row r="1803" spans="1:51" ht="27.95" customHeight="1">
      <c r="B1803" s="1"/>
      <c r="C1803" s="13"/>
      <c r="D1803" s="1"/>
      <c r="E1803" s="5"/>
      <c r="M1803" s="5"/>
      <c r="N1803" s="5"/>
      <c r="O1803" s="5"/>
      <c r="P1803" s="5"/>
      <c r="Q1803" s="5"/>
      <c r="R1803" s="61"/>
      <c r="S1803" s="62"/>
      <c r="T1803" s="5"/>
      <c r="U1803" s="5"/>
      <c r="V1803" s="5"/>
      <c r="W1803" s="5"/>
      <c r="X1803" s="5"/>
      <c r="Y1803" s="5"/>
      <c r="Z1803" s="5"/>
      <c r="AA1803" s="5"/>
      <c r="AB1803" s="5"/>
      <c r="AC1803" s="5"/>
      <c r="AD1803" s="5"/>
      <c r="AE1803" s="5"/>
      <c r="AF1803" s="5"/>
      <c r="AG1803" s="5"/>
      <c r="AH1803" s="5"/>
      <c r="AI1803" s="5"/>
      <c r="AJ1803" s="80"/>
      <c r="AK1803" s="80"/>
      <c r="AL1803" s="80"/>
      <c r="AM1803" s="80"/>
      <c r="AN1803" s="80"/>
      <c r="AO1803" s="80"/>
      <c r="AP1803" s="80"/>
      <c r="AQ1803" s="80"/>
      <c r="AR1803" s="80"/>
      <c r="AS1803" s="5"/>
      <c r="AT1803" s="5"/>
      <c r="AU1803" s="5"/>
      <c r="AV1803" s="5"/>
      <c r="AW1803" s="5"/>
      <c r="AX1803" s="5"/>
      <c r="AY1803" s="5"/>
    </row>
    <row r="1804" spans="1:51" ht="27.95" customHeight="1">
      <c r="B1804" s="1"/>
      <c r="C1804" s="13"/>
      <c r="D1804" s="1"/>
      <c r="E1804" s="5"/>
      <c r="M1804" s="5"/>
      <c r="N1804" s="5"/>
      <c r="O1804" s="5"/>
      <c r="P1804" s="5"/>
      <c r="Q1804" s="5"/>
      <c r="R1804" s="61"/>
      <c r="S1804" s="62"/>
      <c r="T1804" s="5"/>
      <c r="U1804" s="5"/>
      <c r="V1804" s="5"/>
      <c r="W1804" s="5"/>
      <c r="X1804" s="5"/>
      <c r="Y1804" s="5"/>
      <c r="Z1804" s="5"/>
      <c r="AA1804" s="5"/>
      <c r="AB1804" s="5"/>
      <c r="AC1804" s="5"/>
      <c r="AD1804" s="5"/>
      <c r="AE1804" s="5"/>
      <c r="AF1804" s="5"/>
      <c r="AG1804" s="5"/>
      <c r="AH1804" s="5"/>
      <c r="AI1804" s="5"/>
      <c r="AJ1804" s="80"/>
      <c r="AK1804" s="80"/>
      <c r="AL1804" s="80"/>
      <c r="AM1804" s="80"/>
      <c r="AN1804" s="80"/>
      <c r="AO1804" s="80"/>
      <c r="AP1804" s="80"/>
      <c r="AQ1804" s="80"/>
      <c r="AR1804" s="80"/>
      <c r="AS1804" s="5"/>
      <c r="AT1804" s="5"/>
      <c r="AU1804" s="5"/>
      <c r="AV1804" s="5"/>
      <c r="AW1804" s="5"/>
      <c r="AX1804" s="5"/>
      <c r="AY1804" s="5"/>
    </row>
    <row r="1805" spans="1:51" ht="27.95" customHeight="1">
      <c r="B1805" s="1"/>
      <c r="C1805" s="13"/>
      <c r="D1805" s="1"/>
      <c r="E1805" s="5"/>
      <c r="M1805" s="5"/>
      <c r="N1805" s="5"/>
      <c r="O1805" s="5"/>
      <c r="P1805" s="5"/>
      <c r="Q1805" s="5"/>
      <c r="R1805" s="61"/>
      <c r="S1805" s="62"/>
      <c r="T1805" s="5"/>
      <c r="U1805" s="5"/>
      <c r="V1805" s="5"/>
      <c r="W1805" s="5"/>
      <c r="X1805" s="5"/>
      <c r="Y1805" s="5"/>
      <c r="Z1805" s="5"/>
      <c r="AA1805" s="5"/>
      <c r="AB1805" s="5"/>
      <c r="AC1805" s="5"/>
      <c r="AD1805" s="5"/>
      <c r="AE1805" s="5"/>
      <c r="AF1805" s="5"/>
      <c r="AG1805" s="5"/>
      <c r="AH1805" s="5"/>
      <c r="AI1805" s="5"/>
      <c r="AJ1805" s="80"/>
      <c r="AK1805" s="80"/>
      <c r="AL1805" s="80"/>
      <c r="AM1805" s="80"/>
      <c r="AN1805" s="80"/>
      <c r="AO1805" s="80"/>
      <c r="AP1805" s="80"/>
      <c r="AQ1805" s="80"/>
      <c r="AR1805" s="80"/>
      <c r="AS1805" s="5"/>
      <c r="AT1805" s="5"/>
      <c r="AU1805" s="5"/>
      <c r="AV1805" s="5"/>
      <c r="AW1805" s="5"/>
      <c r="AX1805" s="5"/>
      <c r="AY1805" s="5"/>
    </row>
    <row r="1806" spans="1:51" ht="27.95" customHeight="1">
      <c r="A1806">
        <v>11555477692</v>
      </c>
      <c r="B1806" s="1" t="s">
        <v>646</v>
      </c>
      <c r="C1806" s="13" t="s">
        <v>72</v>
      </c>
      <c r="D1806" s="1" t="s">
        <v>469</v>
      </c>
      <c r="E1806" s="5" t="s">
        <v>14</v>
      </c>
      <c r="F1806" s="80">
        <v>0</v>
      </c>
      <c r="G1806" s="80">
        <v>0</v>
      </c>
      <c r="H1806" s="80" t="s">
        <v>1</v>
      </c>
      <c r="I1806" s="80">
        <v>0</v>
      </c>
      <c r="J1806" s="80">
        <v>0</v>
      </c>
      <c r="K1806" s="80">
        <v>0</v>
      </c>
      <c r="L1806" s="80">
        <v>0</v>
      </c>
      <c r="M1806" s="5" t="e">
        <v>#N/A</v>
      </c>
      <c r="N1806" s="5" t="s">
        <v>649</v>
      </c>
      <c r="O1806" s="5" t="e">
        <v>#N/A</v>
      </c>
      <c r="P1806" s="5" t="e">
        <v>#N/A</v>
      </c>
      <c r="Q1806" s="5" t="s">
        <v>29</v>
      </c>
      <c r="R1806" s="61" t="s">
        <v>75</v>
      </c>
      <c r="S1806" s="62" t="e">
        <v>#N/A</v>
      </c>
      <c r="T1806" s="5" t="s">
        <v>834</v>
      </c>
      <c r="U1806" s="5" t="s">
        <v>41</v>
      </c>
      <c r="V1806" s="5" t="s">
        <v>64</v>
      </c>
      <c r="W1806" s="5" t="s">
        <v>907</v>
      </c>
      <c r="X1806" s="5" t="s">
        <v>66</v>
      </c>
      <c r="Y1806" s="5">
        <v>0</v>
      </c>
      <c r="Z1806" s="5" t="s">
        <v>98</v>
      </c>
      <c r="AA1806" s="5"/>
      <c r="AB1806" s="5"/>
      <c r="AC1806" s="5"/>
      <c r="AD1806" s="5"/>
      <c r="AE1806" s="5"/>
      <c r="AF1806" s="5"/>
      <c r="AG1806" s="5"/>
      <c r="AH1806" s="5"/>
      <c r="AI1806" s="5" t="s">
        <v>906</v>
      </c>
      <c r="AJ1806" s="80">
        <v>5</v>
      </c>
      <c r="AK1806" s="80">
        <v>3</v>
      </c>
      <c r="AL1806" s="80">
        <v>3</v>
      </c>
      <c r="AM1806" s="80" t="e">
        <v>#N/A</v>
      </c>
      <c r="AN1806" s="80">
        <v>5</v>
      </c>
      <c r="AO1806" s="80">
        <v>4</v>
      </c>
      <c r="AP1806" s="80">
        <v>5</v>
      </c>
      <c r="AQ1806" s="80">
        <v>4</v>
      </c>
      <c r="AR1806" s="80">
        <v>5</v>
      </c>
      <c r="AS1806" s="5"/>
      <c r="AT1806" s="5" t="s">
        <v>788</v>
      </c>
      <c r="AU1806" s="5"/>
      <c r="AV1806" s="5"/>
      <c r="AW1806" s="5"/>
      <c r="AX1806" s="5"/>
      <c r="AY1806" s="5" t="s">
        <v>903</v>
      </c>
    </row>
    <row r="1807" spans="1:51" ht="27.95" customHeight="1">
      <c r="B1807" s="1"/>
      <c r="C1807" s="13"/>
      <c r="D1807" s="1"/>
      <c r="E1807" s="5"/>
      <c r="M1807" s="5"/>
      <c r="N1807" s="5"/>
      <c r="O1807" s="5"/>
      <c r="P1807" s="5"/>
      <c r="Q1807" s="5"/>
      <c r="R1807" s="61"/>
      <c r="S1807" s="62"/>
      <c r="T1807" s="5"/>
      <c r="U1807" s="5"/>
      <c r="V1807" s="5"/>
      <c r="W1807" s="5"/>
      <c r="X1807" s="5"/>
      <c r="Y1807" s="5"/>
      <c r="Z1807" s="5"/>
      <c r="AA1807" s="5"/>
      <c r="AB1807" s="5"/>
      <c r="AC1807" s="5"/>
      <c r="AD1807" s="5"/>
      <c r="AE1807" s="5"/>
      <c r="AF1807" s="5"/>
      <c r="AG1807" s="5"/>
      <c r="AH1807" s="5"/>
      <c r="AI1807" s="5"/>
      <c r="AJ1807" s="80"/>
      <c r="AK1807" s="80"/>
      <c r="AL1807" s="80"/>
      <c r="AM1807" s="80"/>
      <c r="AN1807" s="80"/>
      <c r="AO1807" s="80"/>
      <c r="AP1807" s="80"/>
      <c r="AQ1807" s="80"/>
      <c r="AR1807" s="80"/>
      <c r="AS1807" s="5"/>
      <c r="AT1807" s="5"/>
      <c r="AU1807" s="5"/>
      <c r="AV1807" s="5"/>
      <c r="AW1807" s="5"/>
      <c r="AX1807" s="5"/>
      <c r="AY1807" s="5"/>
    </row>
    <row r="1808" spans="1:51" ht="27.95" customHeight="1">
      <c r="A1808">
        <v>11553671703</v>
      </c>
      <c r="B1808" s="1" t="s">
        <v>646</v>
      </c>
      <c r="C1808" s="13" t="s">
        <v>72</v>
      </c>
      <c r="D1808" s="1" t="s">
        <v>471</v>
      </c>
      <c r="E1808" s="5" t="s">
        <v>14</v>
      </c>
      <c r="F1808" s="80">
        <v>0</v>
      </c>
      <c r="G1808" s="80">
        <v>0</v>
      </c>
      <c r="H1808" s="80" t="s">
        <v>1</v>
      </c>
      <c r="I1808" s="80">
        <v>0</v>
      </c>
      <c r="J1808" s="80">
        <v>0</v>
      </c>
      <c r="K1808" s="80">
        <v>0</v>
      </c>
      <c r="L1808" s="80">
        <v>0</v>
      </c>
      <c r="M1808" s="5" t="s">
        <v>10</v>
      </c>
      <c r="N1808" s="5" t="e">
        <v>#N/A</v>
      </c>
      <c r="O1808" s="5" t="e">
        <v>#N/A</v>
      </c>
      <c r="P1808" s="5" t="e">
        <v>#N/A</v>
      </c>
      <c r="Q1808" s="5" t="s">
        <v>29</v>
      </c>
      <c r="R1808" s="61" t="s">
        <v>75</v>
      </c>
      <c r="S1808" s="62" t="e">
        <v>#N/A</v>
      </c>
      <c r="T1808" s="5" t="s">
        <v>37</v>
      </c>
      <c r="U1808" s="5" t="s">
        <v>37</v>
      </c>
      <c r="V1808" s="5" t="s">
        <v>95</v>
      </c>
      <c r="W1808" s="5" t="s">
        <v>379</v>
      </c>
      <c r="X1808" s="5" t="s">
        <v>30</v>
      </c>
      <c r="Y1808" s="5">
        <v>0</v>
      </c>
      <c r="Z1808" s="5" t="s">
        <v>21</v>
      </c>
      <c r="AA1808" s="5"/>
      <c r="AB1808" s="5"/>
      <c r="AC1808" s="5"/>
      <c r="AD1808" s="5"/>
      <c r="AE1808" s="5"/>
      <c r="AF1808" s="5"/>
      <c r="AG1808" s="5"/>
      <c r="AH1808" s="5"/>
      <c r="AI1808" s="5" t="s">
        <v>906</v>
      </c>
      <c r="AJ1808" s="80">
        <v>5</v>
      </c>
      <c r="AK1808" s="80">
        <v>3</v>
      </c>
      <c r="AL1808" s="80">
        <v>3</v>
      </c>
      <c r="AM1808" s="80" t="e">
        <v>#N/A</v>
      </c>
      <c r="AN1808" s="80">
        <v>3</v>
      </c>
      <c r="AO1808" s="80">
        <v>3</v>
      </c>
      <c r="AP1808" s="80">
        <v>1</v>
      </c>
      <c r="AQ1808" s="80">
        <v>5</v>
      </c>
      <c r="AR1808" s="80">
        <v>2</v>
      </c>
      <c r="AS1808" s="122" t="s">
        <v>1054</v>
      </c>
      <c r="AT1808" s="5" t="s">
        <v>787</v>
      </c>
      <c r="AU1808" s="5"/>
      <c r="AV1808" s="5"/>
      <c r="AW1808" s="5"/>
      <c r="AX1808" s="5"/>
      <c r="AY1808" s="5" t="s">
        <v>903</v>
      </c>
    </row>
    <row r="1809" spans="1:51" ht="27.95" customHeight="1">
      <c r="A1809">
        <v>11553504119</v>
      </c>
      <c r="B1809" s="1"/>
      <c r="C1809" s="13" t="s">
        <v>72</v>
      </c>
      <c r="D1809" s="1" t="s">
        <v>470</v>
      </c>
      <c r="E1809" s="5" t="s">
        <v>14</v>
      </c>
      <c r="F1809" s="80">
        <v>0</v>
      </c>
      <c r="G1809" s="80">
        <v>0</v>
      </c>
      <c r="H1809" s="80">
        <v>0</v>
      </c>
      <c r="I1809" s="80" t="s">
        <v>3</v>
      </c>
      <c r="J1809" s="80">
        <v>0</v>
      </c>
      <c r="K1809" s="80">
        <v>0</v>
      </c>
      <c r="L1809" s="80">
        <v>0</v>
      </c>
      <c r="M1809" s="5" t="s">
        <v>10</v>
      </c>
      <c r="N1809" s="5" t="e">
        <v>#N/A</v>
      </c>
      <c r="O1809" s="5" t="e">
        <v>#N/A</v>
      </c>
      <c r="P1809" s="5" t="e">
        <v>#N/A</v>
      </c>
      <c r="Q1809" s="5" t="s">
        <v>659</v>
      </c>
      <c r="R1809" s="61" t="s">
        <v>75</v>
      </c>
      <c r="S1809" s="62" t="s">
        <v>43</v>
      </c>
      <c r="T1809" s="5" t="s">
        <v>36</v>
      </c>
      <c r="U1809" s="5" t="s">
        <v>37</v>
      </c>
      <c r="V1809" s="5" t="s">
        <v>74</v>
      </c>
      <c r="W1809" s="5" t="s">
        <v>908</v>
      </c>
      <c r="X1809" s="5" t="s">
        <v>660</v>
      </c>
      <c r="Y1809" s="5" t="s">
        <v>700</v>
      </c>
      <c r="Z1809" s="5" t="s">
        <v>13</v>
      </c>
      <c r="AA1809" s="5"/>
      <c r="AB1809" s="5"/>
      <c r="AC1809" s="5"/>
      <c r="AD1809" s="5"/>
      <c r="AE1809" s="5"/>
      <c r="AF1809" s="5"/>
      <c r="AG1809" s="5"/>
      <c r="AH1809" s="5"/>
      <c r="AI1809" s="5" t="s">
        <v>906</v>
      </c>
      <c r="AJ1809" s="5">
        <v>5</v>
      </c>
      <c r="AK1809" s="5" t="e">
        <v>#N/A</v>
      </c>
      <c r="AL1809" s="97">
        <v>3</v>
      </c>
      <c r="AM1809" s="97">
        <v>4</v>
      </c>
      <c r="AN1809" s="5">
        <v>4</v>
      </c>
      <c r="AO1809" s="5">
        <v>3</v>
      </c>
      <c r="AP1809" s="5">
        <v>2</v>
      </c>
      <c r="AQ1809" s="5">
        <v>3</v>
      </c>
      <c r="AR1809" s="5">
        <v>4</v>
      </c>
      <c r="AS1809" s="5"/>
      <c r="AT1809" s="67" t="s">
        <v>797</v>
      </c>
      <c r="AU1809" s="5"/>
      <c r="AV1809" s="5"/>
      <c r="AW1809" s="5"/>
      <c r="AX1809" s="5"/>
      <c r="AY1809" s="5" t="s">
        <v>20</v>
      </c>
    </row>
    <row r="1810" spans="1:51" ht="27.95" customHeight="1">
      <c r="B1810" s="1"/>
      <c r="C1810" s="13"/>
      <c r="D1810" s="1"/>
      <c r="E1810" s="5"/>
      <c r="M1810" s="5"/>
      <c r="N1810" s="5"/>
      <c r="O1810" s="5"/>
      <c r="P1810" s="5"/>
      <c r="Q1810" s="5"/>
      <c r="R1810" s="61"/>
      <c r="S1810" s="62"/>
      <c r="T1810" s="5"/>
      <c r="U1810" s="5"/>
      <c r="V1810" s="5"/>
      <c r="W1810" s="5"/>
      <c r="X1810" s="5"/>
      <c r="Y1810" s="5"/>
      <c r="Z1810" s="5"/>
      <c r="AA1810" s="5"/>
      <c r="AB1810" s="5"/>
      <c r="AC1810" s="5"/>
      <c r="AD1810" s="5"/>
      <c r="AE1810" s="5"/>
      <c r="AF1810" s="5"/>
      <c r="AG1810" s="5"/>
      <c r="AH1810" s="5"/>
      <c r="AI1810" s="5"/>
      <c r="AJ1810" s="80"/>
      <c r="AK1810" s="80"/>
      <c r="AL1810" s="80"/>
      <c r="AM1810" s="80"/>
      <c r="AN1810" s="80"/>
      <c r="AO1810" s="80"/>
      <c r="AP1810" s="80"/>
      <c r="AQ1810" s="80"/>
      <c r="AR1810" s="80"/>
      <c r="AS1810" s="5"/>
      <c r="AT1810" s="5"/>
      <c r="AU1810" s="5"/>
      <c r="AV1810" s="5"/>
      <c r="AW1810" s="5"/>
      <c r="AX1810" s="5"/>
      <c r="AY1810" s="5"/>
    </row>
    <row r="1811" spans="1:51" ht="27.95" customHeight="1">
      <c r="A1811">
        <v>11553336652</v>
      </c>
      <c r="B1811" s="1" t="s">
        <v>646</v>
      </c>
      <c r="C1811" s="13" t="s">
        <v>72</v>
      </c>
      <c r="D1811" s="1" t="s">
        <v>473</v>
      </c>
      <c r="E1811" s="5" t="s">
        <v>33</v>
      </c>
      <c r="F1811" s="80">
        <v>0</v>
      </c>
      <c r="G1811" s="80">
        <v>0</v>
      </c>
      <c r="H1811" s="80" t="s">
        <v>1</v>
      </c>
      <c r="I1811" s="80">
        <v>0</v>
      </c>
      <c r="J1811" s="80">
        <v>0</v>
      </c>
      <c r="K1811" s="80">
        <v>0</v>
      </c>
      <c r="L1811" s="80">
        <v>0</v>
      </c>
      <c r="M1811" s="5" t="s">
        <v>10</v>
      </c>
      <c r="N1811" s="5" t="e">
        <v>#N/A</v>
      </c>
      <c r="O1811" s="5" t="e">
        <v>#N/A</v>
      </c>
      <c r="P1811" s="5" t="e">
        <v>#N/A</v>
      </c>
      <c r="Q1811" s="5" t="s">
        <v>91</v>
      </c>
      <c r="R1811" s="61" t="s">
        <v>28</v>
      </c>
      <c r="S1811" s="62" t="e">
        <v>#N/A</v>
      </c>
      <c r="T1811" s="5" t="s">
        <v>37</v>
      </c>
      <c r="U1811" s="5" t="s">
        <v>37</v>
      </c>
      <c r="V1811" s="5" t="s">
        <v>95</v>
      </c>
      <c r="W1811" s="5" t="s">
        <v>379</v>
      </c>
      <c r="X1811" s="5" t="s">
        <v>30</v>
      </c>
      <c r="Y1811" s="5">
        <v>0</v>
      </c>
      <c r="Z1811" s="5" t="s">
        <v>86</v>
      </c>
      <c r="AA1811" s="5"/>
      <c r="AB1811" s="5"/>
      <c r="AC1811" s="5"/>
      <c r="AD1811" s="5"/>
      <c r="AE1811" s="5"/>
      <c r="AF1811" s="5"/>
      <c r="AG1811" s="5"/>
      <c r="AH1811" s="5"/>
      <c r="AI1811" s="5" t="s">
        <v>906</v>
      </c>
      <c r="AJ1811" s="80">
        <v>5</v>
      </c>
      <c r="AK1811" s="80">
        <v>5</v>
      </c>
      <c r="AL1811" s="80">
        <v>4</v>
      </c>
      <c r="AM1811" s="80" t="e">
        <v>#N/A</v>
      </c>
      <c r="AN1811" s="80">
        <v>3</v>
      </c>
      <c r="AO1811" s="80">
        <v>3</v>
      </c>
      <c r="AP1811" s="80">
        <v>1</v>
      </c>
      <c r="AQ1811" s="80">
        <v>5</v>
      </c>
      <c r="AR1811" s="80">
        <v>2</v>
      </c>
      <c r="AS1811" s="5"/>
      <c r="AT1811" s="5"/>
      <c r="AU1811" s="5"/>
      <c r="AV1811" s="5"/>
      <c r="AW1811" s="5"/>
      <c r="AX1811" s="5"/>
      <c r="AY1811" s="5" t="s">
        <v>903</v>
      </c>
    </row>
    <row r="1812" spans="1:51" ht="27.95" customHeight="1">
      <c r="A1812">
        <v>11553322262</v>
      </c>
      <c r="B1812" s="1" t="s">
        <v>646</v>
      </c>
      <c r="C1812" s="13" t="s">
        <v>80</v>
      </c>
      <c r="D1812" s="1" t="s">
        <v>473</v>
      </c>
      <c r="E1812" s="5" t="s">
        <v>14</v>
      </c>
      <c r="F1812" s="80" t="s">
        <v>648</v>
      </c>
      <c r="G1812" s="80">
        <v>0</v>
      </c>
      <c r="H1812" s="80" t="s">
        <v>1</v>
      </c>
      <c r="I1812" s="80">
        <v>0</v>
      </c>
      <c r="J1812" s="80">
        <v>0</v>
      </c>
      <c r="K1812" s="80">
        <v>0</v>
      </c>
      <c r="L1812" s="80">
        <v>0</v>
      </c>
      <c r="M1812" s="5" t="s">
        <v>10</v>
      </c>
      <c r="N1812" s="5" t="e">
        <v>#N/A</v>
      </c>
      <c r="O1812" s="5" t="e">
        <v>#N/A</v>
      </c>
      <c r="P1812" s="5" t="e">
        <v>#N/A</v>
      </c>
      <c r="Q1812" s="5" t="s">
        <v>76</v>
      </c>
      <c r="R1812" s="61" t="s">
        <v>28</v>
      </c>
      <c r="S1812" s="62" t="e">
        <v>#N/A</v>
      </c>
      <c r="T1812" s="5" t="s">
        <v>37</v>
      </c>
      <c r="U1812" s="5" t="s">
        <v>37</v>
      </c>
      <c r="V1812" s="5" t="s">
        <v>89</v>
      </c>
      <c r="W1812" s="5" t="s">
        <v>379</v>
      </c>
      <c r="X1812" s="5" t="s">
        <v>113</v>
      </c>
      <c r="Y1812" s="5">
        <v>0</v>
      </c>
      <c r="Z1812" s="5" t="s">
        <v>13</v>
      </c>
      <c r="AA1812" s="5"/>
      <c r="AB1812" s="5"/>
      <c r="AC1812" s="5"/>
      <c r="AD1812" s="5"/>
      <c r="AE1812" s="5"/>
      <c r="AF1812" s="5"/>
      <c r="AG1812" s="5"/>
      <c r="AH1812" s="5"/>
      <c r="AI1812" s="5" t="s">
        <v>906</v>
      </c>
      <c r="AJ1812" s="80">
        <v>4</v>
      </c>
      <c r="AK1812" s="80">
        <v>4</v>
      </c>
      <c r="AL1812" s="80">
        <v>4</v>
      </c>
      <c r="AM1812" s="80" t="e">
        <v>#N/A</v>
      </c>
      <c r="AN1812" s="80">
        <v>3</v>
      </c>
      <c r="AO1812" s="80">
        <v>3</v>
      </c>
      <c r="AP1812" s="80">
        <v>3</v>
      </c>
      <c r="AQ1812" s="80">
        <v>5</v>
      </c>
      <c r="AR1812" s="80">
        <v>1</v>
      </c>
      <c r="AS1812" s="5"/>
      <c r="AT1812" s="5"/>
      <c r="AU1812" s="5"/>
      <c r="AV1812" s="5"/>
      <c r="AW1812" s="5"/>
      <c r="AX1812" s="5"/>
      <c r="AY1812" s="5" t="s">
        <v>903</v>
      </c>
    </row>
    <row r="1813" spans="1:51" ht="27.95" customHeight="1">
      <c r="A1813">
        <v>11553312104</v>
      </c>
      <c r="B1813" s="1" t="s">
        <v>646</v>
      </c>
      <c r="C1813" s="13" t="s">
        <v>72</v>
      </c>
      <c r="D1813" s="1" t="s">
        <v>473</v>
      </c>
      <c r="E1813" s="5" t="s">
        <v>33</v>
      </c>
      <c r="F1813" s="80">
        <v>0</v>
      </c>
      <c r="G1813" s="80">
        <v>0</v>
      </c>
      <c r="H1813" s="80" t="s">
        <v>1</v>
      </c>
      <c r="I1813" s="80">
        <v>0</v>
      </c>
      <c r="J1813" s="80">
        <v>0</v>
      </c>
      <c r="K1813" s="80">
        <v>0</v>
      </c>
      <c r="L1813" s="80">
        <v>0</v>
      </c>
      <c r="M1813" s="5" t="s">
        <v>10</v>
      </c>
      <c r="N1813" s="5" t="e">
        <v>#N/A</v>
      </c>
      <c r="O1813" s="5" t="e">
        <v>#N/A</v>
      </c>
      <c r="P1813" s="5" t="e">
        <v>#N/A</v>
      </c>
      <c r="Q1813" s="5" t="s">
        <v>91</v>
      </c>
      <c r="R1813" s="61" t="s">
        <v>90</v>
      </c>
      <c r="S1813" s="62" t="e">
        <v>#N/A</v>
      </c>
      <c r="T1813" s="5" t="s">
        <v>37</v>
      </c>
      <c r="U1813" s="5" t="s">
        <v>37</v>
      </c>
      <c r="V1813" s="5" t="s">
        <v>89</v>
      </c>
      <c r="W1813" s="5" t="s">
        <v>379</v>
      </c>
      <c r="X1813" s="5" t="s">
        <v>108</v>
      </c>
      <c r="Y1813" s="5">
        <v>0</v>
      </c>
      <c r="Z1813" s="5" t="s">
        <v>13</v>
      </c>
      <c r="AA1813" s="5"/>
      <c r="AB1813" s="5"/>
      <c r="AC1813" s="5"/>
      <c r="AD1813" s="5"/>
      <c r="AE1813" s="5"/>
      <c r="AF1813" s="5"/>
      <c r="AG1813" s="5"/>
      <c r="AH1813" s="5"/>
      <c r="AI1813" s="5" t="s">
        <v>906</v>
      </c>
      <c r="AJ1813" s="80">
        <v>5</v>
      </c>
      <c r="AK1813" s="80">
        <v>5</v>
      </c>
      <c r="AL1813" s="80">
        <v>5</v>
      </c>
      <c r="AM1813" s="80" t="e">
        <v>#N/A</v>
      </c>
      <c r="AN1813" s="80">
        <v>3</v>
      </c>
      <c r="AO1813" s="80">
        <v>3</v>
      </c>
      <c r="AP1813" s="80">
        <v>3</v>
      </c>
      <c r="AQ1813" s="80">
        <v>5</v>
      </c>
      <c r="AR1813" s="80">
        <v>4</v>
      </c>
      <c r="AS1813" s="5" t="s">
        <v>127</v>
      </c>
      <c r="AT1813" s="5"/>
      <c r="AU1813" s="5"/>
      <c r="AV1813" s="5"/>
      <c r="AW1813" s="5"/>
      <c r="AX1813" s="5"/>
      <c r="AY1813" s="5" t="s">
        <v>903</v>
      </c>
    </row>
    <row r="1814" spans="1:51" ht="27.95" customHeight="1">
      <c r="A1814">
        <v>11553297270</v>
      </c>
      <c r="B1814" s="1" t="s">
        <v>646</v>
      </c>
      <c r="C1814" s="13" t="s">
        <v>72</v>
      </c>
      <c r="D1814" s="1" t="s">
        <v>473</v>
      </c>
      <c r="E1814" s="5" t="s">
        <v>14</v>
      </c>
      <c r="F1814" s="80" t="s">
        <v>648</v>
      </c>
      <c r="G1814" s="80">
        <v>0</v>
      </c>
      <c r="H1814" s="80" t="s">
        <v>1</v>
      </c>
      <c r="I1814" s="80">
        <v>0</v>
      </c>
      <c r="J1814" s="80">
        <v>0</v>
      </c>
      <c r="K1814" s="80">
        <v>0</v>
      </c>
      <c r="L1814" s="80">
        <v>0</v>
      </c>
      <c r="M1814" s="5" t="s">
        <v>10</v>
      </c>
      <c r="N1814" s="5" t="e">
        <v>#N/A</v>
      </c>
      <c r="O1814" s="5" t="e">
        <v>#N/A</v>
      </c>
      <c r="P1814" s="5" t="e">
        <v>#N/A</v>
      </c>
      <c r="Q1814" s="5" t="s">
        <v>91</v>
      </c>
      <c r="R1814" s="61" t="s">
        <v>90</v>
      </c>
      <c r="S1814" s="62" t="e">
        <v>#N/A</v>
      </c>
      <c r="T1814" s="5" t="s">
        <v>37</v>
      </c>
      <c r="U1814" s="5" t="s">
        <v>37</v>
      </c>
      <c r="V1814" s="5" t="s">
        <v>89</v>
      </c>
      <c r="W1814" s="5" t="s">
        <v>379</v>
      </c>
      <c r="X1814" s="5" t="s">
        <v>30</v>
      </c>
      <c r="Y1814" s="5">
        <v>0</v>
      </c>
      <c r="Z1814" s="5" t="s">
        <v>13</v>
      </c>
      <c r="AA1814" s="5"/>
      <c r="AB1814" s="5"/>
      <c r="AC1814" s="5"/>
      <c r="AD1814" s="5"/>
      <c r="AE1814" s="5"/>
      <c r="AF1814" s="5"/>
      <c r="AG1814" s="5"/>
      <c r="AH1814" s="5"/>
      <c r="AI1814" s="5" t="s">
        <v>906</v>
      </c>
      <c r="AJ1814" s="80">
        <v>5</v>
      </c>
      <c r="AK1814" s="80">
        <v>5</v>
      </c>
      <c r="AL1814" s="80">
        <v>5</v>
      </c>
      <c r="AM1814" s="80" t="e">
        <v>#N/A</v>
      </c>
      <c r="AN1814" s="80">
        <v>3</v>
      </c>
      <c r="AO1814" s="80">
        <v>3</v>
      </c>
      <c r="AP1814" s="80">
        <v>3</v>
      </c>
      <c r="AQ1814" s="80">
        <v>5</v>
      </c>
      <c r="AR1814" s="80">
        <v>2</v>
      </c>
      <c r="AS1814" s="5"/>
      <c r="AT1814" s="5"/>
      <c r="AU1814" s="5" t="s">
        <v>869</v>
      </c>
      <c r="AV1814" s="5"/>
      <c r="AW1814" s="5"/>
      <c r="AX1814" s="5"/>
      <c r="AY1814" s="5" t="s">
        <v>903</v>
      </c>
    </row>
    <row r="1815" spans="1:51" ht="27.95" customHeight="1">
      <c r="A1815">
        <v>11553281264</v>
      </c>
      <c r="B1815" s="1" t="s">
        <v>646</v>
      </c>
      <c r="C1815" s="13" t="s">
        <v>72</v>
      </c>
      <c r="D1815" s="1" t="s">
        <v>473</v>
      </c>
      <c r="E1815" s="5" t="s">
        <v>14</v>
      </c>
      <c r="F1815" s="80" t="s">
        <v>648</v>
      </c>
      <c r="G1815" s="80">
        <v>0</v>
      </c>
      <c r="H1815" s="80" t="s">
        <v>1</v>
      </c>
      <c r="I1815" s="80">
        <v>0</v>
      </c>
      <c r="J1815" s="80">
        <v>0</v>
      </c>
      <c r="K1815" s="80">
        <v>0</v>
      </c>
      <c r="L1815" s="80">
        <v>0</v>
      </c>
      <c r="M1815" s="5" t="s">
        <v>10</v>
      </c>
      <c r="N1815" s="5" t="e">
        <v>#N/A</v>
      </c>
      <c r="O1815" s="5" t="e">
        <v>#N/A</v>
      </c>
      <c r="P1815" s="5" t="e">
        <v>#N/A</v>
      </c>
      <c r="Q1815" s="5" t="s">
        <v>91</v>
      </c>
      <c r="R1815" s="61" t="s">
        <v>28</v>
      </c>
      <c r="S1815" s="62" t="e">
        <v>#N/A</v>
      </c>
      <c r="T1815" s="5" t="s">
        <v>37</v>
      </c>
      <c r="U1815" s="5" t="s">
        <v>37</v>
      </c>
      <c r="V1815" s="5" t="s">
        <v>89</v>
      </c>
      <c r="W1815" s="5" t="s">
        <v>379</v>
      </c>
      <c r="X1815" s="5" t="s">
        <v>108</v>
      </c>
      <c r="Y1815" s="5">
        <v>0</v>
      </c>
      <c r="Z1815" s="5" t="s">
        <v>67</v>
      </c>
      <c r="AA1815" s="5"/>
      <c r="AB1815" s="5"/>
      <c r="AC1815" s="5"/>
      <c r="AD1815" s="5"/>
      <c r="AE1815" s="5"/>
      <c r="AF1815" s="5"/>
      <c r="AG1815" s="5"/>
      <c r="AH1815" s="5"/>
      <c r="AI1815" s="5" t="s">
        <v>906</v>
      </c>
      <c r="AJ1815" s="80">
        <v>5</v>
      </c>
      <c r="AK1815" s="80">
        <v>5</v>
      </c>
      <c r="AL1815" s="80">
        <v>4</v>
      </c>
      <c r="AM1815" s="80" t="e">
        <v>#N/A</v>
      </c>
      <c r="AN1815" s="80">
        <v>3</v>
      </c>
      <c r="AO1815" s="80">
        <v>3</v>
      </c>
      <c r="AP1815" s="80">
        <v>3</v>
      </c>
      <c r="AQ1815" s="80">
        <v>5</v>
      </c>
      <c r="AR1815" s="80">
        <v>4</v>
      </c>
      <c r="AS1815" s="5" t="s">
        <v>127</v>
      </c>
      <c r="AT1815" s="5" t="s">
        <v>843</v>
      </c>
      <c r="AU1815" s="5"/>
      <c r="AV1815" s="5"/>
      <c r="AW1815" s="5"/>
      <c r="AX1815" s="5"/>
      <c r="AY1815" s="5" t="s">
        <v>903</v>
      </c>
    </row>
    <row r="1816" spans="1:51" ht="27.95" customHeight="1">
      <c r="A1816">
        <v>11553226170</v>
      </c>
      <c r="B1816" s="1" t="s">
        <v>646</v>
      </c>
      <c r="C1816" s="13" t="s">
        <v>72</v>
      </c>
      <c r="D1816" s="1" t="s">
        <v>478</v>
      </c>
      <c r="E1816" s="5" t="s">
        <v>14</v>
      </c>
      <c r="F1816" s="80">
        <v>0</v>
      </c>
      <c r="G1816" s="80">
        <v>0</v>
      </c>
      <c r="H1816" s="80" t="s">
        <v>1</v>
      </c>
      <c r="I1816" s="80">
        <v>0</v>
      </c>
      <c r="J1816" s="80">
        <v>0</v>
      </c>
      <c r="K1816" s="80">
        <v>0</v>
      </c>
      <c r="L1816" s="80">
        <v>0</v>
      </c>
      <c r="M1816" s="5" t="e">
        <v>#N/A</v>
      </c>
      <c r="N1816" s="5" t="s">
        <v>649</v>
      </c>
      <c r="O1816" s="5" t="e">
        <v>#N/A</v>
      </c>
      <c r="P1816" s="5" t="e">
        <v>#N/A</v>
      </c>
      <c r="Q1816" s="5" t="s">
        <v>76</v>
      </c>
      <c r="R1816" s="61" t="s">
        <v>28</v>
      </c>
      <c r="S1816" s="62" t="e">
        <v>#N/A</v>
      </c>
      <c r="T1816" s="5" t="s">
        <v>834</v>
      </c>
      <c r="U1816" s="5" t="s">
        <v>34</v>
      </c>
      <c r="V1816" s="5" t="s">
        <v>64</v>
      </c>
      <c r="W1816" s="5" t="s">
        <v>907</v>
      </c>
      <c r="X1816" s="5" t="s">
        <v>81</v>
      </c>
      <c r="Y1816" s="5">
        <v>0</v>
      </c>
      <c r="Z1816" s="5" t="s">
        <v>13</v>
      </c>
      <c r="AA1816" s="5"/>
      <c r="AB1816" s="5"/>
      <c r="AC1816" s="5"/>
      <c r="AD1816" s="5"/>
      <c r="AE1816" s="5"/>
      <c r="AF1816" s="5"/>
      <c r="AG1816" s="5"/>
      <c r="AH1816" s="5"/>
      <c r="AI1816" s="5" t="s">
        <v>906</v>
      </c>
      <c r="AJ1816" s="80">
        <v>5</v>
      </c>
      <c r="AK1816" s="80">
        <v>4</v>
      </c>
      <c r="AL1816" s="80">
        <v>4</v>
      </c>
      <c r="AM1816" s="80" t="e">
        <v>#N/A</v>
      </c>
      <c r="AN1816" s="80">
        <v>5</v>
      </c>
      <c r="AO1816" s="80">
        <v>5</v>
      </c>
      <c r="AP1816" s="80">
        <v>5</v>
      </c>
      <c r="AQ1816" s="80">
        <v>4</v>
      </c>
      <c r="AR1816" s="80">
        <v>3</v>
      </c>
      <c r="AS1816" s="5"/>
      <c r="AT1816" s="121" t="s">
        <v>847</v>
      </c>
      <c r="AU1816" s="5"/>
      <c r="AV1816" s="5"/>
      <c r="AW1816" s="5"/>
      <c r="AX1816" s="5"/>
      <c r="AY1816" s="5" t="s">
        <v>903</v>
      </c>
    </row>
    <row r="1817" spans="1:51" ht="27.95" customHeight="1">
      <c r="A1817">
        <v>11553225866</v>
      </c>
      <c r="B1817" s="1" t="s">
        <v>646</v>
      </c>
      <c r="C1817" s="13" t="s">
        <v>72</v>
      </c>
      <c r="D1817" s="1" t="s">
        <v>473</v>
      </c>
      <c r="E1817" s="5" t="s">
        <v>33</v>
      </c>
      <c r="F1817" s="80" t="s">
        <v>648</v>
      </c>
      <c r="G1817" s="80">
        <v>0</v>
      </c>
      <c r="H1817" s="80" t="s">
        <v>1</v>
      </c>
      <c r="I1817" s="80">
        <v>0</v>
      </c>
      <c r="J1817" s="80">
        <v>0</v>
      </c>
      <c r="K1817" s="80">
        <v>0</v>
      </c>
      <c r="L1817" s="80">
        <v>0</v>
      </c>
      <c r="M1817" s="5" t="s">
        <v>10</v>
      </c>
      <c r="N1817" s="5" t="e">
        <v>#N/A</v>
      </c>
      <c r="O1817" s="5" t="e">
        <v>#N/A</v>
      </c>
      <c r="P1817" s="5" t="e">
        <v>#N/A</v>
      </c>
      <c r="Q1817" s="5" t="s">
        <v>91</v>
      </c>
      <c r="R1817" s="61" t="s">
        <v>28</v>
      </c>
      <c r="S1817" s="62" t="e">
        <v>#N/A</v>
      </c>
      <c r="T1817" s="5" t="s">
        <v>37</v>
      </c>
      <c r="U1817" s="5" t="s">
        <v>37</v>
      </c>
      <c r="V1817" s="5" t="s">
        <v>89</v>
      </c>
      <c r="W1817" s="5" t="s">
        <v>379</v>
      </c>
      <c r="X1817" s="5" t="s">
        <v>30</v>
      </c>
      <c r="Y1817" s="5">
        <v>0</v>
      </c>
      <c r="Z1817" s="5" t="s">
        <v>67</v>
      </c>
      <c r="AA1817" s="5"/>
      <c r="AB1817" s="5"/>
      <c r="AC1817" s="5"/>
      <c r="AD1817" s="5"/>
      <c r="AE1817" s="5"/>
      <c r="AF1817" s="5"/>
      <c r="AG1817" s="5"/>
      <c r="AH1817" s="5"/>
      <c r="AI1817" s="5" t="s">
        <v>906</v>
      </c>
      <c r="AJ1817" s="80">
        <v>5</v>
      </c>
      <c r="AK1817" s="80">
        <v>5</v>
      </c>
      <c r="AL1817" s="80">
        <v>4</v>
      </c>
      <c r="AM1817" s="80" t="e">
        <v>#N/A</v>
      </c>
      <c r="AN1817" s="80">
        <v>3</v>
      </c>
      <c r="AO1817" s="80">
        <v>3</v>
      </c>
      <c r="AP1817" s="80">
        <v>3</v>
      </c>
      <c r="AQ1817" s="80">
        <v>5</v>
      </c>
      <c r="AR1817" s="80">
        <v>2</v>
      </c>
      <c r="AS1817" s="5" t="s">
        <v>127</v>
      </c>
      <c r="AT1817" s="67" t="s">
        <v>850</v>
      </c>
      <c r="AU1817" s="66" t="s">
        <v>567</v>
      </c>
      <c r="AV1817" s="5"/>
      <c r="AW1817" s="5"/>
      <c r="AX1817" s="5"/>
      <c r="AY1817" s="5" t="s">
        <v>903</v>
      </c>
    </row>
    <row r="1818" spans="1:51" ht="27.95" customHeight="1">
      <c r="B1818" s="1"/>
      <c r="C1818" s="13"/>
      <c r="D1818" s="1"/>
      <c r="E1818" s="5"/>
      <c r="M1818" s="5"/>
      <c r="N1818" s="5"/>
      <c r="O1818" s="5"/>
      <c r="P1818" s="5"/>
      <c r="Q1818" s="5"/>
      <c r="R1818" s="61"/>
      <c r="S1818" s="62"/>
      <c r="T1818" s="5"/>
      <c r="U1818" s="5"/>
      <c r="V1818" s="5"/>
      <c r="W1818" s="5"/>
      <c r="X1818" s="5"/>
      <c r="Y1818" s="5"/>
      <c r="Z1818" s="5"/>
      <c r="AA1818" s="5"/>
      <c r="AB1818" s="5"/>
      <c r="AC1818" s="5"/>
      <c r="AD1818" s="5"/>
      <c r="AE1818" s="5"/>
      <c r="AF1818" s="5"/>
      <c r="AG1818" s="5"/>
      <c r="AH1818" s="5"/>
      <c r="AI1818" s="5"/>
      <c r="AJ1818" s="80"/>
      <c r="AK1818" s="80"/>
      <c r="AL1818" s="80"/>
      <c r="AM1818" s="80"/>
      <c r="AN1818" s="80"/>
      <c r="AO1818" s="80"/>
      <c r="AP1818" s="80"/>
      <c r="AQ1818" s="80"/>
      <c r="AR1818" s="80"/>
      <c r="AS1818" s="5"/>
      <c r="AT1818" s="5"/>
      <c r="AU1818" s="5"/>
      <c r="AV1818" s="5"/>
      <c r="AW1818" s="5"/>
      <c r="AX1818" s="5"/>
      <c r="AY1818" s="5"/>
    </row>
    <row r="1819" spans="1:51" ht="27.95" customHeight="1">
      <c r="B1819" s="1"/>
      <c r="C1819" s="13"/>
      <c r="D1819" s="1"/>
      <c r="E1819" s="5"/>
      <c r="M1819" s="5"/>
      <c r="N1819" s="5"/>
      <c r="O1819" s="5"/>
      <c r="P1819" s="5"/>
      <c r="Q1819" s="5"/>
      <c r="R1819" s="61"/>
      <c r="S1819" s="62"/>
      <c r="T1819" s="5"/>
      <c r="U1819" s="5"/>
      <c r="V1819" s="5"/>
      <c r="W1819" s="5"/>
      <c r="X1819" s="5"/>
      <c r="Y1819" s="5"/>
      <c r="Z1819" s="5"/>
      <c r="AA1819" s="5"/>
      <c r="AB1819" s="5"/>
      <c r="AC1819" s="5"/>
      <c r="AD1819" s="5"/>
      <c r="AE1819" s="5"/>
      <c r="AF1819" s="5"/>
      <c r="AG1819" s="5"/>
      <c r="AH1819" s="5"/>
      <c r="AI1819" s="5"/>
      <c r="AJ1819" s="80"/>
      <c r="AK1819" s="80"/>
      <c r="AL1819" s="80"/>
      <c r="AM1819" s="80"/>
      <c r="AN1819" s="80"/>
      <c r="AO1819" s="80"/>
      <c r="AP1819" s="80"/>
      <c r="AQ1819" s="80"/>
      <c r="AR1819" s="80"/>
      <c r="AS1819" s="5"/>
      <c r="AT1819" s="5"/>
      <c r="AU1819" s="5"/>
      <c r="AV1819" s="5"/>
      <c r="AW1819" s="5"/>
      <c r="AX1819" s="5"/>
      <c r="AY1819" s="5"/>
    </row>
    <row r="1820" spans="1:51" ht="27.95" customHeight="1">
      <c r="A1820">
        <v>11553213758</v>
      </c>
      <c r="B1820" s="1" t="s">
        <v>646</v>
      </c>
      <c r="C1820" s="13" t="s">
        <v>72</v>
      </c>
      <c r="D1820" s="1" t="s">
        <v>473</v>
      </c>
      <c r="E1820" s="5" t="s">
        <v>14</v>
      </c>
      <c r="F1820" s="80">
        <v>0</v>
      </c>
      <c r="G1820" s="80">
        <v>0</v>
      </c>
      <c r="H1820" s="80" t="s">
        <v>1</v>
      </c>
      <c r="I1820" s="80">
        <v>0</v>
      </c>
      <c r="J1820" s="80">
        <v>0</v>
      </c>
      <c r="K1820" s="80">
        <v>0</v>
      </c>
      <c r="L1820" s="80">
        <v>0</v>
      </c>
      <c r="M1820" s="5" t="s">
        <v>10</v>
      </c>
      <c r="N1820" s="5" t="e">
        <v>#N/A</v>
      </c>
      <c r="O1820" s="5" t="e">
        <v>#N/A</v>
      </c>
      <c r="P1820" s="5" t="e">
        <v>#N/A</v>
      </c>
      <c r="Q1820" s="5" t="s">
        <v>91</v>
      </c>
      <c r="R1820" s="61" t="s">
        <v>90</v>
      </c>
      <c r="S1820" s="62" t="e">
        <v>#N/A</v>
      </c>
      <c r="T1820" s="5" t="s">
        <v>37</v>
      </c>
      <c r="U1820" s="5" t="s">
        <v>92</v>
      </c>
      <c r="V1820" s="5" t="s">
        <v>89</v>
      </c>
      <c r="W1820" s="5" t="s">
        <v>379</v>
      </c>
      <c r="X1820" s="5" t="s">
        <v>30</v>
      </c>
      <c r="Y1820" s="5">
        <v>0</v>
      </c>
      <c r="Z1820" s="5" t="s">
        <v>58</v>
      </c>
      <c r="AA1820" s="5"/>
      <c r="AB1820" s="5"/>
      <c r="AC1820" s="5"/>
      <c r="AD1820" s="5"/>
      <c r="AE1820" s="5"/>
      <c r="AF1820" s="5"/>
      <c r="AG1820" s="5"/>
      <c r="AH1820" s="5"/>
      <c r="AI1820" s="5" t="s">
        <v>906</v>
      </c>
      <c r="AJ1820" s="80">
        <v>5</v>
      </c>
      <c r="AK1820" s="80">
        <v>5</v>
      </c>
      <c r="AL1820" s="80">
        <v>5</v>
      </c>
      <c r="AM1820" s="80" t="e">
        <v>#N/A</v>
      </c>
      <c r="AN1820" s="80">
        <v>3</v>
      </c>
      <c r="AO1820" s="80">
        <v>2</v>
      </c>
      <c r="AP1820" s="80">
        <v>3</v>
      </c>
      <c r="AQ1820" s="80">
        <v>5</v>
      </c>
      <c r="AR1820" s="80">
        <v>2</v>
      </c>
      <c r="AS1820" s="5"/>
      <c r="AT1820" s="5"/>
      <c r="AU1820" s="5" t="s">
        <v>869</v>
      </c>
      <c r="AV1820" s="5"/>
      <c r="AW1820" s="5"/>
      <c r="AX1820" s="5"/>
      <c r="AY1820" s="5" t="s">
        <v>903</v>
      </c>
    </row>
    <row r="1821" spans="1:51" ht="27.95" customHeight="1">
      <c r="A1821">
        <v>11553204035</v>
      </c>
      <c r="B1821" s="1" t="s">
        <v>646</v>
      </c>
      <c r="C1821" s="13" t="s">
        <v>72</v>
      </c>
      <c r="D1821" s="1" t="s">
        <v>473</v>
      </c>
      <c r="E1821" s="5" t="s">
        <v>14</v>
      </c>
      <c r="F1821" s="80" t="s">
        <v>648</v>
      </c>
      <c r="G1821" s="80">
        <v>0</v>
      </c>
      <c r="H1821" s="80" t="s">
        <v>1</v>
      </c>
      <c r="I1821" s="80">
        <v>0</v>
      </c>
      <c r="J1821" s="80">
        <v>0</v>
      </c>
      <c r="K1821" s="80">
        <v>0</v>
      </c>
      <c r="L1821" s="80">
        <v>0</v>
      </c>
      <c r="M1821" s="5" t="s">
        <v>10</v>
      </c>
      <c r="N1821" s="5" t="e">
        <v>#N/A</v>
      </c>
      <c r="O1821" s="5" t="e">
        <v>#N/A</v>
      </c>
      <c r="P1821" s="5" t="e">
        <v>#N/A</v>
      </c>
      <c r="Q1821" s="5" t="s">
        <v>91</v>
      </c>
      <c r="R1821" s="61" t="s">
        <v>28</v>
      </c>
      <c r="S1821" s="62" t="e">
        <v>#N/A</v>
      </c>
      <c r="T1821" s="5" t="s">
        <v>36</v>
      </c>
      <c r="U1821" s="5" t="s">
        <v>37</v>
      </c>
      <c r="V1821" s="5" t="s">
        <v>89</v>
      </c>
      <c r="W1821" s="5" t="s">
        <v>379</v>
      </c>
      <c r="X1821" s="5" t="s">
        <v>30</v>
      </c>
      <c r="Y1821" s="5">
        <v>0</v>
      </c>
      <c r="Z1821" s="5" t="s">
        <v>58</v>
      </c>
      <c r="AA1821" s="5"/>
      <c r="AB1821" s="5"/>
      <c r="AC1821" s="5"/>
      <c r="AD1821" s="5"/>
      <c r="AE1821" s="5"/>
      <c r="AF1821" s="5"/>
      <c r="AG1821" s="5"/>
      <c r="AH1821" s="5"/>
      <c r="AI1821" s="5" t="s">
        <v>906</v>
      </c>
      <c r="AJ1821" s="80">
        <v>5</v>
      </c>
      <c r="AK1821" s="80">
        <v>5</v>
      </c>
      <c r="AL1821" s="80">
        <v>4</v>
      </c>
      <c r="AM1821" s="80" t="e">
        <v>#N/A</v>
      </c>
      <c r="AN1821" s="80">
        <v>4</v>
      </c>
      <c r="AO1821" s="80">
        <v>3</v>
      </c>
      <c r="AP1821" s="80">
        <v>3</v>
      </c>
      <c r="AQ1821" s="80">
        <v>5</v>
      </c>
      <c r="AR1821" s="80">
        <v>2</v>
      </c>
      <c r="AS1821" s="5" t="s">
        <v>127</v>
      </c>
      <c r="AT1821" s="5" t="s">
        <v>797</v>
      </c>
      <c r="AU1821" s="5" t="s">
        <v>869</v>
      </c>
      <c r="AV1821" s="5"/>
      <c r="AW1821" s="5"/>
      <c r="AX1821" s="5"/>
      <c r="AY1821" s="5" t="s">
        <v>903</v>
      </c>
    </row>
    <row r="1822" spans="1:51" ht="27.95" customHeight="1">
      <c r="A1822">
        <v>11553150111</v>
      </c>
      <c r="B1822" s="1"/>
      <c r="C1822" s="13" t="e">
        <v>#N/A</v>
      </c>
      <c r="D1822" s="1" t="e">
        <v>#VALUE!</v>
      </c>
      <c r="E1822" s="5" t="e">
        <v>#N/A</v>
      </c>
      <c r="F1822" s="80">
        <v>0</v>
      </c>
      <c r="G1822" s="80">
        <v>0</v>
      </c>
      <c r="H1822" s="80">
        <v>0</v>
      </c>
      <c r="I1822" s="80">
        <v>0</v>
      </c>
      <c r="J1822" s="80">
        <v>0</v>
      </c>
      <c r="K1822" s="80">
        <v>0</v>
      </c>
      <c r="L1822" s="80">
        <v>0</v>
      </c>
      <c r="M1822" s="5" t="e">
        <v>#N/A</v>
      </c>
      <c r="N1822" s="5" t="e">
        <v>#N/A</v>
      </c>
      <c r="O1822" s="5" t="e">
        <v>#N/A</v>
      </c>
      <c r="P1822" s="5" t="e">
        <v>#N/A</v>
      </c>
      <c r="Q1822" s="5" t="e">
        <v>#N/A</v>
      </c>
      <c r="R1822" s="61" t="e">
        <v>#N/A</v>
      </c>
      <c r="S1822" s="62" t="e">
        <v>#N/A</v>
      </c>
      <c r="T1822" s="5" t="e">
        <v>#N/A</v>
      </c>
      <c r="U1822" s="5" t="e">
        <v>#N/A</v>
      </c>
      <c r="V1822" s="5" t="e">
        <v>#N/A</v>
      </c>
      <c r="W1822" s="5" t="e">
        <v>#N/A</v>
      </c>
      <c r="X1822" s="5" t="e">
        <v>#N/A</v>
      </c>
      <c r="Y1822" s="5">
        <v>0</v>
      </c>
      <c r="Z1822" s="5" t="e">
        <v>#N/A</v>
      </c>
      <c r="AA1822" s="5"/>
      <c r="AB1822" s="5"/>
      <c r="AC1822" s="5"/>
      <c r="AD1822" s="5"/>
      <c r="AE1822" s="5"/>
      <c r="AF1822" s="5"/>
      <c r="AG1822" s="5"/>
      <c r="AH1822" s="5"/>
      <c r="AI1822" s="5" t="s">
        <v>906</v>
      </c>
      <c r="AJ1822" s="80" t="e">
        <v>#N/A</v>
      </c>
      <c r="AK1822" s="80" t="e">
        <v>#N/A</v>
      </c>
      <c r="AL1822" s="80" t="e">
        <v>#N/A</v>
      </c>
      <c r="AM1822" s="80" t="e">
        <v>#N/A</v>
      </c>
      <c r="AN1822" s="80" t="e">
        <v>#N/A</v>
      </c>
      <c r="AO1822" s="80" t="e">
        <v>#N/A</v>
      </c>
      <c r="AP1822" s="80" t="e">
        <v>#N/A</v>
      </c>
      <c r="AQ1822" s="80" t="e">
        <v>#N/A</v>
      </c>
      <c r="AR1822" s="80" t="e">
        <v>#N/A</v>
      </c>
      <c r="AS1822" s="5"/>
      <c r="AT1822" s="5"/>
      <c r="AU1822" s="5"/>
      <c r="AV1822" s="5"/>
      <c r="AW1822" s="5"/>
      <c r="AX1822" s="5"/>
      <c r="AY1822" s="5" t="s">
        <v>20</v>
      </c>
    </row>
    <row r="1823" spans="1:51" ht="27.95" customHeight="1">
      <c r="A1823">
        <v>11553098637</v>
      </c>
      <c r="B1823" s="1"/>
      <c r="C1823" s="13" t="e">
        <v>#N/A</v>
      </c>
      <c r="D1823" s="1" t="e">
        <v>#VALUE!</v>
      </c>
      <c r="E1823" s="5" t="e">
        <v>#N/A</v>
      </c>
      <c r="F1823" s="80">
        <v>0</v>
      </c>
      <c r="G1823" s="80">
        <v>0</v>
      </c>
      <c r="H1823" s="80">
        <v>0</v>
      </c>
      <c r="I1823" s="80">
        <v>0</v>
      </c>
      <c r="J1823" s="80">
        <v>0</v>
      </c>
      <c r="K1823" s="80">
        <v>0</v>
      </c>
      <c r="L1823" s="80">
        <v>0</v>
      </c>
      <c r="M1823" s="5" t="e">
        <v>#N/A</v>
      </c>
      <c r="N1823" s="5" t="e">
        <v>#N/A</v>
      </c>
      <c r="O1823" s="5" t="e">
        <v>#N/A</v>
      </c>
      <c r="P1823" s="5" t="e">
        <v>#N/A</v>
      </c>
      <c r="Q1823" s="5" t="e">
        <v>#N/A</v>
      </c>
      <c r="R1823" s="61" t="e">
        <v>#N/A</v>
      </c>
      <c r="S1823" s="62" t="e">
        <v>#N/A</v>
      </c>
      <c r="T1823" s="5" t="e">
        <v>#N/A</v>
      </c>
      <c r="U1823" s="5" t="e">
        <v>#N/A</v>
      </c>
      <c r="V1823" s="5" t="e">
        <v>#N/A</v>
      </c>
      <c r="W1823" s="5" t="e">
        <v>#N/A</v>
      </c>
      <c r="X1823" s="5" t="e">
        <v>#N/A</v>
      </c>
      <c r="Y1823" s="5">
        <v>0</v>
      </c>
      <c r="Z1823" s="5" t="e">
        <v>#N/A</v>
      </c>
      <c r="AA1823" s="5"/>
      <c r="AB1823" s="5"/>
      <c r="AC1823" s="5"/>
      <c r="AD1823" s="5"/>
      <c r="AE1823" s="5"/>
      <c r="AF1823" s="5"/>
      <c r="AG1823" s="5"/>
      <c r="AH1823" s="5"/>
      <c r="AI1823" s="5" t="s">
        <v>906</v>
      </c>
      <c r="AJ1823" s="80" t="e">
        <v>#N/A</v>
      </c>
      <c r="AK1823" s="80" t="e">
        <v>#N/A</v>
      </c>
      <c r="AL1823" s="80" t="e">
        <v>#N/A</v>
      </c>
      <c r="AM1823" s="80" t="e">
        <v>#N/A</v>
      </c>
      <c r="AN1823" s="80" t="e">
        <v>#N/A</v>
      </c>
      <c r="AO1823" s="80" t="e">
        <v>#N/A</v>
      </c>
      <c r="AP1823" s="80" t="e">
        <v>#N/A</v>
      </c>
      <c r="AQ1823" s="80" t="e">
        <v>#N/A</v>
      </c>
      <c r="AR1823" s="80" t="e">
        <v>#N/A</v>
      </c>
      <c r="AS1823" s="5"/>
      <c r="AT1823" s="5"/>
      <c r="AU1823" s="5"/>
      <c r="AV1823" s="5"/>
      <c r="AW1823" s="5"/>
      <c r="AX1823" s="5"/>
      <c r="AY1823" s="5" t="s">
        <v>20</v>
      </c>
    </row>
    <row r="1824" spans="1:51" ht="27.95" customHeight="1">
      <c r="B1824" s="1"/>
      <c r="C1824" s="13"/>
      <c r="D1824" s="1"/>
      <c r="E1824" s="5"/>
      <c r="M1824" s="5"/>
      <c r="N1824" s="5"/>
      <c r="O1824" s="5"/>
      <c r="P1824" s="5"/>
      <c r="Q1824" s="5"/>
      <c r="R1824" s="61"/>
      <c r="S1824" s="62"/>
      <c r="T1824" s="5"/>
      <c r="U1824" s="5"/>
      <c r="V1824" s="5"/>
      <c r="W1824" s="5"/>
      <c r="X1824" s="5"/>
      <c r="Y1824" s="5"/>
      <c r="Z1824" s="5"/>
      <c r="AA1824" s="5"/>
      <c r="AB1824" s="5"/>
      <c r="AC1824" s="5"/>
      <c r="AD1824" s="5"/>
      <c r="AE1824" s="5"/>
      <c r="AF1824" s="5"/>
      <c r="AG1824" s="5"/>
      <c r="AH1824" s="5"/>
      <c r="AI1824" s="5"/>
      <c r="AJ1824" s="80"/>
      <c r="AK1824" s="80"/>
      <c r="AL1824" s="80"/>
      <c r="AM1824" s="80"/>
      <c r="AN1824" s="80"/>
      <c r="AO1824" s="80"/>
      <c r="AP1824" s="80"/>
      <c r="AQ1824" s="80"/>
      <c r="AR1824" s="80"/>
      <c r="AS1824" s="5"/>
      <c r="AT1824" s="5"/>
      <c r="AU1824" s="5"/>
      <c r="AV1824" s="5"/>
      <c r="AW1824" s="5"/>
      <c r="AX1824" s="5"/>
      <c r="AY1824" s="5"/>
    </row>
    <row r="1825" spans="1:51" ht="27.95" customHeight="1">
      <c r="A1825">
        <v>11552825659</v>
      </c>
      <c r="B1825" s="1"/>
      <c r="C1825" s="13" t="s">
        <v>72</v>
      </c>
      <c r="D1825" s="1" t="s">
        <v>473</v>
      </c>
      <c r="E1825" s="5" t="s">
        <v>14</v>
      </c>
      <c r="F1825" s="80">
        <v>0</v>
      </c>
      <c r="G1825" s="80">
        <v>0</v>
      </c>
      <c r="H1825" s="80" t="s">
        <v>1</v>
      </c>
      <c r="I1825" s="80">
        <v>0</v>
      </c>
      <c r="J1825" s="80">
        <v>0</v>
      </c>
      <c r="K1825" s="80">
        <v>0</v>
      </c>
      <c r="L1825" s="80">
        <v>0</v>
      </c>
      <c r="M1825" s="5" t="s">
        <v>10</v>
      </c>
      <c r="N1825" s="5" t="e">
        <v>#N/A</v>
      </c>
      <c r="O1825" s="5" t="e">
        <v>#N/A</v>
      </c>
      <c r="P1825" s="5" t="e">
        <v>#N/A</v>
      </c>
      <c r="Q1825" s="5" t="s">
        <v>654</v>
      </c>
      <c r="R1825" s="61" t="s">
        <v>90</v>
      </c>
      <c r="S1825" s="62" t="e">
        <v>#N/A</v>
      </c>
      <c r="T1825" s="5" t="s">
        <v>36</v>
      </c>
      <c r="U1825" s="5" t="s">
        <v>41</v>
      </c>
      <c r="V1825" s="5" t="s">
        <v>64</v>
      </c>
      <c r="W1825" s="5" t="s">
        <v>379</v>
      </c>
      <c r="X1825" s="5" t="s">
        <v>66</v>
      </c>
      <c r="Y1825" s="5">
        <v>0</v>
      </c>
      <c r="Z1825" s="5" t="s">
        <v>67</v>
      </c>
      <c r="AA1825" s="5"/>
      <c r="AB1825" s="5"/>
      <c r="AC1825" s="5"/>
      <c r="AD1825" s="5"/>
      <c r="AE1825" s="5"/>
      <c r="AF1825" s="5"/>
      <c r="AG1825" s="5"/>
      <c r="AH1825" s="5"/>
      <c r="AI1825" s="5" t="s">
        <v>906</v>
      </c>
      <c r="AJ1825" s="80">
        <v>5</v>
      </c>
      <c r="AK1825" s="80" t="e">
        <v>#N/A</v>
      </c>
      <c r="AL1825" s="80">
        <v>5</v>
      </c>
      <c r="AM1825" s="80" t="e">
        <v>#N/A</v>
      </c>
      <c r="AN1825" s="80">
        <v>4</v>
      </c>
      <c r="AO1825" s="80">
        <v>4</v>
      </c>
      <c r="AP1825" s="80">
        <v>5</v>
      </c>
      <c r="AQ1825" s="80">
        <v>5</v>
      </c>
      <c r="AR1825" s="80">
        <v>5</v>
      </c>
      <c r="AS1825" s="5"/>
      <c r="AT1825" s="5"/>
      <c r="AU1825" s="5"/>
      <c r="AV1825" s="5"/>
      <c r="AW1825" s="5"/>
      <c r="AX1825" s="5"/>
      <c r="AY1825" s="5" t="s">
        <v>20</v>
      </c>
    </row>
    <row r="1826" spans="1:51" ht="27.95" customHeight="1">
      <c r="A1826">
        <v>11552791538</v>
      </c>
      <c r="B1826" s="1"/>
      <c r="C1826" s="13" t="e">
        <v>#N/A</v>
      </c>
      <c r="D1826" s="1" t="e">
        <v>#VALUE!</v>
      </c>
      <c r="E1826" s="5" t="e">
        <v>#N/A</v>
      </c>
      <c r="F1826" s="80">
        <v>0</v>
      </c>
      <c r="G1826" s="80">
        <v>0</v>
      </c>
      <c r="H1826" s="80">
        <v>0</v>
      </c>
      <c r="I1826" s="80">
        <v>0</v>
      </c>
      <c r="J1826" s="80">
        <v>0</v>
      </c>
      <c r="K1826" s="80">
        <v>0</v>
      </c>
      <c r="L1826" s="80">
        <v>0</v>
      </c>
      <c r="M1826" s="5" t="e">
        <v>#N/A</v>
      </c>
      <c r="N1826" s="5" t="e">
        <v>#N/A</v>
      </c>
      <c r="O1826" s="5" t="e">
        <v>#N/A</v>
      </c>
      <c r="P1826" s="5" t="e">
        <v>#N/A</v>
      </c>
      <c r="Q1826" s="5" t="e">
        <v>#N/A</v>
      </c>
      <c r="R1826" s="61" t="e">
        <v>#N/A</v>
      </c>
      <c r="S1826" s="62" t="e">
        <v>#N/A</v>
      </c>
      <c r="T1826" s="5" t="e">
        <v>#N/A</v>
      </c>
      <c r="U1826" s="5" t="e">
        <v>#N/A</v>
      </c>
      <c r="V1826" s="5" t="e">
        <v>#N/A</v>
      </c>
      <c r="W1826" s="5" t="e">
        <v>#N/A</v>
      </c>
      <c r="X1826" s="5" t="e">
        <v>#N/A</v>
      </c>
      <c r="Y1826" s="5">
        <v>0</v>
      </c>
      <c r="Z1826" s="5" t="e">
        <v>#N/A</v>
      </c>
      <c r="AA1826" s="5"/>
      <c r="AB1826" s="5"/>
      <c r="AC1826" s="5"/>
      <c r="AD1826" s="5"/>
      <c r="AE1826" s="5"/>
      <c r="AF1826" s="5"/>
      <c r="AG1826" s="5"/>
      <c r="AH1826" s="5"/>
      <c r="AI1826" s="5" t="s">
        <v>906</v>
      </c>
      <c r="AJ1826" s="80" t="e">
        <v>#N/A</v>
      </c>
      <c r="AK1826" s="80" t="e">
        <v>#N/A</v>
      </c>
      <c r="AL1826" s="80" t="e">
        <v>#N/A</v>
      </c>
      <c r="AM1826" s="80" t="e">
        <v>#N/A</v>
      </c>
      <c r="AN1826" s="80" t="e">
        <v>#N/A</v>
      </c>
      <c r="AO1826" s="80" t="e">
        <v>#N/A</v>
      </c>
      <c r="AP1826" s="80" t="e">
        <v>#N/A</v>
      </c>
      <c r="AQ1826" s="80" t="e">
        <v>#N/A</v>
      </c>
      <c r="AR1826" s="80" t="e">
        <v>#N/A</v>
      </c>
      <c r="AS1826" s="5"/>
      <c r="AT1826" s="5"/>
      <c r="AU1826" s="5"/>
      <c r="AV1826" s="5"/>
      <c r="AW1826" s="5"/>
      <c r="AX1826" s="5"/>
      <c r="AY1826" s="5" t="s">
        <v>20</v>
      </c>
    </row>
    <row r="1827" spans="1:51" ht="27.95" customHeight="1">
      <c r="A1827">
        <v>11552787289</v>
      </c>
      <c r="B1827" s="1" t="s">
        <v>646</v>
      </c>
      <c r="C1827" s="13" t="s">
        <v>80</v>
      </c>
      <c r="D1827" s="1" t="s">
        <v>466</v>
      </c>
      <c r="E1827" s="5" t="s">
        <v>33</v>
      </c>
      <c r="F1827" s="80">
        <v>0</v>
      </c>
      <c r="G1827" s="80">
        <v>0</v>
      </c>
      <c r="H1827" s="80" t="s">
        <v>1</v>
      </c>
      <c r="I1827" s="80">
        <v>0</v>
      </c>
      <c r="J1827" s="80">
        <v>0</v>
      </c>
      <c r="K1827" s="80">
        <v>0</v>
      </c>
      <c r="L1827" s="80">
        <v>0</v>
      </c>
      <c r="M1827" s="5" t="e">
        <v>#N/A</v>
      </c>
      <c r="N1827" s="5" t="s">
        <v>649</v>
      </c>
      <c r="O1827" s="5" t="e">
        <v>#N/A</v>
      </c>
      <c r="P1827" s="5" t="e">
        <v>#N/A</v>
      </c>
      <c r="Q1827" s="5" t="s">
        <v>29</v>
      </c>
      <c r="R1827" s="61" t="s">
        <v>75</v>
      </c>
      <c r="S1827" s="62" t="e">
        <v>#N/A</v>
      </c>
      <c r="T1827" s="5" t="s">
        <v>37</v>
      </c>
      <c r="U1827" s="5" t="s">
        <v>37</v>
      </c>
      <c r="V1827" s="5" t="s">
        <v>26</v>
      </c>
      <c r="W1827" s="5" t="s">
        <v>907</v>
      </c>
      <c r="X1827" s="5" t="s">
        <v>81</v>
      </c>
      <c r="Y1827" s="5" t="s">
        <v>701</v>
      </c>
      <c r="Z1827" s="5" t="s">
        <v>35</v>
      </c>
      <c r="AA1827" s="5"/>
      <c r="AB1827" s="5"/>
      <c r="AC1827" s="5"/>
      <c r="AD1827" s="5" t="s">
        <v>598</v>
      </c>
      <c r="AE1827" s="5"/>
      <c r="AF1827" s="5"/>
      <c r="AG1827" s="5"/>
      <c r="AH1827" s="5"/>
      <c r="AI1827" s="5" t="s">
        <v>906</v>
      </c>
      <c r="AJ1827" s="80">
        <v>4</v>
      </c>
      <c r="AK1827" s="80">
        <v>3</v>
      </c>
      <c r="AL1827" s="80">
        <v>3</v>
      </c>
      <c r="AM1827" s="80" t="e">
        <v>#N/A</v>
      </c>
      <c r="AN1827" s="80">
        <v>3</v>
      </c>
      <c r="AO1827" s="80">
        <v>3</v>
      </c>
      <c r="AP1827" s="80">
        <v>4</v>
      </c>
      <c r="AQ1827" s="80">
        <v>4</v>
      </c>
      <c r="AR1827" s="80">
        <v>3</v>
      </c>
      <c r="AS1827" s="122" t="s">
        <v>1060</v>
      </c>
      <c r="AT1827" s="5" t="s">
        <v>787</v>
      </c>
      <c r="AU1827" s="5"/>
      <c r="AV1827" s="5"/>
      <c r="AW1827" s="5" t="s">
        <v>39</v>
      </c>
      <c r="AX1827" s="5"/>
      <c r="AY1827" s="5" t="s">
        <v>903</v>
      </c>
    </row>
    <row r="1828" spans="1:51" ht="27.95" customHeight="1">
      <c r="A1828">
        <v>11552787004</v>
      </c>
      <c r="B1828" s="1" t="s">
        <v>646</v>
      </c>
      <c r="C1828" s="13" t="e">
        <v>#N/A</v>
      </c>
      <c r="D1828" s="1" t="s">
        <v>470</v>
      </c>
      <c r="E1828" s="5" t="s">
        <v>14</v>
      </c>
      <c r="F1828" s="80">
        <v>0</v>
      </c>
      <c r="G1828" s="80">
        <v>0</v>
      </c>
      <c r="H1828" s="80" t="s">
        <v>1</v>
      </c>
      <c r="I1828" s="80">
        <v>0</v>
      </c>
      <c r="J1828" s="80">
        <v>0</v>
      </c>
      <c r="K1828" s="80">
        <v>0</v>
      </c>
      <c r="L1828" s="80">
        <v>0</v>
      </c>
      <c r="M1828" s="5" t="s">
        <v>10</v>
      </c>
      <c r="N1828" s="5" t="e">
        <v>#N/A</v>
      </c>
      <c r="O1828" s="5" t="e">
        <v>#N/A</v>
      </c>
      <c r="P1828" s="5" t="e">
        <v>#N/A</v>
      </c>
      <c r="Q1828" s="5" t="e">
        <v>#N/A</v>
      </c>
      <c r="R1828" s="61" t="e">
        <v>#N/A</v>
      </c>
      <c r="S1828" s="62" t="e">
        <v>#N/A</v>
      </c>
      <c r="T1828" s="5" t="e">
        <v>#N/A</v>
      </c>
      <c r="U1828" s="5" t="e">
        <v>#N/A</v>
      </c>
      <c r="V1828" s="5" t="e">
        <v>#N/A</v>
      </c>
      <c r="W1828" s="5" t="e">
        <v>#N/A</v>
      </c>
      <c r="X1828" s="5" t="e">
        <v>#N/A</v>
      </c>
      <c r="Y1828" s="5">
        <v>0</v>
      </c>
      <c r="Z1828" s="5" t="s">
        <v>67</v>
      </c>
      <c r="AA1828" s="5"/>
      <c r="AB1828" s="5"/>
      <c r="AC1828" s="5"/>
      <c r="AD1828" s="5"/>
      <c r="AE1828" s="5"/>
      <c r="AF1828" s="5"/>
      <c r="AG1828" s="5"/>
      <c r="AH1828" s="5"/>
      <c r="AI1828" s="5" t="s">
        <v>906</v>
      </c>
      <c r="AJ1828" s="80" t="e">
        <v>#N/A</v>
      </c>
      <c r="AK1828" s="80" t="e">
        <v>#N/A</v>
      </c>
      <c r="AL1828" s="80" t="e">
        <v>#N/A</v>
      </c>
      <c r="AM1828" s="80" t="e">
        <v>#N/A</v>
      </c>
      <c r="AN1828" s="80" t="e">
        <v>#N/A</v>
      </c>
      <c r="AO1828" s="80" t="e">
        <v>#N/A</v>
      </c>
      <c r="AP1828" s="80" t="e">
        <v>#N/A</v>
      </c>
      <c r="AQ1828" s="80" t="e">
        <v>#N/A</v>
      </c>
      <c r="AR1828" s="80" t="e">
        <v>#N/A</v>
      </c>
      <c r="AS1828" s="5"/>
      <c r="AT1828" s="5"/>
      <c r="AU1828" s="5"/>
      <c r="AV1828" s="5"/>
      <c r="AW1828" s="5"/>
      <c r="AX1828" s="5"/>
      <c r="AY1828" s="5" t="s">
        <v>903</v>
      </c>
    </row>
    <row r="1829" spans="1:51" ht="27.95" customHeight="1">
      <c r="B1829" s="1"/>
      <c r="C1829" s="13"/>
      <c r="D1829" s="1"/>
      <c r="E1829" s="5"/>
      <c r="M1829" s="5"/>
      <c r="N1829" s="5"/>
      <c r="O1829" s="5"/>
      <c r="P1829" s="5"/>
      <c r="Q1829" s="5"/>
      <c r="R1829" s="61"/>
      <c r="S1829" s="62"/>
      <c r="T1829" s="5"/>
      <c r="U1829" s="5"/>
      <c r="V1829" s="5"/>
      <c r="W1829" s="5"/>
      <c r="X1829" s="5"/>
      <c r="Y1829" s="5"/>
      <c r="Z1829" s="5"/>
      <c r="AA1829" s="5"/>
      <c r="AB1829" s="5"/>
      <c r="AC1829" s="5"/>
      <c r="AD1829" s="5"/>
      <c r="AE1829" s="5"/>
      <c r="AF1829" s="5"/>
      <c r="AG1829" s="5"/>
      <c r="AH1829" s="5"/>
      <c r="AI1829" s="5"/>
      <c r="AJ1829" s="80"/>
      <c r="AK1829" s="80"/>
      <c r="AL1829" s="80"/>
      <c r="AM1829" s="80"/>
      <c r="AN1829" s="80"/>
      <c r="AO1829" s="80"/>
      <c r="AP1829" s="80"/>
      <c r="AQ1829" s="80"/>
      <c r="AR1829" s="80"/>
      <c r="AS1829" s="5"/>
      <c r="AT1829" s="5"/>
      <c r="AU1829" s="5"/>
      <c r="AV1829" s="5"/>
      <c r="AW1829" s="5"/>
      <c r="AX1829" s="5"/>
      <c r="AY1829" s="5"/>
    </row>
    <row r="1830" spans="1:51" ht="27.95" customHeight="1">
      <c r="A1830">
        <v>11552760785</v>
      </c>
      <c r="B1830" s="1" t="s">
        <v>646</v>
      </c>
      <c r="C1830" s="13" t="s">
        <v>72</v>
      </c>
      <c r="D1830" s="1" t="s">
        <v>468</v>
      </c>
      <c r="E1830" s="5" t="s">
        <v>14</v>
      </c>
      <c r="F1830" s="80">
        <v>0</v>
      </c>
      <c r="G1830" s="80">
        <v>0</v>
      </c>
      <c r="H1830" s="80" t="s">
        <v>1</v>
      </c>
      <c r="I1830" s="80">
        <v>0</v>
      </c>
      <c r="J1830" s="80">
        <v>0</v>
      </c>
      <c r="K1830" s="80">
        <v>0</v>
      </c>
      <c r="L1830" s="80">
        <v>0</v>
      </c>
      <c r="M1830" s="5" t="s">
        <v>10</v>
      </c>
      <c r="N1830" s="5" t="s">
        <v>649</v>
      </c>
      <c r="O1830" s="5" t="e">
        <v>#N/A</v>
      </c>
      <c r="P1830" s="5" t="s">
        <v>12</v>
      </c>
      <c r="Q1830" s="5" t="s">
        <v>91</v>
      </c>
      <c r="R1830" s="61" t="s">
        <v>28</v>
      </c>
      <c r="S1830" s="62" t="e">
        <v>#N/A</v>
      </c>
      <c r="T1830" s="5" t="s">
        <v>37</v>
      </c>
      <c r="U1830" s="5" t="s">
        <v>41</v>
      </c>
      <c r="V1830" s="5" t="s">
        <v>74</v>
      </c>
      <c r="W1830" s="5" t="s">
        <v>379</v>
      </c>
      <c r="X1830" s="5" t="s">
        <v>108</v>
      </c>
      <c r="Y1830" s="5">
        <v>0</v>
      </c>
      <c r="Z1830" s="5" t="s">
        <v>13</v>
      </c>
      <c r="AA1830" s="5"/>
      <c r="AB1830" s="5"/>
      <c r="AC1830" s="5"/>
      <c r="AD1830" s="5"/>
      <c r="AE1830" s="5"/>
      <c r="AF1830" s="5"/>
      <c r="AG1830" s="5"/>
      <c r="AH1830" s="5"/>
      <c r="AI1830" s="5" t="s">
        <v>906</v>
      </c>
      <c r="AJ1830" s="80">
        <v>5</v>
      </c>
      <c r="AK1830" s="80">
        <v>5</v>
      </c>
      <c r="AL1830" s="80">
        <v>4</v>
      </c>
      <c r="AM1830" s="80" t="e">
        <v>#N/A</v>
      </c>
      <c r="AN1830" s="80">
        <v>3</v>
      </c>
      <c r="AO1830" s="80">
        <v>4</v>
      </c>
      <c r="AP1830" s="80">
        <v>2</v>
      </c>
      <c r="AQ1830" s="80">
        <v>5</v>
      </c>
      <c r="AR1830" s="80">
        <v>4</v>
      </c>
      <c r="AS1830" s="5"/>
      <c r="AT1830" s="5" t="s">
        <v>788</v>
      </c>
      <c r="AU1830" s="5" t="s">
        <v>860</v>
      </c>
      <c r="AV1830" s="5" t="s">
        <v>898</v>
      </c>
      <c r="AW1830" s="5" t="s">
        <v>39</v>
      </c>
      <c r="AX1830" s="5"/>
      <c r="AY1830" s="5" t="s">
        <v>903</v>
      </c>
    </row>
    <row r="1831" spans="1:51" ht="27.95" customHeight="1">
      <c r="A1831">
        <v>11552760349</v>
      </c>
      <c r="B1831" s="1" t="s">
        <v>646</v>
      </c>
      <c r="C1831" s="13" t="s">
        <v>72</v>
      </c>
      <c r="D1831" s="1" t="s">
        <v>473</v>
      </c>
      <c r="E1831" s="5" t="s">
        <v>33</v>
      </c>
      <c r="F1831" s="80" t="s">
        <v>648</v>
      </c>
      <c r="G1831" s="80">
        <v>0</v>
      </c>
      <c r="H1831" s="80" t="s">
        <v>1</v>
      </c>
      <c r="I1831" s="80">
        <v>0</v>
      </c>
      <c r="J1831" s="80">
        <v>0</v>
      </c>
      <c r="K1831" s="80">
        <v>0</v>
      </c>
      <c r="L1831" s="80">
        <v>0</v>
      </c>
      <c r="M1831" s="5" t="s">
        <v>10</v>
      </c>
      <c r="N1831" s="5" t="e">
        <v>#N/A</v>
      </c>
      <c r="O1831" s="5" t="e">
        <v>#N/A</v>
      </c>
      <c r="P1831" s="5" t="e">
        <v>#N/A</v>
      </c>
      <c r="Q1831" s="5" t="s">
        <v>91</v>
      </c>
      <c r="R1831" s="61" t="s">
        <v>90</v>
      </c>
      <c r="S1831" s="62" t="e">
        <v>#N/A</v>
      </c>
      <c r="T1831" s="5" t="s">
        <v>834</v>
      </c>
      <c r="U1831" s="5" t="s">
        <v>37</v>
      </c>
      <c r="V1831" s="5" t="s">
        <v>89</v>
      </c>
      <c r="W1831" s="5" t="s">
        <v>379</v>
      </c>
      <c r="X1831" s="5" t="s">
        <v>30</v>
      </c>
      <c r="Y1831" s="5">
        <v>0</v>
      </c>
      <c r="Z1831" s="5" t="s">
        <v>58</v>
      </c>
      <c r="AA1831" s="5"/>
      <c r="AB1831" s="5"/>
      <c r="AC1831" s="5"/>
      <c r="AD1831" s="5"/>
      <c r="AE1831" s="5"/>
      <c r="AF1831" s="5"/>
      <c r="AG1831" s="5"/>
      <c r="AH1831" s="5"/>
      <c r="AI1831" s="5" t="s">
        <v>906</v>
      </c>
      <c r="AJ1831" s="80">
        <v>5</v>
      </c>
      <c r="AK1831" s="80">
        <v>5</v>
      </c>
      <c r="AL1831" s="80">
        <v>5</v>
      </c>
      <c r="AM1831" s="80" t="e">
        <v>#N/A</v>
      </c>
      <c r="AN1831" s="80">
        <v>5</v>
      </c>
      <c r="AO1831" s="80">
        <v>3</v>
      </c>
      <c r="AP1831" s="80">
        <v>3</v>
      </c>
      <c r="AQ1831" s="80">
        <v>5</v>
      </c>
      <c r="AR1831" s="80">
        <v>2</v>
      </c>
      <c r="AS1831" s="5"/>
      <c r="AT1831" s="5"/>
      <c r="AU1831" s="5" t="s">
        <v>869</v>
      </c>
      <c r="AV1831" s="5"/>
      <c r="AW1831" s="5"/>
      <c r="AX1831" s="5"/>
      <c r="AY1831" s="5" t="s">
        <v>903</v>
      </c>
    </row>
    <row r="1832" spans="1:51" ht="27.95" customHeight="1">
      <c r="A1832">
        <v>11552751693</v>
      </c>
      <c r="B1832" s="1" t="s">
        <v>646</v>
      </c>
      <c r="C1832" s="13" t="s">
        <v>72</v>
      </c>
      <c r="D1832" s="1" t="s">
        <v>473</v>
      </c>
      <c r="E1832" s="5" t="s">
        <v>33</v>
      </c>
      <c r="F1832" s="80" t="s">
        <v>648</v>
      </c>
      <c r="G1832" s="80">
        <v>0</v>
      </c>
      <c r="H1832" s="80" t="s">
        <v>1</v>
      </c>
      <c r="I1832" s="80">
        <v>0</v>
      </c>
      <c r="J1832" s="80">
        <v>0</v>
      </c>
      <c r="K1832" s="80">
        <v>0</v>
      </c>
      <c r="L1832" s="80">
        <v>0</v>
      </c>
      <c r="M1832" s="5" t="s">
        <v>10</v>
      </c>
      <c r="N1832" s="5" t="e">
        <v>#N/A</v>
      </c>
      <c r="O1832" s="5" t="e">
        <v>#N/A</v>
      </c>
      <c r="P1832" s="5" t="e">
        <v>#N/A</v>
      </c>
      <c r="Q1832" s="5" t="s">
        <v>91</v>
      </c>
      <c r="R1832" s="61" t="s">
        <v>90</v>
      </c>
      <c r="S1832" s="62" t="e">
        <v>#N/A</v>
      </c>
      <c r="T1832" s="5" t="s">
        <v>36</v>
      </c>
      <c r="U1832" s="5" t="s">
        <v>37</v>
      </c>
      <c r="V1832" s="5" t="s">
        <v>89</v>
      </c>
      <c r="W1832" s="5" t="s">
        <v>379</v>
      </c>
      <c r="X1832" s="5" t="s">
        <v>108</v>
      </c>
      <c r="Y1832" s="5">
        <v>0</v>
      </c>
      <c r="Z1832" s="5" t="s">
        <v>21</v>
      </c>
      <c r="AA1832" s="5"/>
      <c r="AB1832" s="5"/>
      <c r="AC1832" s="5"/>
      <c r="AD1832" s="5"/>
      <c r="AE1832" s="5"/>
      <c r="AF1832" s="5"/>
      <c r="AG1832" s="5"/>
      <c r="AH1832" s="5"/>
      <c r="AI1832" s="5" t="s">
        <v>906</v>
      </c>
      <c r="AJ1832" s="80">
        <v>5</v>
      </c>
      <c r="AK1832" s="80">
        <v>5</v>
      </c>
      <c r="AL1832" s="80">
        <v>5</v>
      </c>
      <c r="AM1832" s="80" t="e">
        <v>#N/A</v>
      </c>
      <c r="AN1832" s="80">
        <v>4</v>
      </c>
      <c r="AO1832" s="80">
        <v>3</v>
      </c>
      <c r="AP1832" s="80">
        <v>3</v>
      </c>
      <c r="AQ1832" s="80">
        <v>5</v>
      </c>
      <c r="AR1832" s="80">
        <v>4</v>
      </c>
      <c r="AS1832" s="5"/>
      <c r="AT1832" s="5"/>
      <c r="AU1832" s="5"/>
      <c r="AV1832" s="5"/>
      <c r="AW1832" s="5"/>
      <c r="AX1832" s="5"/>
      <c r="AY1832" s="5" t="s">
        <v>903</v>
      </c>
    </row>
    <row r="1833" spans="1:51" ht="27.95" customHeight="1">
      <c r="B1833" s="1"/>
      <c r="C1833" s="13"/>
      <c r="D1833" s="1"/>
      <c r="E1833" s="5"/>
      <c r="M1833" s="5"/>
      <c r="N1833" s="5"/>
      <c r="O1833" s="5"/>
      <c r="P1833" s="5"/>
      <c r="Q1833" s="5"/>
      <c r="R1833" s="61"/>
      <c r="S1833" s="62"/>
      <c r="T1833" s="5"/>
      <c r="U1833" s="5"/>
      <c r="V1833" s="5"/>
      <c r="W1833" s="5"/>
      <c r="X1833" s="5"/>
      <c r="Y1833" s="5"/>
      <c r="Z1833" s="5"/>
      <c r="AA1833" s="5"/>
      <c r="AB1833" s="5"/>
      <c r="AC1833" s="5"/>
      <c r="AD1833" s="5"/>
      <c r="AE1833" s="5"/>
      <c r="AF1833" s="5"/>
      <c r="AG1833" s="5"/>
      <c r="AH1833" s="5"/>
      <c r="AI1833" s="5"/>
      <c r="AJ1833" s="80"/>
      <c r="AK1833" s="80"/>
      <c r="AL1833" s="80"/>
      <c r="AM1833" s="80"/>
      <c r="AN1833" s="80"/>
      <c r="AO1833" s="80"/>
      <c r="AP1833" s="80"/>
      <c r="AQ1833" s="80"/>
      <c r="AR1833" s="80"/>
      <c r="AS1833" s="5"/>
      <c r="AT1833" s="5"/>
      <c r="AU1833" s="5"/>
      <c r="AV1833" s="5"/>
      <c r="AW1833" s="5"/>
      <c r="AX1833" s="5"/>
      <c r="AY1833" s="5"/>
    </row>
    <row r="1834" spans="1:51" ht="27.95" customHeight="1">
      <c r="A1834">
        <v>11552743632</v>
      </c>
      <c r="B1834" s="1" t="s">
        <v>646</v>
      </c>
      <c r="C1834" s="13" t="s">
        <v>72</v>
      </c>
      <c r="D1834" s="1" t="s">
        <v>473</v>
      </c>
      <c r="E1834" s="5" t="s">
        <v>14</v>
      </c>
      <c r="F1834" s="80" t="s">
        <v>648</v>
      </c>
      <c r="G1834" s="80">
        <v>0</v>
      </c>
      <c r="H1834" s="80" t="s">
        <v>1</v>
      </c>
      <c r="I1834" s="80">
        <v>0</v>
      </c>
      <c r="J1834" s="80">
        <v>0</v>
      </c>
      <c r="K1834" s="80">
        <v>0</v>
      </c>
      <c r="L1834" s="80">
        <v>0</v>
      </c>
      <c r="M1834" s="5" t="s">
        <v>10</v>
      </c>
      <c r="N1834" s="5" t="e">
        <v>#N/A</v>
      </c>
      <c r="O1834" s="5" t="e">
        <v>#N/A</v>
      </c>
      <c r="P1834" s="5" t="e">
        <v>#N/A</v>
      </c>
      <c r="Q1834" s="5" t="s">
        <v>76</v>
      </c>
      <c r="R1834" s="61" t="s">
        <v>28</v>
      </c>
      <c r="S1834" s="62" t="e">
        <v>#N/A</v>
      </c>
      <c r="T1834" s="5" t="s">
        <v>24</v>
      </c>
      <c r="U1834" s="5" t="s">
        <v>92</v>
      </c>
      <c r="V1834" s="5" t="s">
        <v>89</v>
      </c>
      <c r="W1834" s="5" t="s">
        <v>907</v>
      </c>
      <c r="X1834" s="5" t="s">
        <v>30</v>
      </c>
      <c r="Y1834" s="5">
        <v>0</v>
      </c>
      <c r="Z1834" s="5" t="s">
        <v>45</v>
      </c>
      <c r="AA1834" s="5"/>
      <c r="AB1834" s="5"/>
      <c r="AC1834" s="5"/>
      <c r="AD1834" s="5"/>
      <c r="AE1834" s="5"/>
      <c r="AF1834" s="5"/>
      <c r="AG1834" s="5"/>
      <c r="AH1834" s="5"/>
      <c r="AI1834" s="5" t="s">
        <v>906</v>
      </c>
      <c r="AJ1834" s="80">
        <v>5</v>
      </c>
      <c r="AK1834" s="80">
        <v>4</v>
      </c>
      <c r="AL1834" s="80">
        <v>4</v>
      </c>
      <c r="AM1834" s="80" t="e">
        <v>#N/A</v>
      </c>
      <c r="AN1834" s="80">
        <v>2</v>
      </c>
      <c r="AO1834" s="80">
        <v>2</v>
      </c>
      <c r="AP1834" s="80">
        <v>3</v>
      </c>
      <c r="AQ1834" s="80">
        <v>4</v>
      </c>
      <c r="AR1834" s="80">
        <v>2</v>
      </c>
      <c r="AS1834" s="5"/>
      <c r="AT1834" s="5"/>
      <c r="AU1834" s="5"/>
      <c r="AV1834" s="5" t="s">
        <v>873</v>
      </c>
      <c r="AW1834" s="5"/>
      <c r="AX1834" s="5"/>
      <c r="AY1834" s="5" t="s">
        <v>903</v>
      </c>
    </row>
    <row r="1835" spans="1:51" ht="27.95" customHeight="1">
      <c r="A1835">
        <v>11552742999</v>
      </c>
      <c r="B1835" s="1" t="s">
        <v>646</v>
      </c>
      <c r="C1835" s="13" t="s">
        <v>80</v>
      </c>
      <c r="D1835" s="1" t="s">
        <v>468</v>
      </c>
      <c r="E1835" s="5" t="s">
        <v>33</v>
      </c>
      <c r="F1835" s="80">
        <v>0</v>
      </c>
      <c r="G1835" s="80">
        <v>0</v>
      </c>
      <c r="H1835" s="80" t="s">
        <v>1</v>
      </c>
      <c r="I1835" s="80">
        <v>0</v>
      </c>
      <c r="J1835" s="80">
        <v>0</v>
      </c>
      <c r="K1835" s="80">
        <v>0</v>
      </c>
      <c r="L1835" s="80">
        <v>0</v>
      </c>
      <c r="M1835" s="5" t="s">
        <v>10</v>
      </c>
      <c r="N1835" s="5" t="e">
        <v>#N/A</v>
      </c>
      <c r="O1835" s="5" t="e">
        <v>#N/A</v>
      </c>
      <c r="P1835" s="5" t="e">
        <v>#N/A</v>
      </c>
      <c r="Q1835" s="5" t="e">
        <v>#N/A</v>
      </c>
      <c r="R1835" s="61" t="s">
        <v>90</v>
      </c>
      <c r="S1835" s="62" t="s">
        <v>43</v>
      </c>
      <c r="T1835" s="5" t="s">
        <v>834</v>
      </c>
      <c r="U1835" s="5" t="s">
        <v>41</v>
      </c>
      <c r="V1835" s="5" t="s">
        <v>64</v>
      </c>
      <c r="W1835" s="5" t="s">
        <v>379</v>
      </c>
      <c r="X1835" s="5" t="s">
        <v>66</v>
      </c>
      <c r="Y1835" s="5">
        <v>0</v>
      </c>
      <c r="Z1835" s="5" t="s">
        <v>67</v>
      </c>
      <c r="AA1835" s="5"/>
      <c r="AB1835" s="5"/>
      <c r="AC1835" s="5"/>
      <c r="AD1835" s="5"/>
      <c r="AE1835" s="5"/>
      <c r="AF1835" s="5"/>
      <c r="AG1835" s="5"/>
      <c r="AH1835" s="5"/>
      <c r="AI1835" s="5" t="s">
        <v>906</v>
      </c>
      <c r="AJ1835" s="80">
        <v>4</v>
      </c>
      <c r="AK1835" s="80" t="e">
        <v>#N/A</v>
      </c>
      <c r="AL1835" s="80">
        <v>5</v>
      </c>
      <c r="AM1835" s="80">
        <v>4</v>
      </c>
      <c r="AN1835" s="80">
        <v>5</v>
      </c>
      <c r="AO1835" s="80">
        <v>4</v>
      </c>
      <c r="AP1835" s="80">
        <v>5</v>
      </c>
      <c r="AQ1835" s="80">
        <v>5</v>
      </c>
      <c r="AR1835" s="80">
        <v>5</v>
      </c>
      <c r="AS1835" s="5"/>
      <c r="AT1835" s="5" t="s">
        <v>787</v>
      </c>
      <c r="AU1835" s="5" t="s">
        <v>859</v>
      </c>
      <c r="AV1835" s="5" t="s">
        <v>873</v>
      </c>
      <c r="AW1835" s="5"/>
      <c r="AX1835" s="5"/>
      <c r="AY1835" s="5" t="s">
        <v>903</v>
      </c>
    </row>
    <row r="1836" spans="1:51" ht="27.95" customHeight="1">
      <c r="A1836">
        <v>11552736835</v>
      </c>
      <c r="B1836" s="1" t="s">
        <v>646</v>
      </c>
      <c r="C1836" s="13" t="s">
        <v>80</v>
      </c>
      <c r="D1836" s="1" t="s">
        <v>466</v>
      </c>
      <c r="E1836" s="5" t="s">
        <v>14</v>
      </c>
      <c r="F1836" s="80">
        <v>0</v>
      </c>
      <c r="G1836" s="80">
        <v>0</v>
      </c>
      <c r="H1836" s="80" t="s">
        <v>1</v>
      </c>
      <c r="I1836" s="80">
        <v>0</v>
      </c>
      <c r="J1836" s="80">
        <v>0</v>
      </c>
      <c r="K1836" s="80">
        <v>0</v>
      </c>
      <c r="L1836" s="80">
        <v>0</v>
      </c>
      <c r="M1836" s="5" t="s">
        <v>10</v>
      </c>
      <c r="N1836" s="5" t="e">
        <v>#N/A</v>
      </c>
      <c r="O1836" s="5" t="e">
        <v>#N/A</v>
      </c>
      <c r="P1836" s="5" t="e">
        <v>#N/A</v>
      </c>
      <c r="Q1836" s="5" t="s">
        <v>76</v>
      </c>
      <c r="R1836" s="61" t="s">
        <v>28</v>
      </c>
      <c r="S1836" s="62" t="s">
        <v>43</v>
      </c>
      <c r="T1836" s="5" t="s">
        <v>24</v>
      </c>
      <c r="U1836" s="5" t="s">
        <v>87</v>
      </c>
      <c r="V1836" s="5" t="s">
        <v>89</v>
      </c>
      <c r="W1836" s="5" t="s">
        <v>379</v>
      </c>
      <c r="X1836" s="5" t="s">
        <v>66</v>
      </c>
      <c r="Y1836" s="5">
        <v>0</v>
      </c>
      <c r="Z1836" s="5" t="s">
        <v>86</v>
      </c>
      <c r="AA1836" s="5"/>
      <c r="AB1836" s="5"/>
      <c r="AC1836" s="5"/>
      <c r="AD1836" s="5" t="s">
        <v>779</v>
      </c>
      <c r="AE1836" s="5"/>
      <c r="AF1836" s="5"/>
      <c r="AG1836" s="5"/>
      <c r="AH1836" s="5"/>
      <c r="AI1836" s="5" t="s">
        <v>906</v>
      </c>
      <c r="AJ1836" s="80">
        <v>4</v>
      </c>
      <c r="AK1836" s="80">
        <v>4</v>
      </c>
      <c r="AL1836" s="80">
        <v>4</v>
      </c>
      <c r="AM1836" s="80">
        <v>4</v>
      </c>
      <c r="AN1836" s="80">
        <v>2</v>
      </c>
      <c r="AO1836" s="80">
        <v>1</v>
      </c>
      <c r="AP1836" s="80">
        <v>3</v>
      </c>
      <c r="AQ1836" s="80">
        <v>5</v>
      </c>
      <c r="AR1836" s="80">
        <v>5</v>
      </c>
      <c r="AS1836" s="5"/>
      <c r="AT1836" s="5" t="s">
        <v>797</v>
      </c>
      <c r="AU1836" s="5"/>
      <c r="AV1836" s="5"/>
      <c r="AW1836" s="5"/>
      <c r="AX1836" s="5"/>
      <c r="AY1836" s="5" t="s">
        <v>903</v>
      </c>
    </row>
    <row r="1837" spans="1:51" ht="27.95" customHeight="1">
      <c r="A1837">
        <v>11552730599</v>
      </c>
      <c r="B1837" s="1" t="s">
        <v>646</v>
      </c>
      <c r="C1837" s="13" t="s">
        <v>80</v>
      </c>
      <c r="D1837" s="1" t="s">
        <v>473</v>
      </c>
      <c r="E1837" s="5" t="s">
        <v>14</v>
      </c>
      <c r="F1837" s="80" t="s">
        <v>648</v>
      </c>
      <c r="G1837" s="80" t="s">
        <v>2</v>
      </c>
      <c r="H1837" s="80" t="s">
        <v>1</v>
      </c>
      <c r="I1837" s="80">
        <v>0</v>
      </c>
      <c r="J1837" s="80">
        <v>0</v>
      </c>
      <c r="K1837" s="80">
        <v>0</v>
      </c>
      <c r="L1837" s="80">
        <v>0</v>
      </c>
      <c r="M1837" s="5" t="s">
        <v>10</v>
      </c>
      <c r="N1837" s="5" t="e">
        <v>#N/A</v>
      </c>
      <c r="O1837" s="5" t="e">
        <v>#N/A</v>
      </c>
      <c r="P1837" s="5" t="e">
        <v>#N/A</v>
      </c>
      <c r="Q1837" s="5" t="s">
        <v>76</v>
      </c>
      <c r="R1837" s="61" t="s">
        <v>28</v>
      </c>
      <c r="S1837" s="62" t="e">
        <v>#N/A</v>
      </c>
      <c r="T1837" s="5" t="s">
        <v>37</v>
      </c>
      <c r="U1837" s="5" t="s">
        <v>37</v>
      </c>
      <c r="V1837" s="5" t="s">
        <v>89</v>
      </c>
      <c r="W1837" s="5" t="s">
        <v>379</v>
      </c>
      <c r="X1837" s="5" t="s">
        <v>30</v>
      </c>
      <c r="Y1837" s="5">
        <v>0</v>
      </c>
      <c r="Z1837" s="5" t="s">
        <v>49</v>
      </c>
      <c r="AA1837" s="5"/>
      <c r="AB1837" s="5"/>
      <c r="AC1837" s="5"/>
      <c r="AD1837" s="5"/>
      <c r="AE1837" s="5"/>
      <c r="AF1837" s="5"/>
      <c r="AG1837" s="5"/>
      <c r="AH1837" s="5"/>
      <c r="AI1837" s="5" t="s">
        <v>906</v>
      </c>
      <c r="AJ1837" s="80">
        <v>4</v>
      </c>
      <c r="AK1837" s="80">
        <v>4</v>
      </c>
      <c r="AL1837" s="80">
        <v>4</v>
      </c>
      <c r="AM1837" s="80" t="e">
        <v>#N/A</v>
      </c>
      <c r="AN1837" s="80">
        <v>3</v>
      </c>
      <c r="AO1837" s="80">
        <v>3</v>
      </c>
      <c r="AP1837" s="80">
        <v>3</v>
      </c>
      <c r="AQ1837" s="80">
        <v>5</v>
      </c>
      <c r="AR1837" s="80">
        <v>2</v>
      </c>
      <c r="AS1837" s="5" t="s">
        <v>127</v>
      </c>
      <c r="AT1837" s="5"/>
      <c r="AU1837" s="5"/>
      <c r="AV1837" s="5"/>
      <c r="AW1837" s="5"/>
      <c r="AX1837" s="5"/>
      <c r="AY1837" s="5" t="s">
        <v>903</v>
      </c>
    </row>
    <row r="1838" spans="1:51" ht="27.95" customHeight="1">
      <c r="A1838">
        <v>11552729842</v>
      </c>
      <c r="B1838" s="1"/>
      <c r="C1838" s="13" t="s">
        <v>72</v>
      </c>
      <c r="D1838" s="1" t="s">
        <v>468</v>
      </c>
      <c r="E1838" s="5" t="s">
        <v>33</v>
      </c>
      <c r="F1838" s="80">
        <v>0</v>
      </c>
      <c r="G1838" s="80">
        <v>0</v>
      </c>
      <c r="H1838" s="80" t="s">
        <v>1</v>
      </c>
      <c r="I1838" s="80">
        <v>0</v>
      </c>
      <c r="J1838" s="80">
        <v>0</v>
      </c>
      <c r="K1838" s="80">
        <v>0</v>
      </c>
      <c r="L1838" s="80">
        <v>0</v>
      </c>
      <c r="M1838" s="5" t="s">
        <v>10</v>
      </c>
      <c r="N1838" s="5" t="e">
        <v>#N/A</v>
      </c>
      <c r="O1838" s="5" t="e">
        <v>#N/A</v>
      </c>
      <c r="P1838" s="5" t="e">
        <v>#N/A</v>
      </c>
      <c r="Q1838" s="5" t="s">
        <v>663</v>
      </c>
      <c r="R1838" s="61" t="s">
        <v>75</v>
      </c>
      <c r="S1838" s="62" t="s">
        <v>68</v>
      </c>
      <c r="T1838" s="5" t="s">
        <v>37</v>
      </c>
      <c r="U1838" s="5" t="s">
        <v>37</v>
      </c>
      <c r="V1838" s="5" t="s">
        <v>95</v>
      </c>
      <c r="W1838" s="5" t="s">
        <v>909</v>
      </c>
      <c r="X1838" s="5" t="s">
        <v>660</v>
      </c>
      <c r="Y1838" s="5">
        <v>0</v>
      </c>
      <c r="Z1838" s="5" t="e">
        <v>#N/A</v>
      </c>
      <c r="AA1838" s="5"/>
      <c r="AB1838" s="5"/>
      <c r="AC1838" s="5"/>
      <c r="AD1838" s="5"/>
      <c r="AE1838" s="5"/>
      <c r="AF1838" s="5"/>
      <c r="AG1838" s="5"/>
      <c r="AH1838" s="5"/>
      <c r="AI1838" s="5" t="s">
        <v>906</v>
      </c>
      <c r="AJ1838" s="80">
        <v>5</v>
      </c>
      <c r="AK1838" s="80" t="e">
        <v>#N/A</v>
      </c>
      <c r="AL1838" s="80">
        <v>3</v>
      </c>
      <c r="AM1838" s="80">
        <v>3</v>
      </c>
      <c r="AN1838" s="80">
        <v>3</v>
      </c>
      <c r="AO1838" s="80">
        <v>3</v>
      </c>
      <c r="AP1838" s="80">
        <v>1</v>
      </c>
      <c r="AQ1838" s="80">
        <v>1</v>
      </c>
      <c r="AR1838" s="80">
        <v>4</v>
      </c>
      <c r="AS1838" s="5"/>
      <c r="AT1838" s="121" t="s">
        <v>847</v>
      </c>
      <c r="AU1838" s="5"/>
      <c r="AV1838" s="5"/>
      <c r="AW1838" s="5"/>
      <c r="AX1838" s="5"/>
      <c r="AY1838" s="5" t="s">
        <v>20</v>
      </c>
    </row>
    <row r="1839" spans="1:51" ht="27.95" customHeight="1">
      <c r="A1839">
        <v>11552716054</v>
      </c>
      <c r="B1839" s="1"/>
      <c r="C1839" s="13" t="e">
        <v>#N/A</v>
      </c>
      <c r="D1839" s="1" t="e">
        <v>#VALUE!</v>
      </c>
      <c r="E1839" s="5" t="e">
        <v>#N/A</v>
      </c>
      <c r="F1839" s="80">
        <v>0</v>
      </c>
      <c r="G1839" s="80">
        <v>0</v>
      </c>
      <c r="H1839" s="80">
        <v>0</v>
      </c>
      <c r="I1839" s="80">
        <v>0</v>
      </c>
      <c r="J1839" s="80">
        <v>0</v>
      </c>
      <c r="K1839" s="80">
        <v>0</v>
      </c>
      <c r="L1839" s="80">
        <v>0</v>
      </c>
      <c r="M1839" s="5" t="e">
        <v>#N/A</v>
      </c>
      <c r="N1839" s="5" t="e">
        <v>#N/A</v>
      </c>
      <c r="O1839" s="5" t="e">
        <v>#N/A</v>
      </c>
      <c r="P1839" s="5" t="e">
        <v>#N/A</v>
      </c>
      <c r="Q1839" s="5" t="e">
        <v>#N/A</v>
      </c>
      <c r="R1839" s="61" t="e">
        <v>#N/A</v>
      </c>
      <c r="S1839" s="62" t="e">
        <v>#N/A</v>
      </c>
      <c r="T1839" s="5" t="e">
        <v>#N/A</v>
      </c>
      <c r="U1839" s="5" t="e">
        <v>#N/A</v>
      </c>
      <c r="V1839" s="5" t="e">
        <v>#N/A</v>
      </c>
      <c r="W1839" s="5" t="e">
        <v>#N/A</v>
      </c>
      <c r="X1839" s="5" t="e">
        <v>#N/A</v>
      </c>
      <c r="Y1839" s="5">
        <v>0</v>
      </c>
      <c r="Z1839" s="5" t="e">
        <v>#N/A</v>
      </c>
      <c r="AA1839" s="5"/>
      <c r="AB1839" s="5"/>
      <c r="AC1839" s="5"/>
      <c r="AD1839" s="5"/>
      <c r="AE1839" s="5"/>
      <c r="AF1839" s="5"/>
      <c r="AG1839" s="5"/>
      <c r="AH1839" s="5"/>
      <c r="AI1839" s="5" t="s">
        <v>906</v>
      </c>
      <c r="AJ1839" s="80" t="e">
        <v>#N/A</v>
      </c>
      <c r="AK1839" s="80" t="e">
        <v>#N/A</v>
      </c>
      <c r="AL1839" s="80" t="e">
        <v>#N/A</v>
      </c>
      <c r="AM1839" s="80" t="e">
        <v>#N/A</v>
      </c>
      <c r="AN1839" s="80" t="e">
        <v>#N/A</v>
      </c>
      <c r="AO1839" s="80" t="e">
        <v>#N/A</v>
      </c>
      <c r="AP1839" s="80" t="e">
        <v>#N/A</v>
      </c>
      <c r="AQ1839" s="80" t="e">
        <v>#N/A</v>
      </c>
      <c r="AR1839" s="80" t="e">
        <v>#N/A</v>
      </c>
      <c r="AS1839" s="5"/>
      <c r="AT1839" s="5"/>
      <c r="AU1839" s="5"/>
      <c r="AV1839" s="5"/>
      <c r="AW1839" s="5"/>
      <c r="AX1839" s="5"/>
      <c r="AY1839" s="5" t="s">
        <v>20</v>
      </c>
    </row>
    <row r="1840" spans="1:51" ht="27.95" customHeight="1">
      <c r="A1840">
        <v>11552714355</v>
      </c>
      <c r="B1840" s="1" t="s">
        <v>646</v>
      </c>
      <c r="C1840" s="13" t="s">
        <v>72</v>
      </c>
      <c r="D1840" s="1" t="e">
        <v>#VALUE!</v>
      </c>
      <c r="E1840" s="5" t="s">
        <v>33</v>
      </c>
      <c r="F1840" s="80" t="s">
        <v>648</v>
      </c>
      <c r="G1840" s="80">
        <v>0</v>
      </c>
      <c r="H1840" s="80" t="s">
        <v>1</v>
      </c>
      <c r="I1840" s="80">
        <v>0</v>
      </c>
      <c r="J1840" s="80">
        <v>0</v>
      </c>
      <c r="K1840" s="80">
        <v>0</v>
      </c>
      <c r="L1840" s="80">
        <v>0</v>
      </c>
      <c r="M1840" s="5" t="s">
        <v>10</v>
      </c>
      <c r="N1840" s="5" t="e">
        <v>#N/A</v>
      </c>
      <c r="O1840" s="5" t="e">
        <v>#N/A</v>
      </c>
      <c r="P1840" s="5" t="e">
        <v>#N/A</v>
      </c>
      <c r="Q1840" s="5" t="s">
        <v>91</v>
      </c>
      <c r="R1840" s="61" t="s">
        <v>90</v>
      </c>
      <c r="S1840" s="62" t="e">
        <v>#N/A</v>
      </c>
      <c r="T1840" s="5" t="s">
        <v>37</v>
      </c>
      <c r="U1840" s="5" t="s">
        <v>37</v>
      </c>
      <c r="V1840" s="5" t="s">
        <v>89</v>
      </c>
      <c r="W1840" s="5" t="s">
        <v>379</v>
      </c>
      <c r="X1840" s="5" t="s">
        <v>108</v>
      </c>
      <c r="Y1840" s="5">
        <v>0</v>
      </c>
      <c r="Z1840" s="5" t="s">
        <v>49</v>
      </c>
      <c r="AA1840" s="5"/>
      <c r="AB1840" s="5"/>
      <c r="AC1840" s="5"/>
      <c r="AD1840" s="5"/>
      <c r="AE1840" s="5"/>
      <c r="AF1840" s="5"/>
      <c r="AG1840" s="5"/>
      <c r="AH1840" s="5"/>
      <c r="AI1840" s="5" t="s">
        <v>906</v>
      </c>
      <c r="AJ1840" s="80">
        <v>5</v>
      </c>
      <c r="AK1840" s="80">
        <v>5</v>
      </c>
      <c r="AL1840" s="80">
        <v>5</v>
      </c>
      <c r="AM1840" s="80" t="e">
        <v>#N/A</v>
      </c>
      <c r="AN1840" s="80">
        <v>3</v>
      </c>
      <c r="AO1840" s="80">
        <v>3</v>
      </c>
      <c r="AP1840" s="80">
        <v>3</v>
      </c>
      <c r="AQ1840" s="80">
        <v>5</v>
      </c>
      <c r="AR1840" s="80">
        <v>4</v>
      </c>
      <c r="AS1840" s="5" t="s">
        <v>127</v>
      </c>
      <c r="AT1840" s="5"/>
      <c r="AU1840" s="5"/>
      <c r="AV1840" s="5"/>
      <c r="AW1840" s="5"/>
      <c r="AX1840" s="5"/>
      <c r="AY1840" s="5" t="s">
        <v>903</v>
      </c>
    </row>
    <row r="1841" spans="1:51" ht="27.95" customHeight="1">
      <c r="B1841" s="1"/>
      <c r="C1841" s="13"/>
      <c r="D1841" s="1"/>
      <c r="E1841" s="5"/>
      <c r="M1841" s="5"/>
      <c r="N1841" s="5"/>
      <c r="O1841" s="5"/>
      <c r="P1841" s="5"/>
      <c r="Q1841" s="5"/>
      <c r="R1841" s="61"/>
      <c r="S1841" s="62"/>
      <c r="T1841" s="5"/>
      <c r="U1841" s="5"/>
      <c r="V1841" s="5"/>
      <c r="W1841" s="5"/>
      <c r="X1841" s="5"/>
      <c r="Y1841" s="5"/>
      <c r="Z1841" s="5"/>
      <c r="AA1841" s="5"/>
      <c r="AB1841" s="5"/>
      <c r="AC1841" s="5"/>
      <c r="AD1841" s="5"/>
      <c r="AE1841" s="5"/>
      <c r="AF1841" s="5"/>
      <c r="AG1841" s="5"/>
      <c r="AH1841" s="5"/>
      <c r="AI1841" s="5"/>
      <c r="AJ1841" s="80"/>
      <c r="AK1841" s="80"/>
      <c r="AL1841" s="80"/>
      <c r="AM1841" s="80"/>
      <c r="AN1841" s="80"/>
      <c r="AO1841" s="80"/>
      <c r="AP1841" s="80"/>
      <c r="AQ1841" s="80"/>
      <c r="AR1841" s="80"/>
      <c r="AS1841" s="5"/>
      <c r="AT1841" s="5"/>
      <c r="AU1841" s="5"/>
      <c r="AV1841" s="5"/>
      <c r="AW1841" s="5"/>
      <c r="AX1841" s="5"/>
      <c r="AY1841" s="5"/>
    </row>
    <row r="1842" spans="1:51" ht="27.95" customHeight="1">
      <c r="A1842">
        <v>11552697936</v>
      </c>
      <c r="B1842" s="1"/>
      <c r="C1842" s="13" t="s">
        <v>80</v>
      </c>
      <c r="D1842" s="1" t="e">
        <v>#VALUE!</v>
      </c>
      <c r="E1842" s="5" t="s">
        <v>14</v>
      </c>
      <c r="F1842" s="80">
        <v>0</v>
      </c>
      <c r="G1842" s="80">
        <v>0</v>
      </c>
      <c r="H1842" s="80" t="s">
        <v>1</v>
      </c>
      <c r="I1842" s="80">
        <v>0</v>
      </c>
      <c r="J1842" s="80">
        <v>0</v>
      </c>
      <c r="K1842" s="80">
        <v>0</v>
      </c>
      <c r="L1842" s="80">
        <v>0</v>
      </c>
      <c r="M1842" s="5" t="s">
        <v>10</v>
      </c>
      <c r="N1842" s="5" t="e">
        <v>#N/A</v>
      </c>
      <c r="O1842" s="5" t="e">
        <v>#N/A</v>
      </c>
      <c r="P1842" s="5" t="e">
        <v>#N/A</v>
      </c>
      <c r="Q1842" s="5" t="e">
        <v>#N/A</v>
      </c>
      <c r="R1842" s="61" t="s">
        <v>75</v>
      </c>
      <c r="S1842" s="62" t="e">
        <v>#N/A</v>
      </c>
      <c r="T1842" s="5" t="s">
        <v>24</v>
      </c>
      <c r="U1842" s="5" t="s">
        <v>37</v>
      </c>
      <c r="V1842" s="5" t="s">
        <v>89</v>
      </c>
      <c r="W1842" s="5" t="s">
        <v>379</v>
      </c>
      <c r="X1842" s="5" t="s">
        <v>660</v>
      </c>
      <c r="Y1842" s="5">
        <v>0</v>
      </c>
      <c r="Z1842" s="5" t="s">
        <v>67</v>
      </c>
      <c r="AA1842" s="5"/>
      <c r="AB1842" s="5"/>
      <c r="AC1842" s="5"/>
      <c r="AD1842" s="5"/>
      <c r="AE1842" s="5"/>
      <c r="AF1842" s="5"/>
      <c r="AG1842" s="5"/>
      <c r="AH1842" s="5"/>
      <c r="AI1842" s="5" t="s">
        <v>906</v>
      </c>
      <c r="AJ1842" s="80">
        <v>4</v>
      </c>
      <c r="AK1842" s="80" t="e">
        <v>#N/A</v>
      </c>
      <c r="AL1842" s="80">
        <v>3</v>
      </c>
      <c r="AM1842" s="80" t="e">
        <v>#N/A</v>
      </c>
      <c r="AN1842" s="80">
        <v>2</v>
      </c>
      <c r="AO1842" s="80">
        <v>3</v>
      </c>
      <c r="AP1842" s="80">
        <v>3</v>
      </c>
      <c r="AQ1842" s="80">
        <v>5</v>
      </c>
      <c r="AR1842" s="80">
        <v>4</v>
      </c>
      <c r="AS1842" s="5"/>
      <c r="AT1842" s="5"/>
      <c r="AU1842" s="5"/>
      <c r="AV1842" s="5"/>
      <c r="AW1842" s="5"/>
      <c r="AX1842" s="5"/>
      <c r="AY1842" s="5" t="s">
        <v>20</v>
      </c>
    </row>
    <row r="1843" spans="1:51" ht="27.95" customHeight="1">
      <c r="A1843">
        <v>11552682582</v>
      </c>
      <c r="B1843" s="1"/>
      <c r="C1843" s="13" t="s">
        <v>72</v>
      </c>
      <c r="D1843" s="1" t="s">
        <v>478</v>
      </c>
      <c r="E1843" s="5" t="s">
        <v>14</v>
      </c>
      <c r="F1843" s="80">
        <v>0</v>
      </c>
      <c r="G1843" s="80">
        <v>0</v>
      </c>
      <c r="H1843" s="80" t="s">
        <v>1</v>
      </c>
      <c r="I1843" s="80">
        <v>0</v>
      </c>
      <c r="J1843" s="80">
        <v>0</v>
      </c>
      <c r="K1843" s="80">
        <v>0</v>
      </c>
      <c r="L1843" s="80">
        <v>0</v>
      </c>
      <c r="M1843" s="5" t="s">
        <v>10</v>
      </c>
      <c r="N1843" s="5" t="e">
        <v>#N/A</v>
      </c>
      <c r="O1843" s="5" t="e">
        <v>#N/A</v>
      </c>
      <c r="P1843" s="5" t="e">
        <v>#N/A</v>
      </c>
      <c r="Q1843" s="5" t="s">
        <v>654</v>
      </c>
      <c r="R1843" s="61" t="s">
        <v>75</v>
      </c>
      <c r="S1843" s="62" t="e">
        <v>#N/A</v>
      </c>
      <c r="T1843" s="5" t="s">
        <v>224</v>
      </c>
      <c r="U1843" s="5" t="s">
        <v>92</v>
      </c>
      <c r="V1843" s="5" t="s">
        <v>89</v>
      </c>
      <c r="W1843" s="5" t="s">
        <v>379</v>
      </c>
      <c r="X1843" s="5" t="s">
        <v>66</v>
      </c>
      <c r="Y1843" s="5" t="s">
        <v>703</v>
      </c>
      <c r="Z1843" s="5" t="s">
        <v>60</v>
      </c>
      <c r="AA1843" s="5"/>
      <c r="AB1843" s="5"/>
      <c r="AC1843" s="5" t="s">
        <v>555</v>
      </c>
      <c r="AD1843" s="5"/>
      <c r="AE1843" s="5"/>
      <c r="AF1843" s="5"/>
      <c r="AG1843" s="5"/>
      <c r="AH1843" s="5"/>
      <c r="AI1843" s="5" t="s">
        <v>906</v>
      </c>
      <c r="AJ1843" s="80">
        <v>5</v>
      </c>
      <c r="AK1843" s="80" t="e">
        <v>#N/A</v>
      </c>
      <c r="AL1843" s="80">
        <v>3</v>
      </c>
      <c r="AM1843" s="80" t="e">
        <v>#N/A</v>
      </c>
      <c r="AN1843" s="80">
        <v>1</v>
      </c>
      <c r="AO1843" s="80">
        <v>2</v>
      </c>
      <c r="AP1843" s="80">
        <v>3</v>
      </c>
      <c r="AQ1843" s="80">
        <v>5</v>
      </c>
      <c r="AR1843" s="80">
        <v>5</v>
      </c>
      <c r="AS1843" s="5"/>
      <c r="AT1843" s="5"/>
      <c r="AU1843" s="5"/>
      <c r="AV1843" s="5"/>
      <c r="AW1843" s="5"/>
      <c r="AX1843" s="5"/>
      <c r="AY1843" s="5" t="s">
        <v>20</v>
      </c>
    </row>
    <row r="1844" spans="1:51" ht="27.95" customHeight="1">
      <c r="A1844">
        <v>11552673065</v>
      </c>
      <c r="B1844" s="1"/>
      <c r="C1844" s="13" t="s">
        <v>72</v>
      </c>
      <c r="D1844" s="1" t="s">
        <v>472</v>
      </c>
      <c r="E1844" s="5" t="s">
        <v>33</v>
      </c>
      <c r="F1844" s="80">
        <v>0</v>
      </c>
      <c r="G1844" s="80">
        <v>0</v>
      </c>
      <c r="H1844" s="80" t="s">
        <v>1</v>
      </c>
      <c r="I1844" s="80">
        <v>0</v>
      </c>
      <c r="J1844" s="80">
        <v>0</v>
      </c>
      <c r="K1844" s="80">
        <v>0</v>
      </c>
      <c r="L1844" s="80">
        <v>0</v>
      </c>
      <c r="M1844" s="5" t="s">
        <v>10</v>
      </c>
      <c r="N1844" s="5" t="e">
        <v>#N/A</v>
      </c>
      <c r="O1844" s="5" t="e">
        <v>#N/A</v>
      </c>
      <c r="P1844" s="5" t="e">
        <v>#N/A</v>
      </c>
      <c r="Q1844" s="5" t="s">
        <v>661</v>
      </c>
      <c r="R1844" s="61" t="s">
        <v>90</v>
      </c>
      <c r="S1844" s="62" t="e">
        <v>#N/A</v>
      </c>
      <c r="T1844" s="5" t="s">
        <v>36</v>
      </c>
      <c r="U1844" s="5" t="s">
        <v>41</v>
      </c>
      <c r="V1844" s="5" t="s">
        <v>64</v>
      </c>
      <c r="W1844" s="5" t="s">
        <v>379</v>
      </c>
      <c r="X1844" s="5" t="s">
        <v>66</v>
      </c>
      <c r="Y1844" s="5">
        <v>0</v>
      </c>
      <c r="Z1844" s="5" t="s">
        <v>67</v>
      </c>
      <c r="AA1844" s="5"/>
      <c r="AB1844" s="5"/>
      <c r="AC1844" s="5"/>
      <c r="AD1844" s="5"/>
      <c r="AE1844" s="5"/>
      <c r="AF1844" s="5"/>
      <c r="AG1844" s="5"/>
      <c r="AH1844" s="5"/>
      <c r="AI1844" s="5" t="s">
        <v>906</v>
      </c>
      <c r="AJ1844" s="80">
        <v>5</v>
      </c>
      <c r="AK1844" s="80" t="e">
        <v>#N/A</v>
      </c>
      <c r="AL1844" s="80">
        <v>5</v>
      </c>
      <c r="AM1844" s="80" t="e">
        <v>#N/A</v>
      </c>
      <c r="AN1844" s="80">
        <v>4</v>
      </c>
      <c r="AO1844" s="80">
        <v>4</v>
      </c>
      <c r="AP1844" s="80">
        <v>5</v>
      </c>
      <c r="AQ1844" s="80">
        <v>5</v>
      </c>
      <c r="AR1844" s="80">
        <v>5</v>
      </c>
      <c r="AS1844" s="5"/>
      <c r="AT1844" s="5"/>
      <c r="AU1844" s="5"/>
      <c r="AV1844" s="5"/>
      <c r="AW1844" s="5"/>
      <c r="AX1844" s="5"/>
      <c r="AY1844" s="5" t="s">
        <v>20</v>
      </c>
    </row>
    <row r="1845" spans="1:51" ht="27.95" customHeight="1">
      <c r="A1845">
        <v>11552661096</v>
      </c>
      <c r="B1845" s="1" t="s">
        <v>646</v>
      </c>
      <c r="C1845" s="13" t="s">
        <v>61</v>
      </c>
      <c r="D1845" s="1" t="s">
        <v>478</v>
      </c>
      <c r="E1845" s="5" t="s">
        <v>14</v>
      </c>
      <c r="F1845" s="80" t="s">
        <v>648</v>
      </c>
      <c r="G1845" s="80">
        <v>0</v>
      </c>
      <c r="H1845" s="80">
        <v>0</v>
      </c>
      <c r="I1845" s="80">
        <v>0</v>
      </c>
      <c r="J1845" s="80">
        <v>0</v>
      </c>
      <c r="K1845" s="80">
        <v>0</v>
      </c>
      <c r="L1845" s="80">
        <v>0</v>
      </c>
      <c r="M1845" s="5" t="s">
        <v>10</v>
      </c>
      <c r="N1845" s="5" t="e">
        <v>#N/A</v>
      </c>
      <c r="O1845" s="5" t="e">
        <v>#N/A</v>
      </c>
      <c r="P1845" s="5" t="e">
        <v>#N/A</v>
      </c>
      <c r="Q1845" s="5" t="s">
        <v>29</v>
      </c>
      <c r="R1845" s="61" t="s">
        <v>99</v>
      </c>
      <c r="S1845" s="62" t="s">
        <v>68</v>
      </c>
      <c r="T1845" s="5" t="s">
        <v>834</v>
      </c>
      <c r="U1845" s="5" t="s">
        <v>34</v>
      </c>
      <c r="V1845" s="5" t="s">
        <v>89</v>
      </c>
      <c r="W1845" s="5" t="s">
        <v>907</v>
      </c>
      <c r="X1845" s="5" t="s">
        <v>30</v>
      </c>
      <c r="Y1845" s="5" t="s">
        <v>704</v>
      </c>
      <c r="Z1845" s="5" t="s">
        <v>21</v>
      </c>
      <c r="AA1845" s="5" t="s">
        <v>760</v>
      </c>
      <c r="AB1845" s="5"/>
      <c r="AC1845" s="5"/>
      <c r="AD1845" s="5"/>
      <c r="AE1845" s="5"/>
      <c r="AF1845" s="5"/>
      <c r="AG1845" s="5"/>
      <c r="AH1845" s="5"/>
      <c r="AI1845" s="5" t="s">
        <v>906</v>
      </c>
      <c r="AJ1845" s="80">
        <v>3</v>
      </c>
      <c r="AK1845" s="80">
        <v>3</v>
      </c>
      <c r="AL1845" s="80">
        <v>2</v>
      </c>
      <c r="AM1845" s="80">
        <v>3</v>
      </c>
      <c r="AN1845" s="80">
        <v>5</v>
      </c>
      <c r="AO1845" s="80">
        <v>5</v>
      </c>
      <c r="AP1845" s="80">
        <v>3</v>
      </c>
      <c r="AQ1845" s="80">
        <v>4</v>
      </c>
      <c r="AR1845" s="80">
        <v>2</v>
      </c>
      <c r="AS1845" s="122" t="s">
        <v>1060</v>
      </c>
      <c r="AT1845" s="120" t="s">
        <v>847</v>
      </c>
      <c r="AU1845" s="5"/>
      <c r="AV1845" s="5"/>
      <c r="AW1845" s="5"/>
      <c r="AX1845" s="5"/>
      <c r="AY1845" s="5" t="s">
        <v>903</v>
      </c>
    </row>
    <row r="1846" spans="1:51" ht="27.95" customHeight="1">
      <c r="B1846" s="1"/>
      <c r="C1846" s="13"/>
      <c r="D1846" s="1"/>
      <c r="E1846" s="5"/>
      <c r="M1846" s="5"/>
      <c r="N1846" s="5"/>
      <c r="O1846" s="5"/>
      <c r="P1846" s="5"/>
      <c r="Q1846" s="5"/>
      <c r="R1846" s="61"/>
      <c r="S1846" s="62"/>
      <c r="T1846" s="5"/>
      <c r="U1846" s="5"/>
      <c r="V1846" s="5"/>
      <c r="W1846" s="5"/>
      <c r="X1846" s="5"/>
      <c r="Y1846" s="5"/>
      <c r="Z1846" s="5"/>
      <c r="AA1846" s="5"/>
      <c r="AB1846" s="5"/>
      <c r="AC1846" s="5"/>
      <c r="AD1846" s="5"/>
      <c r="AE1846" s="5"/>
      <c r="AF1846" s="5"/>
      <c r="AG1846" s="5"/>
      <c r="AH1846" s="5"/>
      <c r="AI1846" s="5"/>
      <c r="AJ1846" s="80"/>
      <c r="AK1846" s="80"/>
      <c r="AL1846" s="80"/>
      <c r="AM1846" s="80"/>
      <c r="AN1846" s="80"/>
      <c r="AO1846" s="80"/>
      <c r="AP1846" s="80"/>
      <c r="AQ1846" s="80"/>
      <c r="AR1846" s="80"/>
      <c r="AS1846" s="5"/>
      <c r="AT1846" s="5"/>
      <c r="AU1846" s="5"/>
      <c r="AV1846" s="5"/>
      <c r="AW1846" s="5"/>
      <c r="AX1846" s="5"/>
      <c r="AY1846" s="5"/>
    </row>
    <row r="1847" spans="1:51" ht="27.95" customHeight="1">
      <c r="A1847">
        <v>11552639866</v>
      </c>
      <c r="B1847" s="1" t="s">
        <v>646</v>
      </c>
      <c r="C1847" s="13" t="s">
        <v>72</v>
      </c>
      <c r="D1847" s="1" t="s">
        <v>468</v>
      </c>
      <c r="E1847" s="5" t="s">
        <v>14</v>
      </c>
      <c r="F1847" s="80">
        <v>0</v>
      </c>
      <c r="G1847" s="80">
        <v>0</v>
      </c>
      <c r="H1847" s="80">
        <v>0</v>
      </c>
      <c r="I1847" s="80">
        <v>0</v>
      </c>
      <c r="J1847" s="80">
        <v>0</v>
      </c>
      <c r="K1847" s="80">
        <v>0</v>
      </c>
      <c r="L1847" s="80" t="s">
        <v>249</v>
      </c>
      <c r="M1847" s="5" t="s">
        <v>10</v>
      </c>
      <c r="N1847" s="5" t="e">
        <v>#N/A</v>
      </c>
      <c r="O1847" s="5" t="e">
        <v>#N/A</v>
      </c>
      <c r="P1847" s="5" t="e">
        <v>#N/A</v>
      </c>
      <c r="Q1847" s="5" t="s">
        <v>76</v>
      </c>
      <c r="R1847" s="61" t="s">
        <v>75</v>
      </c>
      <c r="S1847" s="62" t="e">
        <v>#N/A</v>
      </c>
      <c r="T1847" s="5" t="s">
        <v>834</v>
      </c>
      <c r="U1847" s="5" t="s">
        <v>34</v>
      </c>
      <c r="V1847" s="5" t="s">
        <v>54</v>
      </c>
      <c r="W1847" s="5" t="s">
        <v>907</v>
      </c>
      <c r="X1847" s="5" t="s">
        <v>66</v>
      </c>
      <c r="Y1847" s="5" t="s">
        <v>705</v>
      </c>
      <c r="Z1847" s="5" t="s">
        <v>13</v>
      </c>
      <c r="AA1847" s="5"/>
      <c r="AB1847" s="5"/>
      <c r="AC1847" s="5"/>
      <c r="AD1847" s="5"/>
      <c r="AE1847" s="5"/>
      <c r="AF1847" s="5"/>
      <c r="AG1847" s="5"/>
      <c r="AH1847" s="5"/>
      <c r="AI1847" s="5" t="s">
        <v>906</v>
      </c>
      <c r="AJ1847" s="80">
        <v>5</v>
      </c>
      <c r="AK1847" s="80">
        <v>4</v>
      </c>
      <c r="AL1847" s="80">
        <v>3</v>
      </c>
      <c r="AM1847" s="80" t="e">
        <v>#N/A</v>
      </c>
      <c r="AN1847" s="80">
        <v>5</v>
      </c>
      <c r="AO1847" s="80">
        <v>5</v>
      </c>
      <c r="AP1847" s="80">
        <v>0</v>
      </c>
      <c r="AQ1847" s="80">
        <v>4</v>
      </c>
      <c r="AR1847" s="80">
        <v>5</v>
      </c>
      <c r="AS1847" s="5" t="s">
        <v>1059</v>
      </c>
      <c r="AT1847" s="5" t="s">
        <v>787</v>
      </c>
      <c r="AU1847" s="5"/>
      <c r="AV1847" s="5"/>
      <c r="AW1847" s="5"/>
      <c r="AX1847" s="5"/>
      <c r="AY1847" s="5" t="s">
        <v>903</v>
      </c>
    </row>
    <row r="1848" spans="1:51" ht="54" customHeight="1">
      <c r="A1848">
        <v>11552609314</v>
      </c>
      <c r="B1848" s="1"/>
      <c r="C1848" s="13" t="s">
        <v>72</v>
      </c>
      <c r="D1848" s="1" t="s">
        <v>466</v>
      </c>
      <c r="E1848" s="5" t="s">
        <v>14</v>
      </c>
      <c r="F1848" s="80">
        <v>0</v>
      </c>
      <c r="G1848" s="80">
        <v>0</v>
      </c>
      <c r="H1848" s="80" t="s">
        <v>1</v>
      </c>
      <c r="I1848" s="80">
        <v>0</v>
      </c>
      <c r="J1848" s="80">
        <v>0</v>
      </c>
      <c r="K1848" s="80">
        <v>0</v>
      </c>
      <c r="L1848" s="80">
        <v>0</v>
      </c>
      <c r="M1848" s="5" t="e">
        <v>#N/A</v>
      </c>
      <c r="N1848" s="5" t="e">
        <v>#N/A</v>
      </c>
      <c r="O1848" s="5" t="e">
        <v>#N/A</v>
      </c>
      <c r="P1848" s="5" t="e">
        <v>#N/A</v>
      </c>
      <c r="Q1848" s="5" t="s">
        <v>661</v>
      </c>
      <c r="R1848" s="61" t="s">
        <v>662</v>
      </c>
      <c r="S1848" s="62" t="e">
        <v>#N/A</v>
      </c>
      <c r="T1848" s="5" t="s">
        <v>62</v>
      </c>
      <c r="U1848" s="5" t="s">
        <v>41</v>
      </c>
      <c r="V1848" s="5" t="s">
        <v>26</v>
      </c>
      <c r="W1848" s="5" t="s">
        <v>908</v>
      </c>
      <c r="X1848" s="5" t="s">
        <v>652</v>
      </c>
      <c r="Y1848" s="5" t="s">
        <v>706</v>
      </c>
      <c r="Z1848" s="5" t="e">
        <v>#N/A</v>
      </c>
      <c r="AA1848" s="5"/>
      <c r="AB1848" s="5"/>
      <c r="AC1848" s="5"/>
      <c r="AD1848" s="5"/>
      <c r="AE1848" s="5"/>
      <c r="AF1848" s="5"/>
      <c r="AG1848" s="5"/>
      <c r="AH1848" s="5"/>
      <c r="AI1848" s="5" t="s">
        <v>906</v>
      </c>
      <c r="AJ1848" s="80">
        <v>5</v>
      </c>
      <c r="AK1848" s="80" t="e">
        <v>#N/A</v>
      </c>
      <c r="AL1848" s="80" t="e">
        <v>#N/A</v>
      </c>
      <c r="AM1848" s="80" t="e">
        <v>#N/A</v>
      </c>
      <c r="AN1848" s="80">
        <v>5</v>
      </c>
      <c r="AO1848" s="80">
        <v>4</v>
      </c>
      <c r="AP1848" s="80">
        <v>4</v>
      </c>
      <c r="AQ1848" s="80">
        <v>3</v>
      </c>
      <c r="AR1848" s="80">
        <v>3</v>
      </c>
      <c r="AS1848" s="122" t="s">
        <v>1060</v>
      </c>
      <c r="AT1848" s="5" t="s">
        <v>846</v>
      </c>
      <c r="AU1848" s="5" t="s">
        <v>462</v>
      </c>
      <c r="AV1848" s="5" t="s">
        <v>888</v>
      </c>
      <c r="AW1848" s="5"/>
      <c r="AX1848" s="5"/>
      <c r="AY1848" s="5" t="s">
        <v>20</v>
      </c>
    </row>
    <row r="1849" spans="1:51" ht="27.95" customHeight="1">
      <c r="B1849" s="1"/>
      <c r="C1849" s="13"/>
      <c r="D1849" s="1"/>
      <c r="E1849" s="5"/>
      <c r="M1849" s="5"/>
      <c r="N1849" s="5"/>
      <c r="O1849" s="5"/>
      <c r="P1849" s="5"/>
      <c r="Q1849" s="5"/>
      <c r="R1849" s="61"/>
      <c r="S1849" s="62"/>
      <c r="T1849" s="5"/>
      <c r="U1849" s="5"/>
      <c r="V1849" s="5"/>
      <c r="W1849" s="5"/>
      <c r="X1849" s="5"/>
      <c r="Y1849" s="5"/>
      <c r="Z1849" s="5"/>
      <c r="AA1849" s="5"/>
      <c r="AB1849" s="5"/>
      <c r="AC1849" s="5"/>
      <c r="AD1849" s="5"/>
      <c r="AE1849" s="5"/>
      <c r="AF1849" s="5"/>
      <c r="AG1849" s="5"/>
      <c r="AH1849" s="5"/>
      <c r="AI1849" s="5"/>
      <c r="AJ1849" s="80"/>
      <c r="AK1849" s="80"/>
      <c r="AL1849" s="80"/>
      <c r="AM1849" s="80"/>
      <c r="AN1849" s="80"/>
      <c r="AO1849" s="80"/>
      <c r="AP1849" s="80"/>
      <c r="AQ1849" s="80"/>
      <c r="AR1849" s="80"/>
      <c r="AS1849" s="5"/>
      <c r="AT1849" s="5"/>
      <c r="AU1849" s="5"/>
      <c r="AV1849" s="5"/>
      <c r="AW1849" s="5"/>
      <c r="AX1849" s="5"/>
      <c r="AY1849" s="5"/>
    </row>
    <row r="1850" spans="1:51" ht="27.95" customHeight="1">
      <c r="A1850">
        <v>11552600661</v>
      </c>
      <c r="B1850" s="1" t="s">
        <v>646</v>
      </c>
      <c r="C1850" s="13" t="s">
        <v>72</v>
      </c>
      <c r="D1850" s="1" t="s">
        <v>472</v>
      </c>
      <c r="E1850" s="5" t="s">
        <v>33</v>
      </c>
      <c r="F1850" s="80">
        <v>0</v>
      </c>
      <c r="G1850" s="80" t="s">
        <v>2</v>
      </c>
      <c r="H1850" s="80">
        <v>0</v>
      </c>
      <c r="I1850" s="80">
        <v>0</v>
      </c>
      <c r="J1850" s="80">
        <v>0</v>
      </c>
      <c r="K1850" s="80">
        <v>0</v>
      </c>
      <c r="L1850" s="80">
        <v>0</v>
      </c>
      <c r="M1850" s="5" t="s">
        <v>10</v>
      </c>
      <c r="N1850" s="5" t="e">
        <v>#N/A</v>
      </c>
      <c r="O1850" s="5" t="e">
        <v>#N/A</v>
      </c>
      <c r="P1850" s="5" t="e">
        <v>#N/A</v>
      </c>
      <c r="Q1850" s="5" t="s">
        <v>91</v>
      </c>
      <c r="R1850" s="61" t="s">
        <v>90</v>
      </c>
      <c r="S1850" s="62" t="e">
        <v>#N/A</v>
      </c>
      <c r="T1850" s="5" t="s">
        <v>36</v>
      </c>
      <c r="U1850" s="5" t="s">
        <v>34</v>
      </c>
      <c r="V1850" s="5" t="s">
        <v>64</v>
      </c>
      <c r="W1850" s="5" t="s">
        <v>907</v>
      </c>
      <c r="X1850" s="5" t="s">
        <v>66</v>
      </c>
      <c r="Y1850" s="5">
        <v>0</v>
      </c>
      <c r="Z1850" s="5" t="s">
        <v>49</v>
      </c>
      <c r="AA1850" s="5"/>
      <c r="AB1850" s="5"/>
      <c r="AC1850" s="5"/>
      <c r="AD1850" s="5"/>
      <c r="AE1850" s="5"/>
      <c r="AF1850" s="5"/>
      <c r="AG1850" s="5"/>
      <c r="AH1850" s="5"/>
      <c r="AI1850" s="5" t="s">
        <v>906</v>
      </c>
      <c r="AJ1850" s="80">
        <v>5</v>
      </c>
      <c r="AK1850" s="80">
        <v>5</v>
      </c>
      <c r="AL1850" s="80">
        <v>5</v>
      </c>
      <c r="AM1850" s="80" t="e">
        <v>#N/A</v>
      </c>
      <c r="AN1850" s="80">
        <v>4</v>
      </c>
      <c r="AO1850" s="80">
        <v>5</v>
      </c>
      <c r="AP1850" s="80">
        <v>5</v>
      </c>
      <c r="AQ1850" s="80">
        <v>4</v>
      </c>
      <c r="AR1850" s="80">
        <v>5</v>
      </c>
      <c r="AS1850" s="5"/>
      <c r="AT1850" s="5" t="s">
        <v>788</v>
      </c>
      <c r="AU1850" s="5"/>
      <c r="AV1850" s="5"/>
      <c r="AW1850" s="5"/>
      <c r="AX1850" s="5"/>
      <c r="AY1850" s="5" t="s">
        <v>903</v>
      </c>
    </row>
    <row r="1851" spans="1:51" ht="27.95" customHeight="1">
      <c r="A1851">
        <v>11552598501</v>
      </c>
      <c r="B1851" s="1" t="s">
        <v>646</v>
      </c>
      <c r="C1851" s="13" t="s">
        <v>72</v>
      </c>
      <c r="D1851" s="1" t="s">
        <v>468</v>
      </c>
      <c r="E1851" s="5" t="s">
        <v>14</v>
      </c>
      <c r="F1851" s="80">
        <v>0</v>
      </c>
      <c r="G1851" s="80">
        <v>0</v>
      </c>
      <c r="H1851" s="80" t="s">
        <v>1</v>
      </c>
      <c r="I1851" s="80">
        <v>0</v>
      </c>
      <c r="J1851" s="80">
        <v>0</v>
      </c>
      <c r="K1851" s="80">
        <v>0</v>
      </c>
      <c r="L1851" s="80">
        <v>0</v>
      </c>
      <c r="M1851" s="5" t="e">
        <v>#N/A</v>
      </c>
      <c r="N1851" s="5" t="s">
        <v>649</v>
      </c>
      <c r="O1851" s="5" t="s">
        <v>11</v>
      </c>
      <c r="P1851" s="5" t="e">
        <v>#N/A</v>
      </c>
      <c r="Q1851" s="5" t="s">
        <v>29</v>
      </c>
      <c r="R1851" s="61" t="s">
        <v>75</v>
      </c>
      <c r="S1851" s="62" t="s">
        <v>43</v>
      </c>
      <c r="T1851" s="5" t="s">
        <v>36</v>
      </c>
      <c r="U1851" s="5" t="s">
        <v>41</v>
      </c>
      <c r="V1851" s="5" t="s">
        <v>74</v>
      </c>
      <c r="W1851" s="5" t="s">
        <v>907</v>
      </c>
      <c r="X1851" s="5" t="s">
        <v>81</v>
      </c>
      <c r="Y1851" s="5">
        <v>0</v>
      </c>
      <c r="Z1851" s="5" t="s">
        <v>13</v>
      </c>
      <c r="AA1851" s="5"/>
      <c r="AB1851" s="5"/>
      <c r="AC1851" s="5"/>
      <c r="AD1851" s="5"/>
      <c r="AE1851" s="5"/>
      <c r="AF1851" s="5"/>
      <c r="AG1851" s="5"/>
      <c r="AH1851" s="5"/>
      <c r="AI1851" s="5" t="s">
        <v>906</v>
      </c>
      <c r="AJ1851" s="80">
        <v>5</v>
      </c>
      <c r="AK1851" s="80">
        <v>3</v>
      </c>
      <c r="AL1851" s="80">
        <v>3</v>
      </c>
      <c r="AM1851" s="80">
        <v>4</v>
      </c>
      <c r="AN1851" s="80">
        <v>4</v>
      </c>
      <c r="AO1851" s="80">
        <v>4</v>
      </c>
      <c r="AP1851" s="80">
        <v>2</v>
      </c>
      <c r="AQ1851" s="80">
        <v>4</v>
      </c>
      <c r="AR1851" s="80">
        <v>3</v>
      </c>
      <c r="AS1851" s="5"/>
      <c r="AT1851" s="5" t="s">
        <v>788</v>
      </c>
      <c r="AU1851" s="5"/>
      <c r="AV1851" s="5" t="s">
        <v>898</v>
      </c>
      <c r="AW1851" s="5"/>
      <c r="AX1851" s="5"/>
      <c r="AY1851" s="5" t="s">
        <v>903</v>
      </c>
    </row>
    <row r="1852" spans="1:51" ht="27.95" customHeight="1">
      <c r="A1852">
        <v>11552563275</v>
      </c>
      <c r="B1852" s="1"/>
      <c r="C1852" s="13" t="s">
        <v>72</v>
      </c>
      <c r="D1852" s="1" t="s">
        <v>478</v>
      </c>
      <c r="E1852" s="5" t="s">
        <v>14</v>
      </c>
      <c r="F1852" s="80">
        <v>0</v>
      </c>
      <c r="G1852" s="80">
        <v>0</v>
      </c>
      <c r="H1852" s="80" t="s">
        <v>1</v>
      </c>
      <c r="I1852" s="80">
        <v>0</v>
      </c>
      <c r="J1852" s="80">
        <v>0</v>
      </c>
      <c r="K1852" s="80">
        <v>0</v>
      </c>
      <c r="L1852" s="80">
        <v>0</v>
      </c>
      <c r="M1852" s="5" t="s">
        <v>10</v>
      </c>
      <c r="N1852" s="5" t="e">
        <v>#N/A</v>
      </c>
      <c r="O1852" s="5" t="e">
        <v>#N/A</v>
      </c>
      <c r="P1852" s="5" t="e">
        <v>#N/A</v>
      </c>
      <c r="Q1852" s="5" t="s">
        <v>661</v>
      </c>
      <c r="R1852" s="61" t="s">
        <v>90</v>
      </c>
      <c r="S1852" s="62" t="e">
        <v>#N/A</v>
      </c>
      <c r="T1852" s="5" t="s">
        <v>36</v>
      </c>
      <c r="U1852" s="5" t="s">
        <v>41</v>
      </c>
      <c r="V1852" s="5" t="s">
        <v>89</v>
      </c>
      <c r="W1852" s="5" t="s">
        <v>379</v>
      </c>
      <c r="X1852" s="5" t="s">
        <v>66</v>
      </c>
      <c r="Y1852" s="5">
        <v>0</v>
      </c>
      <c r="Z1852" s="5" t="s">
        <v>137</v>
      </c>
      <c r="AA1852" s="5"/>
      <c r="AB1852" s="5"/>
      <c r="AC1852" s="5"/>
      <c r="AD1852" s="5"/>
      <c r="AE1852" s="5"/>
      <c r="AF1852" s="5"/>
      <c r="AG1852" s="5"/>
      <c r="AH1852" s="5"/>
      <c r="AI1852" s="5" t="s">
        <v>906</v>
      </c>
      <c r="AJ1852" s="80">
        <v>5</v>
      </c>
      <c r="AK1852" s="80" t="e">
        <v>#N/A</v>
      </c>
      <c r="AL1852" s="80">
        <v>5</v>
      </c>
      <c r="AM1852" s="80" t="e">
        <v>#N/A</v>
      </c>
      <c r="AN1852" s="80">
        <v>4</v>
      </c>
      <c r="AO1852" s="80">
        <v>4</v>
      </c>
      <c r="AP1852" s="80">
        <v>3</v>
      </c>
      <c r="AQ1852" s="80">
        <v>5</v>
      </c>
      <c r="AR1852" s="80">
        <v>5</v>
      </c>
      <c r="AS1852" s="5"/>
      <c r="AT1852" s="5"/>
      <c r="AU1852" s="5"/>
      <c r="AV1852" s="5"/>
      <c r="AW1852" s="5"/>
      <c r="AX1852" s="5"/>
      <c r="AY1852" s="5" t="s">
        <v>20</v>
      </c>
    </row>
    <row r="1853" spans="1:51" ht="27.95" customHeight="1">
      <c r="B1853" s="1"/>
      <c r="C1853" s="13"/>
      <c r="D1853" s="1"/>
      <c r="E1853" s="5"/>
      <c r="M1853" s="5"/>
      <c r="N1853" s="5"/>
      <c r="O1853" s="5"/>
      <c r="P1853" s="5"/>
      <c r="Q1853" s="5"/>
      <c r="R1853" s="61"/>
      <c r="S1853" s="62"/>
      <c r="T1853" s="5"/>
      <c r="U1853" s="5"/>
      <c r="V1853" s="5"/>
      <c r="W1853" s="5"/>
      <c r="X1853" s="5"/>
      <c r="Y1853" s="5"/>
      <c r="Z1853" s="5"/>
      <c r="AA1853" s="5"/>
      <c r="AB1853" s="5"/>
      <c r="AC1853" s="5"/>
      <c r="AD1853" s="5"/>
      <c r="AE1853" s="5"/>
      <c r="AF1853" s="5"/>
      <c r="AG1853" s="5"/>
      <c r="AH1853" s="5"/>
      <c r="AI1853" s="5"/>
      <c r="AJ1853" s="80"/>
      <c r="AK1853" s="80"/>
      <c r="AL1853" s="80"/>
      <c r="AM1853" s="80"/>
      <c r="AN1853" s="80"/>
      <c r="AO1853" s="80"/>
      <c r="AP1853" s="80"/>
      <c r="AQ1853" s="80"/>
      <c r="AR1853" s="80"/>
      <c r="AS1853" s="5"/>
      <c r="AT1853" s="5"/>
      <c r="AU1853" s="5"/>
      <c r="AV1853" s="5"/>
      <c r="AW1853" s="5"/>
      <c r="AX1853" s="5"/>
      <c r="AY1853" s="5"/>
    </row>
    <row r="1854" spans="1:51" ht="27.95" customHeight="1">
      <c r="A1854">
        <v>11552549129</v>
      </c>
      <c r="B1854" s="1" t="s">
        <v>646</v>
      </c>
      <c r="C1854" s="13" t="e">
        <v>#N/A</v>
      </c>
      <c r="D1854" s="1" t="e">
        <v>#VALUE!</v>
      </c>
      <c r="E1854" s="5" t="e">
        <v>#N/A</v>
      </c>
      <c r="F1854" s="80">
        <v>0</v>
      </c>
      <c r="G1854" s="80">
        <v>0</v>
      </c>
      <c r="H1854" s="80">
        <v>0</v>
      </c>
      <c r="I1854" s="80">
        <v>0</v>
      </c>
      <c r="J1854" s="80">
        <v>0</v>
      </c>
      <c r="K1854" s="80">
        <v>0</v>
      </c>
      <c r="L1854" s="80">
        <v>0</v>
      </c>
      <c r="M1854" s="5" t="e">
        <v>#N/A</v>
      </c>
      <c r="N1854" s="5" t="e">
        <v>#N/A</v>
      </c>
      <c r="O1854" s="5" t="e">
        <v>#N/A</v>
      </c>
      <c r="P1854" s="5" t="e">
        <v>#N/A</v>
      </c>
      <c r="Q1854" s="5" t="e">
        <v>#N/A</v>
      </c>
      <c r="R1854" s="61" t="e">
        <v>#N/A</v>
      </c>
      <c r="S1854" s="62" t="e">
        <v>#N/A</v>
      </c>
      <c r="T1854" s="5" t="e">
        <v>#N/A</v>
      </c>
      <c r="U1854" s="5" t="e">
        <v>#N/A</v>
      </c>
      <c r="V1854" s="5" t="e">
        <v>#N/A</v>
      </c>
      <c r="W1854" s="5" t="e">
        <v>#N/A</v>
      </c>
      <c r="X1854" s="5" t="e">
        <v>#N/A</v>
      </c>
      <c r="Y1854" s="5">
        <v>0</v>
      </c>
      <c r="Z1854" s="5" t="e">
        <v>#N/A</v>
      </c>
      <c r="AA1854" s="5"/>
      <c r="AB1854" s="5"/>
      <c r="AC1854" s="5"/>
      <c r="AD1854" s="5"/>
      <c r="AE1854" s="5"/>
      <c r="AF1854" s="5"/>
      <c r="AG1854" s="5"/>
      <c r="AH1854" s="5"/>
      <c r="AI1854" s="5" t="s">
        <v>906</v>
      </c>
      <c r="AJ1854" s="80" t="e">
        <v>#N/A</v>
      </c>
      <c r="AK1854" s="80" t="e">
        <v>#N/A</v>
      </c>
      <c r="AL1854" s="80" t="e">
        <v>#N/A</v>
      </c>
      <c r="AM1854" s="80" t="e">
        <v>#N/A</v>
      </c>
      <c r="AN1854" s="80" t="e">
        <v>#N/A</v>
      </c>
      <c r="AO1854" s="80" t="e">
        <v>#N/A</v>
      </c>
      <c r="AP1854" s="80" t="e">
        <v>#N/A</v>
      </c>
      <c r="AQ1854" s="80" t="e">
        <v>#N/A</v>
      </c>
      <c r="AR1854" s="80" t="e">
        <v>#N/A</v>
      </c>
      <c r="AS1854" s="5"/>
      <c r="AT1854" s="5"/>
      <c r="AU1854" s="5"/>
      <c r="AV1854" s="5"/>
      <c r="AW1854" s="5"/>
      <c r="AX1854" s="5"/>
      <c r="AY1854" s="5" t="s">
        <v>903</v>
      </c>
    </row>
    <row r="1855" spans="1:51" ht="27.95" customHeight="1">
      <c r="A1855">
        <v>11552543285</v>
      </c>
      <c r="B1855" s="1" t="s">
        <v>15</v>
      </c>
      <c r="C1855" s="13" t="e">
        <v>#N/A</v>
      </c>
      <c r="D1855" s="1" t="e">
        <v>#VALUE!</v>
      </c>
      <c r="E1855" s="5" t="e">
        <v>#N/A</v>
      </c>
      <c r="F1855" s="80">
        <v>0</v>
      </c>
      <c r="G1855" s="80">
        <v>0</v>
      </c>
      <c r="H1855" s="80">
        <v>0</v>
      </c>
      <c r="I1855" s="80">
        <v>0</v>
      </c>
      <c r="J1855" s="80">
        <v>0</v>
      </c>
      <c r="K1855" s="80">
        <v>0</v>
      </c>
      <c r="L1855" s="80">
        <v>0</v>
      </c>
      <c r="M1855" s="5" t="e">
        <v>#N/A</v>
      </c>
      <c r="N1855" s="5" t="e">
        <v>#N/A</v>
      </c>
      <c r="O1855" s="5" t="e">
        <v>#N/A</v>
      </c>
      <c r="P1855" s="5" t="e">
        <v>#N/A</v>
      </c>
      <c r="Q1855" s="5" t="e">
        <v>#N/A</v>
      </c>
      <c r="R1855" s="61" t="e">
        <v>#N/A</v>
      </c>
      <c r="S1855" s="62" t="e">
        <v>#N/A</v>
      </c>
      <c r="T1855" s="5" t="e">
        <v>#N/A</v>
      </c>
      <c r="U1855" s="5" t="e">
        <v>#N/A</v>
      </c>
      <c r="V1855" s="5" t="e">
        <v>#N/A</v>
      </c>
      <c r="W1855" s="5" t="e">
        <v>#N/A</v>
      </c>
      <c r="X1855" s="5" t="e">
        <v>#N/A</v>
      </c>
      <c r="Y1855" s="5">
        <v>0</v>
      </c>
      <c r="Z1855" s="5" t="e">
        <v>#N/A</v>
      </c>
      <c r="AA1855" s="5"/>
      <c r="AB1855" s="5"/>
      <c r="AC1855" s="5"/>
      <c r="AD1855" s="5"/>
      <c r="AE1855" s="5"/>
      <c r="AF1855" s="5"/>
      <c r="AG1855" s="5"/>
      <c r="AH1855" s="5"/>
      <c r="AI1855" s="5" t="s">
        <v>906</v>
      </c>
      <c r="AJ1855" s="80" t="e">
        <v>#N/A</v>
      </c>
      <c r="AK1855" s="80" t="e">
        <v>#N/A</v>
      </c>
      <c r="AL1855" s="80" t="e">
        <v>#N/A</v>
      </c>
      <c r="AM1855" s="80" t="e">
        <v>#N/A</v>
      </c>
      <c r="AN1855" s="80" t="e">
        <v>#N/A</v>
      </c>
      <c r="AO1855" s="80" t="e">
        <v>#N/A</v>
      </c>
      <c r="AP1855" s="80" t="e">
        <v>#N/A</v>
      </c>
      <c r="AQ1855" s="80" t="e">
        <v>#N/A</v>
      </c>
      <c r="AR1855" s="80" t="e">
        <v>#N/A</v>
      </c>
      <c r="AS1855" s="5"/>
      <c r="AT1855" s="5"/>
      <c r="AU1855" s="5"/>
      <c r="AV1855" s="5"/>
      <c r="AW1855" s="5"/>
      <c r="AX1855" s="5"/>
      <c r="AY1855" s="5" t="s">
        <v>904</v>
      </c>
    </row>
    <row r="1856" spans="1:51" ht="27.95" customHeight="1">
      <c r="A1856">
        <v>11552523536</v>
      </c>
      <c r="B1856" s="1"/>
      <c r="C1856" s="13" t="s">
        <v>139</v>
      </c>
      <c r="D1856" s="1" t="s">
        <v>468</v>
      </c>
      <c r="E1856" s="5" t="s">
        <v>14</v>
      </c>
      <c r="F1856" s="80">
        <v>0</v>
      </c>
      <c r="G1856" s="80">
        <v>0</v>
      </c>
      <c r="H1856" s="80" t="s">
        <v>1</v>
      </c>
      <c r="I1856" s="80">
        <v>0</v>
      </c>
      <c r="J1856" s="80">
        <v>0</v>
      </c>
      <c r="K1856" s="80">
        <v>0</v>
      </c>
      <c r="L1856" s="80">
        <v>0</v>
      </c>
      <c r="M1856" s="5" t="s">
        <v>10</v>
      </c>
      <c r="N1856" s="5" t="e">
        <v>#N/A</v>
      </c>
      <c r="O1856" s="5" t="e">
        <v>#N/A</v>
      </c>
      <c r="P1856" s="5" t="e">
        <v>#N/A</v>
      </c>
      <c r="Q1856" s="5" t="e">
        <v>#N/A</v>
      </c>
      <c r="R1856" s="61" t="s">
        <v>99</v>
      </c>
      <c r="S1856" s="62" t="e">
        <v>#N/A</v>
      </c>
      <c r="T1856" s="5" t="s">
        <v>24</v>
      </c>
      <c r="U1856" s="5" t="s">
        <v>87</v>
      </c>
      <c r="V1856" s="5" t="s">
        <v>95</v>
      </c>
      <c r="W1856" s="5" t="s">
        <v>909</v>
      </c>
      <c r="X1856" s="5" t="s">
        <v>655</v>
      </c>
      <c r="Y1856" s="5" t="s">
        <v>707</v>
      </c>
      <c r="Z1856" s="5" t="s">
        <v>21</v>
      </c>
      <c r="AA1856" s="5" t="s">
        <v>525</v>
      </c>
      <c r="AB1856" s="5"/>
      <c r="AC1856" s="5" t="s">
        <v>567</v>
      </c>
      <c r="AD1856" s="5" t="s">
        <v>781</v>
      </c>
      <c r="AE1856" s="5"/>
      <c r="AF1856" s="5"/>
      <c r="AG1856" s="5"/>
      <c r="AH1856" s="5" t="s">
        <v>1046</v>
      </c>
      <c r="AI1856" s="5" t="s">
        <v>906</v>
      </c>
      <c r="AJ1856" s="80">
        <v>1</v>
      </c>
      <c r="AK1856" s="80" t="e">
        <v>#N/A</v>
      </c>
      <c r="AL1856" s="80">
        <v>2</v>
      </c>
      <c r="AM1856" s="80" t="e">
        <v>#N/A</v>
      </c>
      <c r="AN1856" s="80">
        <v>2</v>
      </c>
      <c r="AO1856" s="80">
        <v>1</v>
      </c>
      <c r="AP1856" s="80">
        <v>1</v>
      </c>
      <c r="AQ1856" s="80">
        <v>1</v>
      </c>
      <c r="AR1856" s="80">
        <v>1</v>
      </c>
      <c r="AS1856" s="122" t="s">
        <v>1060</v>
      </c>
      <c r="AT1856" s="5" t="s">
        <v>788</v>
      </c>
      <c r="AU1856" s="5"/>
      <c r="AV1856" s="5"/>
      <c r="AW1856" s="5"/>
      <c r="AX1856" s="5"/>
      <c r="AY1856" s="5" t="s">
        <v>20</v>
      </c>
    </row>
    <row r="1857" spans="1:51" ht="27.95" customHeight="1">
      <c r="A1857">
        <v>11552475400</v>
      </c>
      <c r="B1857" s="1"/>
      <c r="C1857" s="13" t="s">
        <v>139</v>
      </c>
      <c r="D1857" s="1" t="s">
        <v>468</v>
      </c>
      <c r="E1857" s="5" t="s">
        <v>14</v>
      </c>
      <c r="F1857" s="80">
        <v>0</v>
      </c>
      <c r="G1857" s="80">
        <v>0</v>
      </c>
      <c r="H1857" s="80" t="s">
        <v>1</v>
      </c>
      <c r="I1857" s="80">
        <v>0</v>
      </c>
      <c r="J1857" s="80">
        <v>0</v>
      </c>
      <c r="K1857" s="80">
        <v>0</v>
      </c>
      <c r="L1857" s="80">
        <v>0</v>
      </c>
      <c r="M1857" s="5" t="s">
        <v>10</v>
      </c>
      <c r="N1857" s="5" t="e">
        <v>#N/A</v>
      </c>
      <c r="O1857" s="5" t="e">
        <v>#N/A</v>
      </c>
      <c r="P1857" s="5" t="e">
        <v>#N/A</v>
      </c>
      <c r="Q1857" s="5" t="e">
        <v>#N/A</v>
      </c>
      <c r="R1857" s="61" t="s">
        <v>99</v>
      </c>
      <c r="S1857" s="62" t="e">
        <v>#N/A</v>
      </c>
      <c r="T1857" s="5" t="s">
        <v>24</v>
      </c>
      <c r="U1857" s="5" t="s">
        <v>87</v>
      </c>
      <c r="V1857" s="5" t="s">
        <v>95</v>
      </c>
      <c r="W1857" s="5" t="s">
        <v>909</v>
      </c>
      <c r="X1857" s="5" t="s">
        <v>655</v>
      </c>
      <c r="Y1857" s="5" t="s">
        <v>707</v>
      </c>
      <c r="Z1857" s="5" t="s">
        <v>21</v>
      </c>
      <c r="AA1857" s="3" t="s">
        <v>525</v>
      </c>
      <c r="AB1857" s="5"/>
      <c r="AC1857" s="5" t="s">
        <v>567</v>
      </c>
      <c r="AD1857" s="5" t="s">
        <v>781</v>
      </c>
      <c r="AE1857" s="5"/>
      <c r="AF1857" s="5"/>
      <c r="AG1857" s="5"/>
      <c r="AH1857" s="5" t="s">
        <v>1046</v>
      </c>
      <c r="AI1857" s="5" t="s">
        <v>906</v>
      </c>
      <c r="AJ1857" s="80">
        <v>1</v>
      </c>
      <c r="AK1857" s="80" t="e">
        <v>#N/A</v>
      </c>
      <c r="AL1857" s="80">
        <v>2</v>
      </c>
      <c r="AM1857" s="80" t="e">
        <v>#N/A</v>
      </c>
      <c r="AN1857" s="80">
        <v>2</v>
      </c>
      <c r="AO1857" s="80">
        <v>1</v>
      </c>
      <c r="AP1857" s="80">
        <v>1</v>
      </c>
      <c r="AQ1857" s="80">
        <v>1</v>
      </c>
      <c r="AR1857" s="80">
        <v>1</v>
      </c>
      <c r="AS1857" s="122" t="s">
        <v>1060</v>
      </c>
      <c r="AT1857" s="5"/>
      <c r="AU1857" s="5"/>
      <c r="AV1857" s="5"/>
      <c r="AW1857" s="5" t="s">
        <v>39</v>
      </c>
      <c r="AX1857" s="5"/>
      <c r="AY1857" s="5" t="s">
        <v>20</v>
      </c>
    </row>
    <row r="1858" spans="1:51" ht="27.95" customHeight="1">
      <c r="A1858">
        <v>11552450901</v>
      </c>
      <c r="B1858" s="1" t="s">
        <v>646</v>
      </c>
      <c r="C1858" s="13" t="e">
        <v>#N/A</v>
      </c>
      <c r="D1858" s="1" t="e">
        <v>#VALUE!</v>
      </c>
      <c r="E1858" s="5" t="e">
        <v>#N/A</v>
      </c>
      <c r="F1858" s="80">
        <v>0</v>
      </c>
      <c r="G1858" s="80">
        <v>0</v>
      </c>
      <c r="H1858" s="80">
        <v>0</v>
      </c>
      <c r="I1858" s="80">
        <v>0</v>
      </c>
      <c r="J1858" s="80">
        <v>0</v>
      </c>
      <c r="K1858" s="80">
        <v>0</v>
      </c>
      <c r="L1858" s="80">
        <v>0</v>
      </c>
      <c r="M1858" s="5" t="e">
        <v>#N/A</v>
      </c>
      <c r="N1858" s="5" t="e">
        <v>#N/A</v>
      </c>
      <c r="O1858" s="5" t="e">
        <v>#N/A</v>
      </c>
      <c r="P1858" s="5" t="e">
        <v>#N/A</v>
      </c>
      <c r="Q1858" s="5" t="e">
        <v>#N/A</v>
      </c>
      <c r="R1858" s="61" t="e">
        <v>#N/A</v>
      </c>
      <c r="S1858" s="62" t="e">
        <v>#N/A</v>
      </c>
      <c r="T1858" s="5" t="e">
        <v>#N/A</v>
      </c>
      <c r="U1858" s="5" t="e">
        <v>#N/A</v>
      </c>
      <c r="V1858" s="5" t="e">
        <v>#N/A</v>
      </c>
      <c r="W1858" s="5" t="e">
        <v>#N/A</v>
      </c>
      <c r="X1858" s="5" t="e">
        <v>#N/A</v>
      </c>
      <c r="Y1858" s="5">
        <v>0</v>
      </c>
      <c r="Z1858" s="5" t="e">
        <v>#N/A</v>
      </c>
      <c r="AA1858" s="5"/>
      <c r="AB1858" s="5"/>
      <c r="AC1858" s="5"/>
      <c r="AD1858" s="5"/>
      <c r="AE1858" s="5"/>
      <c r="AF1858" s="5"/>
      <c r="AG1858" s="5"/>
      <c r="AH1858" s="5"/>
      <c r="AI1858" s="5" t="s">
        <v>906</v>
      </c>
      <c r="AJ1858" s="80" t="e">
        <v>#N/A</v>
      </c>
      <c r="AK1858" s="80" t="e">
        <v>#N/A</v>
      </c>
      <c r="AL1858" s="80" t="e">
        <v>#N/A</v>
      </c>
      <c r="AM1858" s="80" t="e">
        <v>#N/A</v>
      </c>
      <c r="AN1858" s="80" t="e">
        <v>#N/A</v>
      </c>
      <c r="AO1858" s="80" t="e">
        <v>#N/A</v>
      </c>
      <c r="AP1858" s="80" t="e">
        <v>#N/A</v>
      </c>
      <c r="AQ1858" s="80" t="e">
        <v>#N/A</v>
      </c>
      <c r="AR1858" s="80" t="e">
        <v>#N/A</v>
      </c>
      <c r="AS1858" s="5"/>
      <c r="AT1858" s="5"/>
      <c r="AU1858" s="5"/>
      <c r="AV1858" s="5"/>
      <c r="AW1858" s="5"/>
      <c r="AX1858" s="5"/>
      <c r="AY1858" s="5" t="s">
        <v>903</v>
      </c>
    </row>
    <row r="1859" spans="1:51" ht="27.95" customHeight="1">
      <c r="A1859">
        <v>11552450768</v>
      </c>
      <c r="B1859" s="1" t="s">
        <v>646</v>
      </c>
      <c r="C1859" s="13" t="e">
        <v>#N/A</v>
      </c>
      <c r="D1859" s="1" t="e">
        <v>#VALUE!</v>
      </c>
      <c r="E1859" s="5" t="e">
        <v>#N/A</v>
      </c>
      <c r="F1859" s="80">
        <v>0</v>
      </c>
      <c r="G1859" s="80">
        <v>0</v>
      </c>
      <c r="H1859" s="80">
        <v>0</v>
      </c>
      <c r="I1859" s="80">
        <v>0</v>
      </c>
      <c r="J1859" s="80">
        <v>0</v>
      </c>
      <c r="K1859" s="80">
        <v>0</v>
      </c>
      <c r="L1859" s="80">
        <v>0</v>
      </c>
      <c r="M1859" s="5" t="e">
        <v>#N/A</v>
      </c>
      <c r="N1859" s="5" t="e">
        <v>#N/A</v>
      </c>
      <c r="O1859" s="5" t="e">
        <v>#N/A</v>
      </c>
      <c r="P1859" s="5" t="e">
        <v>#N/A</v>
      </c>
      <c r="Q1859" s="5" t="e">
        <v>#N/A</v>
      </c>
      <c r="R1859" s="61" t="e">
        <v>#N/A</v>
      </c>
      <c r="S1859" s="62" t="e">
        <v>#N/A</v>
      </c>
      <c r="T1859" s="5" t="e">
        <v>#N/A</v>
      </c>
      <c r="U1859" s="5" t="e">
        <v>#N/A</v>
      </c>
      <c r="V1859" s="5" t="e">
        <v>#N/A</v>
      </c>
      <c r="W1859" s="5" t="e">
        <v>#N/A</v>
      </c>
      <c r="X1859" s="5" t="e">
        <v>#N/A</v>
      </c>
      <c r="Y1859" s="5">
        <v>0</v>
      </c>
      <c r="Z1859" s="5" t="e">
        <v>#N/A</v>
      </c>
      <c r="AA1859" s="5"/>
      <c r="AB1859" s="5"/>
      <c r="AC1859" s="5"/>
      <c r="AD1859" s="5"/>
      <c r="AE1859" s="5"/>
      <c r="AF1859" s="5"/>
      <c r="AG1859" s="5"/>
      <c r="AH1859" s="5"/>
      <c r="AI1859" s="5" t="s">
        <v>906</v>
      </c>
      <c r="AJ1859" s="80" t="e">
        <v>#N/A</v>
      </c>
      <c r="AK1859" s="80" t="e">
        <v>#N/A</v>
      </c>
      <c r="AL1859" s="80" t="e">
        <v>#N/A</v>
      </c>
      <c r="AM1859" s="80" t="e">
        <v>#N/A</v>
      </c>
      <c r="AN1859" s="80" t="e">
        <v>#N/A</v>
      </c>
      <c r="AO1859" s="80" t="e">
        <v>#N/A</v>
      </c>
      <c r="AP1859" s="80" t="e">
        <v>#N/A</v>
      </c>
      <c r="AQ1859" s="80" t="e">
        <v>#N/A</v>
      </c>
      <c r="AR1859" s="80" t="e">
        <v>#N/A</v>
      </c>
      <c r="AS1859" s="5"/>
      <c r="AT1859" s="5"/>
      <c r="AU1859" s="5"/>
      <c r="AV1859" s="5"/>
      <c r="AW1859" s="5"/>
      <c r="AX1859" s="5"/>
      <c r="AY1859" s="5" t="s">
        <v>903</v>
      </c>
    </row>
    <row r="1860" spans="1:51" ht="27.95" customHeight="1">
      <c r="A1860">
        <v>11552445801</v>
      </c>
      <c r="B1860" s="1"/>
      <c r="C1860" s="13" t="e">
        <v>#N/A</v>
      </c>
      <c r="D1860" s="1" t="e">
        <v>#VALUE!</v>
      </c>
      <c r="E1860" s="5" t="e">
        <v>#N/A</v>
      </c>
      <c r="F1860" s="80">
        <v>0</v>
      </c>
      <c r="G1860" s="80">
        <v>0</v>
      </c>
      <c r="H1860" s="80">
        <v>0</v>
      </c>
      <c r="I1860" s="80">
        <v>0</v>
      </c>
      <c r="J1860" s="80">
        <v>0</v>
      </c>
      <c r="K1860" s="80">
        <v>0</v>
      </c>
      <c r="L1860" s="80">
        <v>0</v>
      </c>
      <c r="M1860" s="5" t="e">
        <v>#N/A</v>
      </c>
      <c r="N1860" s="5" t="e">
        <v>#N/A</v>
      </c>
      <c r="O1860" s="5" t="e">
        <v>#N/A</v>
      </c>
      <c r="P1860" s="5" t="e">
        <v>#N/A</v>
      </c>
      <c r="Q1860" s="5" t="e">
        <v>#N/A</v>
      </c>
      <c r="R1860" s="61" t="e">
        <v>#N/A</v>
      </c>
      <c r="S1860" s="62" t="e">
        <v>#N/A</v>
      </c>
      <c r="T1860" s="5" t="e">
        <v>#N/A</v>
      </c>
      <c r="U1860" s="5" t="e">
        <v>#N/A</v>
      </c>
      <c r="V1860" s="5" t="e">
        <v>#N/A</v>
      </c>
      <c r="W1860" s="5" t="e">
        <v>#N/A</v>
      </c>
      <c r="X1860" s="5" t="e">
        <v>#N/A</v>
      </c>
      <c r="Y1860" s="5">
        <v>0</v>
      </c>
      <c r="Z1860" s="5" t="e">
        <v>#N/A</v>
      </c>
      <c r="AA1860" s="5"/>
      <c r="AB1860" s="5"/>
      <c r="AC1860" s="5"/>
      <c r="AD1860" s="5"/>
      <c r="AE1860" s="5"/>
      <c r="AF1860" s="5"/>
      <c r="AG1860" s="5"/>
      <c r="AH1860" s="5"/>
      <c r="AI1860" s="5" t="s">
        <v>906</v>
      </c>
      <c r="AJ1860" s="80" t="e">
        <v>#N/A</v>
      </c>
      <c r="AK1860" s="80" t="e">
        <v>#N/A</v>
      </c>
      <c r="AL1860" s="80" t="e">
        <v>#N/A</v>
      </c>
      <c r="AM1860" s="80" t="e">
        <v>#N/A</v>
      </c>
      <c r="AN1860" s="80" t="e">
        <v>#N/A</v>
      </c>
      <c r="AO1860" s="80" t="e">
        <v>#N/A</v>
      </c>
      <c r="AP1860" s="80" t="e">
        <v>#N/A</v>
      </c>
      <c r="AQ1860" s="80" t="e">
        <v>#N/A</v>
      </c>
      <c r="AR1860" s="80" t="e">
        <v>#N/A</v>
      </c>
      <c r="AS1860" s="5"/>
      <c r="AT1860" s="5"/>
      <c r="AU1860" s="5"/>
      <c r="AV1860" s="5"/>
      <c r="AW1860" s="5"/>
      <c r="AX1860" s="5"/>
      <c r="AY1860" s="5" t="s">
        <v>20</v>
      </c>
    </row>
    <row r="1861" spans="1:51" ht="27.95" customHeight="1">
      <c r="A1861">
        <v>11552444981</v>
      </c>
      <c r="B1861" s="1"/>
      <c r="C1861" s="13" t="e">
        <v>#N/A</v>
      </c>
      <c r="D1861" s="1" t="e">
        <v>#VALUE!</v>
      </c>
      <c r="E1861" s="5" t="e">
        <v>#N/A</v>
      </c>
      <c r="F1861" s="80">
        <v>0</v>
      </c>
      <c r="G1861" s="80">
        <v>0</v>
      </c>
      <c r="H1861" s="80">
        <v>0</v>
      </c>
      <c r="I1861" s="80">
        <v>0</v>
      </c>
      <c r="J1861" s="80">
        <v>0</v>
      </c>
      <c r="K1861" s="80">
        <v>0</v>
      </c>
      <c r="L1861" s="80">
        <v>0</v>
      </c>
      <c r="M1861" s="5" t="e">
        <v>#N/A</v>
      </c>
      <c r="N1861" s="5" t="e">
        <v>#N/A</v>
      </c>
      <c r="O1861" s="5" t="e">
        <v>#N/A</v>
      </c>
      <c r="P1861" s="5" t="e">
        <v>#N/A</v>
      </c>
      <c r="Q1861" s="5" t="e">
        <v>#N/A</v>
      </c>
      <c r="R1861" s="61" t="e">
        <v>#N/A</v>
      </c>
      <c r="S1861" s="62" t="e">
        <v>#N/A</v>
      </c>
      <c r="T1861" s="5" t="e">
        <v>#N/A</v>
      </c>
      <c r="U1861" s="5" t="e">
        <v>#N/A</v>
      </c>
      <c r="V1861" s="5" t="e">
        <v>#N/A</v>
      </c>
      <c r="W1861" s="5" t="e">
        <v>#N/A</v>
      </c>
      <c r="X1861" s="5" t="e">
        <v>#N/A</v>
      </c>
      <c r="Y1861" s="5">
        <v>0</v>
      </c>
      <c r="Z1861" s="5" t="e">
        <v>#N/A</v>
      </c>
      <c r="AA1861" s="5"/>
      <c r="AB1861" s="5"/>
      <c r="AC1861" s="5"/>
      <c r="AD1861" s="5"/>
      <c r="AE1861" s="5"/>
      <c r="AF1861" s="5"/>
      <c r="AG1861" s="5"/>
      <c r="AH1861" s="5"/>
      <c r="AI1861" s="5" t="s">
        <v>906</v>
      </c>
      <c r="AJ1861" s="80" t="e">
        <v>#N/A</v>
      </c>
      <c r="AK1861" s="80" t="e">
        <v>#N/A</v>
      </c>
      <c r="AL1861" s="80" t="e">
        <v>#N/A</v>
      </c>
      <c r="AM1861" s="80" t="e">
        <v>#N/A</v>
      </c>
      <c r="AN1861" s="80" t="e">
        <v>#N/A</v>
      </c>
      <c r="AO1861" s="80" t="e">
        <v>#N/A</v>
      </c>
      <c r="AP1861" s="80" t="e">
        <v>#N/A</v>
      </c>
      <c r="AQ1861" s="80" t="e">
        <v>#N/A</v>
      </c>
      <c r="AR1861" s="80" t="e">
        <v>#N/A</v>
      </c>
      <c r="AS1861" s="5"/>
      <c r="AT1861" s="5"/>
      <c r="AU1861" s="5"/>
      <c r="AV1861" s="5"/>
      <c r="AW1861" s="5"/>
      <c r="AX1861" s="5"/>
      <c r="AY1861" s="5" t="s">
        <v>20</v>
      </c>
    </row>
    <row r="1862" spans="1:51" ht="27.95" customHeight="1">
      <c r="B1862" s="1"/>
      <c r="C1862" s="13"/>
      <c r="D1862" s="1"/>
      <c r="E1862" s="5"/>
      <c r="M1862" s="5"/>
      <c r="N1862" s="5"/>
      <c r="O1862" s="5"/>
      <c r="P1862" s="5"/>
      <c r="Q1862" s="5"/>
      <c r="R1862" s="61"/>
      <c r="S1862" s="62"/>
      <c r="T1862" s="5"/>
      <c r="U1862" s="5"/>
      <c r="V1862" s="5"/>
      <c r="W1862" s="5"/>
      <c r="X1862" s="5"/>
      <c r="Y1862" s="5"/>
      <c r="Z1862" s="5"/>
      <c r="AA1862" s="5"/>
      <c r="AB1862" s="5"/>
      <c r="AC1862" s="5"/>
      <c r="AD1862" s="5"/>
      <c r="AE1862" s="5"/>
      <c r="AF1862" s="5"/>
      <c r="AG1862" s="5"/>
      <c r="AH1862" s="5"/>
      <c r="AI1862" s="5"/>
      <c r="AJ1862" s="80"/>
      <c r="AK1862" s="80"/>
      <c r="AL1862" s="80"/>
      <c r="AM1862" s="80"/>
      <c r="AN1862" s="80"/>
      <c r="AO1862" s="80"/>
      <c r="AP1862" s="80"/>
      <c r="AQ1862" s="80"/>
      <c r="AR1862" s="80"/>
      <c r="AS1862" s="5"/>
      <c r="AT1862" s="5"/>
      <c r="AU1862" s="5"/>
      <c r="AV1862" s="5"/>
      <c r="AW1862" s="5"/>
      <c r="AX1862" s="5"/>
      <c r="AY1862" s="5"/>
    </row>
    <row r="1863" spans="1:51" ht="27.95" customHeight="1">
      <c r="A1863">
        <v>11552440658</v>
      </c>
      <c r="B1863" s="1"/>
      <c r="C1863" s="13" t="e">
        <v>#N/A</v>
      </c>
      <c r="D1863" s="1" t="e">
        <v>#VALUE!</v>
      </c>
      <c r="E1863" s="5" t="e">
        <v>#N/A</v>
      </c>
      <c r="F1863" s="80">
        <v>0</v>
      </c>
      <c r="G1863" s="80">
        <v>0</v>
      </c>
      <c r="H1863" s="80">
        <v>0</v>
      </c>
      <c r="I1863" s="80">
        <v>0</v>
      </c>
      <c r="J1863" s="80">
        <v>0</v>
      </c>
      <c r="K1863" s="80">
        <v>0</v>
      </c>
      <c r="L1863" s="80">
        <v>0</v>
      </c>
      <c r="M1863" s="5" t="e">
        <v>#N/A</v>
      </c>
      <c r="N1863" s="5" t="e">
        <v>#N/A</v>
      </c>
      <c r="O1863" s="5" t="e">
        <v>#N/A</v>
      </c>
      <c r="P1863" s="5" t="e">
        <v>#N/A</v>
      </c>
      <c r="Q1863" s="5" t="e">
        <v>#N/A</v>
      </c>
      <c r="R1863" s="61" t="e">
        <v>#N/A</v>
      </c>
      <c r="S1863" s="62" t="e">
        <v>#N/A</v>
      </c>
      <c r="T1863" s="5" t="e">
        <v>#N/A</v>
      </c>
      <c r="U1863" s="5" t="e">
        <v>#N/A</v>
      </c>
      <c r="V1863" s="5" t="e">
        <v>#N/A</v>
      </c>
      <c r="W1863" s="5" t="e">
        <v>#N/A</v>
      </c>
      <c r="X1863" s="5" t="e">
        <v>#N/A</v>
      </c>
      <c r="Y1863" s="5">
        <v>0</v>
      </c>
      <c r="Z1863" s="5" t="e">
        <v>#N/A</v>
      </c>
      <c r="AA1863" s="5"/>
      <c r="AB1863" s="5"/>
      <c r="AC1863" s="5"/>
      <c r="AD1863" s="5"/>
      <c r="AE1863" s="5"/>
      <c r="AF1863" s="5"/>
      <c r="AG1863" s="5"/>
      <c r="AH1863" s="5"/>
      <c r="AI1863" s="5" t="s">
        <v>906</v>
      </c>
      <c r="AJ1863" s="80" t="e">
        <v>#N/A</v>
      </c>
      <c r="AK1863" s="80" t="e">
        <v>#N/A</v>
      </c>
      <c r="AL1863" s="80" t="e">
        <v>#N/A</v>
      </c>
      <c r="AM1863" s="80" t="e">
        <v>#N/A</v>
      </c>
      <c r="AN1863" s="80" t="e">
        <v>#N/A</v>
      </c>
      <c r="AO1863" s="80" t="e">
        <v>#N/A</v>
      </c>
      <c r="AP1863" s="80" t="e">
        <v>#N/A</v>
      </c>
      <c r="AQ1863" s="80" t="e">
        <v>#N/A</v>
      </c>
      <c r="AR1863" s="80" t="e">
        <v>#N/A</v>
      </c>
      <c r="AS1863" s="5"/>
      <c r="AT1863" s="5"/>
      <c r="AU1863" s="5"/>
      <c r="AV1863" s="5"/>
      <c r="AW1863" s="5"/>
      <c r="AX1863" s="5"/>
      <c r="AY1863" s="5" t="s">
        <v>20</v>
      </c>
    </row>
    <row r="1864" spans="1:51" ht="27.95" customHeight="1">
      <c r="A1864">
        <v>11552439813</v>
      </c>
      <c r="B1864" s="1"/>
      <c r="C1864" s="13" t="e">
        <v>#N/A</v>
      </c>
      <c r="D1864" s="1" t="e">
        <v>#VALUE!</v>
      </c>
      <c r="E1864" s="5" t="e">
        <v>#N/A</v>
      </c>
      <c r="F1864" s="80">
        <v>0</v>
      </c>
      <c r="G1864" s="80">
        <v>0</v>
      </c>
      <c r="H1864" s="80">
        <v>0</v>
      </c>
      <c r="I1864" s="80">
        <v>0</v>
      </c>
      <c r="J1864" s="80">
        <v>0</v>
      </c>
      <c r="K1864" s="80">
        <v>0</v>
      </c>
      <c r="L1864" s="80">
        <v>0</v>
      </c>
      <c r="M1864" s="5" t="e">
        <v>#N/A</v>
      </c>
      <c r="N1864" s="5" t="e">
        <v>#N/A</v>
      </c>
      <c r="O1864" s="5" t="e">
        <v>#N/A</v>
      </c>
      <c r="P1864" s="5" t="e">
        <v>#N/A</v>
      </c>
      <c r="Q1864" s="5" t="e">
        <v>#N/A</v>
      </c>
      <c r="R1864" s="61" t="e">
        <v>#N/A</v>
      </c>
      <c r="S1864" s="62" t="e">
        <v>#N/A</v>
      </c>
      <c r="T1864" s="5" t="e">
        <v>#N/A</v>
      </c>
      <c r="U1864" s="5" t="e">
        <v>#N/A</v>
      </c>
      <c r="V1864" s="5" t="e">
        <v>#N/A</v>
      </c>
      <c r="W1864" s="5" t="e">
        <v>#N/A</v>
      </c>
      <c r="X1864" s="5" t="e">
        <v>#N/A</v>
      </c>
      <c r="Y1864" s="5">
        <v>0</v>
      </c>
      <c r="Z1864" s="5" t="e">
        <v>#N/A</v>
      </c>
      <c r="AA1864" s="5"/>
      <c r="AB1864" s="5"/>
      <c r="AC1864" s="5"/>
      <c r="AD1864" s="5"/>
      <c r="AE1864" s="5"/>
      <c r="AF1864" s="5"/>
      <c r="AG1864" s="5"/>
      <c r="AH1864" s="5"/>
      <c r="AI1864" s="5" t="s">
        <v>906</v>
      </c>
      <c r="AJ1864" s="80" t="e">
        <v>#N/A</v>
      </c>
      <c r="AK1864" s="80" t="e">
        <v>#N/A</v>
      </c>
      <c r="AL1864" s="80" t="e">
        <v>#N/A</v>
      </c>
      <c r="AM1864" s="80" t="e">
        <v>#N/A</v>
      </c>
      <c r="AN1864" s="80" t="e">
        <v>#N/A</v>
      </c>
      <c r="AO1864" s="80" t="e">
        <v>#N/A</v>
      </c>
      <c r="AP1864" s="80" t="e">
        <v>#N/A</v>
      </c>
      <c r="AQ1864" s="80" t="e">
        <v>#N/A</v>
      </c>
      <c r="AR1864" s="80" t="e">
        <v>#N/A</v>
      </c>
      <c r="AS1864" s="5"/>
      <c r="AT1864" s="5"/>
      <c r="AU1864" s="5"/>
      <c r="AV1864" s="5"/>
      <c r="AW1864" s="5"/>
      <c r="AX1864" s="5"/>
      <c r="AY1864" s="5" t="s">
        <v>20</v>
      </c>
    </row>
    <row r="1865" spans="1:51" ht="27.95" customHeight="1">
      <c r="A1865">
        <v>11552438804</v>
      </c>
      <c r="B1865" s="1"/>
      <c r="C1865" s="13" t="s">
        <v>139</v>
      </c>
      <c r="D1865" s="1" t="s">
        <v>468</v>
      </c>
      <c r="E1865" s="5" t="s">
        <v>14</v>
      </c>
      <c r="F1865" s="80">
        <v>0</v>
      </c>
      <c r="G1865" s="80">
        <v>0</v>
      </c>
      <c r="H1865" s="80" t="s">
        <v>1</v>
      </c>
      <c r="I1865" s="80">
        <v>0</v>
      </c>
      <c r="J1865" s="80">
        <v>0</v>
      </c>
      <c r="K1865" s="80">
        <v>0</v>
      </c>
      <c r="L1865" s="80">
        <v>0</v>
      </c>
      <c r="M1865" s="5" t="s">
        <v>10</v>
      </c>
      <c r="N1865" s="5" t="e">
        <v>#N/A</v>
      </c>
      <c r="O1865" s="5" t="e">
        <v>#N/A</v>
      </c>
      <c r="P1865" s="5" t="e">
        <v>#N/A</v>
      </c>
      <c r="Q1865" s="5" t="e">
        <v>#N/A</v>
      </c>
      <c r="R1865" s="61" t="e">
        <v>#N/A</v>
      </c>
      <c r="S1865" s="62" t="e">
        <v>#N/A</v>
      </c>
      <c r="T1865" s="5" t="s">
        <v>24</v>
      </c>
      <c r="U1865" s="5" t="s">
        <v>92</v>
      </c>
      <c r="V1865" s="5" t="s">
        <v>95</v>
      </c>
      <c r="W1865" s="5" t="s">
        <v>908</v>
      </c>
      <c r="X1865" s="5" t="e">
        <v>#N/A</v>
      </c>
      <c r="Y1865" s="5">
        <v>0</v>
      </c>
      <c r="Z1865" s="5" t="s">
        <v>21</v>
      </c>
      <c r="AA1865" s="3" t="s">
        <v>525</v>
      </c>
      <c r="AB1865" s="5"/>
      <c r="AC1865" s="5"/>
      <c r="AD1865" s="5" t="s">
        <v>781</v>
      </c>
      <c r="AE1865" s="5"/>
      <c r="AF1865" s="5"/>
      <c r="AG1865" s="5"/>
      <c r="AH1865" s="5"/>
      <c r="AI1865" s="5" t="s">
        <v>906</v>
      </c>
      <c r="AJ1865" s="80">
        <v>1</v>
      </c>
      <c r="AK1865" s="80" t="e">
        <v>#N/A</v>
      </c>
      <c r="AL1865" s="80" t="e">
        <v>#N/A</v>
      </c>
      <c r="AM1865" s="80" t="e">
        <v>#N/A</v>
      </c>
      <c r="AN1865" s="80">
        <v>2</v>
      </c>
      <c r="AO1865" s="80">
        <v>2</v>
      </c>
      <c r="AP1865" s="80">
        <v>1</v>
      </c>
      <c r="AQ1865" s="80">
        <v>3</v>
      </c>
      <c r="AR1865" s="80" t="e">
        <v>#N/A</v>
      </c>
      <c r="AS1865" s="5"/>
      <c r="AT1865" s="5"/>
      <c r="AU1865" s="5"/>
      <c r="AV1865" s="5"/>
      <c r="AW1865" s="5"/>
      <c r="AX1865" s="5"/>
      <c r="AY1865" s="5" t="s">
        <v>20</v>
      </c>
    </row>
    <row r="1866" spans="1:51" ht="27.95" customHeight="1">
      <c r="B1866" s="1"/>
      <c r="C1866" s="13"/>
      <c r="D1866" s="1"/>
      <c r="E1866" s="5"/>
      <c r="M1866" s="5"/>
      <c r="N1866" s="5"/>
      <c r="O1866" s="5"/>
      <c r="P1866" s="5"/>
      <c r="Q1866" s="5"/>
      <c r="R1866" s="61"/>
      <c r="S1866" s="62"/>
      <c r="T1866" s="5"/>
      <c r="U1866" s="5"/>
      <c r="V1866" s="5"/>
      <c r="W1866" s="5"/>
      <c r="X1866" s="5"/>
      <c r="Y1866" s="5"/>
      <c r="Z1866" s="5"/>
      <c r="AA1866" s="5"/>
      <c r="AB1866" s="5"/>
      <c r="AC1866" s="5"/>
      <c r="AD1866" s="5"/>
      <c r="AE1866" s="5"/>
      <c r="AF1866" s="5"/>
      <c r="AG1866" s="5"/>
      <c r="AH1866" s="5"/>
      <c r="AI1866" s="5"/>
      <c r="AJ1866" s="80"/>
      <c r="AK1866" s="80"/>
      <c r="AL1866" s="80"/>
      <c r="AM1866" s="80"/>
      <c r="AN1866" s="80"/>
      <c r="AO1866" s="80"/>
      <c r="AP1866" s="80"/>
      <c r="AQ1866" s="80"/>
      <c r="AR1866" s="80"/>
      <c r="AS1866" s="5"/>
      <c r="AT1866" s="5"/>
      <c r="AU1866" s="5"/>
      <c r="AV1866" s="5"/>
      <c r="AW1866" s="5"/>
      <c r="AX1866" s="5"/>
      <c r="AY1866" s="5"/>
    </row>
    <row r="1867" spans="1:51" ht="27.95" customHeight="1">
      <c r="A1867">
        <v>11552386579</v>
      </c>
      <c r="B1867" s="1" t="s">
        <v>646</v>
      </c>
      <c r="C1867" s="13" t="s">
        <v>72</v>
      </c>
      <c r="D1867" s="1" t="s">
        <v>474</v>
      </c>
      <c r="E1867" s="5" t="s">
        <v>33</v>
      </c>
      <c r="F1867" s="80" t="s">
        <v>648</v>
      </c>
      <c r="G1867" s="80" t="s">
        <v>2</v>
      </c>
      <c r="H1867" s="80">
        <v>0</v>
      </c>
      <c r="I1867" s="80">
        <v>0</v>
      </c>
      <c r="J1867" s="80">
        <v>0</v>
      </c>
      <c r="K1867" s="80">
        <v>0</v>
      </c>
      <c r="L1867" s="80">
        <v>0</v>
      </c>
      <c r="M1867" s="5" t="s">
        <v>10</v>
      </c>
      <c r="N1867" s="5" t="e">
        <v>#N/A</v>
      </c>
      <c r="O1867" s="5" t="e">
        <v>#N/A</v>
      </c>
      <c r="P1867" s="5" t="e">
        <v>#N/A</v>
      </c>
      <c r="Q1867" s="5" t="s">
        <v>91</v>
      </c>
      <c r="R1867" s="61" t="s">
        <v>28</v>
      </c>
      <c r="S1867" s="62" t="e">
        <v>#N/A</v>
      </c>
      <c r="T1867" s="5" t="s">
        <v>37</v>
      </c>
      <c r="U1867" s="5" t="s">
        <v>37</v>
      </c>
      <c r="V1867" s="5" t="s">
        <v>74</v>
      </c>
      <c r="W1867" s="5" t="s">
        <v>379</v>
      </c>
      <c r="X1867" s="5" t="s">
        <v>30</v>
      </c>
      <c r="Y1867" s="5">
        <v>0</v>
      </c>
      <c r="Z1867" s="5" t="s">
        <v>49</v>
      </c>
      <c r="AA1867" s="5"/>
      <c r="AB1867" s="5"/>
      <c r="AC1867" s="5"/>
      <c r="AD1867" s="5"/>
      <c r="AE1867" s="5"/>
      <c r="AF1867" s="5"/>
      <c r="AG1867" s="5"/>
      <c r="AH1867" s="5"/>
      <c r="AI1867" s="5" t="s">
        <v>906</v>
      </c>
      <c r="AJ1867" s="80">
        <v>5</v>
      </c>
      <c r="AK1867" s="80">
        <v>5</v>
      </c>
      <c r="AL1867" s="80">
        <v>4</v>
      </c>
      <c r="AM1867" s="80" t="e">
        <v>#N/A</v>
      </c>
      <c r="AN1867" s="80">
        <v>3</v>
      </c>
      <c r="AO1867" s="80">
        <v>3</v>
      </c>
      <c r="AP1867" s="80">
        <v>2</v>
      </c>
      <c r="AQ1867" s="80">
        <v>5</v>
      </c>
      <c r="AR1867" s="80">
        <v>2</v>
      </c>
      <c r="AS1867" s="5" t="s">
        <v>127</v>
      </c>
      <c r="AT1867" s="5"/>
      <c r="AU1867" s="5"/>
      <c r="AV1867" s="5"/>
      <c r="AW1867" s="5"/>
      <c r="AX1867" s="5"/>
      <c r="AY1867" s="5" t="s">
        <v>903</v>
      </c>
    </row>
    <row r="1868" spans="1:51" ht="27.95" customHeight="1">
      <c r="A1868">
        <v>11552375836</v>
      </c>
      <c r="B1868" s="1" t="s">
        <v>646</v>
      </c>
      <c r="C1868" s="13" t="s">
        <v>72</v>
      </c>
      <c r="D1868" s="1" t="s">
        <v>473</v>
      </c>
      <c r="E1868" s="5" t="s">
        <v>14</v>
      </c>
      <c r="F1868" s="80">
        <v>0</v>
      </c>
      <c r="G1868" s="80" t="s">
        <v>2</v>
      </c>
      <c r="H1868" s="80">
        <v>0</v>
      </c>
      <c r="I1868" s="80">
        <v>0</v>
      </c>
      <c r="J1868" s="80">
        <v>0</v>
      </c>
      <c r="K1868" s="80">
        <v>0</v>
      </c>
      <c r="L1868" s="80">
        <v>0</v>
      </c>
      <c r="M1868" s="5" t="s">
        <v>10</v>
      </c>
      <c r="N1868" s="5" t="e">
        <v>#N/A</v>
      </c>
      <c r="O1868" s="5" t="e">
        <v>#N/A</v>
      </c>
      <c r="P1868" s="5" t="e">
        <v>#N/A</v>
      </c>
      <c r="Q1868" s="5" t="s">
        <v>76</v>
      </c>
      <c r="R1868" s="61" t="s">
        <v>28</v>
      </c>
      <c r="S1868" s="62" t="e">
        <v>#N/A</v>
      </c>
      <c r="T1868" s="5" t="s">
        <v>834</v>
      </c>
      <c r="U1868" s="5" t="s">
        <v>41</v>
      </c>
      <c r="V1868" s="5" t="s">
        <v>95</v>
      </c>
      <c r="W1868" s="5" t="s">
        <v>907</v>
      </c>
      <c r="X1868" s="5" t="s">
        <v>30</v>
      </c>
      <c r="Y1868" s="5">
        <v>0</v>
      </c>
      <c r="Z1868" s="5" t="s">
        <v>49</v>
      </c>
      <c r="AA1868" s="5"/>
      <c r="AB1868" s="5"/>
      <c r="AC1868" s="5"/>
      <c r="AD1868" s="5"/>
      <c r="AE1868" s="5"/>
      <c r="AF1868" s="5"/>
      <c r="AG1868" s="5"/>
      <c r="AH1868" s="5"/>
      <c r="AI1868" s="5" t="s">
        <v>906</v>
      </c>
      <c r="AJ1868" s="80">
        <v>5</v>
      </c>
      <c r="AK1868" s="80">
        <v>4</v>
      </c>
      <c r="AL1868" s="80">
        <v>4</v>
      </c>
      <c r="AM1868" s="80" t="e">
        <v>#N/A</v>
      </c>
      <c r="AN1868" s="80">
        <v>5</v>
      </c>
      <c r="AO1868" s="80">
        <v>4</v>
      </c>
      <c r="AP1868" s="80">
        <v>1</v>
      </c>
      <c r="AQ1868" s="80">
        <v>4</v>
      </c>
      <c r="AR1868" s="80">
        <v>2</v>
      </c>
      <c r="AS1868" s="5" t="s">
        <v>127</v>
      </c>
      <c r="AT1868" s="5"/>
      <c r="AU1868" s="5"/>
      <c r="AV1868" s="5"/>
      <c r="AW1868" s="5"/>
      <c r="AX1868" s="5"/>
      <c r="AY1868" s="5" t="s">
        <v>903</v>
      </c>
    </row>
    <row r="1869" spans="1:51" ht="27.95" customHeight="1">
      <c r="A1869">
        <v>11552362504</v>
      </c>
      <c r="B1869" s="1"/>
      <c r="C1869" s="13" t="e">
        <v>#N/A</v>
      </c>
      <c r="D1869" s="1" t="e">
        <v>#VALUE!</v>
      </c>
      <c r="E1869" s="5" t="e">
        <v>#N/A</v>
      </c>
      <c r="F1869" s="80">
        <v>0</v>
      </c>
      <c r="G1869" s="80">
        <v>0</v>
      </c>
      <c r="H1869" s="80">
        <v>0</v>
      </c>
      <c r="I1869" s="80">
        <v>0</v>
      </c>
      <c r="J1869" s="80">
        <v>0</v>
      </c>
      <c r="K1869" s="80">
        <v>0</v>
      </c>
      <c r="L1869" s="80">
        <v>0</v>
      </c>
      <c r="M1869" s="5" t="e">
        <v>#N/A</v>
      </c>
      <c r="N1869" s="5" t="e">
        <v>#N/A</v>
      </c>
      <c r="O1869" s="5" t="e">
        <v>#N/A</v>
      </c>
      <c r="P1869" s="5" t="e">
        <v>#N/A</v>
      </c>
      <c r="Q1869" s="5" t="e">
        <v>#N/A</v>
      </c>
      <c r="R1869" s="61" t="e">
        <v>#N/A</v>
      </c>
      <c r="S1869" s="62" t="e">
        <v>#N/A</v>
      </c>
      <c r="T1869" s="5" t="e">
        <v>#N/A</v>
      </c>
      <c r="U1869" s="5" t="e">
        <v>#N/A</v>
      </c>
      <c r="V1869" s="5" t="e">
        <v>#N/A</v>
      </c>
      <c r="W1869" s="5" t="e">
        <v>#N/A</v>
      </c>
      <c r="X1869" s="5" t="e">
        <v>#N/A</v>
      </c>
      <c r="Y1869" s="5">
        <v>0</v>
      </c>
      <c r="Z1869" s="5" t="e">
        <v>#N/A</v>
      </c>
      <c r="AA1869" s="5"/>
      <c r="AB1869" s="5"/>
      <c r="AC1869" s="5"/>
      <c r="AD1869" s="5"/>
      <c r="AE1869" s="5"/>
      <c r="AF1869" s="5"/>
      <c r="AG1869" s="5"/>
      <c r="AH1869" s="5"/>
      <c r="AI1869" s="5" t="s">
        <v>906</v>
      </c>
      <c r="AJ1869" s="80" t="e">
        <v>#N/A</v>
      </c>
      <c r="AK1869" s="80" t="e">
        <v>#N/A</v>
      </c>
      <c r="AL1869" s="80" t="e">
        <v>#N/A</v>
      </c>
      <c r="AM1869" s="80" t="e">
        <v>#N/A</v>
      </c>
      <c r="AN1869" s="80" t="e">
        <v>#N/A</v>
      </c>
      <c r="AO1869" s="80" t="e">
        <v>#N/A</v>
      </c>
      <c r="AP1869" s="80" t="e">
        <v>#N/A</v>
      </c>
      <c r="AQ1869" s="80" t="e">
        <v>#N/A</v>
      </c>
      <c r="AR1869" s="80" t="e">
        <v>#N/A</v>
      </c>
      <c r="AS1869" s="5"/>
      <c r="AT1869" s="5"/>
      <c r="AU1869" s="5"/>
      <c r="AV1869" s="5"/>
      <c r="AW1869" s="5"/>
      <c r="AX1869" s="5"/>
      <c r="AY1869" s="5" t="s">
        <v>20</v>
      </c>
    </row>
    <row r="1870" spans="1:51" ht="27.95" customHeight="1">
      <c r="A1870">
        <v>11552362367</v>
      </c>
      <c r="B1870" s="1" t="s">
        <v>646</v>
      </c>
      <c r="C1870" s="13" t="s">
        <v>72</v>
      </c>
      <c r="D1870" s="1" t="s">
        <v>473</v>
      </c>
      <c r="E1870" s="5" t="s">
        <v>33</v>
      </c>
      <c r="F1870" s="80" t="s">
        <v>648</v>
      </c>
      <c r="G1870" s="80" t="s">
        <v>2</v>
      </c>
      <c r="H1870" s="80">
        <v>0</v>
      </c>
      <c r="I1870" s="80">
        <v>0</v>
      </c>
      <c r="J1870" s="80">
        <v>0</v>
      </c>
      <c r="K1870" s="80">
        <v>0</v>
      </c>
      <c r="L1870" s="80">
        <v>0</v>
      </c>
      <c r="M1870" s="5" t="s">
        <v>10</v>
      </c>
      <c r="N1870" s="5" t="e">
        <v>#N/A</v>
      </c>
      <c r="O1870" s="5" t="e">
        <v>#N/A</v>
      </c>
      <c r="P1870" s="5" t="e">
        <v>#N/A</v>
      </c>
      <c r="Q1870" s="5" t="s">
        <v>76</v>
      </c>
      <c r="R1870" s="61" t="s">
        <v>75</v>
      </c>
      <c r="S1870" s="62" t="e">
        <v>#N/A</v>
      </c>
      <c r="T1870" s="5" t="s">
        <v>24</v>
      </c>
      <c r="U1870" s="5" t="s">
        <v>92</v>
      </c>
      <c r="V1870" s="5" t="s">
        <v>89</v>
      </c>
      <c r="W1870" s="5" t="s">
        <v>379</v>
      </c>
      <c r="X1870" s="5" t="s">
        <v>30</v>
      </c>
      <c r="Y1870" s="5">
        <v>0</v>
      </c>
      <c r="Z1870" s="5" t="s">
        <v>49</v>
      </c>
      <c r="AA1870" s="5"/>
      <c r="AB1870" s="5"/>
      <c r="AC1870" s="5"/>
      <c r="AD1870" s="5"/>
      <c r="AE1870" s="5"/>
      <c r="AF1870" s="5"/>
      <c r="AG1870" s="5"/>
      <c r="AH1870" s="5"/>
      <c r="AI1870" s="5" t="s">
        <v>906</v>
      </c>
      <c r="AJ1870" s="80">
        <v>5</v>
      </c>
      <c r="AK1870" s="80">
        <v>4</v>
      </c>
      <c r="AL1870" s="80">
        <v>3</v>
      </c>
      <c r="AM1870" s="80" t="e">
        <v>#N/A</v>
      </c>
      <c r="AN1870" s="80">
        <v>2</v>
      </c>
      <c r="AO1870" s="80">
        <v>2</v>
      </c>
      <c r="AP1870" s="80">
        <v>3</v>
      </c>
      <c r="AQ1870" s="80">
        <v>5</v>
      </c>
      <c r="AR1870" s="80">
        <v>2</v>
      </c>
      <c r="AS1870" s="5"/>
      <c r="AT1870" s="5"/>
      <c r="AU1870" s="5"/>
      <c r="AV1870" s="5"/>
      <c r="AW1870" s="5"/>
      <c r="AX1870" s="5"/>
      <c r="AY1870" s="5" t="s">
        <v>903</v>
      </c>
    </row>
    <row r="1871" spans="1:51" ht="27.95" customHeight="1">
      <c r="A1871">
        <v>11552359960</v>
      </c>
      <c r="B1871" s="1"/>
      <c r="C1871" s="13" t="s">
        <v>80</v>
      </c>
      <c r="D1871" s="1" t="s">
        <v>468</v>
      </c>
      <c r="E1871" s="5" t="s">
        <v>33</v>
      </c>
      <c r="F1871" s="80">
        <v>0</v>
      </c>
      <c r="G1871" s="80">
        <v>0</v>
      </c>
      <c r="H1871" s="80" t="s">
        <v>1</v>
      </c>
      <c r="I1871" s="80">
        <v>0</v>
      </c>
      <c r="J1871" s="80">
        <v>0</v>
      </c>
      <c r="K1871" s="80">
        <v>0</v>
      </c>
      <c r="L1871" s="80">
        <v>0</v>
      </c>
      <c r="M1871" s="5" t="s">
        <v>10</v>
      </c>
      <c r="N1871" s="5" t="e">
        <v>#N/A</v>
      </c>
      <c r="O1871" s="5" t="e">
        <v>#N/A</v>
      </c>
      <c r="P1871" s="5" t="e">
        <v>#N/A</v>
      </c>
      <c r="Q1871" s="5" t="s">
        <v>654</v>
      </c>
      <c r="R1871" s="61" t="s">
        <v>75</v>
      </c>
      <c r="S1871" s="62" t="e">
        <v>#N/A</v>
      </c>
      <c r="T1871" s="5" t="s">
        <v>36</v>
      </c>
      <c r="U1871" s="5" t="s">
        <v>37</v>
      </c>
      <c r="V1871" s="5" t="s">
        <v>89</v>
      </c>
      <c r="W1871" s="5" t="s">
        <v>379</v>
      </c>
      <c r="X1871" s="5" t="s">
        <v>673</v>
      </c>
      <c r="Y1871" s="5">
        <v>0</v>
      </c>
      <c r="Z1871" s="5" t="s">
        <v>86</v>
      </c>
      <c r="AA1871" s="5"/>
      <c r="AB1871" s="5"/>
      <c r="AC1871" s="5"/>
      <c r="AD1871" s="5"/>
      <c r="AE1871" s="5"/>
      <c r="AF1871" s="5"/>
      <c r="AG1871" s="5"/>
      <c r="AH1871" s="5"/>
      <c r="AI1871" s="5" t="s">
        <v>906</v>
      </c>
      <c r="AJ1871" s="80">
        <v>4</v>
      </c>
      <c r="AK1871" s="80" t="e">
        <v>#N/A</v>
      </c>
      <c r="AL1871" s="80">
        <v>3</v>
      </c>
      <c r="AM1871" s="80" t="e">
        <v>#N/A</v>
      </c>
      <c r="AN1871" s="80">
        <v>4</v>
      </c>
      <c r="AO1871" s="80">
        <v>3</v>
      </c>
      <c r="AP1871" s="80">
        <v>3</v>
      </c>
      <c r="AQ1871" s="80">
        <v>5</v>
      </c>
      <c r="AR1871" s="80">
        <v>2</v>
      </c>
      <c r="AS1871" s="5"/>
      <c r="AT1871" s="5" t="s">
        <v>797</v>
      </c>
      <c r="AU1871" s="5"/>
      <c r="AV1871" s="5"/>
      <c r="AW1871" s="5"/>
      <c r="AX1871" s="5"/>
      <c r="AY1871" s="5" t="s">
        <v>20</v>
      </c>
    </row>
    <row r="1872" spans="1:51" ht="27.95" customHeight="1">
      <c r="B1872" s="1"/>
      <c r="C1872" s="13"/>
      <c r="D1872" s="1"/>
      <c r="E1872" s="5"/>
      <c r="M1872" s="5"/>
      <c r="N1872" s="5"/>
      <c r="O1872" s="5"/>
      <c r="P1872" s="5"/>
      <c r="Q1872" s="5"/>
      <c r="R1872" s="61"/>
      <c r="S1872" s="62"/>
      <c r="T1872" s="5"/>
      <c r="U1872" s="5"/>
      <c r="V1872" s="5"/>
      <c r="W1872" s="5"/>
      <c r="X1872" s="5"/>
      <c r="Y1872" s="5"/>
      <c r="Z1872" s="5"/>
      <c r="AA1872" s="5"/>
      <c r="AB1872" s="5"/>
      <c r="AC1872" s="5"/>
      <c r="AD1872" s="5"/>
      <c r="AE1872" s="5"/>
      <c r="AF1872" s="5"/>
      <c r="AG1872" s="5"/>
      <c r="AH1872" s="5"/>
      <c r="AI1872" s="5"/>
      <c r="AJ1872" s="80"/>
      <c r="AK1872" s="80"/>
      <c r="AL1872" s="80"/>
      <c r="AM1872" s="80"/>
      <c r="AN1872" s="80"/>
      <c r="AO1872" s="80"/>
      <c r="AP1872" s="80"/>
      <c r="AQ1872" s="80"/>
      <c r="AR1872" s="80"/>
      <c r="AS1872" s="5"/>
      <c r="AT1872" s="5"/>
      <c r="AU1872" s="5"/>
      <c r="AV1872" s="5"/>
      <c r="AW1872" s="5"/>
      <c r="AX1872" s="5"/>
      <c r="AY1872" s="5"/>
    </row>
    <row r="1873" spans="1:51" ht="27.95" customHeight="1">
      <c r="A1873">
        <v>11552349346</v>
      </c>
      <c r="B1873" s="1"/>
      <c r="C1873" s="13" t="e">
        <v>#N/A</v>
      </c>
      <c r="D1873" s="1" t="e">
        <v>#VALUE!</v>
      </c>
      <c r="E1873" s="5" t="e">
        <v>#N/A</v>
      </c>
      <c r="F1873" s="80">
        <v>0</v>
      </c>
      <c r="G1873" s="80">
        <v>0</v>
      </c>
      <c r="H1873" s="80">
        <v>0</v>
      </c>
      <c r="I1873" s="80">
        <v>0</v>
      </c>
      <c r="J1873" s="80">
        <v>0</v>
      </c>
      <c r="K1873" s="80">
        <v>0</v>
      </c>
      <c r="L1873" s="80">
        <v>0</v>
      </c>
      <c r="M1873" s="5" t="e">
        <v>#N/A</v>
      </c>
      <c r="N1873" s="5" t="e">
        <v>#N/A</v>
      </c>
      <c r="O1873" s="5" t="e">
        <v>#N/A</v>
      </c>
      <c r="P1873" s="5" t="e">
        <v>#N/A</v>
      </c>
      <c r="Q1873" s="5" t="e">
        <v>#N/A</v>
      </c>
      <c r="R1873" s="61" t="e">
        <v>#N/A</v>
      </c>
      <c r="S1873" s="62" t="e">
        <v>#N/A</v>
      </c>
      <c r="T1873" s="5" t="e">
        <v>#N/A</v>
      </c>
      <c r="U1873" s="5" t="e">
        <v>#N/A</v>
      </c>
      <c r="V1873" s="5" t="e">
        <v>#N/A</v>
      </c>
      <c r="W1873" s="5" t="e">
        <v>#N/A</v>
      </c>
      <c r="X1873" s="5" t="e">
        <v>#N/A</v>
      </c>
      <c r="Y1873" s="5">
        <v>0</v>
      </c>
      <c r="Z1873" s="5" t="e">
        <v>#N/A</v>
      </c>
      <c r="AA1873" s="5"/>
      <c r="AB1873" s="5"/>
      <c r="AC1873" s="5"/>
      <c r="AD1873" s="5"/>
      <c r="AE1873" s="5"/>
      <c r="AF1873" s="5"/>
      <c r="AG1873" s="5"/>
      <c r="AH1873" s="5"/>
      <c r="AI1873" s="5" t="s">
        <v>906</v>
      </c>
      <c r="AJ1873" s="80" t="e">
        <v>#N/A</v>
      </c>
      <c r="AK1873" s="80" t="e">
        <v>#N/A</v>
      </c>
      <c r="AL1873" s="80" t="e">
        <v>#N/A</v>
      </c>
      <c r="AM1873" s="80" t="e">
        <v>#N/A</v>
      </c>
      <c r="AN1873" s="80" t="e">
        <v>#N/A</v>
      </c>
      <c r="AO1873" s="80" t="e">
        <v>#N/A</v>
      </c>
      <c r="AP1873" s="80" t="e">
        <v>#N/A</v>
      </c>
      <c r="AQ1873" s="80" t="e">
        <v>#N/A</v>
      </c>
      <c r="AR1873" s="80" t="e">
        <v>#N/A</v>
      </c>
      <c r="AS1873" s="5"/>
      <c r="AT1873" s="5"/>
      <c r="AU1873" s="5"/>
      <c r="AV1873" s="5"/>
      <c r="AW1873" s="5"/>
      <c r="AX1873" s="5"/>
      <c r="AY1873" s="5" t="s">
        <v>20</v>
      </c>
    </row>
    <row r="1874" spans="1:51" ht="27.95" customHeight="1">
      <c r="A1874">
        <v>11552342937</v>
      </c>
      <c r="B1874" s="1" t="s">
        <v>646</v>
      </c>
      <c r="C1874" s="13" t="s">
        <v>72</v>
      </c>
      <c r="D1874" s="1" t="s">
        <v>473</v>
      </c>
      <c r="E1874" s="5" t="s">
        <v>14</v>
      </c>
      <c r="F1874" s="80" t="s">
        <v>648</v>
      </c>
      <c r="G1874" s="80" t="s">
        <v>2</v>
      </c>
      <c r="H1874" s="80">
        <v>0</v>
      </c>
      <c r="I1874" s="80">
        <v>0</v>
      </c>
      <c r="J1874" s="80">
        <v>0</v>
      </c>
      <c r="K1874" s="80">
        <v>0</v>
      </c>
      <c r="L1874" s="80">
        <v>0</v>
      </c>
      <c r="M1874" s="5" t="s">
        <v>10</v>
      </c>
      <c r="N1874" s="5" t="e">
        <v>#N/A</v>
      </c>
      <c r="O1874" s="5" t="e">
        <v>#N/A</v>
      </c>
      <c r="P1874" s="5" t="e">
        <v>#N/A</v>
      </c>
      <c r="Q1874" s="5" t="s">
        <v>76</v>
      </c>
      <c r="R1874" s="61" t="s">
        <v>28</v>
      </c>
      <c r="S1874" s="62" t="e">
        <v>#N/A</v>
      </c>
      <c r="T1874" s="5" t="s">
        <v>37</v>
      </c>
      <c r="U1874" s="5" t="s">
        <v>92</v>
      </c>
      <c r="V1874" s="5" t="s">
        <v>89</v>
      </c>
      <c r="W1874" s="5" t="s">
        <v>907</v>
      </c>
      <c r="X1874" s="5" t="s">
        <v>113</v>
      </c>
      <c r="Y1874" s="5">
        <v>0</v>
      </c>
      <c r="Z1874" s="5" t="s">
        <v>49</v>
      </c>
      <c r="AA1874" s="5"/>
      <c r="AB1874" s="5"/>
      <c r="AC1874" s="5"/>
      <c r="AD1874" s="5"/>
      <c r="AE1874" s="5"/>
      <c r="AF1874" s="5"/>
      <c r="AG1874" s="5"/>
      <c r="AH1874" s="5"/>
      <c r="AI1874" s="5" t="s">
        <v>906</v>
      </c>
      <c r="AJ1874" s="80">
        <v>5</v>
      </c>
      <c r="AK1874" s="80">
        <v>4</v>
      </c>
      <c r="AL1874" s="80">
        <v>4</v>
      </c>
      <c r="AM1874" s="80" t="e">
        <v>#N/A</v>
      </c>
      <c r="AN1874" s="80">
        <v>3</v>
      </c>
      <c r="AO1874" s="80">
        <v>2</v>
      </c>
      <c r="AP1874" s="80">
        <v>3</v>
      </c>
      <c r="AQ1874" s="80">
        <v>4</v>
      </c>
      <c r="AR1874" s="80">
        <v>1</v>
      </c>
      <c r="AS1874" s="5" t="s">
        <v>127</v>
      </c>
      <c r="AT1874" s="5" t="s">
        <v>797</v>
      </c>
      <c r="AU1874" s="5" t="s">
        <v>869</v>
      </c>
      <c r="AV1874" s="5"/>
      <c r="AW1874" s="5"/>
      <c r="AX1874" s="5"/>
      <c r="AY1874" s="5" t="s">
        <v>903</v>
      </c>
    </row>
    <row r="1875" spans="1:51" ht="27.95" customHeight="1">
      <c r="A1875">
        <v>11552329838</v>
      </c>
      <c r="B1875" s="1"/>
      <c r="C1875" s="13" t="e">
        <v>#N/A</v>
      </c>
      <c r="D1875" s="1" t="e">
        <v>#VALUE!</v>
      </c>
      <c r="E1875" s="5" t="e">
        <v>#N/A</v>
      </c>
      <c r="F1875" s="80">
        <v>0</v>
      </c>
      <c r="G1875" s="80">
        <v>0</v>
      </c>
      <c r="H1875" s="80">
        <v>0</v>
      </c>
      <c r="I1875" s="80">
        <v>0</v>
      </c>
      <c r="J1875" s="80">
        <v>0</v>
      </c>
      <c r="K1875" s="80">
        <v>0</v>
      </c>
      <c r="L1875" s="80">
        <v>0</v>
      </c>
      <c r="M1875" s="5" t="e">
        <v>#N/A</v>
      </c>
      <c r="N1875" s="5" t="e">
        <v>#N/A</v>
      </c>
      <c r="O1875" s="5" t="e">
        <v>#N/A</v>
      </c>
      <c r="P1875" s="5" t="e">
        <v>#N/A</v>
      </c>
      <c r="Q1875" s="5" t="e">
        <v>#N/A</v>
      </c>
      <c r="R1875" s="61" t="e">
        <v>#N/A</v>
      </c>
      <c r="S1875" s="62" t="e">
        <v>#N/A</v>
      </c>
      <c r="T1875" s="5" t="e">
        <v>#N/A</v>
      </c>
      <c r="U1875" s="5" t="e">
        <v>#N/A</v>
      </c>
      <c r="V1875" s="5" t="e">
        <v>#N/A</v>
      </c>
      <c r="W1875" s="5" t="e">
        <v>#N/A</v>
      </c>
      <c r="X1875" s="5" t="e">
        <v>#N/A</v>
      </c>
      <c r="Y1875" s="5">
        <v>0</v>
      </c>
      <c r="Z1875" s="5" t="e">
        <v>#N/A</v>
      </c>
      <c r="AA1875" s="5"/>
      <c r="AB1875" s="5"/>
      <c r="AC1875" s="5"/>
      <c r="AD1875" s="5"/>
      <c r="AE1875" s="5"/>
      <c r="AF1875" s="5"/>
      <c r="AG1875" s="5"/>
      <c r="AH1875" s="5"/>
      <c r="AI1875" s="5" t="s">
        <v>906</v>
      </c>
      <c r="AJ1875" s="80" t="e">
        <v>#N/A</v>
      </c>
      <c r="AK1875" s="80" t="e">
        <v>#N/A</v>
      </c>
      <c r="AL1875" s="80" t="e">
        <v>#N/A</v>
      </c>
      <c r="AM1875" s="80" t="e">
        <v>#N/A</v>
      </c>
      <c r="AN1875" s="80" t="e">
        <v>#N/A</v>
      </c>
      <c r="AO1875" s="80" t="e">
        <v>#N/A</v>
      </c>
      <c r="AP1875" s="80" t="e">
        <v>#N/A</v>
      </c>
      <c r="AQ1875" s="80" t="e">
        <v>#N/A</v>
      </c>
      <c r="AR1875" s="80" t="e">
        <v>#N/A</v>
      </c>
      <c r="AS1875" s="5"/>
      <c r="AT1875" s="5"/>
      <c r="AU1875" s="5"/>
      <c r="AV1875" s="5"/>
      <c r="AW1875" s="5"/>
      <c r="AX1875" s="5"/>
      <c r="AY1875" s="5" t="s">
        <v>20</v>
      </c>
    </row>
    <row r="1876" spans="1:51" ht="27.95" customHeight="1">
      <c r="A1876">
        <v>11552313788</v>
      </c>
      <c r="B1876" s="1"/>
      <c r="C1876" s="13" t="e">
        <v>#N/A</v>
      </c>
      <c r="D1876" s="1" t="e">
        <v>#VALUE!</v>
      </c>
      <c r="E1876" s="5" t="e">
        <v>#N/A</v>
      </c>
      <c r="F1876" s="80">
        <v>0</v>
      </c>
      <c r="G1876" s="80">
        <v>0</v>
      </c>
      <c r="H1876" s="80">
        <v>0</v>
      </c>
      <c r="I1876" s="80">
        <v>0</v>
      </c>
      <c r="J1876" s="80">
        <v>0</v>
      </c>
      <c r="K1876" s="80">
        <v>0</v>
      </c>
      <c r="L1876" s="80">
        <v>0</v>
      </c>
      <c r="M1876" s="5" t="e">
        <v>#N/A</v>
      </c>
      <c r="N1876" s="5" t="e">
        <v>#N/A</v>
      </c>
      <c r="O1876" s="5" t="e">
        <v>#N/A</v>
      </c>
      <c r="P1876" s="5" t="e">
        <v>#N/A</v>
      </c>
      <c r="Q1876" s="5" t="e">
        <v>#N/A</v>
      </c>
      <c r="R1876" s="61" t="e">
        <v>#N/A</v>
      </c>
      <c r="S1876" s="62" t="e">
        <v>#N/A</v>
      </c>
      <c r="T1876" s="5" t="e">
        <v>#N/A</v>
      </c>
      <c r="U1876" s="5" t="e">
        <v>#N/A</v>
      </c>
      <c r="V1876" s="5" t="e">
        <v>#N/A</v>
      </c>
      <c r="W1876" s="5" t="e">
        <v>#N/A</v>
      </c>
      <c r="X1876" s="5" t="e">
        <v>#N/A</v>
      </c>
      <c r="Y1876" s="5">
        <v>0</v>
      </c>
      <c r="Z1876" s="5" t="e">
        <v>#N/A</v>
      </c>
      <c r="AA1876" s="5"/>
      <c r="AB1876" s="5"/>
      <c r="AC1876" s="5"/>
      <c r="AD1876" s="5"/>
      <c r="AE1876" s="5"/>
      <c r="AF1876" s="5"/>
      <c r="AG1876" s="5"/>
      <c r="AH1876" s="5"/>
      <c r="AI1876" s="5" t="s">
        <v>906</v>
      </c>
      <c r="AJ1876" s="80" t="e">
        <v>#N/A</v>
      </c>
      <c r="AK1876" s="80" t="e">
        <v>#N/A</v>
      </c>
      <c r="AL1876" s="80" t="e">
        <v>#N/A</v>
      </c>
      <c r="AM1876" s="80" t="e">
        <v>#N/A</v>
      </c>
      <c r="AN1876" s="80" t="e">
        <v>#N/A</v>
      </c>
      <c r="AO1876" s="80" t="e">
        <v>#N/A</v>
      </c>
      <c r="AP1876" s="80" t="e">
        <v>#N/A</v>
      </c>
      <c r="AQ1876" s="80" t="e">
        <v>#N/A</v>
      </c>
      <c r="AR1876" s="80" t="e">
        <v>#N/A</v>
      </c>
      <c r="AS1876" s="5"/>
      <c r="AT1876" s="5"/>
      <c r="AU1876" s="5"/>
      <c r="AV1876" s="5"/>
      <c r="AW1876" s="5"/>
      <c r="AX1876" s="5"/>
      <c r="AY1876" s="5" t="s">
        <v>20</v>
      </c>
    </row>
    <row r="1877" spans="1:51" ht="27.95" customHeight="1">
      <c r="A1877">
        <v>11552312955</v>
      </c>
      <c r="B1877" s="1" t="s">
        <v>646</v>
      </c>
      <c r="C1877" s="13" t="s">
        <v>80</v>
      </c>
      <c r="D1877" s="1" t="s">
        <v>465</v>
      </c>
      <c r="E1877" s="5" t="s">
        <v>14</v>
      </c>
      <c r="F1877" s="80">
        <v>0</v>
      </c>
      <c r="G1877" s="80">
        <v>0</v>
      </c>
      <c r="H1877" s="80" t="s">
        <v>1</v>
      </c>
      <c r="I1877" s="80">
        <v>0</v>
      </c>
      <c r="J1877" s="80">
        <v>0</v>
      </c>
      <c r="K1877" s="80">
        <v>0</v>
      </c>
      <c r="L1877" s="80">
        <v>0</v>
      </c>
      <c r="M1877" s="5" t="s">
        <v>10</v>
      </c>
      <c r="N1877" s="5" t="e">
        <v>#N/A</v>
      </c>
      <c r="O1877" s="5" t="e">
        <v>#N/A</v>
      </c>
      <c r="P1877" s="5" t="s">
        <v>12</v>
      </c>
      <c r="Q1877" s="5" t="e">
        <v>#N/A</v>
      </c>
      <c r="R1877" s="61" t="s">
        <v>28</v>
      </c>
      <c r="S1877" s="62" t="e">
        <v>#N/A</v>
      </c>
      <c r="T1877" s="5" t="s">
        <v>37</v>
      </c>
      <c r="U1877" s="5" t="s">
        <v>34</v>
      </c>
      <c r="V1877" s="5" t="s">
        <v>64</v>
      </c>
      <c r="W1877" s="5" t="s">
        <v>907</v>
      </c>
      <c r="X1877" s="5" t="s">
        <v>66</v>
      </c>
      <c r="Y1877" s="5">
        <v>0</v>
      </c>
      <c r="Z1877" s="5" t="s">
        <v>86</v>
      </c>
      <c r="AA1877" s="5"/>
      <c r="AB1877" s="5"/>
      <c r="AC1877" s="5"/>
      <c r="AD1877" s="5" t="s">
        <v>779</v>
      </c>
      <c r="AE1877" s="5"/>
      <c r="AF1877" s="5"/>
      <c r="AG1877" s="5"/>
      <c r="AH1877" s="5"/>
      <c r="AI1877" s="5" t="s">
        <v>906</v>
      </c>
      <c r="AJ1877" s="80">
        <v>4</v>
      </c>
      <c r="AK1877" s="80" t="e">
        <v>#N/A</v>
      </c>
      <c r="AL1877" s="80">
        <v>4</v>
      </c>
      <c r="AM1877" s="80" t="e">
        <v>#N/A</v>
      </c>
      <c r="AN1877" s="80">
        <v>3</v>
      </c>
      <c r="AO1877" s="80">
        <v>5</v>
      </c>
      <c r="AP1877" s="80">
        <v>5</v>
      </c>
      <c r="AQ1877" s="80">
        <v>4</v>
      </c>
      <c r="AR1877" s="80">
        <v>5</v>
      </c>
      <c r="AS1877" s="5"/>
      <c r="AT1877" s="5"/>
      <c r="AU1877" s="5"/>
      <c r="AV1877" s="5"/>
      <c r="AW1877" s="5" t="s">
        <v>39</v>
      </c>
      <c r="AX1877" s="5"/>
      <c r="AY1877" s="5" t="s">
        <v>903</v>
      </c>
    </row>
    <row r="1878" spans="1:51" ht="27.95" customHeight="1">
      <c r="A1878">
        <v>11552311517</v>
      </c>
      <c r="B1878" s="1" t="s">
        <v>646</v>
      </c>
      <c r="C1878" s="13" t="s">
        <v>72</v>
      </c>
      <c r="D1878" s="1" t="s">
        <v>474</v>
      </c>
      <c r="E1878" s="5" t="s">
        <v>14</v>
      </c>
      <c r="F1878" s="80">
        <v>0</v>
      </c>
      <c r="G1878" s="80" t="s">
        <v>2</v>
      </c>
      <c r="H1878" s="80">
        <v>0</v>
      </c>
      <c r="I1878" s="80">
        <v>0</v>
      </c>
      <c r="J1878" s="80">
        <v>0</v>
      </c>
      <c r="K1878" s="80">
        <v>0</v>
      </c>
      <c r="L1878" s="80">
        <v>0</v>
      </c>
      <c r="M1878" s="5" t="s">
        <v>10</v>
      </c>
      <c r="N1878" s="5" t="e">
        <v>#N/A</v>
      </c>
      <c r="O1878" s="5" t="e">
        <v>#N/A</v>
      </c>
      <c r="P1878" s="5" t="e">
        <v>#N/A</v>
      </c>
      <c r="Q1878" s="5" t="s">
        <v>76</v>
      </c>
      <c r="R1878" s="61" t="s">
        <v>28</v>
      </c>
      <c r="S1878" s="62" t="e">
        <v>#N/A</v>
      </c>
      <c r="T1878" s="5" t="s">
        <v>37</v>
      </c>
      <c r="U1878" s="5" t="s">
        <v>37</v>
      </c>
      <c r="V1878" s="5" t="s">
        <v>89</v>
      </c>
      <c r="W1878" s="5" t="s">
        <v>379</v>
      </c>
      <c r="X1878" s="5" t="s">
        <v>30</v>
      </c>
      <c r="Y1878" s="5">
        <v>0</v>
      </c>
      <c r="Z1878" s="5" t="s">
        <v>49</v>
      </c>
      <c r="AA1878" s="5"/>
      <c r="AB1878" s="5"/>
      <c r="AC1878" s="5"/>
      <c r="AD1878" s="5"/>
      <c r="AE1878" s="5"/>
      <c r="AF1878" s="5"/>
      <c r="AG1878" s="5"/>
      <c r="AH1878" s="5"/>
      <c r="AI1878" s="5" t="s">
        <v>906</v>
      </c>
      <c r="AJ1878" s="80">
        <v>5</v>
      </c>
      <c r="AK1878" s="80">
        <v>4</v>
      </c>
      <c r="AL1878" s="80">
        <v>4</v>
      </c>
      <c r="AM1878" s="80" t="e">
        <v>#N/A</v>
      </c>
      <c r="AN1878" s="80">
        <v>3</v>
      </c>
      <c r="AO1878" s="80">
        <v>3</v>
      </c>
      <c r="AP1878" s="80">
        <v>3</v>
      </c>
      <c r="AQ1878" s="80">
        <v>5</v>
      </c>
      <c r="AR1878" s="80">
        <v>2</v>
      </c>
      <c r="AS1878" s="5" t="s">
        <v>127</v>
      </c>
      <c r="AT1878" s="5"/>
      <c r="AU1878" s="5" t="s">
        <v>868</v>
      </c>
      <c r="AV1878" s="5"/>
      <c r="AW1878" s="5"/>
      <c r="AX1878" s="5"/>
      <c r="AY1878" s="5" t="s">
        <v>903</v>
      </c>
    </row>
    <row r="1879" spans="1:51" ht="27.95" customHeight="1">
      <c r="A1879">
        <v>11552294622</v>
      </c>
      <c r="B1879" s="1" t="s">
        <v>646</v>
      </c>
      <c r="C1879" s="13" t="s">
        <v>72</v>
      </c>
      <c r="D1879" s="1" t="s">
        <v>473</v>
      </c>
      <c r="E1879" s="5" t="s">
        <v>14</v>
      </c>
      <c r="F1879" s="80">
        <v>0</v>
      </c>
      <c r="G1879" s="80" t="s">
        <v>2</v>
      </c>
      <c r="H1879" s="80">
        <v>0</v>
      </c>
      <c r="I1879" s="80">
        <v>0</v>
      </c>
      <c r="J1879" s="80">
        <v>0</v>
      </c>
      <c r="K1879" s="80">
        <v>0</v>
      </c>
      <c r="L1879" s="80">
        <v>0</v>
      </c>
      <c r="M1879" s="5" t="s">
        <v>10</v>
      </c>
      <c r="N1879" s="5" t="e">
        <v>#N/A</v>
      </c>
      <c r="O1879" s="5" t="e">
        <v>#N/A</v>
      </c>
      <c r="P1879" s="5" t="e">
        <v>#N/A</v>
      </c>
      <c r="Q1879" s="5" t="s">
        <v>76</v>
      </c>
      <c r="R1879" s="61" t="s">
        <v>28</v>
      </c>
      <c r="S1879" s="62" t="e">
        <v>#N/A</v>
      </c>
      <c r="T1879" s="5" t="s">
        <v>36</v>
      </c>
      <c r="U1879" s="5" t="s">
        <v>34</v>
      </c>
      <c r="V1879" s="5" t="s">
        <v>74</v>
      </c>
      <c r="W1879" s="5" t="s">
        <v>379</v>
      </c>
      <c r="X1879" s="5" t="s">
        <v>30</v>
      </c>
      <c r="Y1879" s="5">
        <v>0</v>
      </c>
      <c r="Z1879" s="5" t="s">
        <v>49</v>
      </c>
      <c r="AA1879" s="5"/>
      <c r="AB1879" s="5"/>
      <c r="AC1879" s="5"/>
      <c r="AD1879" s="5"/>
      <c r="AE1879" s="5"/>
      <c r="AF1879" s="5"/>
      <c r="AG1879" s="5"/>
      <c r="AH1879" s="5"/>
      <c r="AI1879" s="5" t="s">
        <v>906</v>
      </c>
      <c r="AJ1879" s="80">
        <v>5</v>
      </c>
      <c r="AK1879" s="80">
        <v>4</v>
      </c>
      <c r="AL1879" s="80">
        <v>4</v>
      </c>
      <c r="AM1879" s="80" t="e">
        <v>#N/A</v>
      </c>
      <c r="AN1879" s="80">
        <v>4</v>
      </c>
      <c r="AO1879" s="80">
        <v>5</v>
      </c>
      <c r="AP1879" s="80">
        <v>2</v>
      </c>
      <c r="AQ1879" s="80">
        <v>5</v>
      </c>
      <c r="AR1879" s="80">
        <v>2</v>
      </c>
      <c r="AS1879" s="5" t="s">
        <v>127</v>
      </c>
      <c r="AT1879" s="5"/>
      <c r="AU1879" s="5"/>
      <c r="AV1879" s="124" t="s">
        <v>885</v>
      </c>
      <c r="AW1879" s="124"/>
      <c r="AX1879" s="124"/>
      <c r="AY1879" s="5" t="s">
        <v>903</v>
      </c>
    </row>
    <row r="1880" spans="1:51" ht="27.95" customHeight="1">
      <c r="B1880" s="1"/>
      <c r="C1880" s="13"/>
      <c r="D1880" s="1"/>
      <c r="E1880" s="5"/>
      <c r="M1880" s="5"/>
      <c r="N1880" s="5"/>
      <c r="O1880" s="5"/>
      <c r="P1880" s="5"/>
      <c r="Q1880" s="5"/>
      <c r="R1880" s="61"/>
      <c r="S1880" s="62"/>
      <c r="T1880" s="5"/>
      <c r="U1880" s="5"/>
      <c r="V1880" s="5"/>
      <c r="W1880" s="5"/>
      <c r="X1880" s="5"/>
      <c r="Y1880" s="5"/>
      <c r="Z1880" s="5"/>
      <c r="AA1880" s="5"/>
      <c r="AB1880" s="5"/>
      <c r="AC1880" s="5"/>
      <c r="AD1880" s="5"/>
      <c r="AE1880" s="5"/>
      <c r="AF1880" s="5"/>
      <c r="AG1880" s="5"/>
      <c r="AH1880" s="5"/>
      <c r="AI1880" s="5"/>
      <c r="AJ1880" s="80"/>
      <c r="AK1880" s="80"/>
      <c r="AL1880" s="80"/>
      <c r="AM1880" s="80"/>
      <c r="AN1880" s="80"/>
      <c r="AO1880" s="80"/>
      <c r="AP1880" s="80"/>
      <c r="AQ1880" s="80"/>
      <c r="AR1880" s="80"/>
      <c r="AS1880" s="5"/>
      <c r="AT1880" s="5"/>
      <c r="AU1880" s="5"/>
      <c r="AV1880" s="5"/>
      <c r="AW1880" s="5"/>
      <c r="AX1880" s="5"/>
      <c r="AY1880" s="5"/>
    </row>
    <row r="1881" spans="1:51" ht="27.95" customHeight="1">
      <c r="A1881">
        <v>11552283538</v>
      </c>
      <c r="B1881" s="1"/>
      <c r="C1881" s="13" t="e">
        <v>#N/A</v>
      </c>
      <c r="D1881" s="1" t="e">
        <v>#VALUE!</v>
      </c>
      <c r="E1881" s="5" t="e">
        <v>#N/A</v>
      </c>
      <c r="F1881" s="80">
        <v>0</v>
      </c>
      <c r="G1881" s="80">
        <v>0</v>
      </c>
      <c r="H1881" s="80">
        <v>0</v>
      </c>
      <c r="I1881" s="80">
        <v>0</v>
      </c>
      <c r="J1881" s="80">
        <v>0</v>
      </c>
      <c r="K1881" s="80">
        <v>0</v>
      </c>
      <c r="L1881" s="80">
        <v>0</v>
      </c>
      <c r="M1881" s="5" t="e">
        <v>#N/A</v>
      </c>
      <c r="N1881" s="5" t="e">
        <v>#N/A</v>
      </c>
      <c r="O1881" s="5" t="e">
        <v>#N/A</v>
      </c>
      <c r="P1881" s="5" t="e">
        <v>#N/A</v>
      </c>
      <c r="Q1881" s="5" t="e">
        <v>#N/A</v>
      </c>
      <c r="R1881" s="61" t="e">
        <v>#N/A</v>
      </c>
      <c r="S1881" s="62" t="e">
        <v>#N/A</v>
      </c>
      <c r="T1881" s="5" t="e">
        <v>#N/A</v>
      </c>
      <c r="U1881" s="5" t="e">
        <v>#N/A</v>
      </c>
      <c r="V1881" s="5" t="e">
        <v>#N/A</v>
      </c>
      <c r="W1881" s="5" t="e">
        <v>#N/A</v>
      </c>
      <c r="X1881" s="5" t="e">
        <v>#N/A</v>
      </c>
      <c r="Y1881" s="5">
        <v>0</v>
      </c>
      <c r="Z1881" s="5" t="e">
        <v>#N/A</v>
      </c>
      <c r="AA1881" s="5"/>
      <c r="AB1881" s="5"/>
      <c r="AC1881" s="5"/>
      <c r="AD1881" s="5"/>
      <c r="AE1881" s="5"/>
      <c r="AF1881" s="5"/>
      <c r="AG1881" s="5"/>
      <c r="AH1881" s="5"/>
      <c r="AI1881" s="5" t="s">
        <v>906</v>
      </c>
      <c r="AJ1881" s="80" t="e">
        <v>#N/A</v>
      </c>
      <c r="AK1881" s="80" t="e">
        <v>#N/A</v>
      </c>
      <c r="AL1881" s="80" t="e">
        <v>#N/A</v>
      </c>
      <c r="AM1881" s="80" t="e">
        <v>#N/A</v>
      </c>
      <c r="AN1881" s="80" t="e">
        <v>#N/A</v>
      </c>
      <c r="AO1881" s="80" t="e">
        <v>#N/A</v>
      </c>
      <c r="AP1881" s="80" t="e">
        <v>#N/A</v>
      </c>
      <c r="AQ1881" s="80" t="e">
        <v>#N/A</v>
      </c>
      <c r="AR1881" s="80" t="e">
        <v>#N/A</v>
      </c>
      <c r="AS1881" s="5"/>
      <c r="AT1881" s="5"/>
      <c r="AU1881" s="5"/>
      <c r="AV1881" s="5"/>
      <c r="AW1881" s="5"/>
      <c r="AX1881" s="5"/>
      <c r="AY1881" s="5" t="s">
        <v>20</v>
      </c>
    </row>
    <row r="1882" spans="1:51" ht="27.95" customHeight="1">
      <c r="A1882">
        <v>11552245127</v>
      </c>
      <c r="B1882" s="1"/>
      <c r="C1882" s="13" t="s">
        <v>72</v>
      </c>
      <c r="D1882" s="1" t="s">
        <v>471</v>
      </c>
      <c r="E1882" s="5" t="s">
        <v>33</v>
      </c>
      <c r="F1882" s="80">
        <v>0</v>
      </c>
      <c r="G1882" s="80">
        <v>0</v>
      </c>
      <c r="H1882" s="80" t="s">
        <v>1</v>
      </c>
      <c r="I1882" s="80">
        <v>0</v>
      </c>
      <c r="J1882" s="80">
        <v>0</v>
      </c>
      <c r="K1882" s="80">
        <v>0</v>
      </c>
      <c r="L1882" s="80">
        <v>0</v>
      </c>
      <c r="M1882" s="5" t="s">
        <v>10</v>
      </c>
      <c r="N1882" s="5" t="e">
        <v>#N/A</v>
      </c>
      <c r="O1882" s="5" t="e">
        <v>#N/A</v>
      </c>
      <c r="P1882" s="5" t="e">
        <v>#N/A</v>
      </c>
      <c r="Q1882" s="5" t="s">
        <v>661</v>
      </c>
      <c r="R1882" s="61" t="s">
        <v>90</v>
      </c>
      <c r="S1882" s="62" t="e">
        <v>#N/A</v>
      </c>
      <c r="T1882" s="5" t="s">
        <v>62</v>
      </c>
      <c r="U1882" s="5" t="s">
        <v>41</v>
      </c>
      <c r="V1882" s="5" t="s">
        <v>64</v>
      </c>
      <c r="W1882" s="5" t="s">
        <v>379</v>
      </c>
      <c r="X1882" s="5" t="s">
        <v>66</v>
      </c>
      <c r="Y1882" s="5" t="s">
        <v>708</v>
      </c>
      <c r="Z1882" s="5" t="s">
        <v>67</v>
      </c>
      <c r="AA1882" s="5"/>
      <c r="AB1882" s="5"/>
      <c r="AC1882" s="5"/>
      <c r="AD1882" s="5"/>
      <c r="AE1882" s="5"/>
      <c r="AF1882" s="5"/>
      <c r="AG1882" s="5"/>
      <c r="AH1882" s="5"/>
      <c r="AI1882" s="5" t="s">
        <v>906</v>
      </c>
      <c r="AJ1882" s="80">
        <v>5</v>
      </c>
      <c r="AK1882" s="80" t="e">
        <v>#N/A</v>
      </c>
      <c r="AL1882" s="80">
        <v>5</v>
      </c>
      <c r="AM1882" s="80" t="e">
        <v>#N/A</v>
      </c>
      <c r="AN1882" s="80">
        <v>5</v>
      </c>
      <c r="AO1882" s="80">
        <v>4</v>
      </c>
      <c r="AP1882" s="80">
        <v>5</v>
      </c>
      <c r="AQ1882" s="80">
        <v>5</v>
      </c>
      <c r="AR1882" s="80">
        <v>5</v>
      </c>
      <c r="AS1882" s="122" t="s">
        <v>1060</v>
      </c>
      <c r="AT1882" s="5"/>
      <c r="AU1882" s="5"/>
      <c r="AV1882" s="5"/>
      <c r="AW1882" s="5"/>
      <c r="AX1882" s="5"/>
      <c r="AY1882" s="5" t="s">
        <v>20</v>
      </c>
    </row>
    <row r="1883" spans="1:51" ht="27.95" customHeight="1">
      <c r="B1883" s="1"/>
      <c r="C1883" s="13"/>
      <c r="D1883" s="1"/>
      <c r="E1883" s="5"/>
      <c r="M1883" s="5"/>
      <c r="N1883" s="5"/>
      <c r="O1883" s="5"/>
      <c r="P1883" s="5"/>
      <c r="Q1883" s="5"/>
      <c r="R1883" s="61"/>
      <c r="S1883" s="62"/>
      <c r="T1883" s="5"/>
      <c r="U1883" s="5"/>
      <c r="V1883" s="5"/>
      <c r="W1883" s="5"/>
      <c r="X1883" s="5"/>
      <c r="Y1883" s="5"/>
      <c r="Z1883" s="5"/>
      <c r="AA1883" s="5"/>
      <c r="AB1883" s="5"/>
      <c r="AC1883" s="5"/>
      <c r="AD1883" s="5"/>
      <c r="AE1883" s="5"/>
      <c r="AF1883" s="5"/>
      <c r="AG1883" s="5"/>
      <c r="AH1883" s="5"/>
      <c r="AI1883" s="5"/>
      <c r="AJ1883" s="80"/>
      <c r="AK1883" s="80"/>
      <c r="AL1883" s="80"/>
      <c r="AM1883" s="80"/>
      <c r="AN1883" s="80"/>
      <c r="AO1883" s="80"/>
      <c r="AP1883" s="80"/>
      <c r="AQ1883" s="80"/>
      <c r="AR1883" s="80"/>
      <c r="AS1883" s="5"/>
      <c r="AT1883" s="5"/>
      <c r="AU1883" s="5"/>
      <c r="AV1883" s="5"/>
      <c r="AW1883" s="5"/>
      <c r="AX1883" s="5"/>
      <c r="AY1883" s="5"/>
    </row>
    <row r="1884" spans="1:51" ht="27.95" customHeight="1">
      <c r="B1884" s="1"/>
      <c r="C1884" s="13"/>
      <c r="D1884" s="1"/>
      <c r="E1884" s="5"/>
      <c r="M1884" s="5"/>
      <c r="N1884" s="5"/>
      <c r="O1884" s="5"/>
      <c r="P1884" s="5"/>
      <c r="Q1884" s="5"/>
      <c r="R1884" s="61"/>
      <c r="S1884" s="62"/>
      <c r="T1884" s="5"/>
      <c r="U1884" s="5"/>
      <c r="V1884" s="5"/>
      <c r="W1884" s="5"/>
      <c r="X1884" s="5"/>
      <c r="Y1884" s="5"/>
      <c r="Z1884" s="5"/>
      <c r="AA1884" s="5"/>
      <c r="AB1884" s="5"/>
      <c r="AC1884" s="5"/>
      <c r="AD1884" s="5"/>
      <c r="AE1884" s="5"/>
      <c r="AF1884" s="5"/>
      <c r="AG1884" s="5"/>
      <c r="AH1884" s="5"/>
      <c r="AI1884" s="5"/>
      <c r="AJ1884" s="80"/>
      <c r="AK1884" s="80"/>
      <c r="AL1884" s="80"/>
      <c r="AM1884" s="80"/>
      <c r="AN1884" s="80"/>
      <c r="AO1884" s="80"/>
      <c r="AP1884" s="80"/>
      <c r="AQ1884" s="80"/>
      <c r="AR1884" s="80"/>
      <c r="AS1884" s="5"/>
      <c r="AT1884" s="5"/>
      <c r="AU1884" s="5"/>
      <c r="AV1884" s="5"/>
      <c r="AW1884" s="5"/>
      <c r="AX1884" s="5"/>
      <c r="AY1884" s="5"/>
    </row>
    <row r="1885" spans="1:51" ht="27.95" customHeight="1">
      <c r="B1885" s="1"/>
      <c r="C1885" s="13"/>
      <c r="D1885" s="1"/>
      <c r="E1885" s="5"/>
      <c r="M1885" s="5"/>
      <c r="N1885" s="5"/>
      <c r="O1885" s="5"/>
      <c r="P1885" s="5"/>
      <c r="Q1885" s="5"/>
      <c r="R1885" s="61"/>
      <c r="S1885" s="62"/>
      <c r="T1885" s="5"/>
      <c r="U1885" s="5"/>
      <c r="V1885" s="5"/>
      <c r="W1885" s="5"/>
      <c r="X1885" s="5"/>
      <c r="Y1885" s="5"/>
      <c r="Z1885" s="5"/>
      <c r="AA1885" s="5"/>
      <c r="AB1885" s="5"/>
      <c r="AC1885" s="5"/>
      <c r="AD1885" s="5"/>
      <c r="AE1885" s="5"/>
      <c r="AF1885" s="5"/>
      <c r="AG1885" s="5"/>
      <c r="AH1885" s="5"/>
      <c r="AI1885" s="5"/>
      <c r="AJ1885" s="80"/>
      <c r="AK1885" s="80"/>
      <c r="AL1885" s="80"/>
      <c r="AM1885" s="80"/>
      <c r="AN1885" s="80"/>
      <c r="AO1885" s="80"/>
      <c r="AP1885" s="80"/>
      <c r="AQ1885" s="80"/>
      <c r="AR1885" s="80"/>
      <c r="AS1885" s="5"/>
      <c r="AT1885" s="5"/>
      <c r="AU1885" s="5"/>
      <c r="AV1885" s="5"/>
      <c r="AW1885" s="5"/>
      <c r="AX1885" s="5"/>
      <c r="AY1885" s="5"/>
    </row>
    <row r="1886" spans="1:51" ht="27.95" customHeight="1">
      <c r="B1886" s="1"/>
      <c r="C1886" s="13"/>
      <c r="D1886" s="1"/>
      <c r="E1886" s="5"/>
      <c r="M1886" s="5"/>
      <c r="N1886" s="5"/>
      <c r="O1886" s="5"/>
      <c r="P1886" s="5"/>
      <c r="Q1886" s="5"/>
      <c r="R1886" s="61"/>
      <c r="S1886" s="62"/>
      <c r="T1886" s="5"/>
      <c r="U1886" s="5"/>
      <c r="V1886" s="5"/>
      <c r="W1886" s="5"/>
      <c r="X1886" s="5"/>
      <c r="Y1886" s="5"/>
      <c r="Z1886" s="5"/>
      <c r="AA1886" s="5"/>
      <c r="AB1886" s="5"/>
      <c r="AC1886" s="5"/>
      <c r="AD1886" s="5"/>
      <c r="AE1886" s="5"/>
      <c r="AF1886" s="5"/>
      <c r="AG1886" s="5"/>
      <c r="AH1886" s="5"/>
      <c r="AI1886" s="5"/>
      <c r="AJ1886" s="80"/>
      <c r="AK1886" s="80"/>
      <c r="AL1886" s="80"/>
      <c r="AM1886" s="80"/>
      <c r="AN1886" s="80"/>
      <c r="AO1886" s="80"/>
      <c r="AP1886" s="80"/>
      <c r="AQ1886" s="80"/>
      <c r="AR1886" s="80"/>
      <c r="AS1886" s="5"/>
      <c r="AT1886" s="5"/>
      <c r="AU1886" s="5"/>
      <c r="AV1886" s="5"/>
      <c r="AW1886" s="5"/>
      <c r="AX1886" s="5"/>
      <c r="AY1886" s="5"/>
    </row>
    <row r="1887" spans="1:51" ht="27.95" customHeight="1">
      <c r="A1887">
        <v>11552229137</v>
      </c>
      <c r="B1887" s="1"/>
      <c r="C1887" s="13" t="e">
        <v>#N/A</v>
      </c>
      <c r="D1887" s="1" t="e">
        <v>#VALUE!</v>
      </c>
      <c r="E1887" s="5" t="e">
        <v>#N/A</v>
      </c>
      <c r="F1887" s="80">
        <v>0</v>
      </c>
      <c r="G1887" s="80">
        <v>0</v>
      </c>
      <c r="H1887" s="80">
        <v>0</v>
      </c>
      <c r="I1887" s="80">
        <v>0</v>
      </c>
      <c r="J1887" s="80">
        <v>0</v>
      </c>
      <c r="K1887" s="80">
        <v>0</v>
      </c>
      <c r="L1887" s="80">
        <v>0</v>
      </c>
      <c r="M1887" s="5" t="e">
        <v>#N/A</v>
      </c>
      <c r="N1887" s="5" t="e">
        <v>#N/A</v>
      </c>
      <c r="O1887" s="5" t="e">
        <v>#N/A</v>
      </c>
      <c r="P1887" s="5" t="e">
        <v>#N/A</v>
      </c>
      <c r="Q1887" s="5" t="e">
        <v>#N/A</v>
      </c>
      <c r="R1887" s="61" t="e">
        <v>#N/A</v>
      </c>
      <c r="S1887" s="62" t="e">
        <v>#N/A</v>
      </c>
      <c r="T1887" s="5" t="e">
        <v>#N/A</v>
      </c>
      <c r="U1887" s="5" t="e">
        <v>#N/A</v>
      </c>
      <c r="V1887" s="5" t="e">
        <v>#N/A</v>
      </c>
      <c r="W1887" s="5" t="e">
        <v>#N/A</v>
      </c>
      <c r="X1887" s="5" t="e">
        <v>#N/A</v>
      </c>
      <c r="Y1887" s="5">
        <v>0</v>
      </c>
      <c r="Z1887" s="5" t="e">
        <v>#N/A</v>
      </c>
      <c r="AA1887" s="5"/>
      <c r="AB1887" s="5"/>
      <c r="AC1887" s="5"/>
      <c r="AD1887" s="5"/>
      <c r="AE1887" s="5"/>
      <c r="AF1887" s="5"/>
      <c r="AG1887" s="5"/>
      <c r="AH1887" s="5"/>
      <c r="AI1887" s="5" t="s">
        <v>906</v>
      </c>
      <c r="AJ1887" s="80" t="e">
        <v>#N/A</v>
      </c>
      <c r="AK1887" s="80" t="e">
        <v>#N/A</v>
      </c>
      <c r="AL1887" s="80" t="e">
        <v>#N/A</v>
      </c>
      <c r="AM1887" s="80" t="e">
        <v>#N/A</v>
      </c>
      <c r="AN1887" s="80" t="e">
        <v>#N/A</v>
      </c>
      <c r="AO1887" s="80" t="e">
        <v>#N/A</v>
      </c>
      <c r="AP1887" s="80" t="e">
        <v>#N/A</v>
      </c>
      <c r="AQ1887" s="80" t="e">
        <v>#N/A</v>
      </c>
      <c r="AR1887" s="80" t="e">
        <v>#N/A</v>
      </c>
      <c r="AS1887" s="5"/>
      <c r="AT1887" s="5"/>
      <c r="AU1887" s="5"/>
      <c r="AV1887" s="5"/>
      <c r="AW1887" s="5"/>
      <c r="AX1887" s="5"/>
      <c r="AY1887" s="5" t="s">
        <v>20</v>
      </c>
    </row>
    <row r="1888" spans="1:51" ht="27.95" customHeight="1">
      <c r="B1888" s="1"/>
      <c r="C1888" s="13"/>
      <c r="D1888" s="1"/>
      <c r="E1888" s="5"/>
      <c r="M1888" s="5"/>
      <c r="N1888" s="5"/>
      <c r="O1888" s="5"/>
      <c r="P1888" s="5"/>
      <c r="Q1888" s="5"/>
      <c r="R1888" s="61"/>
      <c r="S1888" s="62"/>
      <c r="T1888" s="5"/>
      <c r="U1888" s="5"/>
      <c r="V1888" s="5"/>
      <c r="W1888" s="5"/>
      <c r="X1888" s="5"/>
      <c r="Y1888" s="5"/>
      <c r="Z1888" s="5"/>
      <c r="AA1888" s="5"/>
      <c r="AB1888" s="5"/>
      <c r="AC1888" s="5"/>
      <c r="AD1888" s="5"/>
      <c r="AE1888" s="5"/>
      <c r="AF1888" s="5"/>
      <c r="AG1888" s="5"/>
      <c r="AH1888" s="5"/>
      <c r="AI1888" s="5"/>
      <c r="AJ1888" s="80"/>
      <c r="AK1888" s="80"/>
      <c r="AL1888" s="80"/>
      <c r="AM1888" s="80"/>
      <c r="AN1888" s="80"/>
      <c r="AO1888" s="80"/>
      <c r="AP1888" s="80"/>
      <c r="AQ1888" s="80"/>
      <c r="AR1888" s="80"/>
      <c r="AS1888" s="5"/>
      <c r="AT1888" s="5"/>
      <c r="AU1888" s="5"/>
      <c r="AV1888" s="5"/>
      <c r="AW1888" s="5"/>
      <c r="AX1888" s="5"/>
      <c r="AY1888" s="5"/>
    </row>
    <row r="1889" spans="1:51" ht="27.95" customHeight="1">
      <c r="A1889">
        <v>11552184808</v>
      </c>
      <c r="B1889" s="1"/>
      <c r="C1889" s="13" t="s">
        <v>72</v>
      </c>
      <c r="D1889" s="1" t="s">
        <v>471</v>
      </c>
      <c r="E1889" s="5" t="s">
        <v>14</v>
      </c>
      <c r="F1889" s="80">
        <v>0</v>
      </c>
      <c r="G1889" s="80">
        <v>0</v>
      </c>
      <c r="H1889" s="80" t="s">
        <v>1</v>
      </c>
      <c r="I1889" s="80">
        <v>0</v>
      </c>
      <c r="J1889" s="80">
        <v>0</v>
      </c>
      <c r="K1889" s="80">
        <v>0</v>
      </c>
      <c r="L1889" s="80">
        <v>0</v>
      </c>
      <c r="M1889" s="5" t="s">
        <v>10</v>
      </c>
      <c r="N1889" s="5" t="e">
        <v>#N/A</v>
      </c>
      <c r="O1889" s="5" t="e">
        <v>#N/A</v>
      </c>
      <c r="P1889" s="5" t="e">
        <v>#N/A</v>
      </c>
      <c r="Q1889" s="5" t="s">
        <v>663</v>
      </c>
      <c r="R1889" s="61" t="s">
        <v>90</v>
      </c>
      <c r="S1889" s="62" t="e">
        <v>#N/A</v>
      </c>
      <c r="T1889" s="5" t="s">
        <v>36</v>
      </c>
      <c r="U1889" s="5" t="s">
        <v>41</v>
      </c>
      <c r="V1889" s="5" t="s">
        <v>64</v>
      </c>
      <c r="W1889" s="5" t="s">
        <v>908</v>
      </c>
      <c r="X1889" s="5" t="s">
        <v>652</v>
      </c>
      <c r="Y1889" s="5" t="s">
        <v>702</v>
      </c>
      <c r="Z1889" s="5" t="s">
        <v>67</v>
      </c>
      <c r="AA1889" s="5"/>
      <c r="AB1889" s="5"/>
      <c r="AC1889" s="5"/>
      <c r="AD1889" s="5"/>
      <c r="AE1889" s="5"/>
      <c r="AF1889" s="5"/>
      <c r="AG1889" s="5"/>
      <c r="AH1889" s="5"/>
      <c r="AI1889" s="5" t="s">
        <v>906</v>
      </c>
      <c r="AJ1889" s="80">
        <v>5</v>
      </c>
      <c r="AK1889" s="80" t="e">
        <v>#N/A</v>
      </c>
      <c r="AL1889" s="80">
        <v>5</v>
      </c>
      <c r="AM1889" s="80" t="e">
        <v>#N/A</v>
      </c>
      <c r="AN1889" s="80">
        <v>4</v>
      </c>
      <c r="AO1889" s="80">
        <v>4</v>
      </c>
      <c r="AP1889" s="80">
        <v>5</v>
      </c>
      <c r="AQ1889" s="80">
        <v>3</v>
      </c>
      <c r="AR1889" s="80">
        <v>3</v>
      </c>
      <c r="AS1889" s="5" t="s">
        <v>127</v>
      </c>
      <c r="AT1889" s="5" t="s">
        <v>797</v>
      </c>
      <c r="AU1889" s="5"/>
      <c r="AV1889" s="5"/>
      <c r="AW1889" s="5"/>
      <c r="AX1889" s="5"/>
      <c r="AY1889" s="5" t="s">
        <v>20</v>
      </c>
    </row>
    <row r="1890" spans="1:51" ht="27.95" customHeight="1">
      <c r="A1890">
        <v>11552184786</v>
      </c>
      <c r="B1890" s="1"/>
      <c r="C1890" s="13" t="s">
        <v>72</v>
      </c>
      <c r="D1890" s="1" t="s">
        <v>478</v>
      </c>
      <c r="E1890" s="5" t="s">
        <v>33</v>
      </c>
      <c r="F1890" s="80">
        <v>0</v>
      </c>
      <c r="G1890" s="80">
        <v>0</v>
      </c>
      <c r="H1890" s="80" t="s">
        <v>1</v>
      </c>
      <c r="I1890" s="80">
        <v>0</v>
      </c>
      <c r="J1890" s="80">
        <v>0</v>
      </c>
      <c r="K1890" s="80">
        <v>0</v>
      </c>
      <c r="L1890" s="80">
        <v>0</v>
      </c>
      <c r="M1890" s="5" t="s">
        <v>10</v>
      </c>
      <c r="N1890" s="5" t="e">
        <v>#N/A</v>
      </c>
      <c r="O1890" s="5" t="e">
        <v>#N/A</v>
      </c>
      <c r="P1890" s="5" t="e">
        <v>#N/A</v>
      </c>
      <c r="Q1890" s="5" t="s">
        <v>663</v>
      </c>
      <c r="R1890" s="61" t="s">
        <v>90</v>
      </c>
      <c r="S1890" s="62" t="e">
        <v>#N/A</v>
      </c>
      <c r="T1890" s="5" t="s">
        <v>62</v>
      </c>
      <c r="U1890" s="5" t="s">
        <v>34</v>
      </c>
      <c r="V1890" s="5" t="s">
        <v>89</v>
      </c>
      <c r="W1890" s="5" t="s">
        <v>379</v>
      </c>
      <c r="X1890" s="5" t="s">
        <v>66</v>
      </c>
      <c r="Y1890" s="5">
        <v>0</v>
      </c>
      <c r="Z1890" s="5" t="s">
        <v>137</v>
      </c>
      <c r="AA1890" s="5"/>
      <c r="AB1890" s="5"/>
      <c r="AC1890" s="5"/>
      <c r="AD1890" s="5"/>
      <c r="AE1890" s="5"/>
      <c r="AF1890" s="5"/>
      <c r="AG1890" s="5"/>
      <c r="AH1890" s="5"/>
      <c r="AI1890" s="5" t="s">
        <v>906</v>
      </c>
      <c r="AJ1890" s="80">
        <v>5</v>
      </c>
      <c r="AK1890" s="80" t="e">
        <v>#N/A</v>
      </c>
      <c r="AL1890" s="80">
        <v>5</v>
      </c>
      <c r="AM1890" s="80" t="e">
        <v>#N/A</v>
      </c>
      <c r="AN1890" s="80">
        <v>5</v>
      </c>
      <c r="AO1890" s="80">
        <v>5</v>
      </c>
      <c r="AP1890" s="80">
        <v>3</v>
      </c>
      <c r="AQ1890" s="80">
        <v>5</v>
      </c>
      <c r="AR1890" s="80">
        <v>5</v>
      </c>
      <c r="AS1890" s="5"/>
      <c r="AT1890" s="5" t="s">
        <v>838</v>
      </c>
      <c r="AU1890" s="5"/>
      <c r="AV1890" s="5"/>
      <c r="AW1890" s="5"/>
      <c r="AX1890" s="5"/>
      <c r="AY1890" s="5" t="s">
        <v>20</v>
      </c>
    </row>
    <row r="1891" spans="1:51" ht="27.95" customHeight="1">
      <c r="A1891">
        <v>11552156027</v>
      </c>
      <c r="B1891" s="1"/>
      <c r="C1891" s="13" t="e">
        <v>#N/A</v>
      </c>
      <c r="D1891" s="1" t="e">
        <v>#VALUE!</v>
      </c>
      <c r="E1891" s="5" t="e">
        <v>#N/A</v>
      </c>
      <c r="F1891" s="80">
        <v>0</v>
      </c>
      <c r="G1891" s="80">
        <v>0</v>
      </c>
      <c r="H1891" s="80">
        <v>0</v>
      </c>
      <c r="I1891" s="80">
        <v>0</v>
      </c>
      <c r="J1891" s="80">
        <v>0</v>
      </c>
      <c r="K1891" s="80">
        <v>0</v>
      </c>
      <c r="L1891" s="80">
        <v>0</v>
      </c>
      <c r="M1891" s="5" t="e">
        <v>#N/A</v>
      </c>
      <c r="N1891" s="5" t="e">
        <v>#N/A</v>
      </c>
      <c r="O1891" s="5" t="e">
        <v>#N/A</v>
      </c>
      <c r="P1891" s="5" t="e">
        <v>#N/A</v>
      </c>
      <c r="Q1891" s="5" t="e">
        <v>#N/A</v>
      </c>
      <c r="R1891" s="61" t="e">
        <v>#N/A</v>
      </c>
      <c r="S1891" s="62" t="e">
        <v>#N/A</v>
      </c>
      <c r="T1891" s="5" t="e">
        <v>#N/A</v>
      </c>
      <c r="U1891" s="5" t="e">
        <v>#N/A</v>
      </c>
      <c r="V1891" s="5" t="e">
        <v>#N/A</v>
      </c>
      <c r="W1891" s="5" t="e">
        <v>#N/A</v>
      </c>
      <c r="X1891" s="5" t="e">
        <v>#N/A</v>
      </c>
      <c r="Y1891" s="5">
        <v>0</v>
      </c>
      <c r="Z1891" s="5" t="e">
        <v>#N/A</v>
      </c>
      <c r="AA1891" s="5"/>
      <c r="AB1891" s="5"/>
      <c r="AC1891" s="5"/>
      <c r="AD1891" s="5"/>
      <c r="AE1891" s="5"/>
      <c r="AF1891" s="5"/>
      <c r="AG1891" s="5"/>
      <c r="AH1891" s="5"/>
      <c r="AI1891" s="5" t="s">
        <v>906</v>
      </c>
      <c r="AJ1891" s="80" t="e">
        <v>#N/A</v>
      </c>
      <c r="AK1891" s="80" t="e">
        <v>#N/A</v>
      </c>
      <c r="AL1891" s="80" t="e">
        <v>#N/A</v>
      </c>
      <c r="AM1891" s="80" t="e">
        <v>#N/A</v>
      </c>
      <c r="AN1891" s="80" t="e">
        <v>#N/A</v>
      </c>
      <c r="AO1891" s="80" t="e">
        <v>#N/A</v>
      </c>
      <c r="AP1891" s="80" t="e">
        <v>#N/A</v>
      </c>
      <c r="AQ1891" s="80" t="e">
        <v>#N/A</v>
      </c>
      <c r="AR1891" s="80" t="e">
        <v>#N/A</v>
      </c>
      <c r="AS1891" s="5"/>
      <c r="AT1891" s="5"/>
      <c r="AU1891" s="5"/>
      <c r="AV1891" s="5"/>
      <c r="AW1891" s="5"/>
      <c r="AX1891" s="5"/>
      <c r="AY1891" s="5" t="s">
        <v>20</v>
      </c>
    </row>
    <row r="1892" spans="1:51" ht="27.95" customHeight="1">
      <c r="A1892">
        <v>11552141163</v>
      </c>
      <c r="B1892" s="1"/>
      <c r="C1892" s="13" t="e">
        <v>#N/A</v>
      </c>
      <c r="D1892" s="1" t="e">
        <v>#VALUE!</v>
      </c>
      <c r="E1892" s="5" t="e">
        <v>#N/A</v>
      </c>
      <c r="F1892" s="80">
        <v>0</v>
      </c>
      <c r="G1892" s="80">
        <v>0</v>
      </c>
      <c r="H1892" s="80">
        <v>0</v>
      </c>
      <c r="I1892" s="80">
        <v>0</v>
      </c>
      <c r="J1892" s="80">
        <v>0</v>
      </c>
      <c r="K1892" s="80">
        <v>0</v>
      </c>
      <c r="L1892" s="80">
        <v>0</v>
      </c>
      <c r="M1892" s="5" t="e">
        <v>#N/A</v>
      </c>
      <c r="N1892" s="5" t="e">
        <v>#N/A</v>
      </c>
      <c r="O1892" s="5" t="e">
        <v>#N/A</v>
      </c>
      <c r="P1892" s="5" t="e">
        <v>#N/A</v>
      </c>
      <c r="Q1892" s="5" t="e">
        <v>#N/A</v>
      </c>
      <c r="R1892" s="61" t="e">
        <v>#N/A</v>
      </c>
      <c r="S1892" s="62" t="e">
        <v>#N/A</v>
      </c>
      <c r="T1892" s="5" t="e">
        <v>#N/A</v>
      </c>
      <c r="U1892" s="5" t="e">
        <v>#N/A</v>
      </c>
      <c r="V1892" s="5" t="e">
        <v>#N/A</v>
      </c>
      <c r="W1892" s="5" t="e">
        <v>#N/A</v>
      </c>
      <c r="X1892" s="5" t="e">
        <v>#N/A</v>
      </c>
      <c r="Y1892" s="5">
        <v>0</v>
      </c>
      <c r="Z1892" s="5" t="e">
        <v>#N/A</v>
      </c>
      <c r="AA1892" s="5"/>
      <c r="AB1892" s="5"/>
      <c r="AC1892" s="5"/>
      <c r="AD1892" s="5"/>
      <c r="AE1892" s="5"/>
      <c r="AF1892" s="5"/>
      <c r="AG1892" s="5"/>
      <c r="AH1892" s="5"/>
      <c r="AI1892" s="5" t="s">
        <v>906</v>
      </c>
      <c r="AJ1892" s="80" t="e">
        <v>#N/A</v>
      </c>
      <c r="AK1892" s="80" t="e">
        <v>#N/A</v>
      </c>
      <c r="AL1892" s="80" t="e">
        <v>#N/A</v>
      </c>
      <c r="AM1892" s="80" t="e">
        <v>#N/A</v>
      </c>
      <c r="AN1892" s="80" t="e">
        <v>#N/A</v>
      </c>
      <c r="AO1892" s="80" t="e">
        <v>#N/A</v>
      </c>
      <c r="AP1892" s="80" t="e">
        <v>#N/A</v>
      </c>
      <c r="AQ1892" s="80" t="e">
        <v>#N/A</v>
      </c>
      <c r="AR1892" s="80" t="e">
        <v>#N/A</v>
      </c>
      <c r="AS1892" s="5"/>
      <c r="AT1892" s="5"/>
      <c r="AU1892" s="5"/>
      <c r="AV1892" s="5"/>
      <c r="AW1892" s="5"/>
      <c r="AX1892" s="5"/>
      <c r="AY1892" s="5" t="s">
        <v>20</v>
      </c>
    </row>
    <row r="1893" spans="1:51" ht="27.95" customHeight="1">
      <c r="A1893">
        <v>11552089584</v>
      </c>
      <c r="B1893" s="1"/>
      <c r="C1893" s="13" t="s">
        <v>72</v>
      </c>
      <c r="D1893" s="1" t="s">
        <v>468</v>
      </c>
      <c r="E1893" s="5" t="s">
        <v>33</v>
      </c>
      <c r="F1893" s="80">
        <v>0</v>
      </c>
      <c r="G1893" s="80">
        <v>0</v>
      </c>
      <c r="H1893" s="80" t="s">
        <v>1</v>
      </c>
      <c r="I1893" s="80">
        <v>0</v>
      </c>
      <c r="J1893" s="80">
        <v>0</v>
      </c>
      <c r="K1893" s="80">
        <v>0</v>
      </c>
      <c r="L1893" s="80">
        <v>0</v>
      </c>
      <c r="M1893" s="5" t="s">
        <v>10</v>
      </c>
      <c r="N1893" s="5" t="e">
        <v>#N/A</v>
      </c>
      <c r="O1893" s="5" t="e">
        <v>#N/A</v>
      </c>
      <c r="P1893" s="5" t="e">
        <v>#N/A</v>
      </c>
      <c r="Q1893" s="5" t="s">
        <v>663</v>
      </c>
      <c r="R1893" s="61" t="s">
        <v>90</v>
      </c>
      <c r="S1893" s="62" t="e">
        <v>#N/A</v>
      </c>
      <c r="T1893" s="5" t="s">
        <v>62</v>
      </c>
      <c r="U1893" s="5" t="s">
        <v>34</v>
      </c>
      <c r="V1893" s="5" t="s">
        <v>89</v>
      </c>
      <c r="W1893" s="5" t="s">
        <v>379</v>
      </c>
      <c r="X1893" s="5" t="s">
        <v>66</v>
      </c>
      <c r="Y1893" s="5">
        <v>0</v>
      </c>
      <c r="Z1893" s="5" t="s">
        <v>119</v>
      </c>
      <c r="AA1893" s="5"/>
      <c r="AB1893" s="5"/>
      <c r="AC1893" s="5"/>
      <c r="AD1893" s="5"/>
      <c r="AE1893" s="5"/>
      <c r="AF1893" s="5"/>
      <c r="AG1893" s="5"/>
      <c r="AH1893" s="5"/>
      <c r="AI1893" s="5" t="s">
        <v>906</v>
      </c>
      <c r="AJ1893" s="80">
        <v>5</v>
      </c>
      <c r="AK1893" s="80" t="e">
        <v>#N/A</v>
      </c>
      <c r="AL1893" s="80">
        <v>5</v>
      </c>
      <c r="AM1893" s="80" t="e">
        <v>#N/A</v>
      </c>
      <c r="AN1893" s="80">
        <v>5</v>
      </c>
      <c r="AO1893" s="80">
        <v>5</v>
      </c>
      <c r="AP1893" s="80">
        <v>3</v>
      </c>
      <c r="AQ1893" s="80">
        <v>5</v>
      </c>
      <c r="AR1893" s="80">
        <v>5</v>
      </c>
      <c r="AS1893" s="5"/>
      <c r="AT1893" s="5" t="s">
        <v>797</v>
      </c>
      <c r="AU1893" s="5"/>
      <c r="AV1893" s="5"/>
      <c r="AW1893" s="5"/>
      <c r="AX1893" s="5"/>
      <c r="AY1893" s="5" t="s">
        <v>20</v>
      </c>
    </row>
    <row r="1894" spans="1:51" ht="27.95" customHeight="1">
      <c r="A1894">
        <v>11552068391</v>
      </c>
      <c r="B1894" s="1" t="s">
        <v>646</v>
      </c>
      <c r="C1894" s="13" t="s">
        <v>72</v>
      </c>
      <c r="D1894" s="1" t="s">
        <v>465</v>
      </c>
      <c r="E1894" s="5" t="s">
        <v>14</v>
      </c>
      <c r="F1894" s="80">
        <v>0</v>
      </c>
      <c r="G1894" s="80">
        <v>0</v>
      </c>
      <c r="H1894" s="80" t="s">
        <v>1</v>
      </c>
      <c r="I1894" s="80">
        <v>0</v>
      </c>
      <c r="J1894" s="80">
        <v>0</v>
      </c>
      <c r="K1894" s="80">
        <v>0</v>
      </c>
      <c r="L1894" s="80">
        <v>0</v>
      </c>
      <c r="M1894" s="5" t="s">
        <v>10</v>
      </c>
      <c r="N1894" s="5" t="e">
        <v>#N/A</v>
      </c>
      <c r="O1894" s="5" t="e">
        <v>#N/A</v>
      </c>
      <c r="P1894" s="5" t="e">
        <v>#N/A</v>
      </c>
      <c r="Q1894" s="5" t="s">
        <v>76</v>
      </c>
      <c r="R1894" s="61" t="s">
        <v>75</v>
      </c>
      <c r="S1894" s="62" t="e">
        <v>#N/A</v>
      </c>
      <c r="T1894" s="5" t="s">
        <v>36</v>
      </c>
      <c r="U1894" s="5" t="s">
        <v>34</v>
      </c>
      <c r="V1894" s="5" t="s">
        <v>74</v>
      </c>
      <c r="W1894" s="5" t="s">
        <v>379</v>
      </c>
      <c r="X1894" s="5" t="s">
        <v>108</v>
      </c>
      <c r="Y1894" s="5">
        <v>0</v>
      </c>
      <c r="Z1894" s="5" t="s">
        <v>13</v>
      </c>
      <c r="AA1894" s="5"/>
      <c r="AB1894" s="5"/>
      <c r="AC1894" s="5"/>
      <c r="AD1894" s="5"/>
      <c r="AE1894" s="5"/>
      <c r="AF1894" s="5"/>
      <c r="AG1894" s="5"/>
      <c r="AH1894" s="5"/>
      <c r="AI1894" s="5" t="s">
        <v>906</v>
      </c>
      <c r="AJ1894" s="80">
        <v>5</v>
      </c>
      <c r="AK1894" s="80">
        <v>4</v>
      </c>
      <c r="AL1894" s="80">
        <v>3</v>
      </c>
      <c r="AM1894" s="80" t="e">
        <v>#N/A</v>
      </c>
      <c r="AN1894" s="80">
        <v>4</v>
      </c>
      <c r="AO1894" s="80">
        <v>5</v>
      </c>
      <c r="AP1894" s="80">
        <v>2</v>
      </c>
      <c r="AQ1894" s="80">
        <v>5</v>
      </c>
      <c r="AR1894" s="80">
        <v>4</v>
      </c>
      <c r="AS1894" s="122" t="s">
        <v>1060</v>
      </c>
      <c r="AT1894" s="5" t="s">
        <v>787</v>
      </c>
      <c r="AU1894" s="5"/>
      <c r="AV1894" s="5"/>
      <c r="AW1894" s="5"/>
      <c r="AX1894" s="5"/>
      <c r="AY1894" s="5" t="s">
        <v>903</v>
      </c>
    </row>
    <row r="1895" spans="1:51" ht="27.95" customHeight="1">
      <c r="B1895" s="1"/>
      <c r="C1895" s="13"/>
      <c r="D1895" s="1"/>
      <c r="E1895" s="5"/>
      <c r="M1895" s="5"/>
      <c r="N1895" s="5"/>
      <c r="O1895" s="5"/>
      <c r="P1895" s="5"/>
      <c r="Q1895" s="5"/>
      <c r="R1895" s="61"/>
      <c r="S1895" s="62"/>
      <c r="T1895" s="5"/>
      <c r="U1895" s="5"/>
      <c r="V1895" s="5"/>
      <c r="W1895" s="5"/>
      <c r="X1895" s="5"/>
      <c r="Y1895" s="5"/>
      <c r="Z1895" s="5"/>
      <c r="AA1895" s="5"/>
      <c r="AB1895" s="5"/>
      <c r="AC1895" s="5"/>
      <c r="AD1895" s="5"/>
      <c r="AE1895" s="5"/>
      <c r="AF1895" s="5"/>
      <c r="AG1895" s="5"/>
      <c r="AH1895" s="5"/>
      <c r="AI1895" s="5"/>
      <c r="AJ1895" s="80"/>
      <c r="AK1895" s="80"/>
      <c r="AL1895" s="80"/>
      <c r="AM1895" s="80"/>
      <c r="AN1895" s="80"/>
      <c r="AO1895" s="80"/>
      <c r="AP1895" s="80"/>
      <c r="AQ1895" s="80"/>
      <c r="AR1895" s="80"/>
      <c r="AS1895" s="5"/>
      <c r="AT1895" s="5"/>
      <c r="AU1895" s="5"/>
      <c r="AV1895" s="5"/>
      <c r="AW1895" s="5"/>
      <c r="AX1895" s="5"/>
      <c r="AY1895" s="5"/>
    </row>
    <row r="1896" spans="1:51" ht="27.95" customHeight="1">
      <c r="A1896">
        <v>11551943311</v>
      </c>
      <c r="B1896" s="1"/>
      <c r="C1896" s="13" t="s">
        <v>72</v>
      </c>
      <c r="D1896" s="1" t="s">
        <v>467</v>
      </c>
      <c r="E1896" s="5" t="s">
        <v>14</v>
      </c>
      <c r="F1896" s="80" t="s">
        <v>648</v>
      </c>
      <c r="G1896" s="80">
        <v>0</v>
      </c>
      <c r="H1896" s="80">
        <v>0</v>
      </c>
      <c r="I1896" s="80">
        <v>0</v>
      </c>
      <c r="J1896" s="80">
        <v>0</v>
      </c>
      <c r="K1896" s="80">
        <v>0</v>
      </c>
      <c r="L1896" s="80">
        <v>0</v>
      </c>
      <c r="M1896" s="5" t="s">
        <v>10</v>
      </c>
      <c r="N1896" s="5" t="e">
        <v>#N/A</v>
      </c>
      <c r="O1896" s="5" t="e">
        <v>#N/A</v>
      </c>
      <c r="P1896" s="5" t="e">
        <v>#N/A</v>
      </c>
      <c r="Q1896" s="5" t="s">
        <v>654</v>
      </c>
      <c r="R1896" s="61" t="s">
        <v>90</v>
      </c>
      <c r="S1896" s="62" t="e">
        <v>#N/A</v>
      </c>
      <c r="T1896" s="5" t="s">
        <v>36</v>
      </c>
      <c r="U1896" s="5" t="s">
        <v>37</v>
      </c>
      <c r="V1896" s="5" t="s">
        <v>89</v>
      </c>
      <c r="W1896" s="5" t="s">
        <v>379</v>
      </c>
      <c r="X1896" s="5" t="s">
        <v>652</v>
      </c>
      <c r="Y1896" s="5">
        <v>0</v>
      </c>
      <c r="Z1896" s="5" t="s">
        <v>111</v>
      </c>
      <c r="AA1896" s="5"/>
      <c r="AB1896" s="5"/>
      <c r="AC1896" s="5"/>
      <c r="AD1896" s="5"/>
      <c r="AE1896" s="5"/>
      <c r="AF1896" s="5"/>
      <c r="AG1896" s="5"/>
      <c r="AH1896" s="5"/>
      <c r="AI1896" s="5" t="s">
        <v>906</v>
      </c>
      <c r="AJ1896" s="80">
        <v>5</v>
      </c>
      <c r="AK1896" s="80" t="e">
        <v>#N/A</v>
      </c>
      <c r="AL1896" s="80">
        <v>5</v>
      </c>
      <c r="AM1896" s="80" t="e">
        <v>#N/A</v>
      </c>
      <c r="AN1896" s="80">
        <v>4</v>
      </c>
      <c r="AO1896" s="80">
        <v>3</v>
      </c>
      <c r="AP1896" s="80">
        <v>3</v>
      </c>
      <c r="AQ1896" s="80">
        <v>5</v>
      </c>
      <c r="AR1896" s="80">
        <v>3</v>
      </c>
      <c r="AS1896" s="5"/>
      <c r="AT1896" s="5"/>
      <c r="AU1896" s="5"/>
      <c r="AV1896" s="5"/>
      <c r="AW1896" s="5"/>
      <c r="AX1896" s="5"/>
      <c r="AY1896" s="5" t="s">
        <v>20</v>
      </c>
    </row>
    <row r="1897" spans="1:51" ht="27.95" customHeight="1">
      <c r="A1897">
        <v>11551925275</v>
      </c>
      <c r="B1897" s="1"/>
      <c r="C1897" s="13" t="s">
        <v>72</v>
      </c>
      <c r="D1897" s="1" t="s">
        <v>469</v>
      </c>
      <c r="E1897" s="5" t="s">
        <v>33</v>
      </c>
      <c r="F1897" s="80" t="s">
        <v>648</v>
      </c>
      <c r="G1897" s="80">
        <v>0</v>
      </c>
      <c r="H1897" s="80">
        <v>0</v>
      </c>
      <c r="I1897" s="80">
        <v>0</v>
      </c>
      <c r="J1897" s="80">
        <v>0</v>
      </c>
      <c r="K1897" s="80">
        <v>0</v>
      </c>
      <c r="L1897" s="80">
        <v>0</v>
      </c>
      <c r="M1897" s="5" t="s">
        <v>10</v>
      </c>
      <c r="N1897" s="5" t="e">
        <v>#N/A</v>
      </c>
      <c r="O1897" s="5" t="e">
        <v>#N/A</v>
      </c>
      <c r="P1897" s="5" t="e">
        <v>#N/A</v>
      </c>
      <c r="Q1897" s="5" t="s">
        <v>654</v>
      </c>
      <c r="R1897" s="61" t="s">
        <v>90</v>
      </c>
      <c r="S1897" s="62" t="e">
        <v>#N/A</v>
      </c>
      <c r="T1897" s="5" t="s">
        <v>37</v>
      </c>
      <c r="U1897" s="5" t="s">
        <v>92</v>
      </c>
      <c r="V1897" s="5" t="s">
        <v>89</v>
      </c>
      <c r="W1897" s="5" t="s">
        <v>379</v>
      </c>
      <c r="X1897" s="5" t="s">
        <v>652</v>
      </c>
      <c r="Y1897" s="5">
        <v>0</v>
      </c>
      <c r="Z1897" s="5" t="s">
        <v>111</v>
      </c>
      <c r="AA1897" s="5"/>
      <c r="AB1897" s="5"/>
      <c r="AC1897" s="5"/>
      <c r="AD1897" s="5"/>
      <c r="AE1897" s="5"/>
      <c r="AF1897" s="5"/>
      <c r="AG1897" s="5"/>
      <c r="AH1897" s="5"/>
      <c r="AI1897" s="5" t="s">
        <v>906</v>
      </c>
      <c r="AJ1897" s="80">
        <v>5</v>
      </c>
      <c r="AK1897" s="80" t="e">
        <v>#N/A</v>
      </c>
      <c r="AL1897" s="80">
        <v>5</v>
      </c>
      <c r="AM1897" s="80" t="e">
        <v>#N/A</v>
      </c>
      <c r="AN1897" s="80">
        <v>3</v>
      </c>
      <c r="AO1897" s="80">
        <v>2</v>
      </c>
      <c r="AP1897" s="80">
        <v>3</v>
      </c>
      <c r="AQ1897" s="80">
        <v>5</v>
      </c>
      <c r="AR1897" s="80">
        <v>3</v>
      </c>
      <c r="AS1897" s="5" t="s">
        <v>1059</v>
      </c>
      <c r="AT1897" s="67" t="s">
        <v>838</v>
      </c>
      <c r="AU1897" s="5"/>
      <c r="AV1897" s="5"/>
      <c r="AW1897" s="5"/>
      <c r="AX1897" s="5"/>
      <c r="AY1897" s="5" t="s">
        <v>20</v>
      </c>
    </row>
    <row r="1898" spans="1:51" ht="27.95" customHeight="1">
      <c r="A1898">
        <v>11551808732</v>
      </c>
      <c r="B1898" s="1"/>
      <c r="C1898" s="13" t="s">
        <v>72</v>
      </c>
      <c r="D1898" s="1" t="s">
        <v>470</v>
      </c>
      <c r="E1898" s="5" t="s">
        <v>14</v>
      </c>
      <c r="F1898" s="80">
        <v>0</v>
      </c>
      <c r="G1898" s="80">
        <v>0</v>
      </c>
      <c r="H1898" s="80" t="s">
        <v>1</v>
      </c>
      <c r="I1898" s="80">
        <v>0</v>
      </c>
      <c r="J1898" s="80">
        <v>0</v>
      </c>
      <c r="K1898" s="80">
        <v>0</v>
      </c>
      <c r="L1898" s="80">
        <v>0</v>
      </c>
      <c r="M1898" s="5" t="s">
        <v>10</v>
      </c>
      <c r="N1898" s="5" t="e">
        <v>#N/A</v>
      </c>
      <c r="O1898" s="5" t="e">
        <v>#N/A</v>
      </c>
      <c r="P1898" s="5" t="e">
        <v>#N/A</v>
      </c>
      <c r="Q1898" s="5" t="s">
        <v>661</v>
      </c>
      <c r="R1898" s="61" t="s">
        <v>90</v>
      </c>
      <c r="S1898" s="62" t="e">
        <v>#N/A</v>
      </c>
      <c r="T1898" s="5" t="s">
        <v>62</v>
      </c>
      <c r="U1898" s="5" t="s">
        <v>37</v>
      </c>
      <c r="V1898" s="5" t="s">
        <v>64</v>
      </c>
      <c r="W1898" s="5" t="s">
        <v>379</v>
      </c>
      <c r="X1898" s="5" t="s">
        <v>66</v>
      </c>
      <c r="Y1898" s="5">
        <v>0</v>
      </c>
      <c r="Z1898" s="5" t="s">
        <v>49</v>
      </c>
      <c r="AA1898" s="5"/>
      <c r="AB1898" s="5"/>
      <c r="AC1898" s="5"/>
      <c r="AD1898" s="5"/>
      <c r="AE1898" s="5"/>
      <c r="AF1898" s="5"/>
      <c r="AG1898" s="5"/>
      <c r="AH1898" s="5"/>
      <c r="AI1898" s="5" t="s">
        <v>906</v>
      </c>
      <c r="AJ1898" s="80">
        <v>5</v>
      </c>
      <c r="AK1898" s="80" t="e">
        <v>#N/A</v>
      </c>
      <c r="AL1898" s="80">
        <v>5</v>
      </c>
      <c r="AM1898" s="80" t="e">
        <v>#N/A</v>
      </c>
      <c r="AN1898" s="80">
        <v>5</v>
      </c>
      <c r="AO1898" s="80">
        <v>3</v>
      </c>
      <c r="AP1898" s="80">
        <v>5</v>
      </c>
      <c r="AQ1898" s="80">
        <v>5</v>
      </c>
      <c r="AR1898" s="80">
        <v>5</v>
      </c>
      <c r="AS1898" s="5"/>
      <c r="AT1898" s="67" t="s">
        <v>838</v>
      </c>
      <c r="AU1898" s="5"/>
      <c r="AV1898" s="5" t="s">
        <v>888</v>
      </c>
      <c r="AW1898" s="5"/>
      <c r="AX1898" s="5"/>
      <c r="AY1898" s="5" t="s">
        <v>20</v>
      </c>
    </row>
    <row r="1899" spans="1:51" ht="27.95" customHeight="1">
      <c r="B1899" s="1"/>
      <c r="C1899" s="13"/>
      <c r="D1899" s="1"/>
      <c r="E1899" s="5"/>
      <c r="M1899" s="5"/>
      <c r="N1899" s="5"/>
      <c r="O1899" s="5"/>
      <c r="P1899" s="5"/>
      <c r="Q1899" s="5"/>
      <c r="R1899" s="61"/>
      <c r="S1899" s="62"/>
      <c r="T1899" s="5"/>
      <c r="U1899" s="5"/>
      <c r="V1899" s="5"/>
      <c r="W1899" s="5"/>
      <c r="X1899" s="5"/>
      <c r="Y1899" s="5"/>
      <c r="Z1899" s="5"/>
      <c r="AA1899" s="5"/>
      <c r="AB1899" s="5"/>
      <c r="AC1899" s="5"/>
      <c r="AD1899" s="5"/>
      <c r="AE1899" s="5"/>
      <c r="AF1899" s="5"/>
      <c r="AG1899" s="5"/>
      <c r="AH1899" s="5"/>
      <c r="AI1899" s="5"/>
      <c r="AJ1899" s="80"/>
      <c r="AK1899" s="80"/>
      <c r="AL1899" s="80"/>
      <c r="AM1899" s="80"/>
      <c r="AN1899" s="80"/>
      <c r="AO1899" s="80"/>
      <c r="AP1899" s="80"/>
      <c r="AQ1899" s="80"/>
      <c r="AR1899" s="80"/>
      <c r="AS1899" s="5"/>
      <c r="AT1899" s="5"/>
      <c r="AU1899" s="5"/>
      <c r="AV1899" s="5"/>
      <c r="AW1899" s="5"/>
      <c r="AX1899" s="5"/>
      <c r="AY1899" s="5"/>
    </row>
    <row r="1900" spans="1:51" ht="27.95" customHeight="1">
      <c r="B1900" s="1"/>
      <c r="C1900" s="13"/>
      <c r="D1900" s="1"/>
      <c r="E1900" s="5"/>
      <c r="M1900" s="5"/>
      <c r="N1900" s="5"/>
      <c r="O1900" s="5"/>
      <c r="P1900" s="5"/>
      <c r="Q1900" s="5"/>
      <c r="R1900" s="61"/>
      <c r="S1900" s="62"/>
      <c r="T1900" s="5"/>
      <c r="U1900" s="5"/>
      <c r="V1900" s="5"/>
      <c r="W1900" s="5"/>
      <c r="X1900" s="5"/>
      <c r="Y1900" s="5"/>
      <c r="Z1900" s="5"/>
      <c r="AA1900" s="5"/>
      <c r="AB1900" s="5"/>
      <c r="AC1900" s="5"/>
      <c r="AD1900" s="5"/>
      <c r="AE1900" s="5"/>
      <c r="AF1900" s="5"/>
      <c r="AG1900" s="5"/>
      <c r="AH1900" s="5"/>
      <c r="AI1900" s="5"/>
      <c r="AJ1900" s="80"/>
      <c r="AK1900" s="80"/>
      <c r="AL1900" s="80"/>
      <c r="AM1900" s="80"/>
      <c r="AN1900" s="80"/>
      <c r="AO1900" s="80"/>
      <c r="AP1900" s="80"/>
      <c r="AQ1900" s="80"/>
      <c r="AR1900" s="80"/>
      <c r="AS1900" s="5"/>
      <c r="AT1900" s="5"/>
      <c r="AU1900" s="5"/>
      <c r="AV1900" s="5"/>
      <c r="AW1900" s="5"/>
      <c r="AX1900" s="5"/>
      <c r="AY1900" s="5"/>
    </row>
    <row r="1901" spans="1:51" ht="27.95" customHeight="1">
      <c r="A1901">
        <v>11549169504</v>
      </c>
      <c r="B1901" s="1"/>
      <c r="C1901" s="13" t="s">
        <v>72</v>
      </c>
      <c r="D1901" s="1" t="s">
        <v>478</v>
      </c>
      <c r="E1901" s="5" t="s">
        <v>14</v>
      </c>
      <c r="F1901" s="80">
        <v>0</v>
      </c>
      <c r="G1901" s="80">
        <v>0</v>
      </c>
      <c r="H1901" s="80" t="s">
        <v>1</v>
      </c>
      <c r="I1901" s="80">
        <v>0</v>
      </c>
      <c r="J1901" s="80">
        <v>0</v>
      </c>
      <c r="K1901" s="80">
        <v>0</v>
      </c>
      <c r="L1901" s="80">
        <v>0</v>
      </c>
      <c r="M1901" s="5" t="s">
        <v>10</v>
      </c>
      <c r="N1901" s="5" t="e">
        <v>#N/A</v>
      </c>
      <c r="O1901" s="5" t="e">
        <v>#N/A</v>
      </c>
      <c r="P1901" s="5" t="e">
        <v>#N/A</v>
      </c>
      <c r="Q1901" s="5" t="s">
        <v>663</v>
      </c>
      <c r="R1901" s="61" t="s">
        <v>90</v>
      </c>
      <c r="S1901" s="62" t="e">
        <v>#N/A</v>
      </c>
      <c r="T1901" s="5" t="s">
        <v>24</v>
      </c>
      <c r="U1901" s="5" t="s">
        <v>37</v>
      </c>
      <c r="V1901" s="5" t="s">
        <v>74</v>
      </c>
      <c r="W1901" s="5" t="s">
        <v>379</v>
      </c>
      <c r="X1901" s="5" t="s">
        <v>652</v>
      </c>
      <c r="Y1901" s="5">
        <v>0</v>
      </c>
      <c r="Z1901" s="5" t="s">
        <v>98</v>
      </c>
      <c r="AA1901" s="5"/>
      <c r="AB1901" s="5"/>
      <c r="AC1901" s="5"/>
      <c r="AD1901" s="5"/>
      <c r="AE1901" s="5"/>
      <c r="AF1901" s="5"/>
      <c r="AG1901" s="5"/>
      <c r="AH1901" s="5"/>
      <c r="AI1901" s="5" t="s">
        <v>906</v>
      </c>
      <c r="AJ1901" s="5">
        <v>5</v>
      </c>
      <c r="AK1901" s="5" t="e">
        <v>#N/A</v>
      </c>
      <c r="AL1901" s="97">
        <v>5</v>
      </c>
      <c r="AM1901" s="97" t="e">
        <v>#N/A</v>
      </c>
      <c r="AN1901" s="5">
        <v>2</v>
      </c>
      <c r="AO1901" s="5">
        <v>3</v>
      </c>
      <c r="AP1901" s="5">
        <v>2</v>
      </c>
      <c r="AQ1901" s="5">
        <v>5</v>
      </c>
      <c r="AR1901" s="5">
        <v>3</v>
      </c>
      <c r="AS1901" s="5"/>
      <c r="AT1901" s="5"/>
      <c r="AU1901" s="5"/>
      <c r="AV1901" s="5" t="s">
        <v>877</v>
      </c>
      <c r="AW1901" s="5"/>
      <c r="AX1901" s="5"/>
      <c r="AY1901" s="5" t="s">
        <v>20</v>
      </c>
    </row>
    <row r="1902" spans="1:51" ht="27.95" customHeight="1">
      <c r="A1902">
        <v>11549109796</v>
      </c>
      <c r="B1902" s="1"/>
      <c r="C1902" s="13" t="s">
        <v>72</v>
      </c>
      <c r="D1902" s="1" t="s">
        <v>468</v>
      </c>
      <c r="E1902" s="5" t="s">
        <v>33</v>
      </c>
      <c r="F1902" s="80">
        <v>0</v>
      </c>
      <c r="G1902" s="80" t="s">
        <v>2</v>
      </c>
      <c r="H1902" s="80">
        <v>0</v>
      </c>
      <c r="I1902" s="80">
        <v>0</v>
      </c>
      <c r="J1902" s="80">
        <v>0</v>
      </c>
      <c r="K1902" s="80">
        <v>0</v>
      </c>
      <c r="L1902" s="80">
        <v>0</v>
      </c>
      <c r="M1902" s="5" t="s">
        <v>10</v>
      </c>
      <c r="N1902" s="5" t="e">
        <v>#N/A</v>
      </c>
      <c r="O1902" s="5" t="e">
        <v>#N/A</v>
      </c>
      <c r="P1902" s="5" t="e">
        <v>#N/A</v>
      </c>
      <c r="Q1902" s="5" t="s">
        <v>661</v>
      </c>
      <c r="R1902" s="61" t="s">
        <v>90</v>
      </c>
      <c r="S1902" s="62" t="e">
        <v>#N/A</v>
      </c>
      <c r="T1902" s="5" t="s">
        <v>36</v>
      </c>
      <c r="U1902" s="5" t="s">
        <v>87</v>
      </c>
      <c r="V1902" s="5" t="s">
        <v>64</v>
      </c>
      <c r="W1902" s="5" t="s">
        <v>379</v>
      </c>
      <c r="X1902" s="5" t="s">
        <v>66</v>
      </c>
      <c r="Y1902" s="5">
        <v>0</v>
      </c>
      <c r="Z1902" s="5" t="s">
        <v>49</v>
      </c>
      <c r="AA1902" s="5"/>
      <c r="AB1902" s="5"/>
      <c r="AC1902" s="5"/>
      <c r="AD1902" s="5"/>
      <c r="AE1902" s="5"/>
      <c r="AF1902" s="5"/>
      <c r="AG1902" s="5"/>
      <c r="AH1902" s="5"/>
      <c r="AI1902" s="5" t="s">
        <v>906</v>
      </c>
      <c r="AJ1902" s="80">
        <v>5</v>
      </c>
      <c r="AK1902" s="80" t="e">
        <v>#N/A</v>
      </c>
      <c r="AL1902" s="80">
        <v>5</v>
      </c>
      <c r="AM1902" s="80" t="e">
        <v>#N/A</v>
      </c>
      <c r="AN1902" s="80">
        <v>4</v>
      </c>
      <c r="AO1902" s="80">
        <v>1</v>
      </c>
      <c r="AP1902" s="80">
        <v>5</v>
      </c>
      <c r="AQ1902" s="80">
        <v>5</v>
      </c>
      <c r="AR1902" s="80">
        <v>5</v>
      </c>
      <c r="AS1902" s="5"/>
      <c r="AT1902" s="5" t="s">
        <v>787</v>
      </c>
      <c r="AU1902" s="5"/>
      <c r="AV1902" s="5"/>
      <c r="AW1902" s="5"/>
      <c r="AX1902" s="5"/>
      <c r="AY1902" s="5" t="s">
        <v>20</v>
      </c>
    </row>
    <row r="1903" spans="1:51" ht="27.95" customHeight="1">
      <c r="A1903">
        <v>11549062704</v>
      </c>
      <c r="B1903" s="1" t="s">
        <v>646</v>
      </c>
      <c r="C1903" s="13" t="s">
        <v>139</v>
      </c>
      <c r="D1903" s="1" t="s">
        <v>471</v>
      </c>
      <c r="E1903" s="5" t="s">
        <v>14</v>
      </c>
      <c r="F1903" s="80" t="s">
        <v>648</v>
      </c>
      <c r="G1903" s="80">
        <v>0</v>
      </c>
      <c r="H1903" s="80" t="s">
        <v>1</v>
      </c>
      <c r="I1903" s="80">
        <v>0</v>
      </c>
      <c r="J1903" s="80">
        <v>0</v>
      </c>
      <c r="K1903" s="80">
        <v>0</v>
      </c>
      <c r="L1903" s="80">
        <v>0</v>
      </c>
      <c r="M1903" s="5" t="s">
        <v>10</v>
      </c>
      <c r="N1903" s="5" t="e">
        <v>#N/A</v>
      </c>
      <c r="O1903" s="5" t="e">
        <v>#N/A</v>
      </c>
      <c r="P1903" s="5" t="e">
        <v>#N/A</v>
      </c>
      <c r="Q1903" s="5" t="e">
        <v>#N/A</v>
      </c>
      <c r="R1903" s="61" t="e">
        <v>#N/A</v>
      </c>
      <c r="S1903" s="62" t="e">
        <v>#N/A</v>
      </c>
      <c r="T1903" s="5" t="s">
        <v>834</v>
      </c>
      <c r="U1903" s="5" t="s">
        <v>37</v>
      </c>
      <c r="V1903" s="5" t="e">
        <v>#N/A</v>
      </c>
      <c r="W1903" s="5" t="e">
        <v>#N/A</v>
      </c>
      <c r="X1903" s="5" t="e">
        <v>#N/A</v>
      </c>
      <c r="Y1903" s="5">
        <v>0</v>
      </c>
      <c r="Z1903" s="5" t="s">
        <v>13</v>
      </c>
      <c r="AA1903" s="5"/>
      <c r="AB1903" s="5"/>
      <c r="AC1903" s="5"/>
      <c r="AD1903" s="5"/>
      <c r="AE1903" s="5"/>
      <c r="AF1903" s="5"/>
      <c r="AG1903" s="5"/>
      <c r="AH1903" s="5"/>
      <c r="AI1903" s="5" t="s">
        <v>906</v>
      </c>
      <c r="AJ1903" s="80">
        <v>1</v>
      </c>
      <c r="AK1903" s="80" t="e">
        <v>#N/A</v>
      </c>
      <c r="AL1903" s="80" t="e">
        <v>#N/A</v>
      </c>
      <c r="AM1903" s="80" t="e">
        <v>#N/A</v>
      </c>
      <c r="AN1903" s="80">
        <v>5</v>
      </c>
      <c r="AO1903" s="80">
        <v>3</v>
      </c>
      <c r="AP1903" s="80" t="e">
        <v>#N/A</v>
      </c>
      <c r="AQ1903" s="80" t="e">
        <v>#N/A</v>
      </c>
      <c r="AR1903" s="80" t="e">
        <v>#N/A</v>
      </c>
      <c r="AS1903" s="5"/>
      <c r="AT1903" s="5"/>
      <c r="AU1903" s="5"/>
      <c r="AV1903" s="5"/>
      <c r="AW1903" s="5"/>
      <c r="AX1903" s="5"/>
      <c r="AY1903" s="5" t="s">
        <v>903</v>
      </c>
    </row>
    <row r="1904" spans="1:51" ht="27.95" customHeight="1">
      <c r="B1904" s="1"/>
      <c r="C1904" s="13"/>
      <c r="D1904" s="1"/>
      <c r="E1904" s="5"/>
      <c r="M1904" s="5"/>
      <c r="N1904" s="5"/>
      <c r="O1904" s="5"/>
      <c r="P1904" s="5"/>
      <c r="Q1904" s="5"/>
      <c r="R1904" s="61"/>
      <c r="S1904" s="62"/>
      <c r="T1904" s="5"/>
      <c r="U1904" s="5"/>
      <c r="V1904" s="5"/>
      <c r="W1904" s="5"/>
      <c r="X1904" s="5"/>
      <c r="Y1904" s="5"/>
      <c r="Z1904" s="5"/>
      <c r="AA1904" s="5"/>
      <c r="AB1904" s="5"/>
      <c r="AC1904" s="5"/>
      <c r="AD1904" s="5"/>
      <c r="AE1904" s="5"/>
      <c r="AF1904" s="5"/>
      <c r="AG1904" s="5"/>
      <c r="AH1904" s="5"/>
      <c r="AI1904" s="5"/>
      <c r="AJ1904" s="80"/>
      <c r="AK1904" s="80"/>
      <c r="AL1904" s="80"/>
      <c r="AM1904" s="80"/>
      <c r="AN1904" s="80"/>
      <c r="AO1904" s="80"/>
      <c r="AP1904" s="80"/>
      <c r="AQ1904" s="80"/>
      <c r="AR1904" s="80"/>
      <c r="AS1904" s="5"/>
      <c r="AT1904" s="5"/>
      <c r="AU1904" s="5"/>
      <c r="AV1904" s="5"/>
      <c r="AW1904" s="5"/>
      <c r="AX1904" s="5"/>
      <c r="AY1904" s="5"/>
    </row>
    <row r="1905" spans="1:51" ht="27.95" customHeight="1">
      <c r="A1905">
        <v>11549047669</v>
      </c>
      <c r="B1905" s="1"/>
      <c r="C1905" s="13" t="s">
        <v>72</v>
      </c>
      <c r="D1905" s="1" t="s">
        <v>469</v>
      </c>
      <c r="E1905" s="5" t="s">
        <v>33</v>
      </c>
      <c r="F1905" s="80">
        <v>0</v>
      </c>
      <c r="G1905" s="80">
        <v>0</v>
      </c>
      <c r="H1905" s="80" t="s">
        <v>1</v>
      </c>
      <c r="I1905" s="80">
        <v>0</v>
      </c>
      <c r="J1905" s="80">
        <v>0</v>
      </c>
      <c r="K1905" s="80">
        <v>0</v>
      </c>
      <c r="L1905" s="80">
        <v>0</v>
      </c>
      <c r="M1905" s="5" t="s">
        <v>10</v>
      </c>
      <c r="N1905" s="5" t="e">
        <v>#N/A</v>
      </c>
      <c r="O1905" s="5" t="e">
        <v>#N/A</v>
      </c>
      <c r="P1905" s="5" t="e">
        <v>#N/A</v>
      </c>
      <c r="Q1905" s="5" t="s">
        <v>654</v>
      </c>
      <c r="R1905" s="61" t="s">
        <v>662</v>
      </c>
      <c r="S1905" s="62" t="e">
        <v>#N/A</v>
      </c>
      <c r="T1905" s="5" t="s">
        <v>37</v>
      </c>
      <c r="U1905" s="5" t="s">
        <v>41</v>
      </c>
      <c r="V1905" s="5" t="s">
        <v>64</v>
      </c>
      <c r="W1905" s="5" t="s">
        <v>379</v>
      </c>
      <c r="X1905" s="5" t="s">
        <v>652</v>
      </c>
      <c r="Y1905" s="5">
        <v>0</v>
      </c>
      <c r="Z1905" s="5" t="s">
        <v>98</v>
      </c>
      <c r="AA1905" s="5"/>
      <c r="AB1905" s="5"/>
      <c r="AC1905" s="5"/>
      <c r="AD1905" s="5"/>
      <c r="AE1905" s="5"/>
      <c r="AF1905" s="5"/>
      <c r="AG1905" s="5"/>
      <c r="AH1905" s="5"/>
      <c r="AI1905" s="5" t="s">
        <v>906</v>
      </c>
      <c r="AJ1905" s="80">
        <v>5</v>
      </c>
      <c r="AK1905" s="80" t="e">
        <v>#N/A</v>
      </c>
      <c r="AL1905" s="80" t="e">
        <v>#N/A</v>
      </c>
      <c r="AM1905" s="80" t="e">
        <v>#N/A</v>
      </c>
      <c r="AN1905" s="80">
        <v>3</v>
      </c>
      <c r="AO1905" s="80">
        <v>4</v>
      </c>
      <c r="AP1905" s="80">
        <v>5</v>
      </c>
      <c r="AQ1905" s="80">
        <v>5</v>
      </c>
      <c r="AR1905" s="80">
        <v>3</v>
      </c>
      <c r="AS1905" s="5"/>
      <c r="AT1905" s="5"/>
      <c r="AU1905" s="5"/>
      <c r="AV1905" s="5"/>
      <c r="AW1905" s="5"/>
      <c r="AX1905" s="5"/>
      <c r="AY1905" s="5" t="s">
        <v>20</v>
      </c>
    </row>
    <row r="1906" spans="1:51" ht="27.95" customHeight="1">
      <c r="A1906">
        <v>11548941194</v>
      </c>
      <c r="B1906" s="1" t="s">
        <v>646</v>
      </c>
      <c r="C1906" s="13" t="s">
        <v>72</v>
      </c>
      <c r="D1906" s="1" t="s">
        <v>469</v>
      </c>
      <c r="E1906" s="5" t="s">
        <v>14</v>
      </c>
      <c r="F1906" s="80">
        <v>0</v>
      </c>
      <c r="G1906" s="80">
        <v>0</v>
      </c>
      <c r="H1906" s="80" t="s">
        <v>1</v>
      </c>
      <c r="I1906" s="80">
        <v>0</v>
      </c>
      <c r="J1906" s="80">
        <v>0</v>
      </c>
      <c r="K1906" s="80">
        <v>0</v>
      </c>
      <c r="L1906" s="80">
        <v>0</v>
      </c>
      <c r="M1906" s="5" t="s">
        <v>10</v>
      </c>
      <c r="N1906" s="5" t="s">
        <v>649</v>
      </c>
      <c r="O1906" s="5" t="s">
        <v>11</v>
      </c>
      <c r="P1906" s="5" t="e">
        <v>#N/A</v>
      </c>
      <c r="Q1906" s="5" t="s">
        <v>29</v>
      </c>
      <c r="R1906" s="61" t="s">
        <v>75</v>
      </c>
      <c r="S1906" s="62" t="e">
        <v>#N/A</v>
      </c>
      <c r="T1906" s="5" t="s">
        <v>36</v>
      </c>
      <c r="U1906" s="5" t="s">
        <v>41</v>
      </c>
      <c r="V1906" s="5" t="s">
        <v>74</v>
      </c>
      <c r="W1906" s="5" t="s">
        <v>908</v>
      </c>
      <c r="X1906" s="5" t="s">
        <v>108</v>
      </c>
      <c r="Y1906" s="5" t="s">
        <v>709</v>
      </c>
      <c r="Z1906" s="5" t="s">
        <v>49</v>
      </c>
      <c r="AA1906" s="5"/>
      <c r="AB1906" s="5"/>
      <c r="AC1906" s="5"/>
      <c r="AD1906" s="5"/>
      <c r="AE1906" s="5"/>
      <c r="AF1906" s="5"/>
      <c r="AG1906" s="5"/>
      <c r="AH1906" s="5"/>
      <c r="AI1906" s="5" t="s">
        <v>906</v>
      </c>
      <c r="AJ1906" s="80">
        <v>5</v>
      </c>
      <c r="AK1906" s="80">
        <v>3</v>
      </c>
      <c r="AL1906" s="80">
        <v>3</v>
      </c>
      <c r="AM1906" s="80" t="e">
        <v>#N/A</v>
      </c>
      <c r="AN1906" s="80">
        <v>4</v>
      </c>
      <c r="AO1906" s="80">
        <v>4</v>
      </c>
      <c r="AP1906" s="80">
        <v>2</v>
      </c>
      <c r="AQ1906" s="80">
        <v>3</v>
      </c>
      <c r="AR1906" s="80">
        <v>4</v>
      </c>
      <c r="AS1906" s="5"/>
      <c r="AT1906" s="5" t="s">
        <v>788</v>
      </c>
      <c r="AU1906" s="5"/>
      <c r="AV1906" s="5"/>
      <c r="AW1906" s="5" t="s">
        <v>39</v>
      </c>
      <c r="AX1906" s="5"/>
      <c r="AY1906" s="5" t="s">
        <v>903</v>
      </c>
    </row>
    <row r="1907" spans="1:51" ht="27.95" customHeight="1">
      <c r="B1907" s="1"/>
      <c r="C1907" s="13"/>
      <c r="D1907" s="1"/>
      <c r="E1907" s="5"/>
      <c r="M1907" s="5"/>
      <c r="N1907" s="5"/>
      <c r="O1907" s="5"/>
      <c r="P1907" s="5"/>
      <c r="Q1907" s="5"/>
      <c r="R1907" s="61"/>
      <c r="S1907" s="62"/>
      <c r="T1907" s="5"/>
      <c r="U1907" s="5"/>
      <c r="V1907" s="5"/>
      <c r="W1907" s="5"/>
      <c r="X1907" s="5"/>
      <c r="Y1907" s="5"/>
      <c r="Z1907" s="5"/>
      <c r="AA1907" s="5"/>
      <c r="AB1907" s="5"/>
      <c r="AC1907" s="5"/>
      <c r="AD1907" s="5"/>
      <c r="AE1907" s="5"/>
      <c r="AF1907" s="5"/>
      <c r="AG1907" s="5"/>
      <c r="AH1907" s="5"/>
      <c r="AI1907" s="5"/>
      <c r="AJ1907" s="80"/>
      <c r="AK1907" s="80"/>
      <c r="AL1907" s="80"/>
      <c r="AM1907" s="80"/>
      <c r="AN1907" s="80"/>
      <c r="AO1907" s="80"/>
      <c r="AP1907" s="80"/>
      <c r="AQ1907" s="80"/>
      <c r="AR1907" s="80"/>
      <c r="AS1907" s="5"/>
      <c r="AT1907" s="5"/>
      <c r="AU1907" s="5"/>
      <c r="AV1907" s="5"/>
      <c r="AW1907" s="5"/>
      <c r="AX1907" s="5"/>
      <c r="AY1907" s="5"/>
    </row>
    <row r="1908" spans="1:51" ht="27.95" customHeight="1">
      <c r="A1908">
        <v>11548691552</v>
      </c>
      <c r="B1908" s="1" t="s">
        <v>15</v>
      </c>
      <c r="C1908" s="13" t="s">
        <v>80</v>
      </c>
      <c r="D1908" s="1" t="s">
        <v>471</v>
      </c>
      <c r="E1908" s="5" t="s">
        <v>14</v>
      </c>
      <c r="F1908" s="80">
        <v>0</v>
      </c>
      <c r="G1908" s="80">
        <v>0</v>
      </c>
      <c r="H1908" s="80">
        <v>0</v>
      </c>
      <c r="I1908" s="80" t="s">
        <v>3</v>
      </c>
      <c r="J1908" s="80">
        <v>0</v>
      </c>
      <c r="K1908" s="80">
        <v>0</v>
      </c>
      <c r="L1908" s="80">
        <v>0</v>
      </c>
      <c r="M1908" s="5" t="e">
        <v>#N/A</v>
      </c>
      <c r="N1908" s="5" t="e">
        <v>#N/A</v>
      </c>
      <c r="O1908" s="5" t="e">
        <v>#N/A</v>
      </c>
      <c r="P1908" s="5" t="e">
        <v>#N/A</v>
      </c>
      <c r="Q1908" s="5" t="e">
        <v>#N/A</v>
      </c>
      <c r="R1908" s="61" t="s">
        <v>28</v>
      </c>
      <c r="S1908" s="62" t="s">
        <v>68</v>
      </c>
      <c r="T1908" s="5" t="s">
        <v>24</v>
      </c>
      <c r="U1908" s="5" t="s">
        <v>92</v>
      </c>
      <c r="V1908" s="5" t="s">
        <v>74</v>
      </c>
      <c r="W1908" s="5" t="s">
        <v>908</v>
      </c>
      <c r="X1908" s="5" t="e">
        <v>#N/A</v>
      </c>
      <c r="Y1908" s="5">
        <v>0</v>
      </c>
      <c r="Z1908" s="5" t="s">
        <v>49</v>
      </c>
      <c r="AA1908" s="5"/>
      <c r="AB1908" s="5"/>
      <c r="AC1908" s="5"/>
      <c r="AD1908" s="5"/>
      <c r="AE1908" s="5"/>
      <c r="AF1908" s="5"/>
      <c r="AG1908" s="5"/>
      <c r="AH1908" s="5"/>
      <c r="AI1908" s="5" t="s">
        <v>906</v>
      </c>
      <c r="AJ1908" s="5">
        <v>4</v>
      </c>
      <c r="AK1908" s="5" t="e">
        <v>#N/A</v>
      </c>
      <c r="AL1908" s="97">
        <v>4</v>
      </c>
      <c r="AM1908" s="97">
        <v>3</v>
      </c>
      <c r="AN1908" s="5">
        <v>2</v>
      </c>
      <c r="AO1908" s="5">
        <v>2</v>
      </c>
      <c r="AP1908" s="5">
        <v>2</v>
      </c>
      <c r="AQ1908" s="5">
        <v>3</v>
      </c>
      <c r="AR1908" s="5" t="e">
        <v>#N/A</v>
      </c>
      <c r="AS1908" s="5" t="s">
        <v>1065</v>
      </c>
      <c r="AT1908" s="5" t="s">
        <v>848</v>
      </c>
      <c r="AU1908" s="5" t="s">
        <v>859</v>
      </c>
      <c r="AV1908" s="5" t="s">
        <v>877</v>
      </c>
      <c r="AW1908" s="5"/>
      <c r="AX1908" s="5"/>
      <c r="AY1908" s="5" t="s">
        <v>904</v>
      </c>
    </row>
    <row r="1909" spans="1:51" ht="27.95" customHeight="1">
      <c r="A1909">
        <v>11548685817</v>
      </c>
      <c r="B1909" s="1" t="s">
        <v>15</v>
      </c>
      <c r="C1909" s="13" t="s">
        <v>72</v>
      </c>
      <c r="D1909" s="1" t="s">
        <v>468</v>
      </c>
      <c r="E1909" s="5" t="s">
        <v>14</v>
      </c>
      <c r="F1909" s="80">
        <v>0</v>
      </c>
      <c r="G1909" s="80">
        <v>0</v>
      </c>
      <c r="H1909" s="80" t="s">
        <v>1</v>
      </c>
      <c r="I1909" s="80">
        <v>0</v>
      </c>
      <c r="J1909" s="80">
        <v>0</v>
      </c>
      <c r="K1909" s="80">
        <v>0</v>
      </c>
      <c r="L1909" s="80">
        <v>0</v>
      </c>
      <c r="M1909" s="5" t="e">
        <v>#N/A</v>
      </c>
      <c r="N1909" s="5" t="e">
        <v>#N/A</v>
      </c>
      <c r="O1909" s="5" t="e">
        <v>#N/A</v>
      </c>
      <c r="P1909" s="5" t="e">
        <v>#N/A</v>
      </c>
      <c r="Q1909" s="5" t="e">
        <v>#N/A</v>
      </c>
      <c r="R1909" s="61" t="s">
        <v>90</v>
      </c>
      <c r="S1909" s="62" t="s">
        <v>34</v>
      </c>
      <c r="T1909" s="5" t="s">
        <v>834</v>
      </c>
      <c r="U1909" s="5" t="s">
        <v>41</v>
      </c>
      <c r="V1909" s="5" t="s">
        <v>64</v>
      </c>
      <c r="W1909" s="5" t="s">
        <v>379</v>
      </c>
      <c r="X1909" s="5" t="e">
        <v>#N/A</v>
      </c>
      <c r="Y1909" s="5">
        <v>0</v>
      </c>
      <c r="Z1909" s="5" t="s">
        <v>21</v>
      </c>
      <c r="AA1909" s="5"/>
      <c r="AB1909" s="5"/>
      <c r="AC1909" s="5"/>
      <c r="AD1909" s="5"/>
      <c r="AE1909" s="5"/>
      <c r="AF1909" s="5"/>
      <c r="AG1909" s="5"/>
      <c r="AH1909" s="5"/>
      <c r="AI1909" s="5" t="s">
        <v>906</v>
      </c>
      <c r="AJ1909" s="80">
        <v>5</v>
      </c>
      <c r="AK1909" s="80" t="e">
        <v>#N/A</v>
      </c>
      <c r="AL1909" s="80">
        <v>5</v>
      </c>
      <c r="AM1909" s="80">
        <v>5</v>
      </c>
      <c r="AN1909" s="80">
        <v>5</v>
      </c>
      <c r="AO1909" s="80">
        <v>4</v>
      </c>
      <c r="AP1909" s="80">
        <v>5</v>
      </c>
      <c r="AQ1909" s="80">
        <v>5</v>
      </c>
      <c r="AR1909" s="80" t="e">
        <v>#N/A</v>
      </c>
      <c r="AS1909" s="5"/>
      <c r="AT1909" s="5"/>
      <c r="AU1909" s="5"/>
      <c r="AV1909" s="5" t="s">
        <v>710</v>
      </c>
      <c r="AW1909" s="5"/>
      <c r="AX1909" s="5"/>
      <c r="AY1909" s="5" t="s">
        <v>904</v>
      </c>
    </row>
    <row r="1910" spans="1:51" ht="27.95" customHeight="1">
      <c r="B1910" s="1"/>
      <c r="C1910" s="13"/>
      <c r="D1910" s="1"/>
      <c r="E1910" s="5"/>
      <c r="M1910" s="5"/>
      <c r="N1910" s="5"/>
      <c r="O1910" s="5"/>
      <c r="P1910" s="5"/>
      <c r="Q1910" s="5"/>
      <c r="R1910" s="61"/>
      <c r="S1910" s="62"/>
      <c r="T1910" s="5"/>
      <c r="U1910" s="5"/>
      <c r="V1910" s="5"/>
      <c r="W1910" s="5"/>
      <c r="X1910" s="5"/>
      <c r="Y1910" s="5"/>
      <c r="Z1910" s="5"/>
      <c r="AA1910" s="5"/>
      <c r="AB1910" s="5"/>
      <c r="AC1910" s="5"/>
      <c r="AD1910" s="5"/>
      <c r="AE1910" s="5"/>
      <c r="AF1910" s="5"/>
      <c r="AG1910" s="5"/>
      <c r="AH1910" s="5"/>
      <c r="AI1910" s="5"/>
      <c r="AJ1910" s="80"/>
      <c r="AK1910" s="80"/>
      <c r="AL1910" s="80"/>
      <c r="AM1910" s="80"/>
      <c r="AN1910" s="80"/>
      <c r="AO1910" s="80"/>
      <c r="AP1910" s="80"/>
      <c r="AQ1910" s="80"/>
      <c r="AR1910" s="80"/>
      <c r="AS1910" s="5"/>
      <c r="AT1910" s="5"/>
      <c r="AU1910" s="5"/>
      <c r="AV1910" s="5"/>
      <c r="AW1910" s="5"/>
      <c r="AX1910" s="5"/>
      <c r="AY1910" s="5"/>
    </row>
    <row r="1911" spans="1:51" ht="27.95" customHeight="1">
      <c r="A1911">
        <v>11548646318</v>
      </c>
      <c r="B1911" s="1"/>
      <c r="C1911" s="13" t="e">
        <v>#N/A</v>
      </c>
      <c r="D1911" s="1" t="e">
        <v>#VALUE!</v>
      </c>
      <c r="E1911" s="5" t="e">
        <v>#N/A</v>
      </c>
      <c r="F1911" s="80">
        <v>0</v>
      </c>
      <c r="G1911" s="80">
        <v>0</v>
      </c>
      <c r="H1911" s="80">
        <v>0</v>
      </c>
      <c r="I1911" s="80">
        <v>0</v>
      </c>
      <c r="J1911" s="80">
        <v>0</v>
      </c>
      <c r="K1911" s="80">
        <v>0</v>
      </c>
      <c r="L1911" s="80">
        <v>0</v>
      </c>
      <c r="M1911" s="5" t="e">
        <v>#N/A</v>
      </c>
      <c r="N1911" s="5" t="e">
        <v>#N/A</v>
      </c>
      <c r="O1911" s="5" t="e">
        <v>#N/A</v>
      </c>
      <c r="P1911" s="5" t="e">
        <v>#N/A</v>
      </c>
      <c r="Q1911" s="5" t="e">
        <v>#N/A</v>
      </c>
      <c r="R1911" s="61" t="e">
        <v>#N/A</v>
      </c>
      <c r="S1911" s="62" t="e">
        <v>#N/A</v>
      </c>
      <c r="T1911" s="5" t="e">
        <v>#N/A</v>
      </c>
      <c r="U1911" s="5" t="e">
        <v>#N/A</v>
      </c>
      <c r="V1911" s="5" t="e">
        <v>#N/A</v>
      </c>
      <c r="W1911" s="5" t="e">
        <v>#N/A</v>
      </c>
      <c r="X1911" s="5" t="e">
        <v>#N/A</v>
      </c>
      <c r="Y1911" s="5">
        <v>0</v>
      </c>
      <c r="Z1911" s="5" t="e">
        <v>#N/A</v>
      </c>
      <c r="AA1911" s="5"/>
      <c r="AB1911" s="5"/>
      <c r="AC1911" s="5"/>
      <c r="AD1911" s="5"/>
      <c r="AE1911" s="5"/>
      <c r="AF1911" s="5"/>
      <c r="AG1911" s="5"/>
      <c r="AH1911" s="5"/>
      <c r="AI1911" s="5" t="s">
        <v>906</v>
      </c>
      <c r="AJ1911" s="80" t="e">
        <v>#N/A</v>
      </c>
      <c r="AK1911" s="80" t="e">
        <v>#N/A</v>
      </c>
      <c r="AL1911" s="80" t="e">
        <v>#N/A</v>
      </c>
      <c r="AM1911" s="80" t="e">
        <v>#N/A</v>
      </c>
      <c r="AN1911" s="80" t="e">
        <v>#N/A</v>
      </c>
      <c r="AO1911" s="80" t="e">
        <v>#N/A</v>
      </c>
      <c r="AP1911" s="80" t="e">
        <v>#N/A</v>
      </c>
      <c r="AQ1911" s="80" t="e">
        <v>#N/A</v>
      </c>
      <c r="AR1911" s="80" t="e">
        <v>#N/A</v>
      </c>
      <c r="AS1911" s="5"/>
      <c r="AT1911" s="5"/>
      <c r="AU1911" s="5"/>
      <c r="AV1911" s="5"/>
      <c r="AW1911" s="5"/>
      <c r="AX1911" s="5"/>
      <c r="AY1911" s="5" t="s">
        <v>20</v>
      </c>
    </row>
    <row r="1912" spans="1:51" ht="27.95" customHeight="1">
      <c r="A1912">
        <v>11548643129</v>
      </c>
      <c r="B1912" s="1"/>
      <c r="C1912" s="13" t="e">
        <v>#N/A</v>
      </c>
      <c r="D1912" s="1" t="s">
        <v>468</v>
      </c>
      <c r="E1912" s="5" t="s">
        <v>14</v>
      </c>
      <c r="F1912" s="80">
        <v>0</v>
      </c>
      <c r="G1912" s="80">
        <v>0</v>
      </c>
      <c r="H1912" s="80" t="s">
        <v>1</v>
      </c>
      <c r="I1912" s="80">
        <v>0</v>
      </c>
      <c r="J1912" s="80">
        <v>0</v>
      </c>
      <c r="K1912" s="80">
        <v>0</v>
      </c>
      <c r="L1912" s="80">
        <v>0</v>
      </c>
      <c r="M1912" s="5" t="s">
        <v>10</v>
      </c>
      <c r="N1912" s="5" t="e">
        <v>#N/A</v>
      </c>
      <c r="O1912" s="5" t="e">
        <v>#N/A</v>
      </c>
      <c r="P1912" s="5" t="e">
        <v>#N/A</v>
      </c>
      <c r="Q1912" s="5" t="e">
        <v>#N/A</v>
      </c>
      <c r="R1912" s="61" t="e">
        <v>#N/A</v>
      </c>
      <c r="S1912" s="62" t="e">
        <v>#N/A</v>
      </c>
      <c r="T1912" s="5" t="e">
        <v>#N/A</v>
      </c>
      <c r="U1912" s="5" t="e">
        <v>#N/A</v>
      </c>
      <c r="V1912" s="5" t="e">
        <v>#N/A</v>
      </c>
      <c r="W1912" s="5" t="e">
        <v>#N/A</v>
      </c>
      <c r="X1912" s="5" t="e">
        <v>#N/A</v>
      </c>
      <c r="Y1912" s="5">
        <v>0</v>
      </c>
      <c r="Z1912" s="5" t="e">
        <v>#N/A</v>
      </c>
      <c r="AA1912" s="5"/>
      <c r="AB1912" s="5"/>
      <c r="AC1912" s="5"/>
      <c r="AD1912" s="5"/>
      <c r="AE1912" s="5"/>
      <c r="AF1912" s="5"/>
      <c r="AG1912" s="5"/>
      <c r="AH1912" s="5"/>
      <c r="AI1912" s="5" t="s">
        <v>906</v>
      </c>
      <c r="AJ1912" s="80" t="e">
        <v>#N/A</v>
      </c>
      <c r="AK1912" s="80" t="e">
        <v>#N/A</v>
      </c>
      <c r="AL1912" s="80" t="e">
        <v>#N/A</v>
      </c>
      <c r="AM1912" s="80" t="e">
        <v>#N/A</v>
      </c>
      <c r="AN1912" s="80" t="e">
        <v>#N/A</v>
      </c>
      <c r="AO1912" s="80" t="e">
        <v>#N/A</v>
      </c>
      <c r="AP1912" s="80" t="e">
        <v>#N/A</v>
      </c>
      <c r="AQ1912" s="80" t="e">
        <v>#N/A</v>
      </c>
      <c r="AR1912" s="80" t="e">
        <v>#N/A</v>
      </c>
      <c r="AS1912" s="5"/>
      <c r="AT1912" s="5"/>
      <c r="AU1912" s="5"/>
      <c r="AV1912" s="5"/>
      <c r="AW1912" s="5"/>
      <c r="AX1912" s="5"/>
      <c r="AY1912" s="5" t="s">
        <v>20</v>
      </c>
    </row>
    <row r="1913" spans="1:51" ht="27.95" customHeight="1">
      <c r="B1913" s="1"/>
      <c r="C1913" s="13"/>
      <c r="D1913" s="1"/>
      <c r="E1913" s="5"/>
      <c r="M1913" s="5"/>
      <c r="N1913" s="5"/>
      <c r="O1913" s="5"/>
      <c r="P1913" s="5"/>
      <c r="Q1913" s="5"/>
      <c r="R1913" s="61"/>
      <c r="S1913" s="62"/>
      <c r="T1913" s="5"/>
      <c r="U1913" s="5"/>
      <c r="V1913" s="5"/>
      <c r="W1913" s="5"/>
      <c r="X1913" s="5"/>
      <c r="Y1913" s="5"/>
      <c r="Z1913" s="5"/>
      <c r="AA1913" s="5"/>
      <c r="AB1913" s="5"/>
      <c r="AC1913" s="5"/>
      <c r="AD1913" s="5"/>
      <c r="AE1913" s="5"/>
      <c r="AF1913" s="5"/>
      <c r="AG1913" s="5"/>
      <c r="AH1913" s="5"/>
      <c r="AI1913" s="5"/>
      <c r="AJ1913" s="80"/>
      <c r="AK1913" s="80"/>
      <c r="AL1913" s="80"/>
      <c r="AM1913" s="80"/>
      <c r="AN1913" s="80"/>
      <c r="AO1913" s="80"/>
      <c r="AP1913" s="80"/>
      <c r="AQ1913" s="80"/>
      <c r="AR1913" s="80"/>
      <c r="AS1913" s="5"/>
      <c r="AT1913" s="5"/>
      <c r="AU1913" s="5"/>
      <c r="AV1913" s="5"/>
      <c r="AW1913" s="5"/>
      <c r="AX1913" s="5"/>
      <c r="AY1913" s="5"/>
    </row>
    <row r="1914" spans="1:51" ht="27.95" customHeight="1">
      <c r="A1914">
        <v>11548637614</v>
      </c>
      <c r="B1914" s="1"/>
      <c r="C1914" s="13" t="s">
        <v>61</v>
      </c>
      <c r="D1914" s="1" t="s">
        <v>469</v>
      </c>
      <c r="E1914" s="5" t="s">
        <v>33</v>
      </c>
      <c r="F1914" s="80">
        <v>0</v>
      </c>
      <c r="G1914" s="80">
        <v>0</v>
      </c>
      <c r="H1914" s="80" t="s">
        <v>1</v>
      </c>
      <c r="I1914" s="80">
        <v>0</v>
      </c>
      <c r="J1914" s="80">
        <v>0</v>
      </c>
      <c r="K1914" s="80">
        <v>0</v>
      </c>
      <c r="L1914" s="80">
        <v>0</v>
      </c>
      <c r="M1914" s="5" t="s">
        <v>10</v>
      </c>
      <c r="N1914" s="5" t="e">
        <v>#N/A</v>
      </c>
      <c r="O1914" s="5" t="e">
        <v>#N/A</v>
      </c>
      <c r="P1914" s="5" t="e">
        <v>#N/A</v>
      </c>
      <c r="Q1914" s="5" t="s">
        <v>663</v>
      </c>
      <c r="R1914" s="61" t="s">
        <v>99</v>
      </c>
      <c r="S1914" s="62" t="e">
        <v>#N/A</v>
      </c>
      <c r="T1914" s="5" t="s">
        <v>62</v>
      </c>
      <c r="U1914" s="5" t="s">
        <v>41</v>
      </c>
      <c r="V1914" s="5" t="s">
        <v>64</v>
      </c>
      <c r="W1914" s="5" t="s">
        <v>379</v>
      </c>
      <c r="X1914" s="5" t="s">
        <v>660</v>
      </c>
      <c r="Y1914" s="5">
        <v>0</v>
      </c>
      <c r="Z1914" s="5" t="s">
        <v>21</v>
      </c>
      <c r="AA1914" s="5"/>
      <c r="AB1914" s="5"/>
      <c r="AC1914" s="5"/>
      <c r="AD1914" s="5"/>
      <c r="AE1914" s="5"/>
      <c r="AF1914" s="5"/>
      <c r="AG1914" s="5"/>
      <c r="AH1914" s="5"/>
      <c r="AI1914" s="5" t="s">
        <v>906</v>
      </c>
      <c r="AJ1914" s="80">
        <v>3</v>
      </c>
      <c r="AK1914" s="80" t="e">
        <v>#N/A</v>
      </c>
      <c r="AL1914" s="80">
        <v>2</v>
      </c>
      <c r="AM1914" s="80" t="e">
        <v>#N/A</v>
      </c>
      <c r="AN1914" s="80">
        <v>5</v>
      </c>
      <c r="AO1914" s="80">
        <v>4</v>
      </c>
      <c r="AP1914" s="80">
        <v>5</v>
      </c>
      <c r="AQ1914" s="80">
        <v>5</v>
      </c>
      <c r="AR1914" s="80">
        <v>4</v>
      </c>
      <c r="AS1914" s="5"/>
      <c r="AT1914" s="121" t="s">
        <v>847</v>
      </c>
      <c r="AU1914" s="5"/>
      <c r="AV1914" s="5"/>
      <c r="AW1914" s="5"/>
      <c r="AX1914" s="5"/>
      <c r="AY1914" s="5" t="s">
        <v>20</v>
      </c>
    </row>
    <row r="1915" spans="1:51" ht="27.95" customHeight="1">
      <c r="A1915">
        <v>11548571002</v>
      </c>
      <c r="B1915" s="1"/>
      <c r="C1915" s="13" t="e">
        <v>#N/A</v>
      </c>
      <c r="D1915" s="1" t="s">
        <v>471</v>
      </c>
      <c r="E1915" s="5" t="s">
        <v>14</v>
      </c>
      <c r="F1915" s="80">
        <v>0</v>
      </c>
      <c r="G1915" s="80">
        <v>0</v>
      </c>
      <c r="H1915" s="80" t="s">
        <v>1</v>
      </c>
      <c r="I1915" s="80">
        <v>0</v>
      </c>
      <c r="J1915" s="80">
        <v>0</v>
      </c>
      <c r="K1915" s="80">
        <v>0</v>
      </c>
      <c r="L1915" s="80">
        <v>0</v>
      </c>
      <c r="M1915" s="5" t="s">
        <v>10</v>
      </c>
      <c r="N1915" s="5" t="e">
        <v>#N/A</v>
      </c>
      <c r="O1915" s="5" t="e">
        <v>#N/A</v>
      </c>
      <c r="P1915" s="5" t="e">
        <v>#N/A</v>
      </c>
      <c r="Q1915" s="5" t="e">
        <v>#N/A</v>
      </c>
      <c r="R1915" s="61" t="e">
        <v>#N/A</v>
      </c>
      <c r="S1915" s="62" t="e">
        <v>#N/A</v>
      </c>
      <c r="T1915" s="5" t="e">
        <v>#N/A</v>
      </c>
      <c r="U1915" s="5" t="e">
        <v>#N/A</v>
      </c>
      <c r="V1915" s="5" t="e">
        <v>#N/A</v>
      </c>
      <c r="W1915" s="5" t="e">
        <v>#N/A</v>
      </c>
      <c r="X1915" s="5" t="e">
        <v>#N/A</v>
      </c>
      <c r="Y1915" s="5">
        <v>0</v>
      </c>
      <c r="Z1915" s="5" t="s">
        <v>67</v>
      </c>
      <c r="AA1915" s="5"/>
      <c r="AB1915" s="5"/>
      <c r="AC1915" s="5"/>
      <c r="AD1915" s="5"/>
      <c r="AE1915" s="5"/>
      <c r="AF1915" s="5"/>
      <c r="AG1915" s="5"/>
      <c r="AH1915" s="5"/>
      <c r="AI1915" s="5" t="s">
        <v>906</v>
      </c>
      <c r="AJ1915" s="80" t="e">
        <v>#N/A</v>
      </c>
      <c r="AK1915" s="80" t="e">
        <v>#N/A</v>
      </c>
      <c r="AL1915" s="80" t="e">
        <v>#N/A</v>
      </c>
      <c r="AM1915" s="80" t="e">
        <v>#N/A</v>
      </c>
      <c r="AN1915" s="80" t="e">
        <v>#N/A</v>
      </c>
      <c r="AO1915" s="80" t="e">
        <v>#N/A</v>
      </c>
      <c r="AP1915" s="80" t="e">
        <v>#N/A</v>
      </c>
      <c r="AQ1915" s="80" t="e">
        <v>#N/A</v>
      </c>
      <c r="AR1915" s="80" t="e">
        <v>#N/A</v>
      </c>
      <c r="AS1915" s="5"/>
      <c r="AT1915" s="5"/>
      <c r="AU1915" s="5"/>
      <c r="AV1915" s="5"/>
      <c r="AW1915" s="5"/>
      <c r="AX1915" s="5"/>
      <c r="AY1915" s="5" t="s">
        <v>20</v>
      </c>
    </row>
    <row r="1916" spans="1:51" ht="27.95" customHeight="1">
      <c r="A1916">
        <v>11548559427</v>
      </c>
      <c r="B1916" s="1" t="s">
        <v>646</v>
      </c>
      <c r="C1916" s="13" t="s">
        <v>80</v>
      </c>
      <c r="D1916" s="1" t="s">
        <v>467</v>
      </c>
      <c r="E1916" s="5" t="s">
        <v>14</v>
      </c>
      <c r="F1916" s="80">
        <v>0</v>
      </c>
      <c r="G1916" s="80">
        <v>0</v>
      </c>
      <c r="H1916" s="80" t="s">
        <v>1</v>
      </c>
      <c r="I1916" s="80">
        <v>0</v>
      </c>
      <c r="J1916" s="80">
        <v>0</v>
      </c>
      <c r="K1916" s="80">
        <v>0</v>
      </c>
      <c r="L1916" s="80">
        <v>0</v>
      </c>
      <c r="M1916" s="5" t="s">
        <v>10</v>
      </c>
      <c r="N1916" s="5" t="e">
        <v>#N/A</v>
      </c>
      <c r="O1916" s="5" t="e">
        <v>#N/A</v>
      </c>
      <c r="P1916" s="5" t="e">
        <v>#N/A</v>
      </c>
      <c r="Q1916" s="5" t="s">
        <v>76</v>
      </c>
      <c r="R1916" s="61" t="s">
        <v>75</v>
      </c>
      <c r="S1916" s="62" t="e">
        <v>#N/A</v>
      </c>
      <c r="T1916" s="5" t="s">
        <v>36</v>
      </c>
      <c r="U1916" s="5" t="s">
        <v>41</v>
      </c>
      <c r="V1916" s="5" t="s">
        <v>26</v>
      </c>
      <c r="W1916" s="5" t="s">
        <v>907</v>
      </c>
      <c r="X1916" s="5" t="s">
        <v>108</v>
      </c>
      <c r="Y1916" s="5">
        <v>0</v>
      </c>
      <c r="Z1916" s="5" t="s">
        <v>21</v>
      </c>
      <c r="AA1916" s="5"/>
      <c r="AB1916" s="5"/>
      <c r="AC1916" s="5"/>
      <c r="AD1916" s="5"/>
      <c r="AE1916" s="5"/>
      <c r="AF1916" s="5"/>
      <c r="AG1916" s="5"/>
      <c r="AH1916" s="5"/>
      <c r="AI1916" s="5" t="s">
        <v>906</v>
      </c>
      <c r="AJ1916" s="80">
        <v>4</v>
      </c>
      <c r="AK1916" s="80">
        <v>4</v>
      </c>
      <c r="AL1916" s="80">
        <v>3</v>
      </c>
      <c r="AM1916" s="80" t="e">
        <v>#N/A</v>
      </c>
      <c r="AN1916" s="80">
        <v>4</v>
      </c>
      <c r="AO1916" s="80">
        <v>4</v>
      </c>
      <c r="AP1916" s="80">
        <v>4</v>
      </c>
      <c r="AQ1916" s="80">
        <v>4</v>
      </c>
      <c r="AR1916" s="80">
        <v>4</v>
      </c>
      <c r="AS1916" s="5"/>
      <c r="AT1916" s="5" t="s">
        <v>840</v>
      </c>
      <c r="AU1916" s="5"/>
      <c r="AV1916" s="5"/>
      <c r="AW1916" s="5" t="s">
        <v>39</v>
      </c>
      <c r="AX1916" s="5"/>
      <c r="AY1916" s="5" t="s">
        <v>903</v>
      </c>
    </row>
    <row r="1917" spans="1:51" ht="27.95" customHeight="1">
      <c r="A1917">
        <v>11548537019</v>
      </c>
      <c r="B1917" s="1"/>
      <c r="C1917" s="13" t="s">
        <v>72</v>
      </c>
      <c r="D1917" s="1" t="s">
        <v>470</v>
      </c>
      <c r="E1917" s="5" t="s">
        <v>33</v>
      </c>
      <c r="F1917" s="80">
        <v>0</v>
      </c>
      <c r="G1917" s="80">
        <v>0</v>
      </c>
      <c r="H1917" s="80" t="s">
        <v>1</v>
      </c>
      <c r="I1917" s="80">
        <v>0</v>
      </c>
      <c r="J1917" s="80">
        <v>0</v>
      </c>
      <c r="K1917" s="80">
        <v>0</v>
      </c>
      <c r="L1917" s="80">
        <v>0</v>
      </c>
      <c r="M1917" s="5" t="s">
        <v>10</v>
      </c>
      <c r="N1917" s="5" t="e">
        <v>#N/A</v>
      </c>
      <c r="O1917" s="5" t="e">
        <v>#N/A</v>
      </c>
      <c r="P1917" s="5" t="e">
        <v>#N/A</v>
      </c>
      <c r="Q1917" s="5" t="s">
        <v>661</v>
      </c>
      <c r="R1917" s="61" t="s">
        <v>90</v>
      </c>
      <c r="S1917" s="62" t="e">
        <v>#N/A</v>
      </c>
      <c r="T1917" s="5" t="s">
        <v>36</v>
      </c>
      <c r="U1917" s="5" t="s">
        <v>41</v>
      </c>
      <c r="V1917" s="5" t="s">
        <v>64</v>
      </c>
      <c r="W1917" s="5" t="s">
        <v>379</v>
      </c>
      <c r="X1917" s="5" t="s">
        <v>66</v>
      </c>
      <c r="Y1917" s="5">
        <v>0</v>
      </c>
      <c r="Z1917" s="5" t="s">
        <v>67</v>
      </c>
      <c r="AA1917" s="5"/>
      <c r="AB1917" s="5"/>
      <c r="AC1917" s="5"/>
      <c r="AD1917" s="5"/>
      <c r="AE1917" s="5"/>
      <c r="AF1917" s="5"/>
      <c r="AG1917" s="5"/>
      <c r="AH1917" s="5"/>
      <c r="AI1917" s="5" t="s">
        <v>906</v>
      </c>
      <c r="AJ1917" s="80">
        <v>5</v>
      </c>
      <c r="AK1917" s="80" t="e">
        <v>#N/A</v>
      </c>
      <c r="AL1917" s="80">
        <v>5</v>
      </c>
      <c r="AM1917" s="80" t="e">
        <v>#N/A</v>
      </c>
      <c r="AN1917" s="80">
        <v>4</v>
      </c>
      <c r="AO1917" s="80">
        <v>4</v>
      </c>
      <c r="AP1917" s="80">
        <v>5</v>
      </c>
      <c r="AQ1917" s="80">
        <v>5</v>
      </c>
      <c r="AR1917" s="80">
        <v>5</v>
      </c>
      <c r="AS1917" s="5"/>
      <c r="AT1917" s="121" t="s">
        <v>847</v>
      </c>
      <c r="AU1917" s="5"/>
      <c r="AV1917" s="5"/>
      <c r="AW1917" s="5"/>
      <c r="AX1917" s="5"/>
      <c r="AY1917" s="5" t="s">
        <v>20</v>
      </c>
    </row>
    <row r="1918" spans="1:51" ht="27.95" customHeight="1">
      <c r="A1918">
        <v>11548510741</v>
      </c>
      <c r="B1918" s="1"/>
      <c r="C1918" s="13" t="s">
        <v>72</v>
      </c>
      <c r="D1918" s="1" t="s">
        <v>478</v>
      </c>
      <c r="E1918" s="5" t="s">
        <v>33</v>
      </c>
      <c r="F1918" s="80">
        <v>0</v>
      </c>
      <c r="G1918" s="80">
        <v>0</v>
      </c>
      <c r="H1918" s="80" t="s">
        <v>1</v>
      </c>
      <c r="I1918" s="80">
        <v>0</v>
      </c>
      <c r="J1918" s="80">
        <v>0</v>
      </c>
      <c r="K1918" s="80">
        <v>0</v>
      </c>
      <c r="L1918" s="80">
        <v>0</v>
      </c>
      <c r="M1918" s="5" t="s">
        <v>10</v>
      </c>
      <c r="N1918" s="5" t="e">
        <v>#N/A</v>
      </c>
      <c r="O1918" s="5" t="e">
        <v>#N/A</v>
      </c>
      <c r="P1918" s="5" t="e">
        <v>#N/A</v>
      </c>
      <c r="Q1918" s="5" t="s">
        <v>663</v>
      </c>
      <c r="R1918" s="61" t="s">
        <v>662</v>
      </c>
      <c r="S1918" s="62" t="e">
        <v>#N/A</v>
      </c>
      <c r="T1918" s="5" t="s">
        <v>36</v>
      </c>
      <c r="U1918" s="5" t="s">
        <v>92</v>
      </c>
      <c r="V1918" s="5" t="s">
        <v>64</v>
      </c>
      <c r="W1918" s="5" t="s">
        <v>379</v>
      </c>
      <c r="X1918" s="5" t="s">
        <v>66</v>
      </c>
      <c r="Y1918" s="5">
        <v>0</v>
      </c>
      <c r="Z1918" s="5" t="s">
        <v>67</v>
      </c>
      <c r="AA1918" s="5"/>
      <c r="AB1918" s="5"/>
      <c r="AC1918" s="5"/>
      <c r="AD1918" s="5"/>
      <c r="AE1918" s="5"/>
      <c r="AF1918" s="5"/>
      <c r="AG1918" s="5"/>
      <c r="AH1918" s="5"/>
      <c r="AI1918" s="5" t="s">
        <v>906</v>
      </c>
      <c r="AJ1918" s="80">
        <v>5</v>
      </c>
      <c r="AK1918" s="80" t="e">
        <v>#N/A</v>
      </c>
      <c r="AL1918" s="80" t="e">
        <v>#N/A</v>
      </c>
      <c r="AM1918" s="80" t="e">
        <v>#N/A</v>
      </c>
      <c r="AN1918" s="80">
        <v>4</v>
      </c>
      <c r="AO1918" s="80">
        <v>2</v>
      </c>
      <c r="AP1918" s="80">
        <v>5</v>
      </c>
      <c r="AQ1918" s="80">
        <v>5</v>
      </c>
      <c r="AR1918" s="80">
        <v>5</v>
      </c>
      <c r="AS1918" s="5"/>
      <c r="AT1918" s="5"/>
      <c r="AU1918" s="5"/>
      <c r="AV1918" s="5"/>
      <c r="AW1918" s="5"/>
      <c r="AX1918" s="5"/>
      <c r="AY1918" s="5" t="s">
        <v>20</v>
      </c>
    </row>
    <row r="1919" spans="1:51" ht="27.95" customHeight="1">
      <c r="A1919">
        <v>11548482839</v>
      </c>
      <c r="B1919" s="1" t="s">
        <v>646</v>
      </c>
      <c r="C1919" s="13" t="e">
        <v>#N/A</v>
      </c>
      <c r="D1919" s="1" t="e">
        <v>#VALUE!</v>
      </c>
      <c r="E1919" s="5" t="e">
        <v>#N/A</v>
      </c>
      <c r="F1919" s="80">
        <v>0</v>
      </c>
      <c r="G1919" s="80">
        <v>0</v>
      </c>
      <c r="H1919" s="80">
        <v>0</v>
      </c>
      <c r="I1919" s="80">
        <v>0</v>
      </c>
      <c r="J1919" s="80">
        <v>0</v>
      </c>
      <c r="K1919" s="80">
        <v>0</v>
      </c>
      <c r="L1919" s="80">
        <v>0</v>
      </c>
      <c r="M1919" s="5" t="e">
        <v>#N/A</v>
      </c>
      <c r="N1919" s="5" t="e">
        <v>#N/A</v>
      </c>
      <c r="O1919" s="5" t="e">
        <v>#N/A</v>
      </c>
      <c r="P1919" s="5" t="e">
        <v>#N/A</v>
      </c>
      <c r="Q1919" s="5" t="e">
        <v>#N/A</v>
      </c>
      <c r="R1919" s="61" t="e">
        <v>#N/A</v>
      </c>
      <c r="S1919" s="62" t="e">
        <v>#N/A</v>
      </c>
      <c r="T1919" s="5" t="e">
        <v>#N/A</v>
      </c>
      <c r="U1919" s="5" t="e">
        <v>#N/A</v>
      </c>
      <c r="V1919" s="5" t="e">
        <v>#N/A</v>
      </c>
      <c r="W1919" s="5" t="e">
        <v>#N/A</v>
      </c>
      <c r="X1919" s="5" t="e">
        <v>#N/A</v>
      </c>
      <c r="Y1919" s="5">
        <v>0</v>
      </c>
      <c r="Z1919" s="5" t="e">
        <v>#N/A</v>
      </c>
      <c r="AA1919" s="5"/>
      <c r="AB1919" s="5"/>
      <c r="AC1919" s="5"/>
      <c r="AD1919" s="5"/>
      <c r="AE1919" s="5"/>
      <c r="AF1919" s="5"/>
      <c r="AG1919" s="5"/>
      <c r="AH1919" s="5"/>
      <c r="AI1919" s="5" t="s">
        <v>906</v>
      </c>
      <c r="AJ1919" s="80" t="e">
        <v>#N/A</v>
      </c>
      <c r="AK1919" s="80" t="e">
        <v>#N/A</v>
      </c>
      <c r="AL1919" s="80" t="e">
        <v>#N/A</v>
      </c>
      <c r="AM1919" s="80" t="e">
        <v>#N/A</v>
      </c>
      <c r="AN1919" s="80" t="e">
        <v>#N/A</v>
      </c>
      <c r="AO1919" s="80" t="e">
        <v>#N/A</v>
      </c>
      <c r="AP1919" s="80" t="e">
        <v>#N/A</v>
      </c>
      <c r="AQ1919" s="80" t="e">
        <v>#N/A</v>
      </c>
      <c r="AR1919" s="80" t="e">
        <v>#N/A</v>
      </c>
      <c r="AS1919" s="5"/>
      <c r="AT1919" s="5"/>
      <c r="AU1919" s="5"/>
      <c r="AV1919" s="5"/>
      <c r="AW1919" s="5"/>
      <c r="AX1919" s="5"/>
      <c r="AY1919" s="5" t="s">
        <v>903</v>
      </c>
    </row>
    <row r="1920" spans="1:51" ht="27.95" customHeight="1">
      <c r="A1920">
        <v>11548466466</v>
      </c>
      <c r="B1920" s="1"/>
      <c r="C1920" s="13" t="s">
        <v>72</v>
      </c>
      <c r="D1920" s="1" t="s">
        <v>468</v>
      </c>
      <c r="E1920" s="5" t="s">
        <v>33</v>
      </c>
      <c r="F1920" s="80">
        <v>0</v>
      </c>
      <c r="G1920" s="80">
        <v>0</v>
      </c>
      <c r="H1920" s="80" t="s">
        <v>1</v>
      </c>
      <c r="I1920" s="80">
        <v>0</v>
      </c>
      <c r="J1920" s="80">
        <v>0</v>
      </c>
      <c r="K1920" s="80">
        <v>0</v>
      </c>
      <c r="L1920" s="80">
        <v>0</v>
      </c>
      <c r="M1920" s="5" t="s">
        <v>10</v>
      </c>
      <c r="N1920" s="5" t="e">
        <v>#N/A</v>
      </c>
      <c r="O1920" s="5" t="e">
        <v>#N/A</v>
      </c>
      <c r="P1920" s="5" t="e">
        <v>#N/A</v>
      </c>
      <c r="Q1920" s="5" t="s">
        <v>654</v>
      </c>
      <c r="R1920" s="61" t="s">
        <v>90</v>
      </c>
      <c r="S1920" s="62" t="e">
        <v>#N/A</v>
      </c>
      <c r="T1920" s="5" t="s">
        <v>36</v>
      </c>
      <c r="U1920" s="5" t="s">
        <v>37</v>
      </c>
      <c r="V1920" s="5" t="s">
        <v>64</v>
      </c>
      <c r="W1920" s="5" t="s">
        <v>908</v>
      </c>
      <c r="X1920" s="5" t="s">
        <v>66</v>
      </c>
      <c r="Y1920" s="5">
        <v>0</v>
      </c>
      <c r="Z1920" s="5" t="s">
        <v>67</v>
      </c>
      <c r="AA1920" s="5"/>
      <c r="AB1920" s="5"/>
      <c r="AC1920" s="5"/>
      <c r="AD1920" s="5"/>
      <c r="AE1920" s="5"/>
      <c r="AF1920" s="5"/>
      <c r="AG1920" s="5"/>
      <c r="AH1920" s="5"/>
      <c r="AI1920" s="5" t="s">
        <v>906</v>
      </c>
      <c r="AJ1920" s="80">
        <v>5</v>
      </c>
      <c r="AK1920" s="80" t="e">
        <v>#N/A</v>
      </c>
      <c r="AL1920" s="80">
        <v>5</v>
      </c>
      <c r="AM1920" s="80" t="e">
        <v>#N/A</v>
      </c>
      <c r="AN1920" s="80">
        <v>4</v>
      </c>
      <c r="AO1920" s="80">
        <v>3</v>
      </c>
      <c r="AP1920" s="80">
        <v>5</v>
      </c>
      <c r="AQ1920" s="80">
        <v>3</v>
      </c>
      <c r="AR1920" s="80">
        <v>5</v>
      </c>
      <c r="AS1920" s="5"/>
      <c r="AT1920" s="5"/>
      <c r="AU1920" s="5"/>
      <c r="AV1920" s="5"/>
      <c r="AW1920" s="5"/>
      <c r="AX1920" s="5"/>
      <c r="AY1920" s="5" t="s">
        <v>20</v>
      </c>
    </row>
    <row r="1921" spans="1:51" ht="27.95" customHeight="1">
      <c r="B1921" s="1"/>
      <c r="C1921" s="13"/>
      <c r="D1921" s="1"/>
      <c r="E1921" s="5"/>
      <c r="M1921" s="5"/>
      <c r="N1921" s="5"/>
      <c r="O1921" s="5"/>
      <c r="P1921" s="5"/>
      <c r="Q1921" s="5"/>
      <c r="R1921" s="61"/>
      <c r="S1921" s="62"/>
      <c r="T1921" s="5"/>
      <c r="U1921" s="5"/>
      <c r="V1921" s="5"/>
      <c r="W1921" s="5"/>
      <c r="X1921" s="5"/>
      <c r="Y1921" s="5"/>
      <c r="Z1921" s="5"/>
      <c r="AA1921" s="5"/>
      <c r="AB1921" s="5"/>
      <c r="AC1921" s="5"/>
      <c r="AD1921" s="5"/>
      <c r="AE1921" s="5"/>
      <c r="AF1921" s="5"/>
      <c r="AG1921" s="5"/>
      <c r="AH1921" s="5"/>
      <c r="AI1921" s="5"/>
      <c r="AJ1921" s="80"/>
      <c r="AK1921" s="80"/>
      <c r="AL1921" s="80"/>
      <c r="AM1921" s="80"/>
      <c r="AN1921" s="80"/>
      <c r="AO1921" s="80"/>
      <c r="AP1921" s="80"/>
      <c r="AQ1921" s="80"/>
      <c r="AR1921" s="80"/>
      <c r="AS1921" s="5"/>
      <c r="AT1921" s="5"/>
      <c r="AU1921" s="5"/>
      <c r="AV1921" s="5"/>
      <c r="AW1921" s="5"/>
      <c r="AX1921" s="5"/>
      <c r="AY1921" s="5"/>
    </row>
    <row r="1922" spans="1:51" ht="27.95" customHeight="1">
      <c r="B1922" s="1"/>
      <c r="C1922" s="13"/>
      <c r="D1922" s="1"/>
      <c r="E1922" s="5"/>
      <c r="M1922" s="5"/>
      <c r="N1922" s="5"/>
      <c r="O1922" s="5"/>
      <c r="P1922" s="5"/>
      <c r="Q1922" s="5"/>
      <c r="R1922" s="61"/>
      <c r="S1922" s="62"/>
      <c r="T1922" s="5"/>
      <c r="U1922" s="5"/>
      <c r="V1922" s="5"/>
      <c r="W1922" s="5"/>
      <c r="X1922" s="5"/>
      <c r="Y1922" s="5"/>
      <c r="Z1922" s="5"/>
      <c r="AA1922" s="5"/>
      <c r="AB1922" s="5"/>
      <c r="AC1922" s="5"/>
      <c r="AD1922" s="5"/>
      <c r="AE1922" s="5"/>
      <c r="AF1922" s="5"/>
      <c r="AG1922" s="5"/>
      <c r="AH1922" s="5"/>
      <c r="AI1922" s="5"/>
      <c r="AJ1922" s="80"/>
      <c r="AK1922" s="80"/>
      <c r="AL1922" s="80"/>
      <c r="AM1922" s="80"/>
      <c r="AN1922" s="80"/>
      <c r="AO1922" s="80"/>
      <c r="AP1922" s="80"/>
      <c r="AQ1922" s="80"/>
      <c r="AR1922" s="80"/>
      <c r="AS1922" s="5"/>
      <c r="AT1922" s="5"/>
      <c r="AU1922" s="5"/>
      <c r="AV1922" s="5"/>
      <c r="AW1922" s="5"/>
      <c r="AX1922" s="5"/>
      <c r="AY1922" s="5"/>
    </row>
    <row r="1923" spans="1:51" ht="27.95" customHeight="1">
      <c r="A1923">
        <v>11548415187</v>
      </c>
      <c r="B1923" s="1"/>
      <c r="C1923" s="13" t="e">
        <v>#N/A</v>
      </c>
      <c r="D1923" s="1" t="e">
        <v>#VALUE!</v>
      </c>
      <c r="E1923" s="5" t="e">
        <v>#N/A</v>
      </c>
      <c r="F1923" s="80">
        <v>0</v>
      </c>
      <c r="G1923" s="80">
        <v>0</v>
      </c>
      <c r="H1923" s="80">
        <v>0</v>
      </c>
      <c r="I1923" s="80">
        <v>0</v>
      </c>
      <c r="J1923" s="80">
        <v>0</v>
      </c>
      <c r="K1923" s="80">
        <v>0</v>
      </c>
      <c r="L1923" s="80">
        <v>0</v>
      </c>
      <c r="M1923" s="5" t="e">
        <v>#N/A</v>
      </c>
      <c r="N1923" s="5" t="e">
        <v>#N/A</v>
      </c>
      <c r="O1923" s="5" t="e">
        <v>#N/A</v>
      </c>
      <c r="P1923" s="5" t="e">
        <v>#N/A</v>
      </c>
      <c r="Q1923" s="5" t="e">
        <v>#N/A</v>
      </c>
      <c r="R1923" s="61" t="e">
        <v>#N/A</v>
      </c>
      <c r="S1923" s="62" t="e">
        <v>#N/A</v>
      </c>
      <c r="T1923" s="5" t="e">
        <v>#N/A</v>
      </c>
      <c r="U1923" s="5" t="e">
        <v>#N/A</v>
      </c>
      <c r="V1923" s="5" t="e">
        <v>#N/A</v>
      </c>
      <c r="W1923" s="5" t="e">
        <v>#N/A</v>
      </c>
      <c r="X1923" s="5" t="e">
        <v>#N/A</v>
      </c>
      <c r="Y1923" s="5">
        <v>0</v>
      </c>
      <c r="Z1923" s="5" t="e">
        <v>#N/A</v>
      </c>
      <c r="AA1923" s="5"/>
      <c r="AB1923" s="5"/>
      <c r="AC1923" s="5"/>
      <c r="AD1923" s="5"/>
      <c r="AE1923" s="5"/>
      <c r="AF1923" s="5"/>
      <c r="AG1923" s="5"/>
      <c r="AH1923" s="5"/>
      <c r="AI1923" s="5" t="s">
        <v>906</v>
      </c>
      <c r="AJ1923" s="80" t="e">
        <v>#N/A</v>
      </c>
      <c r="AK1923" s="80" t="e">
        <v>#N/A</v>
      </c>
      <c r="AL1923" s="80" t="e">
        <v>#N/A</v>
      </c>
      <c r="AM1923" s="80" t="e">
        <v>#N/A</v>
      </c>
      <c r="AN1923" s="80" t="e">
        <v>#N/A</v>
      </c>
      <c r="AO1923" s="80" t="e">
        <v>#N/A</v>
      </c>
      <c r="AP1923" s="80" t="e">
        <v>#N/A</v>
      </c>
      <c r="AQ1923" s="80" t="e">
        <v>#N/A</v>
      </c>
      <c r="AR1923" s="80" t="e">
        <v>#N/A</v>
      </c>
      <c r="AS1923" s="5"/>
      <c r="AT1923" s="5"/>
      <c r="AU1923" s="5"/>
      <c r="AV1923" s="5"/>
      <c r="AW1923" s="5"/>
      <c r="AX1923" s="5"/>
      <c r="AY1923" s="5" t="s">
        <v>20</v>
      </c>
    </row>
    <row r="1924" spans="1:51" ht="27.95" customHeight="1">
      <c r="B1924" s="1"/>
      <c r="C1924" s="13"/>
      <c r="D1924" s="1"/>
      <c r="E1924" s="5"/>
      <c r="M1924" s="5"/>
      <c r="N1924" s="5"/>
      <c r="O1924" s="5"/>
      <c r="P1924" s="5"/>
      <c r="Q1924" s="5"/>
      <c r="R1924" s="61"/>
      <c r="S1924" s="62"/>
      <c r="T1924" s="5"/>
      <c r="U1924" s="5"/>
      <c r="V1924" s="5"/>
      <c r="W1924" s="5"/>
      <c r="X1924" s="5"/>
      <c r="Y1924" s="5"/>
      <c r="Z1924" s="5"/>
      <c r="AA1924" s="5"/>
      <c r="AB1924" s="5"/>
      <c r="AC1924" s="5"/>
      <c r="AD1924" s="5"/>
      <c r="AE1924" s="5"/>
      <c r="AF1924" s="5"/>
      <c r="AG1924" s="5"/>
      <c r="AH1924" s="5"/>
      <c r="AI1924" s="5"/>
      <c r="AJ1924" s="80"/>
      <c r="AK1924" s="80"/>
      <c r="AL1924" s="80"/>
      <c r="AM1924" s="80"/>
      <c r="AN1924" s="80"/>
      <c r="AO1924" s="80"/>
      <c r="AP1924" s="80"/>
      <c r="AQ1924" s="80"/>
      <c r="AR1924" s="80"/>
      <c r="AS1924" s="5"/>
      <c r="AT1924" s="5"/>
      <c r="AU1924" s="5"/>
      <c r="AV1924" s="5"/>
      <c r="AW1924" s="5"/>
      <c r="AX1924" s="5"/>
      <c r="AY1924" s="5"/>
    </row>
    <row r="1925" spans="1:51" ht="27.95" customHeight="1">
      <c r="A1925">
        <v>11548312874</v>
      </c>
      <c r="B1925" s="1"/>
      <c r="C1925" s="13" t="s">
        <v>72</v>
      </c>
      <c r="D1925" s="1" t="s">
        <v>467</v>
      </c>
      <c r="E1925" s="5" t="s">
        <v>14</v>
      </c>
      <c r="F1925" s="80">
        <v>0</v>
      </c>
      <c r="G1925" s="80">
        <v>0</v>
      </c>
      <c r="H1925" s="80" t="s">
        <v>1</v>
      </c>
      <c r="I1925" s="80">
        <v>0</v>
      </c>
      <c r="J1925" s="80">
        <v>0</v>
      </c>
      <c r="K1925" s="80">
        <v>0</v>
      </c>
      <c r="L1925" s="80">
        <v>0</v>
      </c>
      <c r="M1925" s="5" t="e">
        <v>#N/A</v>
      </c>
      <c r="N1925" s="5" t="e">
        <v>#N/A</v>
      </c>
      <c r="O1925" s="5" t="e">
        <v>#N/A</v>
      </c>
      <c r="P1925" s="5" t="e">
        <v>#N/A</v>
      </c>
      <c r="Q1925" s="5" t="s">
        <v>663</v>
      </c>
      <c r="R1925" s="61" t="s">
        <v>90</v>
      </c>
      <c r="S1925" s="62" t="e">
        <v>#N/A</v>
      </c>
      <c r="T1925" s="5" t="s">
        <v>62</v>
      </c>
      <c r="U1925" s="5" t="s">
        <v>34</v>
      </c>
      <c r="V1925" s="5" t="s">
        <v>64</v>
      </c>
      <c r="W1925" s="5" t="s">
        <v>379</v>
      </c>
      <c r="X1925" s="5" t="s">
        <v>66</v>
      </c>
      <c r="Y1925" s="5">
        <v>0</v>
      </c>
      <c r="Z1925" s="5" t="s">
        <v>111</v>
      </c>
      <c r="AA1925" s="5"/>
      <c r="AB1925" s="5"/>
      <c r="AC1925" s="5"/>
      <c r="AD1925" s="5"/>
      <c r="AE1925" s="5"/>
      <c r="AF1925" s="5"/>
      <c r="AG1925" s="5"/>
      <c r="AH1925" s="5"/>
      <c r="AI1925" s="5" t="s">
        <v>906</v>
      </c>
      <c r="AJ1925" s="80">
        <v>5</v>
      </c>
      <c r="AK1925" s="80" t="e">
        <v>#N/A</v>
      </c>
      <c r="AL1925" s="80">
        <v>5</v>
      </c>
      <c r="AM1925" s="80" t="e">
        <v>#N/A</v>
      </c>
      <c r="AN1925" s="80">
        <v>5</v>
      </c>
      <c r="AO1925" s="80">
        <v>5</v>
      </c>
      <c r="AP1925" s="80">
        <v>5</v>
      </c>
      <c r="AQ1925" s="80">
        <v>5</v>
      </c>
      <c r="AR1925" s="80">
        <v>5</v>
      </c>
      <c r="AS1925" s="5" t="s">
        <v>1059</v>
      </c>
      <c r="AT1925" s="5"/>
      <c r="AU1925" s="5"/>
      <c r="AV1925" s="5"/>
      <c r="AW1925" s="5"/>
      <c r="AX1925" s="5"/>
      <c r="AY1925" s="5" t="s">
        <v>20</v>
      </c>
    </row>
    <row r="1926" spans="1:51" ht="27.95" customHeight="1">
      <c r="B1926" s="1"/>
      <c r="C1926" s="13"/>
      <c r="D1926" s="1"/>
      <c r="E1926" s="5"/>
      <c r="M1926" s="5"/>
      <c r="N1926" s="5"/>
      <c r="O1926" s="5"/>
      <c r="P1926" s="5"/>
      <c r="Q1926" s="5"/>
      <c r="R1926" s="61"/>
      <c r="S1926" s="62"/>
      <c r="T1926" s="5"/>
      <c r="U1926" s="5"/>
      <c r="V1926" s="5"/>
      <c r="W1926" s="5"/>
      <c r="X1926" s="5"/>
      <c r="Y1926" s="5"/>
      <c r="Z1926" s="5"/>
      <c r="AA1926" s="5"/>
      <c r="AB1926" s="5"/>
      <c r="AC1926" s="5"/>
      <c r="AD1926" s="5"/>
      <c r="AE1926" s="5"/>
      <c r="AF1926" s="5"/>
      <c r="AG1926" s="5"/>
      <c r="AH1926" s="5"/>
      <c r="AI1926" s="5"/>
      <c r="AJ1926" s="80"/>
      <c r="AK1926" s="80"/>
      <c r="AL1926" s="80"/>
      <c r="AM1926" s="80"/>
      <c r="AN1926" s="80"/>
      <c r="AO1926" s="80"/>
      <c r="AP1926" s="80"/>
      <c r="AQ1926" s="80"/>
      <c r="AR1926" s="80"/>
      <c r="AS1926" s="5"/>
      <c r="AT1926" s="5"/>
      <c r="AU1926" s="5"/>
      <c r="AV1926" s="5"/>
      <c r="AW1926" s="5"/>
      <c r="AX1926" s="5"/>
      <c r="AY1926" s="5"/>
    </row>
    <row r="1927" spans="1:51" ht="27.95" customHeight="1">
      <c r="B1927" s="1"/>
      <c r="C1927" s="13"/>
      <c r="D1927" s="1"/>
      <c r="E1927" s="5"/>
      <c r="M1927" s="5"/>
      <c r="N1927" s="5"/>
      <c r="O1927" s="5"/>
      <c r="P1927" s="5"/>
      <c r="Q1927" s="5"/>
      <c r="R1927" s="61"/>
      <c r="S1927" s="62"/>
      <c r="T1927" s="5"/>
      <c r="U1927" s="5"/>
      <c r="V1927" s="5"/>
      <c r="W1927" s="5"/>
      <c r="X1927" s="5"/>
      <c r="Y1927" s="5"/>
      <c r="Z1927" s="5"/>
      <c r="AA1927" s="5"/>
      <c r="AB1927" s="5"/>
      <c r="AC1927" s="5"/>
      <c r="AD1927" s="5"/>
      <c r="AE1927" s="5"/>
      <c r="AF1927" s="5"/>
      <c r="AG1927" s="5"/>
      <c r="AH1927" s="5"/>
      <c r="AI1927" s="5"/>
      <c r="AJ1927" s="80"/>
      <c r="AK1927" s="80"/>
      <c r="AL1927" s="80"/>
      <c r="AM1927" s="80"/>
      <c r="AN1927" s="80"/>
      <c r="AO1927" s="80"/>
      <c r="AP1927" s="80"/>
      <c r="AQ1927" s="80"/>
      <c r="AR1927" s="80"/>
      <c r="AS1927" s="5"/>
      <c r="AT1927" s="5"/>
      <c r="AU1927" s="5"/>
      <c r="AV1927" s="5"/>
      <c r="AW1927" s="5"/>
      <c r="AX1927" s="5"/>
      <c r="AY1927" s="5"/>
    </row>
    <row r="1928" spans="1:51" ht="27.95" customHeight="1">
      <c r="A1928">
        <v>11548269388</v>
      </c>
      <c r="B1928" s="1" t="s">
        <v>15</v>
      </c>
      <c r="C1928" s="13" t="e">
        <v>#N/A</v>
      </c>
      <c r="D1928" s="1" t="e">
        <v>#VALUE!</v>
      </c>
      <c r="E1928" s="5" t="e">
        <v>#N/A</v>
      </c>
      <c r="F1928" s="80">
        <v>0</v>
      </c>
      <c r="G1928" s="80">
        <v>0</v>
      </c>
      <c r="H1928" s="80">
        <v>0</v>
      </c>
      <c r="I1928" s="80">
        <v>0</v>
      </c>
      <c r="J1928" s="80">
        <v>0</v>
      </c>
      <c r="K1928" s="80">
        <v>0</v>
      </c>
      <c r="L1928" s="80">
        <v>0</v>
      </c>
      <c r="M1928" s="5" t="e">
        <v>#N/A</v>
      </c>
      <c r="N1928" s="5" t="e">
        <v>#N/A</v>
      </c>
      <c r="O1928" s="5" t="e">
        <v>#N/A</v>
      </c>
      <c r="P1928" s="5" t="e">
        <v>#N/A</v>
      </c>
      <c r="Q1928" s="5" t="e">
        <v>#N/A</v>
      </c>
      <c r="R1928" s="61" t="e">
        <v>#N/A</v>
      </c>
      <c r="S1928" s="62" t="e">
        <v>#N/A</v>
      </c>
      <c r="T1928" s="5" t="e">
        <v>#N/A</v>
      </c>
      <c r="U1928" s="5" t="e">
        <v>#N/A</v>
      </c>
      <c r="V1928" s="5" t="e">
        <v>#N/A</v>
      </c>
      <c r="W1928" s="5" t="e">
        <v>#N/A</v>
      </c>
      <c r="X1928" s="5" t="e">
        <v>#N/A</v>
      </c>
      <c r="Y1928" s="5">
        <v>0</v>
      </c>
      <c r="Z1928" s="5" t="e">
        <v>#N/A</v>
      </c>
      <c r="AA1928" s="5"/>
      <c r="AB1928" s="5"/>
      <c r="AC1928" s="5"/>
      <c r="AD1928" s="5"/>
      <c r="AE1928" s="5"/>
      <c r="AF1928" s="5"/>
      <c r="AG1928" s="5"/>
      <c r="AH1928" s="5"/>
      <c r="AI1928" s="5" t="s">
        <v>906</v>
      </c>
      <c r="AJ1928" s="80" t="e">
        <v>#N/A</v>
      </c>
      <c r="AK1928" s="80" t="e">
        <v>#N/A</v>
      </c>
      <c r="AL1928" s="80" t="e">
        <v>#N/A</v>
      </c>
      <c r="AM1928" s="80" t="e">
        <v>#N/A</v>
      </c>
      <c r="AN1928" s="80" t="e">
        <v>#N/A</v>
      </c>
      <c r="AO1928" s="80" t="e">
        <v>#N/A</v>
      </c>
      <c r="AP1928" s="80" t="e">
        <v>#N/A</v>
      </c>
      <c r="AQ1928" s="80" t="e">
        <v>#N/A</v>
      </c>
      <c r="AR1928" s="80" t="e">
        <v>#N/A</v>
      </c>
      <c r="AS1928" s="5"/>
      <c r="AT1928" s="5"/>
      <c r="AU1928" s="5"/>
      <c r="AV1928" s="5"/>
      <c r="AW1928" s="5"/>
      <c r="AX1928" s="5"/>
      <c r="AY1928" s="5" t="s">
        <v>904</v>
      </c>
    </row>
    <row r="1929" spans="1:51" ht="27.95" customHeight="1">
      <c r="B1929" s="1"/>
      <c r="C1929" s="13"/>
      <c r="D1929" s="1"/>
      <c r="E1929" s="5"/>
      <c r="M1929" s="5"/>
      <c r="N1929" s="5"/>
      <c r="O1929" s="5"/>
      <c r="P1929" s="5"/>
      <c r="Q1929" s="5"/>
      <c r="R1929" s="61"/>
      <c r="S1929" s="62"/>
      <c r="T1929" s="5"/>
      <c r="U1929" s="5"/>
      <c r="V1929" s="5"/>
      <c r="W1929" s="5"/>
      <c r="X1929" s="5"/>
      <c r="Y1929" s="5"/>
      <c r="Z1929" s="5"/>
      <c r="AA1929" s="5"/>
      <c r="AB1929" s="5"/>
      <c r="AC1929" s="5"/>
      <c r="AD1929" s="5"/>
      <c r="AE1929" s="5"/>
      <c r="AF1929" s="5"/>
      <c r="AG1929" s="5"/>
      <c r="AH1929" s="5"/>
      <c r="AI1929" s="5"/>
      <c r="AJ1929" s="80"/>
      <c r="AK1929" s="80"/>
      <c r="AL1929" s="80"/>
      <c r="AM1929" s="80"/>
      <c r="AN1929" s="80"/>
      <c r="AO1929" s="80"/>
      <c r="AP1929" s="80"/>
      <c r="AQ1929" s="80"/>
      <c r="AR1929" s="80"/>
      <c r="AS1929" s="5"/>
      <c r="AT1929" s="5"/>
      <c r="AU1929" s="5"/>
      <c r="AV1929" s="5"/>
      <c r="AW1929" s="5"/>
      <c r="AX1929" s="5"/>
      <c r="AY1929" s="5"/>
    </row>
    <row r="1930" spans="1:51" ht="27.95" customHeight="1">
      <c r="A1930">
        <v>11548224226</v>
      </c>
      <c r="B1930" s="1"/>
      <c r="C1930" s="13" t="s">
        <v>80</v>
      </c>
      <c r="D1930" s="1" t="s">
        <v>467</v>
      </c>
      <c r="E1930" s="5" t="s">
        <v>14</v>
      </c>
      <c r="F1930" s="80">
        <v>0</v>
      </c>
      <c r="G1930" s="80">
        <v>0</v>
      </c>
      <c r="H1930" s="80" t="s">
        <v>1</v>
      </c>
      <c r="I1930" s="80">
        <v>0</v>
      </c>
      <c r="J1930" s="80">
        <v>0</v>
      </c>
      <c r="K1930" s="80">
        <v>0</v>
      </c>
      <c r="L1930" s="80">
        <v>0</v>
      </c>
      <c r="M1930" s="5" t="s">
        <v>10</v>
      </c>
      <c r="N1930" s="5" t="e">
        <v>#N/A</v>
      </c>
      <c r="O1930" s="5" t="e">
        <v>#N/A</v>
      </c>
      <c r="P1930" s="5" t="e">
        <v>#N/A</v>
      </c>
      <c r="Q1930" s="5" t="s">
        <v>661</v>
      </c>
      <c r="R1930" s="61" t="s">
        <v>662</v>
      </c>
      <c r="S1930" s="62" t="e">
        <v>#N/A</v>
      </c>
      <c r="T1930" s="5" t="s">
        <v>36</v>
      </c>
      <c r="U1930" s="5" t="s">
        <v>37</v>
      </c>
      <c r="V1930" s="5" t="s">
        <v>26</v>
      </c>
      <c r="W1930" s="5" t="s">
        <v>908</v>
      </c>
      <c r="X1930" s="5" t="s">
        <v>652</v>
      </c>
      <c r="Y1930" s="5">
        <v>0</v>
      </c>
      <c r="Z1930" s="5" t="s">
        <v>86</v>
      </c>
      <c r="AA1930" s="5"/>
      <c r="AB1930" s="5"/>
      <c r="AC1930" s="5"/>
      <c r="AD1930" s="5"/>
      <c r="AE1930" s="5"/>
      <c r="AF1930" s="5"/>
      <c r="AG1930" s="5"/>
      <c r="AH1930" s="5"/>
      <c r="AI1930" s="5" t="s">
        <v>906</v>
      </c>
      <c r="AJ1930" s="80">
        <v>4</v>
      </c>
      <c r="AK1930" s="80" t="e">
        <v>#N/A</v>
      </c>
      <c r="AL1930" s="80" t="e">
        <v>#N/A</v>
      </c>
      <c r="AM1930" s="80" t="e">
        <v>#N/A</v>
      </c>
      <c r="AN1930" s="80">
        <v>4</v>
      </c>
      <c r="AO1930" s="80">
        <v>3</v>
      </c>
      <c r="AP1930" s="80">
        <v>4</v>
      </c>
      <c r="AQ1930" s="80">
        <v>3</v>
      </c>
      <c r="AR1930" s="80">
        <v>3</v>
      </c>
      <c r="AS1930" s="5" t="s">
        <v>1060</v>
      </c>
      <c r="AT1930" s="5"/>
      <c r="AU1930" s="5"/>
      <c r="AV1930" s="5"/>
      <c r="AW1930" s="5"/>
      <c r="AX1930" s="5"/>
      <c r="AY1930" s="5" t="s">
        <v>20</v>
      </c>
    </row>
    <row r="1931" spans="1:51" ht="27.95" customHeight="1">
      <c r="B1931" s="1"/>
      <c r="C1931" s="13"/>
      <c r="D1931" s="1"/>
      <c r="E1931" s="5"/>
      <c r="M1931" s="5"/>
      <c r="N1931" s="5"/>
      <c r="O1931" s="5"/>
      <c r="P1931" s="5"/>
      <c r="Q1931" s="5"/>
      <c r="R1931" s="61"/>
      <c r="S1931" s="62"/>
      <c r="T1931" s="5"/>
      <c r="U1931" s="5"/>
      <c r="V1931" s="5"/>
      <c r="W1931" s="5"/>
      <c r="X1931" s="5"/>
      <c r="Y1931" s="5"/>
      <c r="Z1931" s="5"/>
      <c r="AA1931" s="5"/>
      <c r="AB1931" s="5"/>
      <c r="AC1931" s="5"/>
      <c r="AD1931" s="5"/>
      <c r="AE1931" s="5"/>
      <c r="AF1931" s="5"/>
      <c r="AG1931" s="5"/>
      <c r="AH1931" s="5"/>
      <c r="AI1931" s="5"/>
      <c r="AJ1931" s="80"/>
      <c r="AK1931" s="80"/>
      <c r="AL1931" s="80"/>
      <c r="AM1931" s="80"/>
      <c r="AN1931" s="80"/>
      <c r="AO1931" s="80"/>
      <c r="AP1931" s="80"/>
      <c r="AQ1931" s="80"/>
      <c r="AR1931" s="80"/>
      <c r="AS1931" s="5"/>
      <c r="AT1931" s="5"/>
      <c r="AU1931" s="5"/>
      <c r="AV1931" s="5"/>
      <c r="AW1931" s="5"/>
      <c r="AX1931" s="5"/>
      <c r="AY1931" s="5"/>
    </row>
    <row r="1932" spans="1:51" ht="27.95" customHeight="1">
      <c r="A1932">
        <v>11548164822</v>
      </c>
      <c r="B1932" s="1" t="s">
        <v>646</v>
      </c>
      <c r="C1932" s="13" t="s">
        <v>72</v>
      </c>
      <c r="D1932" s="1" t="s">
        <v>469</v>
      </c>
      <c r="E1932" s="5" t="s">
        <v>14</v>
      </c>
      <c r="F1932" s="80">
        <v>0</v>
      </c>
      <c r="G1932" s="80">
        <v>0</v>
      </c>
      <c r="H1932" s="80" t="s">
        <v>1</v>
      </c>
      <c r="I1932" s="80">
        <v>0</v>
      </c>
      <c r="J1932" s="80">
        <v>0</v>
      </c>
      <c r="K1932" s="80">
        <v>0</v>
      </c>
      <c r="L1932" s="80">
        <v>0</v>
      </c>
      <c r="M1932" s="5" t="s">
        <v>10</v>
      </c>
      <c r="N1932" s="5" t="e">
        <v>#N/A</v>
      </c>
      <c r="O1932" s="5" t="e">
        <v>#N/A</v>
      </c>
      <c r="P1932" s="5" t="e">
        <v>#N/A</v>
      </c>
      <c r="Q1932" s="5" t="s">
        <v>91</v>
      </c>
      <c r="R1932" s="61" t="s">
        <v>90</v>
      </c>
      <c r="S1932" s="62" t="e">
        <v>#N/A</v>
      </c>
      <c r="T1932" s="5" t="s">
        <v>834</v>
      </c>
      <c r="U1932" s="5" t="s">
        <v>34</v>
      </c>
      <c r="V1932" s="5" t="s">
        <v>64</v>
      </c>
      <c r="W1932" s="5" t="s">
        <v>379</v>
      </c>
      <c r="X1932" s="5" t="s">
        <v>66</v>
      </c>
      <c r="Y1932" s="5">
        <v>0</v>
      </c>
      <c r="Z1932" s="5" t="s">
        <v>13</v>
      </c>
      <c r="AA1932" s="5"/>
      <c r="AB1932" s="5"/>
      <c r="AC1932" s="5"/>
      <c r="AD1932" s="5"/>
      <c r="AE1932" s="5"/>
      <c r="AF1932" s="5"/>
      <c r="AG1932" s="5"/>
      <c r="AH1932" s="5"/>
      <c r="AI1932" s="5" t="s">
        <v>906</v>
      </c>
      <c r="AJ1932" s="80">
        <v>5</v>
      </c>
      <c r="AK1932" s="80">
        <v>5</v>
      </c>
      <c r="AL1932" s="80">
        <v>5</v>
      </c>
      <c r="AM1932" s="80" t="e">
        <v>#N/A</v>
      </c>
      <c r="AN1932" s="80">
        <v>5</v>
      </c>
      <c r="AO1932" s="80">
        <v>5</v>
      </c>
      <c r="AP1932" s="80">
        <v>5</v>
      </c>
      <c r="AQ1932" s="80">
        <v>5</v>
      </c>
      <c r="AR1932" s="80">
        <v>5</v>
      </c>
      <c r="AS1932" s="122" t="s">
        <v>1060</v>
      </c>
      <c r="AT1932" s="5" t="s">
        <v>797</v>
      </c>
      <c r="AU1932" s="5"/>
      <c r="AV1932" s="5"/>
      <c r="AW1932" s="5"/>
      <c r="AX1932" s="5"/>
      <c r="AY1932" s="5" t="s">
        <v>903</v>
      </c>
    </row>
    <row r="1933" spans="1:51" ht="27.95" customHeight="1">
      <c r="A1933">
        <v>11548070032</v>
      </c>
      <c r="B1933" s="1" t="s">
        <v>15</v>
      </c>
      <c r="C1933" s="13" t="s">
        <v>80</v>
      </c>
      <c r="D1933" s="1" t="s">
        <v>469</v>
      </c>
      <c r="E1933" s="5" t="s">
        <v>14</v>
      </c>
      <c r="F1933" s="80">
        <v>0</v>
      </c>
      <c r="G1933" s="80">
        <v>0</v>
      </c>
      <c r="H1933" s="80" t="s">
        <v>1</v>
      </c>
      <c r="I1933" s="80">
        <v>0</v>
      </c>
      <c r="J1933" s="80">
        <v>0</v>
      </c>
      <c r="K1933" s="80">
        <v>0</v>
      </c>
      <c r="L1933" s="80">
        <v>0</v>
      </c>
      <c r="M1933" s="5" t="e">
        <v>#N/A</v>
      </c>
      <c r="N1933" s="5" t="e">
        <v>#N/A</v>
      </c>
      <c r="O1933" s="5" t="e">
        <v>#N/A</v>
      </c>
      <c r="P1933" s="5" t="e">
        <v>#N/A</v>
      </c>
      <c r="Q1933" s="5" t="e">
        <v>#N/A</v>
      </c>
      <c r="R1933" s="61" t="s">
        <v>28</v>
      </c>
      <c r="S1933" s="62" t="s">
        <v>43</v>
      </c>
      <c r="T1933" s="5" t="s">
        <v>834</v>
      </c>
      <c r="U1933" s="5" t="s">
        <v>34</v>
      </c>
      <c r="V1933" s="5" t="s">
        <v>95</v>
      </c>
      <c r="W1933" s="5" t="s">
        <v>379</v>
      </c>
      <c r="X1933" s="5" t="e">
        <v>#N/A</v>
      </c>
      <c r="Y1933" s="5">
        <v>0</v>
      </c>
      <c r="Z1933" s="5" t="s">
        <v>283</v>
      </c>
      <c r="AA1933" s="5"/>
      <c r="AB1933" s="5"/>
      <c r="AC1933" s="5"/>
      <c r="AD1933" s="5"/>
      <c r="AE1933" s="5"/>
      <c r="AF1933" s="5"/>
      <c r="AG1933" s="5"/>
      <c r="AH1933" s="5"/>
      <c r="AI1933" s="5" t="s">
        <v>906</v>
      </c>
      <c r="AJ1933" s="80">
        <v>4</v>
      </c>
      <c r="AK1933" s="80" t="e">
        <v>#N/A</v>
      </c>
      <c r="AL1933" s="80">
        <v>4</v>
      </c>
      <c r="AM1933" s="80">
        <v>4</v>
      </c>
      <c r="AN1933" s="80">
        <v>5</v>
      </c>
      <c r="AO1933" s="80">
        <v>5</v>
      </c>
      <c r="AP1933" s="80">
        <v>1</v>
      </c>
      <c r="AQ1933" s="80">
        <v>5</v>
      </c>
      <c r="AR1933" s="80" t="e">
        <v>#N/A</v>
      </c>
      <c r="AS1933" s="5"/>
      <c r="AT1933" s="5"/>
      <c r="AU1933" s="5"/>
      <c r="AV1933" s="5"/>
      <c r="AW1933" s="5"/>
      <c r="AX1933" s="5"/>
      <c r="AY1933" s="5" t="s">
        <v>904</v>
      </c>
    </row>
    <row r="1934" spans="1:51" ht="27.95" customHeight="1">
      <c r="A1934">
        <v>11548026108</v>
      </c>
      <c r="B1934" s="1"/>
      <c r="C1934" s="13" t="s">
        <v>80</v>
      </c>
      <c r="D1934" s="1" t="s">
        <v>468</v>
      </c>
      <c r="E1934" s="5" t="s">
        <v>14</v>
      </c>
      <c r="F1934" s="80">
        <v>0</v>
      </c>
      <c r="G1934" s="80">
        <v>0</v>
      </c>
      <c r="H1934" s="80" t="s">
        <v>1</v>
      </c>
      <c r="I1934" s="80">
        <v>0</v>
      </c>
      <c r="J1934" s="80">
        <v>0</v>
      </c>
      <c r="K1934" s="80">
        <v>0</v>
      </c>
      <c r="L1934" s="80">
        <v>0</v>
      </c>
      <c r="M1934" s="5" t="s">
        <v>10</v>
      </c>
      <c r="N1934" s="5" t="e">
        <v>#N/A</v>
      </c>
      <c r="O1934" s="5" t="e">
        <v>#N/A</v>
      </c>
      <c r="P1934" s="5" t="e">
        <v>#N/A</v>
      </c>
      <c r="Q1934" s="5" t="s">
        <v>663</v>
      </c>
      <c r="R1934" s="61" t="s">
        <v>662</v>
      </c>
      <c r="S1934" s="62" t="s">
        <v>68</v>
      </c>
      <c r="T1934" s="5" t="s">
        <v>24</v>
      </c>
      <c r="U1934" s="5" t="s">
        <v>92</v>
      </c>
      <c r="V1934" s="5" t="s">
        <v>95</v>
      </c>
      <c r="W1934" s="5" t="s">
        <v>379</v>
      </c>
      <c r="X1934" s="5" t="s">
        <v>660</v>
      </c>
      <c r="Y1934" s="5">
        <v>0</v>
      </c>
      <c r="Z1934" s="5" t="s">
        <v>21</v>
      </c>
      <c r="AA1934" s="5"/>
      <c r="AB1934" s="5"/>
      <c r="AC1934" s="5"/>
      <c r="AD1934" s="5" t="s">
        <v>603</v>
      </c>
      <c r="AE1934" s="5"/>
      <c r="AF1934" s="5"/>
      <c r="AG1934" s="5"/>
      <c r="AH1934" s="5"/>
      <c r="AI1934" s="5" t="s">
        <v>906</v>
      </c>
      <c r="AJ1934" s="80">
        <v>4</v>
      </c>
      <c r="AK1934" s="80" t="e">
        <v>#N/A</v>
      </c>
      <c r="AL1934" s="80" t="e">
        <v>#N/A</v>
      </c>
      <c r="AM1934" s="80">
        <v>3</v>
      </c>
      <c r="AN1934" s="80">
        <v>2</v>
      </c>
      <c r="AO1934" s="80">
        <v>2</v>
      </c>
      <c r="AP1934" s="80">
        <v>1</v>
      </c>
      <c r="AQ1934" s="80">
        <v>5</v>
      </c>
      <c r="AR1934" s="80">
        <v>4</v>
      </c>
      <c r="AS1934" s="5" t="s">
        <v>1059</v>
      </c>
      <c r="AT1934" s="5"/>
      <c r="AU1934" s="5"/>
      <c r="AV1934" s="5"/>
      <c r="AW1934" s="5"/>
      <c r="AX1934" s="5"/>
      <c r="AY1934" s="5" t="s">
        <v>20</v>
      </c>
    </row>
    <row r="1935" spans="1:51" ht="27.95" customHeight="1">
      <c r="B1935" s="1"/>
      <c r="C1935" s="13"/>
      <c r="D1935" s="1"/>
      <c r="E1935" s="5"/>
      <c r="M1935" s="5"/>
      <c r="N1935" s="5"/>
      <c r="O1935" s="5"/>
      <c r="P1935" s="5"/>
      <c r="Q1935" s="5"/>
      <c r="R1935" s="61"/>
      <c r="S1935" s="62"/>
      <c r="T1935" s="5"/>
      <c r="U1935" s="5"/>
      <c r="V1935" s="5"/>
      <c r="W1935" s="5"/>
      <c r="X1935" s="5"/>
      <c r="Y1935" s="5"/>
      <c r="Z1935" s="5"/>
      <c r="AA1935" s="5"/>
      <c r="AB1935" s="5"/>
      <c r="AC1935" s="5"/>
      <c r="AD1935" s="5"/>
      <c r="AE1935" s="5"/>
      <c r="AF1935" s="5"/>
      <c r="AG1935" s="5"/>
      <c r="AH1935" s="5"/>
      <c r="AI1935" s="5"/>
      <c r="AJ1935" s="80"/>
      <c r="AK1935" s="80"/>
      <c r="AL1935" s="80"/>
      <c r="AM1935" s="80"/>
      <c r="AN1935" s="80"/>
      <c r="AO1935" s="80"/>
      <c r="AP1935" s="80"/>
      <c r="AQ1935" s="80"/>
      <c r="AR1935" s="80"/>
      <c r="AS1935" s="5"/>
      <c r="AT1935" s="5"/>
      <c r="AU1935" s="5"/>
      <c r="AV1935" s="5"/>
      <c r="AW1935" s="5"/>
      <c r="AX1935" s="5"/>
      <c r="AY1935" s="5"/>
    </row>
    <row r="1936" spans="1:51" ht="27.95" customHeight="1">
      <c r="B1936" s="1"/>
      <c r="C1936" s="13"/>
      <c r="D1936" s="1"/>
      <c r="E1936" s="5"/>
      <c r="M1936" s="5"/>
      <c r="N1936" s="5"/>
      <c r="O1936" s="5"/>
      <c r="P1936" s="5"/>
      <c r="Q1936" s="5"/>
      <c r="R1936" s="61"/>
      <c r="S1936" s="62"/>
      <c r="T1936" s="5"/>
      <c r="U1936" s="5"/>
      <c r="V1936" s="5"/>
      <c r="W1936" s="5"/>
      <c r="X1936" s="5"/>
      <c r="Y1936" s="5"/>
      <c r="Z1936" s="5"/>
      <c r="AA1936" s="5"/>
      <c r="AB1936" s="5"/>
      <c r="AC1936" s="5"/>
      <c r="AD1936" s="5"/>
      <c r="AE1936" s="5"/>
      <c r="AF1936" s="5"/>
      <c r="AG1936" s="5"/>
      <c r="AH1936" s="5"/>
      <c r="AI1936" s="5"/>
      <c r="AJ1936" s="80"/>
      <c r="AK1936" s="80"/>
      <c r="AL1936" s="80"/>
      <c r="AM1936" s="80"/>
      <c r="AN1936" s="80"/>
      <c r="AO1936" s="80"/>
      <c r="AP1936" s="80"/>
      <c r="AQ1936" s="80"/>
      <c r="AR1936" s="80"/>
      <c r="AS1936" s="5"/>
      <c r="AT1936" s="5"/>
      <c r="AU1936" s="5"/>
      <c r="AV1936" s="5"/>
      <c r="AW1936" s="5"/>
      <c r="AX1936" s="5"/>
      <c r="AY1936" s="5"/>
    </row>
    <row r="1937" spans="1:51" ht="27.95" customHeight="1">
      <c r="B1937" s="1"/>
      <c r="C1937" s="13"/>
      <c r="D1937" s="1"/>
      <c r="E1937" s="5"/>
      <c r="M1937" s="5"/>
      <c r="N1937" s="5"/>
      <c r="O1937" s="5"/>
      <c r="P1937" s="5"/>
      <c r="Q1937" s="5"/>
      <c r="R1937" s="61"/>
      <c r="S1937" s="62"/>
      <c r="T1937" s="5"/>
      <c r="U1937" s="5"/>
      <c r="V1937" s="5"/>
      <c r="W1937" s="5"/>
      <c r="X1937" s="5"/>
      <c r="Y1937" s="5"/>
      <c r="Z1937" s="5"/>
      <c r="AA1937" s="5"/>
      <c r="AB1937" s="5"/>
      <c r="AC1937" s="5"/>
      <c r="AD1937" s="5"/>
      <c r="AE1937" s="5"/>
      <c r="AF1937" s="5"/>
      <c r="AG1937" s="5"/>
      <c r="AH1937" s="5"/>
      <c r="AI1937" s="5"/>
      <c r="AJ1937" s="80"/>
      <c r="AK1937" s="80"/>
      <c r="AL1937" s="80"/>
      <c r="AM1937" s="80"/>
      <c r="AN1937" s="80"/>
      <c r="AO1937" s="80"/>
      <c r="AP1937" s="80"/>
      <c r="AQ1937" s="80"/>
      <c r="AR1937" s="80"/>
      <c r="AS1937" s="5"/>
      <c r="AT1937" s="5"/>
      <c r="AU1937" s="5"/>
      <c r="AV1937" s="5"/>
      <c r="AW1937" s="5"/>
      <c r="AX1937" s="5"/>
      <c r="AY1937" s="5"/>
    </row>
    <row r="1938" spans="1:51" ht="27.95" customHeight="1">
      <c r="B1938" s="1"/>
      <c r="C1938" s="13"/>
      <c r="D1938" s="1"/>
      <c r="E1938" s="5"/>
      <c r="M1938" s="5"/>
      <c r="N1938" s="5"/>
      <c r="O1938" s="5"/>
      <c r="P1938" s="5"/>
      <c r="Q1938" s="5"/>
      <c r="R1938" s="61"/>
      <c r="S1938" s="62"/>
      <c r="T1938" s="5"/>
      <c r="U1938" s="5"/>
      <c r="V1938" s="5"/>
      <c r="W1938" s="5"/>
      <c r="X1938" s="5"/>
      <c r="Y1938" s="5"/>
      <c r="Z1938" s="5"/>
      <c r="AA1938" s="5"/>
      <c r="AB1938" s="5"/>
      <c r="AC1938" s="5"/>
      <c r="AD1938" s="5"/>
      <c r="AE1938" s="5"/>
      <c r="AF1938" s="5"/>
      <c r="AG1938" s="5"/>
      <c r="AH1938" s="5"/>
      <c r="AI1938" s="5"/>
      <c r="AJ1938" s="80"/>
      <c r="AK1938" s="80"/>
      <c r="AL1938" s="80"/>
      <c r="AM1938" s="80"/>
      <c r="AN1938" s="80"/>
      <c r="AO1938" s="80"/>
      <c r="AP1938" s="80"/>
      <c r="AQ1938" s="80"/>
      <c r="AR1938" s="80"/>
      <c r="AS1938" s="5"/>
      <c r="AT1938" s="5"/>
      <c r="AU1938" s="5"/>
      <c r="AV1938" s="5"/>
      <c r="AW1938" s="5"/>
      <c r="AX1938" s="5"/>
      <c r="AY1938" s="5"/>
    </row>
    <row r="1939" spans="1:51" ht="27.95" customHeight="1">
      <c r="A1939">
        <v>11547756093</v>
      </c>
      <c r="B1939" s="1"/>
      <c r="C1939" s="13" t="e">
        <v>#N/A</v>
      </c>
      <c r="D1939" s="1" t="e">
        <v>#VALUE!</v>
      </c>
      <c r="E1939" s="5" t="e">
        <v>#N/A</v>
      </c>
      <c r="F1939" s="80">
        <v>0</v>
      </c>
      <c r="G1939" s="80">
        <v>0</v>
      </c>
      <c r="H1939" s="80">
        <v>0</v>
      </c>
      <c r="I1939" s="80">
        <v>0</v>
      </c>
      <c r="J1939" s="80">
        <v>0</v>
      </c>
      <c r="K1939" s="80">
        <v>0</v>
      </c>
      <c r="L1939" s="80">
        <v>0</v>
      </c>
      <c r="M1939" s="5" t="e">
        <v>#N/A</v>
      </c>
      <c r="N1939" s="5" t="e">
        <v>#N/A</v>
      </c>
      <c r="O1939" s="5" t="e">
        <v>#N/A</v>
      </c>
      <c r="P1939" s="5" t="e">
        <v>#N/A</v>
      </c>
      <c r="Q1939" s="5" t="e">
        <v>#N/A</v>
      </c>
      <c r="R1939" s="61" t="e">
        <v>#N/A</v>
      </c>
      <c r="S1939" s="62" t="e">
        <v>#N/A</v>
      </c>
      <c r="T1939" s="5" t="e">
        <v>#N/A</v>
      </c>
      <c r="U1939" s="5" t="e">
        <v>#N/A</v>
      </c>
      <c r="V1939" s="5" t="e">
        <v>#N/A</v>
      </c>
      <c r="W1939" s="5" t="e">
        <v>#N/A</v>
      </c>
      <c r="X1939" s="5" t="e">
        <v>#N/A</v>
      </c>
      <c r="Y1939" s="5">
        <v>0</v>
      </c>
      <c r="Z1939" s="5" t="e">
        <v>#N/A</v>
      </c>
      <c r="AA1939" s="5"/>
      <c r="AB1939" s="5"/>
      <c r="AC1939" s="5"/>
      <c r="AD1939" s="5"/>
      <c r="AE1939" s="5"/>
      <c r="AF1939" s="5"/>
      <c r="AG1939" s="5"/>
      <c r="AH1939" s="5"/>
      <c r="AI1939" s="5" t="s">
        <v>906</v>
      </c>
      <c r="AJ1939" s="80" t="e">
        <v>#N/A</v>
      </c>
      <c r="AK1939" s="80" t="e">
        <v>#N/A</v>
      </c>
      <c r="AL1939" s="80" t="e">
        <v>#N/A</v>
      </c>
      <c r="AM1939" s="80" t="e">
        <v>#N/A</v>
      </c>
      <c r="AN1939" s="80" t="e">
        <v>#N/A</v>
      </c>
      <c r="AO1939" s="80" t="e">
        <v>#N/A</v>
      </c>
      <c r="AP1939" s="80" t="e">
        <v>#N/A</v>
      </c>
      <c r="AQ1939" s="80" t="e">
        <v>#N/A</v>
      </c>
      <c r="AR1939" s="80" t="e">
        <v>#N/A</v>
      </c>
      <c r="AS1939" s="5"/>
      <c r="AT1939" s="5"/>
      <c r="AU1939" s="5"/>
      <c r="AV1939" s="5"/>
      <c r="AW1939" s="5"/>
      <c r="AX1939" s="5"/>
      <c r="AY1939" s="5" t="s">
        <v>20</v>
      </c>
    </row>
    <row r="1940" spans="1:51" ht="27.95" customHeight="1">
      <c r="B1940" s="1"/>
      <c r="C1940" s="13"/>
      <c r="D1940" s="1"/>
      <c r="E1940" s="5"/>
      <c r="M1940" s="5"/>
      <c r="N1940" s="5"/>
      <c r="O1940" s="5"/>
      <c r="P1940" s="5"/>
      <c r="Q1940" s="5"/>
      <c r="R1940" s="61"/>
      <c r="S1940" s="62"/>
      <c r="T1940" s="5"/>
      <c r="U1940" s="5"/>
      <c r="V1940" s="5"/>
      <c r="W1940" s="5"/>
      <c r="X1940" s="5"/>
      <c r="Y1940" s="5"/>
      <c r="Z1940" s="5"/>
      <c r="AA1940" s="5"/>
      <c r="AB1940" s="5"/>
      <c r="AC1940" s="5"/>
      <c r="AD1940" s="5"/>
      <c r="AE1940" s="5"/>
      <c r="AF1940" s="5"/>
      <c r="AG1940" s="5"/>
      <c r="AH1940" s="5"/>
      <c r="AI1940" s="5"/>
      <c r="AJ1940" s="80"/>
      <c r="AK1940" s="80"/>
      <c r="AL1940" s="80"/>
      <c r="AM1940" s="80"/>
      <c r="AN1940" s="80"/>
      <c r="AO1940" s="80"/>
      <c r="AP1940" s="80"/>
      <c r="AQ1940" s="80"/>
      <c r="AR1940" s="80"/>
      <c r="AS1940" s="5"/>
      <c r="AT1940" s="5"/>
      <c r="AU1940" s="5"/>
      <c r="AV1940" s="5"/>
      <c r="AW1940" s="5"/>
      <c r="AX1940" s="5"/>
      <c r="AY1940" s="5"/>
    </row>
    <row r="1941" spans="1:51" ht="27.95" customHeight="1">
      <c r="A1941">
        <v>11547732795</v>
      </c>
      <c r="B1941" s="1" t="s">
        <v>646</v>
      </c>
      <c r="C1941" s="13" t="s">
        <v>72</v>
      </c>
      <c r="D1941" s="1" t="s">
        <v>467</v>
      </c>
      <c r="E1941" s="5" t="s">
        <v>14</v>
      </c>
      <c r="F1941" s="80">
        <v>0</v>
      </c>
      <c r="G1941" s="80">
        <v>0</v>
      </c>
      <c r="H1941" s="80">
        <v>0</v>
      </c>
      <c r="I1941" s="80">
        <v>0</v>
      </c>
      <c r="J1941" s="80">
        <v>0</v>
      </c>
      <c r="K1941" s="80">
        <v>0</v>
      </c>
      <c r="L1941" s="80" t="s">
        <v>249</v>
      </c>
      <c r="M1941" s="5" t="s">
        <v>10</v>
      </c>
      <c r="N1941" s="5" t="s">
        <v>649</v>
      </c>
      <c r="O1941" s="5" t="s">
        <v>11</v>
      </c>
      <c r="P1941" s="5" t="s">
        <v>12</v>
      </c>
      <c r="Q1941" s="5" t="s">
        <v>76</v>
      </c>
      <c r="R1941" s="61" t="s">
        <v>90</v>
      </c>
      <c r="S1941" s="62" t="e">
        <v>#N/A</v>
      </c>
      <c r="T1941" s="5" t="s">
        <v>834</v>
      </c>
      <c r="U1941" s="5" t="s">
        <v>34</v>
      </c>
      <c r="V1941" s="5" t="s">
        <v>64</v>
      </c>
      <c r="W1941" s="5" t="s">
        <v>379</v>
      </c>
      <c r="X1941" s="5" t="s">
        <v>81</v>
      </c>
      <c r="Y1941" s="5" t="s">
        <v>711</v>
      </c>
      <c r="Z1941" s="5" t="s">
        <v>49</v>
      </c>
      <c r="AA1941" s="5"/>
      <c r="AB1941" s="5"/>
      <c r="AC1941" s="5"/>
      <c r="AD1941" s="5"/>
      <c r="AE1941" s="5"/>
      <c r="AF1941" s="5"/>
      <c r="AG1941" s="5"/>
      <c r="AH1941" s="5"/>
      <c r="AI1941" s="5" t="s">
        <v>906</v>
      </c>
      <c r="AJ1941" s="80">
        <v>5</v>
      </c>
      <c r="AK1941" s="80">
        <v>4</v>
      </c>
      <c r="AL1941" s="80">
        <v>5</v>
      </c>
      <c r="AM1941" s="80" t="e">
        <v>#N/A</v>
      </c>
      <c r="AN1941" s="80">
        <v>5</v>
      </c>
      <c r="AO1941" s="80">
        <v>5</v>
      </c>
      <c r="AP1941" s="80">
        <v>5</v>
      </c>
      <c r="AQ1941" s="80">
        <v>5</v>
      </c>
      <c r="AR1941" s="80">
        <v>3</v>
      </c>
      <c r="AS1941" s="5"/>
      <c r="AT1941" s="5" t="s">
        <v>797</v>
      </c>
      <c r="AU1941" s="66" t="s">
        <v>567</v>
      </c>
      <c r="AV1941" s="5"/>
      <c r="AW1941" s="5" t="s">
        <v>39</v>
      </c>
      <c r="AX1941" s="5"/>
      <c r="AY1941" s="5" t="s">
        <v>903</v>
      </c>
    </row>
    <row r="1942" spans="1:51" ht="27.95" customHeight="1">
      <c r="A1942">
        <v>11547681030</v>
      </c>
      <c r="B1942" s="1" t="s">
        <v>646</v>
      </c>
      <c r="C1942" s="13" t="e">
        <v>#N/A</v>
      </c>
      <c r="D1942" s="1" t="s">
        <v>467</v>
      </c>
      <c r="E1942" s="5" t="s">
        <v>14</v>
      </c>
      <c r="F1942" s="80">
        <v>0</v>
      </c>
      <c r="G1942" s="80">
        <v>0</v>
      </c>
      <c r="H1942" s="80">
        <v>0</v>
      </c>
      <c r="I1942" s="80">
        <v>0</v>
      </c>
      <c r="J1942" s="80">
        <v>0</v>
      </c>
      <c r="K1942" s="80">
        <v>0</v>
      </c>
      <c r="L1942" s="80" t="s">
        <v>249</v>
      </c>
      <c r="M1942" s="5" t="s">
        <v>10</v>
      </c>
      <c r="N1942" s="5" t="s">
        <v>649</v>
      </c>
      <c r="O1942" s="5" t="s">
        <v>11</v>
      </c>
      <c r="P1942" s="5" t="s">
        <v>12</v>
      </c>
      <c r="Q1942" s="5" t="e">
        <v>#N/A</v>
      </c>
      <c r="R1942" s="61" t="e">
        <v>#N/A</v>
      </c>
      <c r="S1942" s="62" t="e">
        <v>#N/A</v>
      </c>
      <c r="T1942" s="5" t="e">
        <v>#N/A</v>
      </c>
      <c r="U1942" s="5" t="e">
        <v>#N/A</v>
      </c>
      <c r="V1942" s="5" t="e">
        <v>#N/A</v>
      </c>
      <c r="W1942" s="5" t="e">
        <v>#N/A</v>
      </c>
      <c r="X1942" s="5" t="e">
        <v>#N/A</v>
      </c>
      <c r="Y1942" s="5">
        <v>0</v>
      </c>
      <c r="Z1942" s="5" t="s">
        <v>49</v>
      </c>
      <c r="AA1942" s="5"/>
      <c r="AB1942" s="5"/>
      <c r="AC1942" s="5"/>
      <c r="AD1942" s="5"/>
      <c r="AE1942" s="5"/>
      <c r="AF1942" s="5"/>
      <c r="AG1942" s="5"/>
      <c r="AH1942" s="5"/>
      <c r="AI1942" s="5" t="s">
        <v>906</v>
      </c>
      <c r="AJ1942" s="80" t="e">
        <v>#N/A</v>
      </c>
      <c r="AK1942" s="80" t="e">
        <v>#N/A</v>
      </c>
      <c r="AL1942" s="80" t="e">
        <v>#N/A</v>
      </c>
      <c r="AM1942" s="80" t="e">
        <v>#N/A</v>
      </c>
      <c r="AN1942" s="80" t="e">
        <v>#N/A</v>
      </c>
      <c r="AO1942" s="80" t="e">
        <v>#N/A</v>
      </c>
      <c r="AP1942" s="80" t="e">
        <v>#N/A</v>
      </c>
      <c r="AQ1942" s="80" t="e">
        <v>#N/A</v>
      </c>
      <c r="AR1942" s="80" t="e">
        <v>#N/A</v>
      </c>
      <c r="AS1942" s="5"/>
      <c r="AT1942" s="5"/>
      <c r="AU1942" s="5"/>
      <c r="AV1942" s="5"/>
      <c r="AW1942" s="5"/>
      <c r="AX1942" s="5"/>
      <c r="AY1942" s="5" t="s">
        <v>903</v>
      </c>
    </row>
    <row r="1943" spans="1:51" ht="27.95" customHeight="1">
      <c r="B1943" s="1"/>
      <c r="C1943" s="13"/>
      <c r="D1943" s="1"/>
      <c r="E1943" s="5"/>
      <c r="M1943" s="5"/>
      <c r="N1943" s="5"/>
      <c r="O1943" s="5"/>
      <c r="P1943" s="5"/>
      <c r="Q1943" s="5"/>
      <c r="R1943" s="61"/>
      <c r="S1943" s="62"/>
      <c r="T1943" s="5"/>
      <c r="U1943" s="5"/>
      <c r="V1943" s="5"/>
      <c r="W1943" s="5"/>
      <c r="X1943" s="5"/>
      <c r="Y1943" s="5"/>
      <c r="Z1943" s="5"/>
      <c r="AA1943" s="5"/>
      <c r="AB1943" s="5"/>
      <c r="AC1943" s="5"/>
      <c r="AD1943" s="5"/>
      <c r="AE1943" s="5"/>
      <c r="AF1943" s="5"/>
      <c r="AG1943" s="5"/>
      <c r="AH1943" s="5"/>
      <c r="AI1943" s="5"/>
      <c r="AJ1943" s="80"/>
      <c r="AK1943" s="80"/>
      <c r="AL1943" s="80"/>
      <c r="AM1943" s="80"/>
      <c r="AN1943" s="80"/>
      <c r="AO1943" s="80"/>
      <c r="AP1943" s="80"/>
      <c r="AQ1943" s="80"/>
      <c r="AR1943" s="80"/>
      <c r="AS1943" s="5"/>
      <c r="AT1943" s="5"/>
      <c r="AU1943" s="5"/>
      <c r="AV1943" s="5"/>
      <c r="AW1943" s="5"/>
      <c r="AX1943" s="5"/>
      <c r="AY1943" s="5"/>
    </row>
    <row r="1944" spans="1:51" ht="27.95" customHeight="1">
      <c r="B1944" s="1"/>
      <c r="C1944" s="13"/>
      <c r="D1944" s="1"/>
      <c r="E1944" s="5"/>
      <c r="M1944" s="5"/>
      <c r="N1944" s="5"/>
      <c r="O1944" s="5"/>
      <c r="P1944" s="5"/>
      <c r="Q1944" s="5"/>
      <c r="R1944" s="61"/>
      <c r="S1944" s="62"/>
      <c r="T1944" s="5"/>
      <c r="U1944" s="5"/>
      <c r="V1944" s="5"/>
      <c r="W1944" s="5"/>
      <c r="X1944" s="5"/>
      <c r="Y1944" s="5"/>
      <c r="Z1944" s="5"/>
      <c r="AA1944" s="5"/>
      <c r="AB1944" s="5"/>
      <c r="AC1944" s="5"/>
      <c r="AD1944" s="5"/>
      <c r="AE1944" s="5"/>
      <c r="AF1944" s="5"/>
      <c r="AG1944" s="5"/>
      <c r="AH1944" s="5"/>
      <c r="AI1944" s="5"/>
      <c r="AJ1944" s="80"/>
      <c r="AK1944" s="80"/>
      <c r="AL1944" s="80"/>
      <c r="AM1944" s="80"/>
      <c r="AN1944" s="80"/>
      <c r="AO1944" s="80"/>
      <c r="AP1944" s="80"/>
      <c r="AQ1944" s="80"/>
      <c r="AR1944" s="80"/>
      <c r="AS1944" s="5"/>
      <c r="AT1944" s="5"/>
      <c r="AU1944" s="5"/>
      <c r="AV1944" s="5"/>
      <c r="AW1944" s="5"/>
      <c r="AX1944" s="5"/>
      <c r="AY1944" s="5"/>
    </row>
    <row r="1945" spans="1:51" ht="27.95" customHeight="1">
      <c r="A1945">
        <v>11545019473</v>
      </c>
      <c r="B1945" s="1"/>
      <c r="C1945" s="13" t="e">
        <v>#N/A</v>
      </c>
      <c r="D1945" s="1" t="e">
        <v>#VALUE!</v>
      </c>
      <c r="E1945" s="5" t="e">
        <v>#N/A</v>
      </c>
      <c r="F1945" s="80">
        <v>0</v>
      </c>
      <c r="G1945" s="80">
        <v>0</v>
      </c>
      <c r="H1945" s="80">
        <v>0</v>
      </c>
      <c r="I1945" s="80">
        <v>0</v>
      </c>
      <c r="J1945" s="80">
        <v>0</v>
      </c>
      <c r="K1945" s="80">
        <v>0</v>
      </c>
      <c r="L1945" s="80">
        <v>0</v>
      </c>
      <c r="M1945" s="5" t="e">
        <v>#N/A</v>
      </c>
      <c r="N1945" s="5" t="e">
        <v>#N/A</v>
      </c>
      <c r="O1945" s="5" t="e">
        <v>#N/A</v>
      </c>
      <c r="P1945" s="5" t="e">
        <v>#N/A</v>
      </c>
      <c r="Q1945" s="5" t="e">
        <v>#N/A</v>
      </c>
      <c r="R1945" s="61" t="e">
        <v>#N/A</v>
      </c>
      <c r="S1945" s="62" t="e">
        <v>#N/A</v>
      </c>
      <c r="T1945" s="5" t="e">
        <v>#N/A</v>
      </c>
      <c r="U1945" s="5" t="e">
        <v>#N/A</v>
      </c>
      <c r="V1945" s="5" t="e">
        <v>#N/A</v>
      </c>
      <c r="W1945" s="5" t="e">
        <v>#N/A</v>
      </c>
      <c r="X1945" s="5" t="e">
        <v>#N/A</v>
      </c>
      <c r="Y1945" s="5">
        <v>0</v>
      </c>
      <c r="Z1945" s="5" t="e">
        <v>#N/A</v>
      </c>
      <c r="AA1945" s="5"/>
      <c r="AB1945" s="5"/>
      <c r="AC1945" s="5"/>
      <c r="AD1945" s="5"/>
      <c r="AE1945" s="5"/>
      <c r="AF1945" s="5"/>
      <c r="AG1945" s="5"/>
      <c r="AH1945" s="5"/>
      <c r="AI1945" s="5" t="s">
        <v>906</v>
      </c>
      <c r="AJ1945" s="80" t="e">
        <v>#N/A</v>
      </c>
      <c r="AK1945" s="80" t="e">
        <v>#N/A</v>
      </c>
      <c r="AL1945" s="80" t="e">
        <v>#N/A</v>
      </c>
      <c r="AM1945" s="80" t="e">
        <v>#N/A</v>
      </c>
      <c r="AN1945" s="80" t="e">
        <v>#N/A</v>
      </c>
      <c r="AO1945" s="80" t="e">
        <v>#N/A</v>
      </c>
      <c r="AP1945" s="80" t="e">
        <v>#N/A</v>
      </c>
      <c r="AQ1945" s="80" t="e">
        <v>#N/A</v>
      </c>
      <c r="AR1945" s="80" t="e">
        <v>#N/A</v>
      </c>
      <c r="AS1945" s="5"/>
      <c r="AT1945" s="5"/>
      <c r="AU1945" s="5"/>
      <c r="AV1945" s="5"/>
      <c r="AW1945" s="5"/>
      <c r="AX1945" s="5"/>
      <c r="AY1945" s="5" t="s">
        <v>20</v>
      </c>
    </row>
    <row r="1946" spans="1:51" ht="27.95" customHeight="1">
      <c r="A1946">
        <v>11544953309</v>
      </c>
      <c r="B1946" s="1" t="s">
        <v>646</v>
      </c>
      <c r="C1946" s="13" t="s">
        <v>72</v>
      </c>
      <c r="D1946" s="1" t="s">
        <v>465</v>
      </c>
      <c r="E1946" s="5" t="s">
        <v>33</v>
      </c>
      <c r="F1946" s="80">
        <v>0</v>
      </c>
      <c r="G1946" s="80">
        <v>0</v>
      </c>
      <c r="H1946" s="80" t="s">
        <v>1</v>
      </c>
      <c r="I1946" s="80">
        <v>0</v>
      </c>
      <c r="J1946" s="80">
        <v>0</v>
      </c>
      <c r="K1946" s="80">
        <v>0</v>
      </c>
      <c r="L1946" s="80">
        <v>0</v>
      </c>
      <c r="M1946" s="5" t="s">
        <v>10</v>
      </c>
      <c r="N1946" s="5" t="e">
        <v>#N/A</v>
      </c>
      <c r="O1946" s="5" t="e">
        <v>#N/A</v>
      </c>
      <c r="P1946" s="5" t="s">
        <v>12</v>
      </c>
      <c r="Q1946" s="5" t="s">
        <v>91</v>
      </c>
      <c r="R1946" s="61" t="s">
        <v>90</v>
      </c>
      <c r="S1946" s="62" t="e">
        <v>#N/A</v>
      </c>
      <c r="T1946" s="5" t="s">
        <v>834</v>
      </c>
      <c r="U1946" s="5" t="s">
        <v>34</v>
      </c>
      <c r="V1946" s="5" t="s">
        <v>64</v>
      </c>
      <c r="W1946" s="5" t="s">
        <v>379</v>
      </c>
      <c r="X1946" s="5" t="s">
        <v>66</v>
      </c>
      <c r="Y1946" s="5">
        <v>0</v>
      </c>
      <c r="Z1946" s="5" t="s">
        <v>21</v>
      </c>
      <c r="AA1946" s="5"/>
      <c r="AB1946" s="5"/>
      <c r="AC1946" s="5"/>
      <c r="AD1946" s="5"/>
      <c r="AE1946" s="5"/>
      <c r="AF1946" s="5"/>
      <c r="AG1946" s="5"/>
      <c r="AH1946" s="5"/>
      <c r="AI1946" s="5" t="s">
        <v>906</v>
      </c>
      <c r="AJ1946" s="80">
        <v>5</v>
      </c>
      <c r="AK1946" s="80">
        <v>5</v>
      </c>
      <c r="AL1946" s="80">
        <v>5</v>
      </c>
      <c r="AM1946" s="80" t="e">
        <v>#N/A</v>
      </c>
      <c r="AN1946" s="80">
        <v>5</v>
      </c>
      <c r="AO1946" s="80">
        <v>5</v>
      </c>
      <c r="AP1946" s="80">
        <v>5</v>
      </c>
      <c r="AQ1946" s="80">
        <v>5</v>
      </c>
      <c r="AR1946" s="80">
        <v>5</v>
      </c>
      <c r="AS1946" s="122" t="s">
        <v>1054</v>
      </c>
      <c r="AT1946" s="5" t="s">
        <v>787</v>
      </c>
      <c r="AU1946" s="5"/>
      <c r="AV1946" s="5"/>
      <c r="AW1946" s="5"/>
      <c r="AX1946" s="5"/>
      <c r="AY1946" s="5" t="s">
        <v>903</v>
      </c>
    </row>
    <row r="1947" spans="1:51" ht="27.95" customHeight="1">
      <c r="A1947">
        <v>11544880811</v>
      </c>
      <c r="B1947" s="1" t="s">
        <v>646</v>
      </c>
      <c r="C1947" s="13" t="s">
        <v>80</v>
      </c>
      <c r="D1947" s="1" t="s">
        <v>468</v>
      </c>
      <c r="E1947" s="5" t="s">
        <v>14</v>
      </c>
      <c r="F1947" s="80">
        <v>0</v>
      </c>
      <c r="G1947" s="80">
        <v>0</v>
      </c>
      <c r="H1947" s="80" t="s">
        <v>1</v>
      </c>
      <c r="I1947" s="80">
        <v>0</v>
      </c>
      <c r="J1947" s="80">
        <v>0</v>
      </c>
      <c r="K1947" s="80">
        <v>0</v>
      </c>
      <c r="L1947" s="80">
        <v>0</v>
      </c>
      <c r="M1947" s="5" t="e">
        <v>#N/A</v>
      </c>
      <c r="N1947" s="5" t="s">
        <v>649</v>
      </c>
      <c r="O1947" s="5" t="e">
        <v>#N/A</v>
      </c>
      <c r="P1947" s="5" t="e">
        <v>#N/A</v>
      </c>
      <c r="Q1947" s="5" t="e">
        <v>#N/A</v>
      </c>
      <c r="R1947" s="61" t="e">
        <v>#N/A</v>
      </c>
      <c r="S1947" s="62" t="e">
        <v>#N/A</v>
      </c>
      <c r="T1947" s="5" t="s">
        <v>834</v>
      </c>
      <c r="U1947" s="5" t="s">
        <v>34</v>
      </c>
      <c r="V1947" s="5" t="s">
        <v>74</v>
      </c>
      <c r="W1947" s="5" t="s">
        <v>908</v>
      </c>
      <c r="X1947" s="5" t="e">
        <v>#N/A</v>
      </c>
      <c r="Y1947" s="5">
        <v>0</v>
      </c>
      <c r="Z1947" s="5" t="s">
        <v>49</v>
      </c>
      <c r="AA1947" s="5"/>
      <c r="AB1947" s="5"/>
      <c r="AC1947" s="5"/>
      <c r="AD1947" s="5"/>
      <c r="AE1947" s="5"/>
      <c r="AF1947" s="5"/>
      <c r="AG1947" s="5"/>
      <c r="AH1947" s="5"/>
      <c r="AI1947" s="5" t="s">
        <v>906</v>
      </c>
      <c r="AJ1947" s="80">
        <v>4</v>
      </c>
      <c r="AK1947" s="80" t="e">
        <v>#N/A</v>
      </c>
      <c r="AL1947" s="80" t="e">
        <v>#N/A</v>
      </c>
      <c r="AM1947" s="80" t="e">
        <v>#N/A</v>
      </c>
      <c r="AN1947" s="80">
        <v>5</v>
      </c>
      <c r="AO1947" s="80">
        <v>5</v>
      </c>
      <c r="AP1947" s="80">
        <v>2</v>
      </c>
      <c r="AQ1947" s="80">
        <v>3</v>
      </c>
      <c r="AR1947" s="80" t="e">
        <v>#N/A</v>
      </c>
      <c r="AS1947" s="5"/>
      <c r="AT1947" s="5"/>
      <c r="AU1947" s="5"/>
      <c r="AV1947" s="5"/>
      <c r="AW1947" s="5"/>
      <c r="AX1947" s="5"/>
      <c r="AY1947" s="5" t="s">
        <v>903</v>
      </c>
    </row>
    <row r="1948" spans="1:51" ht="27.95" customHeight="1">
      <c r="A1948">
        <v>11544869219</v>
      </c>
      <c r="B1948" s="1" t="s">
        <v>646</v>
      </c>
      <c r="C1948" s="13" t="s">
        <v>72</v>
      </c>
      <c r="D1948" s="1" t="s">
        <v>468</v>
      </c>
      <c r="E1948" s="5" t="s">
        <v>14</v>
      </c>
      <c r="F1948" s="80">
        <v>0</v>
      </c>
      <c r="G1948" s="80">
        <v>0</v>
      </c>
      <c r="H1948" s="80">
        <v>0</v>
      </c>
      <c r="I1948" s="80" t="s">
        <v>3</v>
      </c>
      <c r="J1948" s="80">
        <v>0</v>
      </c>
      <c r="K1948" s="80">
        <v>0</v>
      </c>
      <c r="L1948" s="80">
        <v>0</v>
      </c>
      <c r="M1948" s="5" t="e">
        <v>#N/A</v>
      </c>
      <c r="N1948" s="5" t="s">
        <v>649</v>
      </c>
      <c r="O1948" s="5" t="e">
        <v>#N/A</v>
      </c>
      <c r="P1948" s="5" t="e">
        <v>#N/A</v>
      </c>
      <c r="Q1948" s="5" t="e">
        <v>#N/A</v>
      </c>
      <c r="R1948" s="61" t="e">
        <v>#N/A</v>
      </c>
      <c r="S1948" s="62" t="e">
        <v>#N/A</v>
      </c>
      <c r="T1948" s="5" t="s">
        <v>36</v>
      </c>
      <c r="U1948" s="5" t="s">
        <v>34</v>
      </c>
      <c r="V1948" s="5" t="s">
        <v>26</v>
      </c>
      <c r="W1948" s="5" t="s">
        <v>379</v>
      </c>
      <c r="X1948" s="5" t="e">
        <v>#N/A</v>
      </c>
      <c r="Y1948" s="5">
        <v>0</v>
      </c>
      <c r="Z1948" s="5" t="s">
        <v>58</v>
      </c>
      <c r="AA1948" s="5"/>
      <c r="AB1948" s="5"/>
      <c r="AC1948" s="5"/>
      <c r="AD1948" s="5"/>
      <c r="AE1948" s="5"/>
      <c r="AF1948" s="5"/>
      <c r="AG1948" s="5"/>
      <c r="AH1948" s="5"/>
      <c r="AI1948" s="5" t="s">
        <v>906</v>
      </c>
      <c r="AJ1948" s="80">
        <v>5</v>
      </c>
      <c r="AK1948" s="80" t="e">
        <v>#N/A</v>
      </c>
      <c r="AL1948" s="80" t="e">
        <v>#N/A</v>
      </c>
      <c r="AM1948" s="80" t="e">
        <v>#N/A</v>
      </c>
      <c r="AN1948" s="80">
        <v>4</v>
      </c>
      <c r="AO1948" s="80">
        <v>5</v>
      </c>
      <c r="AP1948" s="80">
        <v>4</v>
      </c>
      <c r="AQ1948" s="80">
        <v>5</v>
      </c>
      <c r="AR1948" s="80" t="e">
        <v>#N/A</v>
      </c>
      <c r="AS1948" s="5"/>
      <c r="AT1948" s="5"/>
      <c r="AU1948" s="5"/>
      <c r="AV1948" s="5"/>
      <c r="AW1948" s="5"/>
      <c r="AX1948" s="5"/>
      <c r="AY1948" s="5" t="s">
        <v>903</v>
      </c>
    </row>
    <row r="1949" spans="1:51" ht="27.95" customHeight="1">
      <c r="A1949">
        <v>11544866478</v>
      </c>
      <c r="B1949" s="1"/>
      <c r="C1949" s="13" t="e">
        <v>#N/A</v>
      </c>
      <c r="D1949" s="1" t="e">
        <v>#VALUE!</v>
      </c>
      <c r="E1949" s="5" t="e">
        <v>#N/A</v>
      </c>
      <c r="F1949" s="80">
        <v>0</v>
      </c>
      <c r="G1949" s="80">
        <v>0</v>
      </c>
      <c r="H1949" s="80">
        <v>0</v>
      </c>
      <c r="I1949" s="80">
        <v>0</v>
      </c>
      <c r="J1949" s="80">
        <v>0</v>
      </c>
      <c r="K1949" s="80">
        <v>0</v>
      </c>
      <c r="L1949" s="80">
        <v>0</v>
      </c>
      <c r="M1949" s="5" t="e">
        <v>#N/A</v>
      </c>
      <c r="N1949" s="5" t="e">
        <v>#N/A</v>
      </c>
      <c r="O1949" s="5" t="e">
        <v>#N/A</v>
      </c>
      <c r="P1949" s="5" t="e">
        <v>#N/A</v>
      </c>
      <c r="Q1949" s="5" t="e">
        <v>#N/A</v>
      </c>
      <c r="R1949" s="61" t="e">
        <v>#N/A</v>
      </c>
      <c r="S1949" s="62" t="e">
        <v>#N/A</v>
      </c>
      <c r="T1949" s="5" t="e">
        <v>#N/A</v>
      </c>
      <c r="U1949" s="5" t="e">
        <v>#N/A</v>
      </c>
      <c r="V1949" s="5" t="e">
        <v>#N/A</v>
      </c>
      <c r="W1949" s="5" t="e">
        <v>#N/A</v>
      </c>
      <c r="X1949" s="5" t="e">
        <v>#N/A</v>
      </c>
      <c r="Y1949" s="5">
        <v>0</v>
      </c>
      <c r="Z1949" s="5" t="e">
        <v>#N/A</v>
      </c>
      <c r="AA1949" s="5"/>
      <c r="AB1949" s="5"/>
      <c r="AC1949" s="5"/>
      <c r="AD1949" s="5"/>
      <c r="AE1949" s="5"/>
      <c r="AF1949" s="5"/>
      <c r="AG1949" s="5"/>
      <c r="AH1949" s="5"/>
      <c r="AI1949" s="5" t="s">
        <v>906</v>
      </c>
      <c r="AJ1949" s="80" t="e">
        <v>#N/A</v>
      </c>
      <c r="AK1949" s="80" t="e">
        <v>#N/A</v>
      </c>
      <c r="AL1949" s="80" t="e">
        <v>#N/A</v>
      </c>
      <c r="AM1949" s="80" t="e">
        <v>#N/A</v>
      </c>
      <c r="AN1949" s="80" t="e">
        <v>#N/A</v>
      </c>
      <c r="AO1949" s="80" t="e">
        <v>#N/A</v>
      </c>
      <c r="AP1949" s="80" t="e">
        <v>#N/A</v>
      </c>
      <c r="AQ1949" s="80" t="e">
        <v>#N/A</v>
      </c>
      <c r="AR1949" s="80" t="e">
        <v>#N/A</v>
      </c>
      <c r="AS1949" s="5"/>
      <c r="AT1949" s="5"/>
      <c r="AU1949" s="5"/>
      <c r="AV1949" s="5"/>
      <c r="AW1949" s="5"/>
      <c r="AX1949" s="5"/>
      <c r="AY1949" s="5" t="s">
        <v>20</v>
      </c>
    </row>
    <row r="1950" spans="1:51" ht="27.95" customHeight="1">
      <c r="B1950" s="1"/>
      <c r="C1950" s="13"/>
      <c r="D1950" s="1"/>
      <c r="E1950" s="5"/>
      <c r="M1950" s="5"/>
      <c r="N1950" s="5"/>
      <c r="O1950" s="5"/>
      <c r="P1950" s="5"/>
      <c r="Q1950" s="5"/>
      <c r="R1950" s="61"/>
      <c r="S1950" s="62"/>
      <c r="T1950" s="5"/>
      <c r="U1950" s="5"/>
      <c r="V1950" s="5"/>
      <c r="W1950" s="5"/>
      <c r="X1950" s="5"/>
      <c r="Y1950" s="5"/>
      <c r="Z1950" s="5"/>
      <c r="AA1950" s="5"/>
      <c r="AB1950" s="5"/>
      <c r="AC1950" s="5"/>
      <c r="AD1950" s="5"/>
      <c r="AE1950" s="5"/>
      <c r="AF1950" s="5"/>
      <c r="AG1950" s="5"/>
      <c r="AH1950" s="5"/>
      <c r="AI1950" s="5"/>
      <c r="AJ1950" s="80"/>
      <c r="AK1950" s="80"/>
      <c r="AL1950" s="80"/>
      <c r="AM1950" s="80"/>
      <c r="AN1950" s="80"/>
      <c r="AO1950" s="80"/>
      <c r="AP1950" s="80"/>
      <c r="AQ1950" s="80"/>
      <c r="AR1950" s="80"/>
      <c r="AS1950" s="5"/>
      <c r="AT1950" s="5"/>
      <c r="AU1950" s="5"/>
      <c r="AV1950" s="5"/>
      <c r="AW1950" s="5"/>
      <c r="AX1950" s="5"/>
      <c r="AY1950" s="5"/>
    </row>
    <row r="1951" spans="1:51" ht="27.95" customHeight="1">
      <c r="B1951" s="1"/>
      <c r="C1951" s="13"/>
      <c r="D1951" s="1"/>
      <c r="E1951" s="5"/>
      <c r="M1951" s="5"/>
      <c r="N1951" s="5"/>
      <c r="O1951" s="5"/>
      <c r="P1951" s="5"/>
      <c r="Q1951" s="5"/>
      <c r="R1951" s="61"/>
      <c r="S1951" s="62"/>
      <c r="T1951" s="5"/>
      <c r="U1951" s="5"/>
      <c r="V1951" s="5"/>
      <c r="W1951" s="5"/>
      <c r="X1951" s="5"/>
      <c r="Y1951" s="5"/>
      <c r="Z1951" s="5"/>
      <c r="AA1951" s="5"/>
      <c r="AB1951" s="5"/>
      <c r="AC1951" s="5"/>
      <c r="AD1951" s="5"/>
      <c r="AE1951" s="5"/>
      <c r="AF1951" s="5"/>
      <c r="AG1951" s="5"/>
      <c r="AH1951" s="5"/>
      <c r="AI1951" s="5"/>
      <c r="AJ1951" s="80"/>
      <c r="AK1951" s="80"/>
      <c r="AL1951" s="80"/>
      <c r="AM1951" s="80"/>
      <c r="AN1951" s="80"/>
      <c r="AO1951" s="80"/>
      <c r="AP1951" s="80"/>
      <c r="AQ1951" s="80"/>
      <c r="AR1951" s="80"/>
      <c r="AS1951" s="5"/>
      <c r="AT1951" s="5"/>
      <c r="AU1951" s="5"/>
      <c r="AV1951" s="5"/>
      <c r="AW1951" s="5"/>
      <c r="AX1951" s="5"/>
      <c r="AY1951" s="5"/>
    </row>
    <row r="1952" spans="1:51" ht="27.95" customHeight="1">
      <c r="A1952">
        <v>11544683840</v>
      </c>
      <c r="B1952" s="1"/>
      <c r="C1952" s="13" t="e">
        <v>#N/A</v>
      </c>
      <c r="D1952" s="1" t="e">
        <v>#VALUE!</v>
      </c>
      <c r="E1952" s="5" t="e">
        <v>#N/A</v>
      </c>
      <c r="F1952" s="80">
        <v>0</v>
      </c>
      <c r="G1952" s="80">
        <v>0</v>
      </c>
      <c r="H1952" s="80">
        <v>0</v>
      </c>
      <c r="I1952" s="80">
        <v>0</v>
      </c>
      <c r="J1952" s="80">
        <v>0</v>
      </c>
      <c r="K1952" s="80">
        <v>0</v>
      </c>
      <c r="L1952" s="80">
        <v>0</v>
      </c>
      <c r="M1952" s="5" t="e">
        <v>#N/A</v>
      </c>
      <c r="N1952" s="5" t="e">
        <v>#N/A</v>
      </c>
      <c r="O1952" s="5" t="e">
        <v>#N/A</v>
      </c>
      <c r="P1952" s="5" t="e">
        <v>#N/A</v>
      </c>
      <c r="Q1952" s="5" t="e">
        <v>#N/A</v>
      </c>
      <c r="R1952" s="61" t="e">
        <v>#N/A</v>
      </c>
      <c r="S1952" s="62" t="e">
        <v>#N/A</v>
      </c>
      <c r="T1952" s="5" t="e">
        <v>#N/A</v>
      </c>
      <c r="U1952" s="5" t="e">
        <v>#N/A</v>
      </c>
      <c r="V1952" s="5" t="e">
        <v>#N/A</v>
      </c>
      <c r="W1952" s="5" t="e">
        <v>#N/A</v>
      </c>
      <c r="X1952" s="5" t="e">
        <v>#N/A</v>
      </c>
      <c r="Y1952" s="5">
        <v>0</v>
      </c>
      <c r="Z1952" s="5" t="e">
        <v>#N/A</v>
      </c>
      <c r="AA1952" s="5"/>
      <c r="AB1952" s="5"/>
      <c r="AC1952" s="5"/>
      <c r="AD1952" s="5"/>
      <c r="AE1952" s="5"/>
      <c r="AF1952" s="5"/>
      <c r="AG1952" s="5"/>
      <c r="AH1952" s="5"/>
      <c r="AI1952" s="5" t="s">
        <v>906</v>
      </c>
      <c r="AJ1952" s="80" t="e">
        <v>#N/A</v>
      </c>
      <c r="AK1952" s="80" t="e">
        <v>#N/A</v>
      </c>
      <c r="AL1952" s="80" t="e">
        <v>#N/A</v>
      </c>
      <c r="AM1952" s="80" t="e">
        <v>#N/A</v>
      </c>
      <c r="AN1952" s="80" t="e">
        <v>#N/A</v>
      </c>
      <c r="AO1952" s="80" t="e">
        <v>#N/A</v>
      </c>
      <c r="AP1952" s="80" t="e">
        <v>#N/A</v>
      </c>
      <c r="AQ1952" s="80" t="e">
        <v>#N/A</v>
      </c>
      <c r="AR1952" s="80" t="e">
        <v>#N/A</v>
      </c>
      <c r="AS1952" s="5"/>
      <c r="AT1952" s="5"/>
      <c r="AU1952" s="5"/>
      <c r="AV1952" s="5"/>
      <c r="AW1952" s="5"/>
      <c r="AX1952" s="5"/>
      <c r="AY1952" s="5" t="s">
        <v>20</v>
      </c>
    </row>
    <row r="1953" spans="1:51" ht="27.95" customHeight="1">
      <c r="B1953" s="1"/>
      <c r="C1953" s="13"/>
      <c r="D1953" s="1"/>
      <c r="E1953" s="5"/>
      <c r="M1953" s="5"/>
      <c r="N1953" s="5"/>
      <c r="O1953" s="5"/>
      <c r="P1953" s="5"/>
      <c r="Q1953" s="5"/>
      <c r="R1953" s="61"/>
      <c r="S1953" s="62"/>
      <c r="T1953" s="5"/>
      <c r="U1953" s="5"/>
      <c r="V1953" s="5"/>
      <c r="W1953" s="5"/>
      <c r="X1953" s="5"/>
      <c r="Y1953" s="5"/>
      <c r="Z1953" s="5"/>
      <c r="AA1953" s="5"/>
      <c r="AB1953" s="5"/>
      <c r="AC1953" s="5"/>
      <c r="AD1953" s="5"/>
      <c r="AE1953" s="5"/>
      <c r="AF1953" s="5"/>
      <c r="AG1953" s="5"/>
      <c r="AH1953" s="5"/>
      <c r="AI1953" s="5"/>
      <c r="AJ1953" s="80"/>
      <c r="AK1953" s="80"/>
      <c r="AL1953" s="80"/>
      <c r="AM1953" s="80"/>
      <c r="AN1953" s="80"/>
      <c r="AO1953" s="80"/>
      <c r="AP1953" s="80"/>
      <c r="AQ1953" s="80"/>
      <c r="AR1953" s="80"/>
      <c r="AS1953" s="5"/>
      <c r="AT1953" s="5"/>
      <c r="AU1953" s="5"/>
      <c r="AV1953" s="5"/>
      <c r="AW1953" s="5"/>
      <c r="AX1953" s="5"/>
      <c r="AY1953" s="5"/>
    </row>
    <row r="1954" spans="1:51" ht="27.95" customHeight="1">
      <c r="B1954" s="1"/>
      <c r="C1954" s="13"/>
      <c r="D1954" s="1"/>
      <c r="E1954" s="5"/>
      <c r="M1954" s="5"/>
      <c r="N1954" s="5"/>
      <c r="O1954" s="5"/>
      <c r="P1954" s="5"/>
      <c r="Q1954" s="5"/>
      <c r="R1954" s="61"/>
      <c r="S1954" s="62"/>
      <c r="T1954" s="5"/>
      <c r="U1954" s="5"/>
      <c r="V1954" s="5"/>
      <c r="W1954" s="5"/>
      <c r="X1954" s="5"/>
      <c r="Y1954" s="5"/>
      <c r="Z1954" s="5"/>
      <c r="AA1954" s="5"/>
      <c r="AB1954" s="5"/>
      <c r="AC1954" s="5"/>
      <c r="AD1954" s="5"/>
      <c r="AE1954" s="5"/>
      <c r="AF1954" s="5"/>
      <c r="AG1954" s="5"/>
      <c r="AH1954" s="5"/>
      <c r="AI1954" s="5"/>
      <c r="AJ1954" s="80"/>
      <c r="AK1954" s="80"/>
      <c r="AL1954" s="80"/>
      <c r="AM1954" s="80"/>
      <c r="AN1954" s="80"/>
      <c r="AO1954" s="80"/>
      <c r="AP1954" s="80"/>
      <c r="AQ1954" s="80"/>
      <c r="AR1954" s="80"/>
      <c r="AS1954" s="5"/>
      <c r="AT1954" s="5"/>
      <c r="AU1954" s="5"/>
      <c r="AV1954" s="5"/>
      <c r="AW1954" s="5"/>
      <c r="AX1954" s="5"/>
      <c r="AY1954" s="5"/>
    </row>
    <row r="1955" spans="1:51" ht="27.95" customHeight="1">
      <c r="A1955">
        <v>11544643514</v>
      </c>
      <c r="B1955" s="1"/>
      <c r="C1955" s="13" t="e">
        <v>#N/A</v>
      </c>
      <c r="D1955" s="1" t="e">
        <v>#VALUE!</v>
      </c>
      <c r="E1955" s="5" t="e">
        <v>#N/A</v>
      </c>
      <c r="F1955" s="80">
        <v>0</v>
      </c>
      <c r="G1955" s="80">
        <v>0</v>
      </c>
      <c r="H1955" s="80">
        <v>0</v>
      </c>
      <c r="I1955" s="80">
        <v>0</v>
      </c>
      <c r="J1955" s="80">
        <v>0</v>
      </c>
      <c r="K1955" s="80">
        <v>0</v>
      </c>
      <c r="L1955" s="80">
        <v>0</v>
      </c>
      <c r="M1955" s="5" t="e">
        <v>#N/A</v>
      </c>
      <c r="N1955" s="5" t="e">
        <v>#N/A</v>
      </c>
      <c r="O1955" s="5" t="e">
        <v>#N/A</v>
      </c>
      <c r="P1955" s="5" t="e">
        <v>#N/A</v>
      </c>
      <c r="Q1955" s="5" t="e">
        <v>#N/A</v>
      </c>
      <c r="R1955" s="61" t="e">
        <v>#N/A</v>
      </c>
      <c r="S1955" s="62" t="e">
        <v>#N/A</v>
      </c>
      <c r="T1955" s="5" t="e">
        <v>#N/A</v>
      </c>
      <c r="U1955" s="5" t="e">
        <v>#N/A</v>
      </c>
      <c r="V1955" s="5" t="e">
        <v>#N/A</v>
      </c>
      <c r="W1955" s="5" t="e">
        <v>#N/A</v>
      </c>
      <c r="X1955" s="5" t="e">
        <v>#N/A</v>
      </c>
      <c r="Y1955" s="5">
        <v>0</v>
      </c>
      <c r="Z1955" s="5" t="e">
        <v>#N/A</v>
      </c>
      <c r="AA1955" s="5"/>
      <c r="AB1955" s="5"/>
      <c r="AC1955" s="5"/>
      <c r="AD1955" s="5"/>
      <c r="AE1955" s="5"/>
      <c r="AF1955" s="5"/>
      <c r="AG1955" s="5"/>
      <c r="AH1955" s="5"/>
      <c r="AI1955" s="5" t="s">
        <v>906</v>
      </c>
      <c r="AJ1955" s="80" t="e">
        <v>#N/A</v>
      </c>
      <c r="AK1955" s="80" t="e">
        <v>#N/A</v>
      </c>
      <c r="AL1955" s="80" t="e">
        <v>#N/A</v>
      </c>
      <c r="AM1955" s="80" t="e">
        <v>#N/A</v>
      </c>
      <c r="AN1955" s="80" t="e">
        <v>#N/A</v>
      </c>
      <c r="AO1955" s="80" t="e">
        <v>#N/A</v>
      </c>
      <c r="AP1955" s="80" t="e">
        <v>#N/A</v>
      </c>
      <c r="AQ1955" s="80" t="e">
        <v>#N/A</v>
      </c>
      <c r="AR1955" s="80" t="e">
        <v>#N/A</v>
      </c>
      <c r="AS1955" s="5"/>
      <c r="AT1955" s="5"/>
      <c r="AU1955" s="5"/>
      <c r="AV1955" s="5"/>
      <c r="AW1955" s="5"/>
      <c r="AX1955" s="5"/>
      <c r="AY1955" s="5" t="s">
        <v>20</v>
      </c>
    </row>
    <row r="1956" spans="1:51" ht="27.95" customHeight="1">
      <c r="A1956">
        <v>11544616800</v>
      </c>
      <c r="B1956" s="1" t="s">
        <v>646</v>
      </c>
      <c r="C1956" s="13" t="s">
        <v>72</v>
      </c>
      <c r="D1956" s="1" t="e">
        <v>#VALUE!</v>
      </c>
      <c r="E1956" s="5" t="s">
        <v>33</v>
      </c>
      <c r="F1956" s="80">
        <v>0</v>
      </c>
      <c r="G1956" s="80">
        <v>0</v>
      </c>
      <c r="H1956" s="80">
        <v>0</v>
      </c>
      <c r="I1956" s="80">
        <v>0</v>
      </c>
      <c r="J1956" s="80">
        <v>0</v>
      </c>
      <c r="K1956" s="80">
        <v>0</v>
      </c>
      <c r="L1956" s="80" t="s">
        <v>712</v>
      </c>
      <c r="M1956" s="5" t="s">
        <v>10</v>
      </c>
      <c r="N1956" s="5" t="e">
        <v>#N/A</v>
      </c>
      <c r="O1956" s="5" t="e">
        <v>#N/A</v>
      </c>
      <c r="P1956" s="5" t="s">
        <v>12</v>
      </c>
      <c r="Q1956" s="5" t="s">
        <v>29</v>
      </c>
      <c r="R1956" s="61" t="s">
        <v>28</v>
      </c>
      <c r="S1956" s="62" t="e">
        <v>#N/A</v>
      </c>
      <c r="T1956" s="5" t="s">
        <v>37</v>
      </c>
      <c r="U1956" s="5" t="s">
        <v>37</v>
      </c>
      <c r="V1956" s="5" t="s">
        <v>89</v>
      </c>
      <c r="W1956" s="5" t="s">
        <v>379</v>
      </c>
      <c r="X1956" s="5" t="s">
        <v>81</v>
      </c>
      <c r="Y1956" s="5" t="s">
        <v>713</v>
      </c>
      <c r="Z1956" s="5" t="s">
        <v>86</v>
      </c>
      <c r="AA1956" s="5"/>
      <c r="AB1956" s="5"/>
      <c r="AC1956" s="5"/>
      <c r="AD1956" s="5" t="s">
        <v>782</v>
      </c>
      <c r="AE1956" s="5"/>
      <c r="AF1956" s="5"/>
      <c r="AG1956" s="5"/>
      <c r="AH1956" s="5"/>
      <c r="AI1956" s="5" t="s">
        <v>906</v>
      </c>
      <c r="AJ1956" s="80">
        <v>5</v>
      </c>
      <c r="AK1956" s="80">
        <v>3</v>
      </c>
      <c r="AL1956" s="80">
        <v>4</v>
      </c>
      <c r="AM1956" s="80" t="e">
        <v>#N/A</v>
      </c>
      <c r="AN1956" s="80">
        <v>3</v>
      </c>
      <c r="AO1956" s="80">
        <v>3</v>
      </c>
      <c r="AP1956" s="80">
        <v>3</v>
      </c>
      <c r="AQ1956" s="80">
        <v>5</v>
      </c>
      <c r="AR1956" s="80">
        <v>3</v>
      </c>
      <c r="AS1956" s="5"/>
      <c r="AT1956" s="5" t="s">
        <v>845</v>
      </c>
      <c r="AU1956" s="67" t="s">
        <v>855</v>
      </c>
      <c r="AV1956" s="5"/>
      <c r="AW1956" s="5"/>
      <c r="AX1956" s="5"/>
      <c r="AY1956" s="5" t="s">
        <v>903</v>
      </c>
    </row>
    <row r="1957" spans="1:51" ht="27.95" customHeight="1">
      <c r="B1957" s="1"/>
      <c r="C1957" s="13"/>
      <c r="D1957" s="1"/>
      <c r="E1957" s="5"/>
      <c r="M1957" s="5"/>
      <c r="N1957" s="5"/>
      <c r="O1957" s="5"/>
      <c r="P1957" s="5"/>
      <c r="Q1957" s="5"/>
      <c r="R1957" s="61"/>
      <c r="S1957" s="62"/>
      <c r="T1957" s="5"/>
      <c r="U1957" s="5"/>
      <c r="V1957" s="5"/>
      <c r="W1957" s="5"/>
      <c r="X1957" s="5"/>
      <c r="Y1957" s="5"/>
      <c r="Z1957" s="5"/>
      <c r="AA1957" s="5"/>
      <c r="AB1957" s="5"/>
      <c r="AC1957" s="5"/>
      <c r="AD1957" s="5"/>
      <c r="AE1957" s="5"/>
      <c r="AF1957" s="5"/>
      <c r="AG1957" s="5"/>
      <c r="AH1957" s="5"/>
      <c r="AI1957" s="5"/>
      <c r="AJ1957" s="80"/>
      <c r="AK1957" s="80"/>
      <c r="AL1957" s="80"/>
      <c r="AM1957" s="80"/>
      <c r="AN1957" s="80"/>
      <c r="AO1957" s="80"/>
      <c r="AP1957" s="80"/>
      <c r="AQ1957" s="80"/>
      <c r="AR1957" s="80"/>
      <c r="AS1957" s="5"/>
      <c r="AT1957" s="5"/>
      <c r="AU1957" s="5"/>
      <c r="AV1957" s="5"/>
      <c r="AW1957" s="5"/>
      <c r="AX1957" s="5"/>
      <c r="AY1957" s="5"/>
    </row>
    <row r="1958" spans="1:51" ht="27.95" customHeight="1">
      <c r="A1958">
        <v>11544607776</v>
      </c>
      <c r="B1958" s="1" t="s">
        <v>15</v>
      </c>
      <c r="C1958" s="13" t="s">
        <v>72</v>
      </c>
      <c r="D1958" s="1" t="s">
        <v>468</v>
      </c>
      <c r="E1958" s="5" t="s">
        <v>33</v>
      </c>
      <c r="F1958" s="80">
        <v>0</v>
      </c>
      <c r="G1958" s="80">
        <v>0</v>
      </c>
      <c r="H1958" s="80" t="s">
        <v>1</v>
      </c>
      <c r="I1958" s="80">
        <v>0</v>
      </c>
      <c r="J1958" s="80">
        <v>0</v>
      </c>
      <c r="K1958" s="80">
        <v>0</v>
      </c>
      <c r="L1958" s="80">
        <v>0</v>
      </c>
      <c r="M1958" s="5" t="e">
        <v>#N/A</v>
      </c>
      <c r="N1958" s="5" t="e">
        <v>#N/A</v>
      </c>
      <c r="O1958" s="5" t="e">
        <v>#N/A</v>
      </c>
      <c r="P1958" s="5" t="e">
        <v>#N/A</v>
      </c>
      <c r="Q1958" s="5" t="e">
        <v>#N/A</v>
      </c>
      <c r="R1958" s="61" t="s">
        <v>28</v>
      </c>
      <c r="S1958" s="62" t="s">
        <v>43</v>
      </c>
      <c r="T1958" s="5" t="s">
        <v>36</v>
      </c>
      <c r="U1958" s="5" t="s">
        <v>37</v>
      </c>
      <c r="V1958" s="5" t="s">
        <v>64</v>
      </c>
      <c r="W1958" s="5" t="s">
        <v>379</v>
      </c>
      <c r="X1958" s="5" t="e">
        <v>#N/A</v>
      </c>
      <c r="Y1958" s="5">
        <v>0</v>
      </c>
      <c r="Z1958" s="5" t="s">
        <v>45</v>
      </c>
      <c r="AA1958" s="5"/>
      <c r="AB1958" s="5"/>
      <c r="AC1958" s="5"/>
      <c r="AD1958" s="5"/>
      <c r="AE1958" s="5"/>
      <c r="AF1958" s="5"/>
      <c r="AG1958" s="5"/>
      <c r="AH1958" s="5"/>
      <c r="AI1958" s="5" t="s">
        <v>906</v>
      </c>
      <c r="AJ1958" s="80">
        <v>5</v>
      </c>
      <c r="AK1958" s="80" t="e">
        <v>#N/A</v>
      </c>
      <c r="AL1958" s="80">
        <v>4</v>
      </c>
      <c r="AM1958" s="80">
        <v>4</v>
      </c>
      <c r="AN1958" s="80">
        <v>4</v>
      </c>
      <c r="AO1958" s="80">
        <v>3</v>
      </c>
      <c r="AP1958" s="80">
        <v>5</v>
      </c>
      <c r="AQ1958" s="80">
        <v>5</v>
      </c>
      <c r="AR1958" s="80" t="e">
        <v>#N/A</v>
      </c>
      <c r="AS1958" s="5"/>
      <c r="AT1958" s="5"/>
      <c r="AU1958" s="5"/>
      <c r="AV1958" s="5"/>
      <c r="AW1958" s="5"/>
      <c r="AX1958" s="5"/>
      <c r="AY1958" s="5" t="s">
        <v>904</v>
      </c>
    </row>
    <row r="1959" spans="1:51" ht="44.1" customHeight="1">
      <c r="A1959">
        <v>11544584285</v>
      </c>
      <c r="B1959" s="1"/>
      <c r="C1959" s="13" t="s">
        <v>80</v>
      </c>
      <c r="D1959" s="1" t="s">
        <v>478</v>
      </c>
      <c r="E1959" s="5" t="s">
        <v>14</v>
      </c>
      <c r="F1959" s="80">
        <v>0</v>
      </c>
      <c r="G1959" s="80">
        <v>0</v>
      </c>
      <c r="H1959" s="80" t="s">
        <v>1</v>
      </c>
      <c r="I1959" s="80">
        <v>0</v>
      </c>
      <c r="J1959" s="80">
        <v>0</v>
      </c>
      <c r="K1959" s="80">
        <v>0</v>
      </c>
      <c r="L1959" s="80">
        <v>0</v>
      </c>
      <c r="M1959" s="5" t="s">
        <v>10</v>
      </c>
      <c r="N1959" s="5" t="e">
        <v>#N/A</v>
      </c>
      <c r="O1959" s="5" t="e">
        <v>#N/A</v>
      </c>
      <c r="P1959" s="5" t="e">
        <v>#N/A</v>
      </c>
      <c r="Q1959" s="5" t="s">
        <v>654</v>
      </c>
      <c r="R1959" s="61" t="s">
        <v>99</v>
      </c>
      <c r="S1959" s="62" t="e">
        <v>#N/A</v>
      </c>
      <c r="T1959" s="5" t="s">
        <v>62</v>
      </c>
      <c r="U1959" s="5" t="s">
        <v>92</v>
      </c>
      <c r="V1959" s="5" t="s">
        <v>89</v>
      </c>
      <c r="W1959" s="5" t="s">
        <v>908</v>
      </c>
      <c r="X1959" s="5" t="s">
        <v>673</v>
      </c>
      <c r="Y1959" s="5" t="s">
        <v>714</v>
      </c>
      <c r="Z1959" s="5" t="s">
        <v>45</v>
      </c>
      <c r="AA1959" s="3" t="s">
        <v>525</v>
      </c>
      <c r="AB1959" s="3" t="s">
        <v>550</v>
      </c>
      <c r="AC1959" s="5" t="s">
        <v>555</v>
      </c>
      <c r="AD1959" s="5"/>
      <c r="AE1959" s="5"/>
      <c r="AF1959" s="5"/>
      <c r="AG1959" s="5"/>
      <c r="AH1959" s="5" t="s">
        <v>715</v>
      </c>
      <c r="AI1959" s="5" t="s">
        <v>906</v>
      </c>
      <c r="AJ1959" s="80">
        <v>4</v>
      </c>
      <c r="AK1959" s="80" t="e">
        <v>#N/A</v>
      </c>
      <c r="AL1959" s="80">
        <v>2</v>
      </c>
      <c r="AM1959" s="80" t="e">
        <v>#N/A</v>
      </c>
      <c r="AN1959" s="80">
        <v>5</v>
      </c>
      <c r="AO1959" s="80">
        <v>2</v>
      </c>
      <c r="AP1959" s="80">
        <v>3</v>
      </c>
      <c r="AQ1959" s="80">
        <v>3</v>
      </c>
      <c r="AR1959" s="80">
        <v>2</v>
      </c>
      <c r="AS1959" s="5" t="s">
        <v>1059</v>
      </c>
      <c r="AT1959" s="66" t="s">
        <v>837</v>
      </c>
      <c r="AU1959" s="5"/>
      <c r="AV1959" s="5"/>
      <c r="AW1959" s="5"/>
      <c r="AX1959" s="5"/>
      <c r="AY1959" s="5" t="s">
        <v>20</v>
      </c>
    </row>
    <row r="1960" spans="1:51" ht="27.95" customHeight="1">
      <c r="A1960">
        <v>11544529394</v>
      </c>
      <c r="B1960" s="1"/>
      <c r="C1960" s="13" t="e">
        <v>#N/A</v>
      </c>
      <c r="D1960" s="1" t="e">
        <v>#VALUE!</v>
      </c>
      <c r="E1960" s="5" t="e">
        <v>#N/A</v>
      </c>
      <c r="F1960" s="80">
        <v>0</v>
      </c>
      <c r="G1960" s="80">
        <v>0</v>
      </c>
      <c r="H1960" s="80">
        <v>0</v>
      </c>
      <c r="I1960" s="80">
        <v>0</v>
      </c>
      <c r="J1960" s="80">
        <v>0</v>
      </c>
      <c r="K1960" s="80">
        <v>0</v>
      </c>
      <c r="L1960" s="80">
        <v>0</v>
      </c>
      <c r="M1960" s="5" t="e">
        <v>#N/A</v>
      </c>
      <c r="N1960" s="5" t="e">
        <v>#N/A</v>
      </c>
      <c r="O1960" s="5" t="e">
        <v>#N/A</v>
      </c>
      <c r="P1960" s="5" t="e">
        <v>#N/A</v>
      </c>
      <c r="Q1960" s="5" t="e">
        <v>#N/A</v>
      </c>
      <c r="R1960" s="61" t="e">
        <v>#N/A</v>
      </c>
      <c r="S1960" s="62" t="e">
        <v>#N/A</v>
      </c>
      <c r="T1960" s="5" t="e">
        <v>#N/A</v>
      </c>
      <c r="U1960" s="5" t="e">
        <v>#N/A</v>
      </c>
      <c r="V1960" s="5" t="e">
        <v>#N/A</v>
      </c>
      <c r="W1960" s="5" t="e">
        <v>#N/A</v>
      </c>
      <c r="X1960" s="5" t="e">
        <v>#N/A</v>
      </c>
      <c r="Y1960" s="5">
        <v>0</v>
      </c>
      <c r="Z1960" s="5" t="e">
        <v>#N/A</v>
      </c>
      <c r="AA1960" s="5"/>
      <c r="AB1960" s="5"/>
      <c r="AC1960" s="5"/>
      <c r="AD1960" s="5"/>
      <c r="AE1960" s="5"/>
      <c r="AF1960" s="5"/>
      <c r="AG1960" s="5"/>
      <c r="AH1960" s="5"/>
      <c r="AI1960" s="5" t="s">
        <v>906</v>
      </c>
      <c r="AJ1960" s="80" t="e">
        <v>#N/A</v>
      </c>
      <c r="AK1960" s="80" t="e">
        <v>#N/A</v>
      </c>
      <c r="AL1960" s="80" t="e">
        <v>#N/A</v>
      </c>
      <c r="AM1960" s="80" t="e">
        <v>#N/A</v>
      </c>
      <c r="AN1960" s="80" t="e">
        <v>#N/A</v>
      </c>
      <c r="AO1960" s="80" t="e">
        <v>#N/A</v>
      </c>
      <c r="AP1960" s="80" t="e">
        <v>#N/A</v>
      </c>
      <c r="AQ1960" s="80" t="e">
        <v>#N/A</v>
      </c>
      <c r="AR1960" s="80" t="e">
        <v>#N/A</v>
      </c>
      <c r="AS1960" s="5"/>
      <c r="AT1960" s="5"/>
      <c r="AU1960" s="5"/>
      <c r="AV1960" s="5"/>
      <c r="AW1960" s="5"/>
      <c r="AX1960" s="5"/>
      <c r="AY1960" s="5" t="s">
        <v>20</v>
      </c>
    </row>
    <row r="1961" spans="1:51" ht="27.95" customHeight="1">
      <c r="B1961" s="1"/>
      <c r="C1961" s="13"/>
      <c r="D1961" s="1"/>
      <c r="E1961" s="5"/>
      <c r="M1961" s="5"/>
      <c r="N1961" s="5"/>
      <c r="O1961" s="5"/>
      <c r="P1961" s="5"/>
      <c r="Q1961" s="5"/>
      <c r="R1961" s="61"/>
      <c r="S1961" s="62"/>
      <c r="T1961" s="5"/>
      <c r="U1961" s="5"/>
      <c r="V1961" s="5"/>
      <c r="W1961" s="5"/>
      <c r="X1961" s="5"/>
      <c r="Y1961" s="5"/>
      <c r="Z1961" s="5"/>
      <c r="AA1961" s="5"/>
      <c r="AB1961" s="5"/>
      <c r="AC1961" s="5"/>
      <c r="AD1961" s="5"/>
      <c r="AE1961" s="5"/>
      <c r="AF1961" s="5"/>
      <c r="AG1961" s="5"/>
      <c r="AH1961" s="5"/>
      <c r="AI1961" s="5"/>
      <c r="AJ1961" s="80"/>
      <c r="AK1961" s="80"/>
      <c r="AL1961" s="80"/>
      <c r="AM1961" s="80"/>
      <c r="AN1961" s="80"/>
      <c r="AO1961" s="80"/>
      <c r="AP1961" s="80"/>
      <c r="AQ1961" s="80"/>
      <c r="AR1961" s="80"/>
      <c r="AS1961" s="5"/>
      <c r="AT1961" s="5"/>
      <c r="AU1961" s="5"/>
      <c r="AV1961" s="5"/>
      <c r="AW1961" s="5"/>
      <c r="AX1961" s="5"/>
      <c r="AY1961" s="5"/>
    </row>
    <row r="1962" spans="1:51" ht="27.95" customHeight="1">
      <c r="B1962" s="1"/>
      <c r="C1962" s="13"/>
      <c r="D1962" s="1"/>
      <c r="E1962" s="5"/>
      <c r="M1962" s="5"/>
      <c r="N1962" s="5"/>
      <c r="O1962" s="5"/>
      <c r="P1962" s="5"/>
      <c r="Q1962" s="5"/>
      <c r="R1962" s="61"/>
      <c r="S1962" s="62"/>
      <c r="T1962" s="5"/>
      <c r="U1962" s="5"/>
      <c r="V1962" s="5"/>
      <c r="W1962" s="5"/>
      <c r="X1962" s="5"/>
      <c r="Y1962" s="5"/>
      <c r="Z1962" s="5"/>
      <c r="AA1962" s="5"/>
      <c r="AB1962" s="5"/>
      <c r="AC1962" s="5"/>
      <c r="AD1962" s="5"/>
      <c r="AE1962" s="5"/>
      <c r="AF1962" s="5"/>
      <c r="AG1962" s="5"/>
      <c r="AH1962" s="5"/>
      <c r="AI1962" s="5"/>
      <c r="AJ1962" s="80"/>
      <c r="AK1962" s="80"/>
      <c r="AL1962" s="80"/>
      <c r="AM1962" s="80"/>
      <c r="AN1962" s="80"/>
      <c r="AO1962" s="80"/>
      <c r="AP1962" s="80"/>
      <c r="AQ1962" s="80"/>
      <c r="AR1962" s="80"/>
      <c r="AS1962" s="5"/>
      <c r="AT1962" s="5"/>
      <c r="AU1962" s="5"/>
      <c r="AV1962" s="5"/>
      <c r="AW1962" s="5"/>
      <c r="AX1962" s="5"/>
      <c r="AY1962" s="5"/>
    </row>
    <row r="1963" spans="1:51" ht="27.95" customHeight="1">
      <c r="B1963" s="1"/>
      <c r="C1963" s="13"/>
      <c r="D1963" s="1"/>
      <c r="E1963" s="5"/>
      <c r="M1963" s="5"/>
      <c r="N1963" s="5"/>
      <c r="O1963" s="5"/>
      <c r="P1963" s="5"/>
      <c r="Q1963" s="5"/>
      <c r="R1963" s="61"/>
      <c r="S1963" s="62"/>
      <c r="T1963" s="5"/>
      <c r="U1963" s="5"/>
      <c r="V1963" s="5"/>
      <c r="W1963" s="5"/>
      <c r="X1963" s="5"/>
      <c r="Y1963" s="5"/>
      <c r="Z1963" s="5"/>
      <c r="AA1963" s="5"/>
      <c r="AB1963" s="5"/>
      <c r="AC1963" s="5"/>
      <c r="AD1963" s="5"/>
      <c r="AE1963" s="5"/>
      <c r="AF1963" s="5"/>
      <c r="AG1963" s="5"/>
      <c r="AH1963" s="5"/>
      <c r="AI1963" s="5"/>
      <c r="AJ1963" s="80"/>
      <c r="AK1963" s="80"/>
      <c r="AL1963" s="80"/>
      <c r="AM1963" s="80"/>
      <c r="AN1963" s="80"/>
      <c r="AO1963" s="80"/>
      <c r="AP1963" s="80"/>
      <c r="AQ1963" s="80"/>
      <c r="AR1963" s="80"/>
      <c r="AS1963" s="5"/>
      <c r="AT1963" s="5"/>
      <c r="AU1963" s="5"/>
      <c r="AV1963" s="5"/>
      <c r="AW1963" s="5"/>
      <c r="AX1963" s="5"/>
      <c r="AY1963" s="5"/>
    </row>
    <row r="1964" spans="1:51" ht="72" customHeight="1">
      <c r="A1964">
        <v>11544459803</v>
      </c>
      <c r="B1964" s="1"/>
      <c r="C1964" s="13" t="s">
        <v>72</v>
      </c>
      <c r="D1964" s="1" t="s">
        <v>478</v>
      </c>
      <c r="E1964" s="5" t="s">
        <v>14</v>
      </c>
      <c r="F1964" s="80">
        <v>0</v>
      </c>
      <c r="G1964" s="80">
        <v>0</v>
      </c>
      <c r="H1964" s="80">
        <v>0</v>
      </c>
      <c r="I1964" s="80">
        <v>0</v>
      </c>
      <c r="J1964" s="80">
        <v>0</v>
      </c>
      <c r="K1964" s="80">
        <v>0</v>
      </c>
      <c r="L1964" s="80">
        <v>0</v>
      </c>
      <c r="M1964" s="5" t="s">
        <v>10</v>
      </c>
      <c r="N1964" s="5" t="e">
        <v>#N/A</v>
      </c>
      <c r="O1964" s="5" t="e">
        <v>#N/A</v>
      </c>
      <c r="P1964" s="5" t="e">
        <v>#N/A</v>
      </c>
      <c r="Q1964" s="5" t="s">
        <v>663</v>
      </c>
      <c r="R1964" s="61" t="s">
        <v>75</v>
      </c>
      <c r="S1964" s="62" t="e">
        <v>#N/A</v>
      </c>
      <c r="T1964" s="5" t="s">
        <v>36</v>
      </c>
      <c r="U1964" s="5" t="s">
        <v>41</v>
      </c>
      <c r="V1964" s="5" t="s">
        <v>26</v>
      </c>
      <c r="W1964" s="5" t="s">
        <v>908</v>
      </c>
      <c r="X1964" s="5" t="s">
        <v>660</v>
      </c>
      <c r="Y1964" s="5">
        <v>0</v>
      </c>
      <c r="Z1964" s="5" t="s">
        <v>49</v>
      </c>
      <c r="AA1964" s="5"/>
      <c r="AB1964" s="5"/>
      <c r="AC1964" s="5" t="s">
        <v>462</v>
      </c>
      <c r="AD1964" s="5"/>
      <c r="AE1964" s="5"/>
      <c r="AF1964" s="5"/>
      <c r="AG1964" s="5"/>
      <c r="AH1964" s="5"/>
      <c r="AI1964" s="5" t="s">
        <v>906</v>
      </c>
      <c r="AJ1964" s="80">
        <v>5</v>
      </c>
      <c r="AK1964" s="80" t="e">
        <v>#N/A</v>
      </c>
      <c r="AL1964" s="80">
        <v>3</v>
      </c>
      <c r="AM1964" s="80" t="e">
        <v>#N/A</v>
      </c>
      <c r="AN1964" s="80">
        <v>4</v>
      </c>
      <c r="AO1964" s="80">
        <v>4</v>
      </c>
      <c r="AP1964" s="80">
        <v>4</v>
      </c>
      <c r="AQ1964" s="80">
        <v>3</v>
      </c>
      <c r="AR1964" s="80">
        <v>4</v>
      </c>
      <c r="AS1964" s="5"/>
      <c r="AT1964" s="5"/>
      <c r="AU1964" s="5"/>
      <c r="AV1964" s="5"/>
      <c r="AW1964" s="5"/>
      <c r="AX1964" s="5"/>
      <c r="AY1964" s="5" t="s">
        <v>20</v>
      </c>
    </row>
    <row r="1965" spans="1:51" ht="27.95" customHeight="1">
      <c r="B1965" s="1"/>
      <c r="C1965" s="13"/>
      <c r="D1965" s="1"/>
      <c r="E1965" s="5"/>
      <c r="M1965" s="5"/>
      <c r="N1965" s="5"/>
      <c r="O1965" s="5"/>
      <c r="P1965" s="5"/>
      <c r="Q1965" s="5"/>
      <c r="R1965" s="61"/>
      <c r="S1965" s="62"/>
      <c r="T1965" s="5"/>
      <c r="U1965" s="5"/>
      <c r="V1965" s="5"/>
      <c r="W1965" s="5"/>
      <c r="X1965" s="5"/>
      <c r="Y1965" s="5"/>
      <c r="Z1965" s="5"/>
      <c r="AA1965" s="5"/>
      <c r="AB1965" s="5"/>
      <c r="AC1965" s="5"/>
      <c r="AD1965" s="5"/>
      <c r="AE1965" s="5"/>
      <c r="AF1965" s="5"/>
      <c r="AG1965" s="5"/>
      <c r="AH1965" s="5"/>
      <c r="AI1965" s="5"/>
      <c r="AJ1965" s="80"/>
      <c r="AK1965" s="80"/>
      <c r="AL1965" s="80"/>
      <c r="AM1965" s="80"/>
      <c r="AN1965" s="80"/>
      <c r="AO1965" s="80"/>
      <c r="AP1965" s="80"/>
      <c r="AQ1965" s="80"/>
      <c r="AR1965" s="80"/>
      <c r="AS1965" s="5"/>
      <c r="AT1965" s="5"/>
      <c r="AU1965" s="5"/>
      <c r="AV1965" s="5"/>
      <c r="AW1965" s="5"/>
      <c r="AX1965" s="5"/>
      <c r="AY1965" s="5"/>
    </row>
    <row r="1966" spans="1:51" ht="27.95" customHeight="1">
      <c r="A1966">
        <v>11544453240</v>
      </c>
      <c r="B1966" s="1" t="s">
        <v>646</v>
      </c>
      <c r="C1966" s="13" t="s">
        <v>72</v>
      </c>
      <c r="D1966" s="1" t="s">
        <v>466</v>
      </c>
      <c r="E1966" s="5" t="s">
        <v>33</v>
      </c>
      <c r="F1966" s="80">
        <v>0</v>
      </c>
      <c r="G1966" s="80">
        <v>0</v>
      </c>
      <c r="H1966" s="80" t="s">
        <v>1</v>
      </c>
      <c r="I1966" s="80">
        <v>0</v>
      </c>
      <c r="J1966" s="80">
        <v>0</v>
      </c>
      <c r="K1966" s="80">
        <v>0</v>
      </c>
      <c r="L1966" s="80">
        <v>0</v>
      </c>
      <c r="M1966" s="5" t="s">
        <v>10</v>
      </c>
      <c r="N1966" s="5" t="e">
        <v>#N/A</v>
      </c>
      <c r="O1966" s="5" t="s">
        <v>11</v>
      </c>
      <c r="P1966" s="5" t="s">
        <v>12</v>
      </c>
      <c r="Q1966" s="5" t="s">
        <v>91</v>
      </c>
      <c r="R1966" s="61" t="s">
        <v>90</v>
      </c>
      <c r="S1966" s="62" t="e">
        <v>#N/A</v>
      </c>
      <c r="T1966" s="5" t="s">
        <v>834</v>
      </c>
      <c r="U1966" s="5" t="s">
        <v>34</v>
      </c>
      <c r="V1966" s="5" t="s">
        <v>54</v>
      </c>
      <c r="W1966" s="5" t="s">
        <v>379</v>
      </c>
      <c r="X1966" s="5" t="s">
        <v>66</v>
      </c>
      <c r="Y1966" s="5">
        <v>0</v>
      </c>
      <c r="Z1966" s="5" t="s">
        <v>67</v>
      </c>
      <c r="AA1966" s="5"/>
      <c r="AB1966" s="5"/>
      <c r="AC1966" s="5"/>
      <c r="AD1966" s="5"/>
      <c r="AE1966" s="5"/>
      <c r="AF1966" s="5"/>
      <c r="AG1966" s="5"/>
      <c r="AH1966" s="5"/>
      <c r="AI1966" s="5" t="s">
        <v>906</v>
      </c>
      <c r="AJ1966" s="80">
        <v>5</v>
      </c>
      <c r="AK1966" s="80">
        <v>5</v>
      </c>
      <c r="AL1966" s="80">
        <v>5</v>
      </c>
      <c r="AM1966" s="80" t="e">
        <v>#N/A</v>
      </c>
      <c r="AN1966" s="80">
        <v>5</v>
      </c>
      <c r="AO1966" s="80">
        <v>5</v>
      </c>
      <c r="AP1966" s="80">
        <v>0</v>
      </c>
      <c r="AQ1966" s="80">
        <v>5</v>
      </c>
      <c r="AR1966" s="80">
        <v>5</v>
      </c>
      <c r="AS1966" s="126" t="s">
        <v>1053</v>
      </c>
      <c r="AT1966" s="5" t="s">
        <v>787</v>
      </c>
      <c r="AU1966" s="5"/>
      <c r="AV1966" s="5" t="s">
        <v>874</v>
      </c>
      <c r="AW1966" s="5" t="s">
        <v>39</v>
      </c>
      <c r="AX1966" s="5"/>
      <c r="AY1966" s="5" t="s">
        <v>903</v>
      </c>
    </row>
    <row r="1967" spans="1:51" ht="27.95" customHeight="1">
      <c r="A1967">
        <v>11544450057</v>
      </c>
      <c r="B1967" s="1"/>
      <c r="C1967" s="13" t="e">
        <v>#N/A</v>
      </c>
      <c r="D1967" s="1" t="e">
        <v>#VALUE!</v>
      </c>
      <c r="E1967" s="5" t="e">
        <v>#N/A</v>
      </c>
      <c r="F1967" s="80">
        <v>0</v>
      </c>
      <c r="G1967" s="80">
        <v>0</v>
      </c>
      <c r="H1967" s="80">
        <v>0</v>
      </c>
      <c r="I1967" s="80">
        <v>0</v>
      </c>
      <c r="J1967" s="80">
        <v>0</v>
      </c>
      <c r="K1967" s="80">
        <v>0</v>
      </c>
      <c r="L1967" s="80">
        <v>0</v>
      </c>
      <c r="M1967" s="5" t="e">
        <v>#N/A</v>
      </c>
      <c r="N1967" s="5" t="e">
        <v>#N/A</v>
      </c>
      <c r="O1967" s="5" t="e">
        <v>#N/A</v>
      </c>
      <c r="P1967" s="5" t="e">
        <v>#N/A</v>
      </c>
      <c r="Q1967" s="5" t="e">
        <v>#N/A</v>
      </c>
      <c r="R1967" s="61" t="e">
        <v>#N/A</v>
      </c>
      <c r="S1967" s="62" t="e">
        <v>#N/A</v>
      </c>
      <c r="T1967" s="5" t="e">
        <v>#N/A</v>
      </c>
      <c r="U1967" s="5" t="e">
        <v>#N/A</v>
      </c>
      <c r="V1967" s="5" t="e">
        <v>#N/A</v>
      </c>
      <c r="W1967" s="5" t="e">
        <v>#N/A</v>
      </c>
      <c r="X1967" s="5" t="e">
        <v>#N/A</v>
      </c>
      <c r="Y1967" s="5">
        <v>0</v>
      </c>
      <c r="Z1967" s="5" t="e">
        <v>#N/A</v>
      </c>
      <c r="AA1967" s="5"/>
      <c r="AB1967" s="5"/>
      <c r="AC1967" s="5"/>
      <c r="AD1967" s="5"/>
      <c r="AE1967" s="5"/>
      <c r="AF1967" s="5"/>
      <c r="AG1967" s="5"/>
      <c r="AH1967" s="5"/>
      <c r="AI1967" s="5" t="s">
        <v>906</v>
      </c>
      <c r="AJ1967" s="80" t="e">
        <v>#N/A</v>
      </c>
      <c r="AK1967" s="80" t="e">
        <v>#N/A</v>
      </c>
      <c r="AL1967" s="80" t="e">
        <v>#N/A</v>
      </c>
      <c r="AM1967" s="80" t="e">
        <v>#N/A</v>
      </c>
      <c r="AN1967" s="80" t="e">
        <v>#N/A</v>
      </c>
      <c r="AO1967" s="80" t="e">
        <v>#N/A</v>
      </c>
      <c r="AP1967" s="80" t="e">
        <v>#N/A</v>
      </c>
      <c r="AQ1967" s="80" t="e">
        <v>#N/A</v>
      </c>
      <c r="AR1967" s="80" t="e">
        <v>#N/A</v>
      </c>
      <c r="AS1967" s="5"/>
      <c r="AT1967" s="5"/>
      <c r="AU1967" s="5"/>
      <c r="AV1967" s="5"/>
      <c r="AW1967" s="5"/>
      <c r="AX1967" s="5"/>
      <c r="AY1967" s="5" t="s">
        <v>20</v>
      </c>
    </row>
    <row r="1968" spans="1:51" ht="27.95" customHeight="1">
      <c r="B1968" s="1"/>
      <c r="C1968" s="13"/>
      <c r="D1968" s="1"/>
      <c r="E1968" s="5"/>
      <c r="M1968" s="5"/>
      <c r="N1968" s="5"/>
      <c r="O1968" s="5"/>
      <c r="P1968" s="5"/>
      <c r="Q1968" s="5"/>
      <c r="R1968" s="61"/>
      <c r="S1968" s="62"/>
      <c r="T1968" s="5"/>
      <c r="U1968" s="5"/>
      <c r="V1968" s="5"/>
      <c r="W1968" s="5"/>
      <c r="X1968" s="5"/>
      <c r="Y1968" s="5"/>
      <c r="Z1968" s="5"/>
      <c r="AA1968" s="5"/>
      <c r="AB1968" s="5"/>
      <c r="AC1968" s="5"/>
      <c r="AD1968" s="5"/>
      <c r="AE1968" s="5"/>
      <c r="AF1968" s="5"/>
      <c r="AG1968" s="5"/>
      <c r="AH1968" s="5"/>
      <c r="AI1968" s="5"/>
      <c r="AJ1968" s="80"/>
      <c r="AK1968" s="80"/>
      <c r="AL1968" s="80"/>
      <c r="AM1968" s="80"/>
      <c r="AN1968" s="80"/>
      <c r="AO1968" s="80"/>
      <c r="AP1968" s="80"/>
      <c r="AQ1968" s="80"/>
      <c r="AR1968" s="80"/>
      <c r="AS1968" s="5"/>
      <c r="AT1968" s="5"/>
      <c r="AU1968" s="5"/>
      <c r="AV1968" s="5"/>
      <c r="AW1968" s="5"/>
      <c r="AX1968" s="5"/>
      <c r="AY1968" s="5"/>
    </row>
    <row r="1969" spans="1:51" ht="27.95" customHeight="1">
      <c r="A1969">
        <v>11544439239</v>
      </c>
      <c r="B1969" s="1"/>
      <c r="C1969" s="13" t="s">
        <v>72</v>
      </c>
      <c r="D1969" s="1" t="s">
        <v>472</v>
      </c>
      <c r="E1969" s="5" t="s">
        <v>14</v>
      </c>
      <c r="F1969" s="80" t="s">
        <v>648</v>
      </c>
      <c r="G1969" s="80">
        <v>0</v>
      </c>
      <c r="H1969" s="80">
        <v>0</v>
      </c>
      <c r="I1969" s="80">
        <v>0</v>
      </c>
      <c r="J1969" s="80">
        <v>0</v>
      </c>
      <c r="K1969" s="80">
        <v>0</v>
      </c>
      <c r="L1969" s="80">
        <v>0</v>
      </c>
      <c r="M1969" s="5" t="s">
        <v>10</v>
      </c>
      <c r="N1969" s="5" t="e">
        <v>#N/A</v>
      </c>
      <c r="O1969" s="5" t="e">
        <v>#N/A</v>
      </c>
      <c r="P1969" s="5" t="e">
        <v>#N/A</v>
      </c>
      <c r="Q1969" s="5" t="s">
        <v>654</v>
      </c>
      <c r="R1969" s="61" t="s">
        <v>90</v>
      </c>
      <c r="S1969" s="62" t="s">
        <v>68</v>
      </c>
      <c r="T1969" s="5" t="s">
        <v>37</v>
      </c>
      <c r="U1969" s="5" t="s">
        <v>37</v>
      </c>
      <c r="V1969" s="5" t="s">
        <v>74</v>
      </c>
      <c r="W1969" s="5" t="s">
        <v>908</v>
      </c>
      <c r="X1969" s="5" t="s">
        <v>660</v>
      </c>
      <c r="Y1969" s="5" t="s">
        <v>716</v>
      </c>
      <c r="Z1969" s="5" t="s">
        <v>45</v>
      </c>
      <c r="AA1969" s="5"/>
      <c r="AB1969" s="5"/>
      <c r="AC1969" s="5"/>
      <c r="AD1969" s="5"/>
      <c r="AE1969" s="5"/>
      <c r="AF1969" s="5"/>
      <c r="AG1969" s="5"/>
      <c r="AH1969" s="5"/>
      <c r="AI1969" s="5" t="s">
        <v>906</v>
      </c>
      <c r="AJ1969" s="5">
        <v>5</v>
      </c>
      <c r="AK1969" s="5" t="e">
        <v>#N/A</v>
      </c>
      <c r="AL1969" s="97">
        <v>5</v>
      </c>
      <c r="AM1969" s="97">
        <v>3</v>
      </c>
      <c r="AN1969" s="5">
        <v>3</v>
      </c>
      <c r="AO1969" s="5">
        <v>3</v>
      </c>
      <c r="AP1969" s="5">
        <v>2</v>
      </c>
      <c r="AQ1969" s="5">
        <v>3</v>
      </c>
      <c r="AR1969" s="5">
        <v>4</v>
      </c>
      <c r="AS1969" s="5"/>
      <c r="AT1969" s="5" t="s">
        <v>848</v>
      </c>
      <c r="AU1969" s="5"/>
      <c r="AV1969" s="5" t="s">
        <v>877</v>
      </c>
      <c r="AW1969" s="5"/>
      <c r="AX1969" s="5"/>
      <c r="AY1969" s="5" t="s">
        <v>20</v>
      </c>
    </row>
    <row r="1970" spans="1:51" ht="27.95" customHeight="1">
      <c r="B1970" s="1"/>
      <c r="C1970" s="13"/>
      <c r="D1970" s="1"/>
      <c r="E1970" s="5"/>
      <c r="M1970" s="5"/>
      <c r="N1970" s="5"/>
      <c r="O1970" s="5"/>
      <c r="P1970" s="5"/>
      <c r="Q1970" s="5"/>
      <c r="R1970" s="61"/>
      <c r="S1970" s="62"/>
      <c r="T1970" s="5"/>
      <c r="U1970" s="5"/>
      <c r="V1970" s="5"/>
      <c r="W1970" s="5"/>
      <c r="X1970" s="5"/>
      <c r="Y1970" s="5"/>
      <c r="Z1970" s="5"/>
      <c r="AA1970" s="5"/>
      <c r="AB1970" s="5"/>
      <c r="AC1970" s="5"/>
      <c r="AD1970" s="5"/>
      <c r="AE1970" s="5"/>
      <c r="AF1970" s="5"/>
      <c r="AG1970" s="5"/>
      <c r="AH1970" s="5"/>
      <c r="AI1970" s="5"/>
      <c r="AJ1970" s="80"/>
      <c r="AK1970" s="80"/>
      <c r="AL1970" s="80"/>
      <c r="AM1970" s="80"/>
      <c r="AN1970" s="80"/>
      <c r="AO1970" s="80"/>
      <c r="AP1970" s="80"/>
      <c r="AQ1970" s="80"/>
      <c r="AR1970" s="80"/>
      <c r="AS1970" s="5"/>
      <c r="AT1970" s="5"/>
      <c r="AU1970" s="5"/>
      <c r="AV1970" s="5"/>
      <c r="AW1970" s="5"/>
      <c r="AX1970" s="5"/>
      <c r="AY1970" s="5"/>
    </row>
    <row r="1971" spans="1:51" ht="27.95" customHeight="1">
      <c r="A1971">
        <v>11544436272</v>
      </c>
      <c r="B1971" s="1" t="s">
        <v>15</v>
      </c>
      <c r="C1971" s="13" t="s">
        <v>61</v>
      </c>
      <c r="D1971" s="1" t="s">
        <v>468</v>
      </c>
      <c r="E1971" s="5" t="s">
        <v>14</v>
      </c>
      <c r="F1971" s="80">
        <v>0</v>
      </c>
      <c r="G1971" s="80">
        <v>0</v>
      </c>
      <c r="H1971" s="80" t="s">
        <v>1</v>
      </c>
      <c r="I1971" s="80">
        <v>0</v>
      </c>
      <c r="J1971" s="80">
        <v>0</v>
      </c>
      <c r="K1971" s="80">
        <v>0</v>
      </c>
      <c r="L1971" s="80">
        <v>0</v>
      </c>
      <c r="M1971" s="5" t="e">
        <v>#N/A</v>
      </c>
      <c r="N1971" s="5" t="e">
        <v>#N/A</v>
      </c>
      <c r="O1971" s="5" t="e">
        <v>#N/A</v>
      </c>
      <c r="P1971" s="5" t="e">
        <v>#N/A</v>
      </c>
      <c r="Q1971" s="5" t="e">
        <v>#N/A</v>
      </c>
      <c r="R1971" s="61" t="s">
        <v>28</v>
      </c>
      <c r="S1971" s="62" t="s">
        <v>43</v>
      </c>
      <c r="T1971" s="5" t="s">
        <v>37</v>
      </c>
      <c r="U1971" s="5" t="s">
        <v>37</v>
      </c>
      <c r="V1971" s="5" t="s">
        <v>64</v>
      </c>
      <c r="W1971" s="5" t="s">
        <v>908</v>
      </c>
      <c r="X1971" s="5" t="e">
        <v>#N/A</v>
      </c>
      <c r="Y1971" s="5">
        <v>0</v>
      </c>
      <c r="Z1971" s="5" t="s">
        <v>21</v>
      </c>
      <c r="AA1971" s="5"/>
      <c r="AB1971" s="5"/>
      <c r="AC1971" s="5"/>
      <c r="AD1971" s="5"/>
      <c r="AE1971" s="5"/>
      <c r="AF1971" s="5"/>
      <c r="AG1971" s="5"/>
      <c r="AH1971" s="5"/>
      <c r="AI1971" s="5" t="s">
        <v>906</v>
      </c>
      <c r="AJ1971" s="80">
        <v>3</v>
      </c>
      <c r="AK1971" s="80" t="e">
        <v>#N/A</v>
      </c>
      <c r="AL1971" s="80">
        <v>4</v>
      </c>
      <c r="AM1971" s="80">
        <v>4</v>
      </c>
      <c r="AN1971" s="80">
        <v>3</v>
      </c>
      <c r="AO1971" s="80">
        <v>3</v>
      </c>
      <c r="AP1971" s="80">
        <v>5</v>
      </c>
      <c r="AQ1971" s="80">
        <v>3</v>
      </c>
      <c r="AR1971" s="80" t="e">
        <v>#N/A</v>
      </c>
      <c r="AS1971" s="122" t="s">
        <v>1060</v>
      </c>
      <c r="AT1971" s="5"/>
      <c r="AU1971" s="5"/>
      <c r="AV1971" s="5"/>
      <c r="AW1971" s="5"/>
      <c r="AX1971" s="5"/>
      <c r="AY1971" s="5" t="s">
        <v>904</v>
      </c>
    </row>
    <row r="1972" spans="1:51" ht="27.95" customHeight="1">
      <c r="A1972">
        <v>11544407374</v>
      </c>
      <c r="B1972" s="1" t="s">
        <v>646</v>
      </c>
      <c r="C1972" s="13" t="s">
        <v>61</v>
      </c>
      <c r="D1972" s="1" t="s">
        <v>465</v>
      </c>
      <c r="E1972" s="5" t="s">
        <v>14</v>
      </c>
      <c r="F1972" s="80">
        <v>0</v>
      </c>
      <c r="G1972" s="80">
        <v>0</v>
      </c>
      <c r="H1972" s="80" t="s">
        <v>1</v>
      </c>
      <c r="I1972" s="80">
        <v>0</v>
      </c>
      <c r="J1972" s="80">
        <v>0</v>
      </c>
      <c r="K1972" s="80">
        <v>0</v>
      </c>
      <c r="L1972" s="80">
        <v>0</v>
      </c>
      <c r="M1972" s="5" t="s">
        <v>10</v>
      </c>
      <c r="N1972" s="5" t="e">
        <v>#N/A</v>
      </c>
      <c r="O1972" s="5" t="e">
        <v>#N/A</v>
      </c>
      <c r="P1972" s="5" t="e">
        <v>#N/A</v>
      </c>
      <c r="Q1972" s="5" t="s">
        <v>29</v>
      </c>
      <c r="R1972" s="61" t="s">
        <v>28</v>
      </c>
      <c r="S1972" s="62" t="e">
        <v>#N/A</v>
      </c>
      <c r="T1972" s="5" t="s">
        <v>37</v>
      </c>
      <c r="U1972" s="5" t="s">
        <v>41</v>
      </c>
      <c r="V1972" s="5" t="s">
        <v>74</v>
      </c>
      <c r="W1972" s="5" t="s">
        <v>979</v>
      </c>
      <c r="X1972" s="5" t="s">
        <v>66</v>
      </c>
      <c r="Y1972" s="5" t="s">
        <v>717</v>
      </c>
      <c r="Z1972" s="5" t="s">
        <v>49</v>
      </c>
      <c r="AA1972" s="5"/>
      <c r="AB1972" s="5"/>
      <c r="AC1972" s="5"/>
      <c r="AD1972" s="5"/>
      <c r="AE1972" s="5"/>
      <c r="AF1972" s="5"/>
      <c r="AG1972" s="5"/>
      <c r="AH1972" s="5"/>
      <c r="AI1972" s="5" t="s">
        <v>906</v>
      </c>
      <c r="AJ1972" s="80">
        <v>3</v>
      </c>
      <c r="AK1972" s="80">
        <v>3</v>
      </c>
      <c r="AL1972" s="80">
        <v>4</v>
      </c>
      <c r="AM1972" s="80" t="e">
        <v>#N/A</v>
      </c>
      <c r="AN1972" s="80">
        <v>3</v>
      </c>
      <c r="AO1972" s="80">
        <v>4</v>
      </c>
      <c r="AP1972" s="80">
        <v>2</v>
      </c>
      <c r="AQ1972" s="80">
        <v>2</v>
      </c>
      <c r="AR1972" s="80">
        <v>5</v>
      </c>
      <c r="AS1972" s="5"/>
      <c r="AT1972" s="5" t="s">
        <v>797</v>
      </c>
      <c r="AU1972" s="5"/>
      <c r="AV1972" s="5"/>
      <c r="AW1972" s="5" t="s">
        <v>39</v>
      </c>
      <c r="AX1972" s="5"/>
      <c r="AY1972" s="5" t="s">
        <v>903</v>
      </c>
    </row>
    <row r="1973" spans="1:51" ht="27.95" customHeight="1">
      <c r="B1973" s="1"/>
      <c r="C1973" s="13"/>
      <c r="D1973" s="1"/>
      <c r="E1973" s="5"/>
      <c r="M1973" s="5"/>
      <c r="N1973" s="5"/>
      <c r="O1973" s="5"/>
      <c r="P1973" s="5"/>
      <c r="Q1973" s="5"/>
      <c r="R1973" s="61"/>
      <c r="S1973" s="62"/>
      <c r="T1973" s="5"/>
      <c r="U1973" s="5"/>
      <c r="V1973" s="5"/>
      <c r="W1973" s="5"/>
      <c r="X1973" s="5"/>
      <c r="Y1973" s="5"/>
      <c r="Z1973" s="5"/>
      <c r="AA1973" s="5"/>
      <c r="AB1973" s="5"/>
      <c r="AC1973" s="5"/>
      <c r="AD1973" s="5"/>
      <c r="AE1973" s="5"/>
      <c r="AF1973" s="5"/>
      <c r="AG1973" s="5"/>
      <c r="AH1973" s="5"/>
      <c r="AI1973" s="5"/>
      <c r="AJ1973" s="80"/>
      <c r="AK1973" s="80"/>
      <c r="AL1973" s="80"/>
      <c r="AM1973" s="80"/>
      <c r="AN1973" s="80"/>
      <c r="AO1973" s="80"/>
      <c r="AP1973" s="80"/>
      <c r="AQ1973" s="80"/>
      <c r="AR1973" s="80"/>
      <c r="AS1973" s="5"/>
      <c r="AT1973" s="5"/>
      <c r="AU1973" s="5"/>
      <c r="AV1973" s="5"/>
      <c r="AW1973" s="5"/>
      <c r="AX1973" s="5"/>
      <c r="AY1973" s="5"/>
    </row>
    <row r="1974" spans="1:51" ht="27.95" customHeight="1">
      <c r="A1974">
        <v>11544400701</v>
      </c>
      <c r="B1974" s="1"/>
      <c r="C1974" s="13" t="e">
        <v>#N/A</v>
      </c>
      <c r="D1974" s="1" t="e">
        <v>#VALUE!</v>
      </c>
      <c r="E1974" s="5" t="e">
        <v>#N/A</v>
      </c>
      <c r="F1974" s="80">
        <v>0</v>
      </c>
      <c r="G1974" s="80">
        <v>0</v>
      </c>
      <c r="H1974" s="80">
        <v>0</v>
      </c>
      <c r="I1974" s="80">
        <v>0</v>
      </c>
      <c r="J1974" s="80">
        <v>0</v>
      </c>
      <c r="K1974" s="80">
        <v>0</v>
      </c>
      <c r="L1974" s="80">
        <v>0</v>
      </c>
      <c r="M1974" s="5" t="e">
        <v>#N/A</v>
      </c>
      <c r="N1974" s="5" t="e">
        <v>#N/A</v>
      </c>
      <c r="O1974" s="5" t="e">
        <v>#N/A</v>
      </c>
      <c r="P1974" s="5" t="e">
        <v>#N/A</v>
      </c>
      <c r="Q1974" s="5" t="e">
        <v>#N/A</v>
      </c>
      <c r="R1974" s="61" t="e">
        <v>#N/A</v>
      </c>
      <c r="S1974" s="62" t="e">
        <v>#N/A</v>
      </c>
      <c r="T1974" s="5" t="e">
        <v>#N/A</v>
      </c>
      <c r="U1974" s="5" t="e">
        <v>#N/A</v>
      </c>
      <c r="V1974" s="5" t="e">
        <v>#N/A</v>
      </c>
      <c r="W1974" s="5" t="e">
        <v>#N/A</v>
      </c>
      <c r="X1974" s="5" t="e">
        <v>#N/A</v>
      </c>
      <c r="Y1974" s="5">
        <v>0</v>
      </c>
      <c r="Z1974" s="5" t="e">
        <v>#N/A</v>
      </c>
      <c r="AA1974" s="5"/>
      <c r="AB1974" s="5"/>
      <c r="AC1974" s="5"/>
      <c r="AD1974" s="5"/>
      <c r="AE1974" s="5"/>
      <c r="AF1974" s="5"/>
      <c r="AG1974" s="5"/>
      <c r="AH1974" s="5"/>
      <c r="AI1974" s="5" t="s">
        <v>906</v>
      </c>
      <c r="AJ1974" s="80" t="e">
        <v>#N/A</v>
      </c>
      <c r="AK1974" s="80" t="e">
        <v>#N/A</v>
      </c>
      <c r="AL1974" s="80" t="e">
        <v>#N/A</v>
      </c>
      <c r="AM1974" s="80" t="e">
        <v>#N/A</v>
      </c>
      <c r="AN1974" s="80" t="e">
        <v>#N/A</v>
      </c>
      <c r="AO1974" s="80" t="e">
        <v>#N/A</v>
      </c>
      <c r="AP1974" s="80" t="e">
        <v>#N/A</v>
      </c>
      <c r="AQ1974" s="80" t="e">
        <v>#N/A</v>
      </c>
      <c r="AR1974" s="80" t="e">
        <v>#N/A</v>
      </c>
      <c r="AS1974" s="5"/>
      <c r="AT1974" s="5"/>
      <c r="AU1974" s="5"/>
      <c r="AV1974" s="5"/>
      <c r="AW1974" s="5"/>
      <c r="AX1974" s="5"/>
      <c r="AY1974" s="5" t="s">
        <v>20</v>
      </c>
    </row>
    <row r="1975" spans="1:51" ht="27.95" customHeight="1">
      <c r="A1975">
        <v>11544184666</v>
      </c>
      <c r="B1975" s="1" t="s">
        <v>15</v>
      </c>
      <c r="C1975" s="13" t="e">
        <v>#N/A</v>
      </c>
      <c r="D1975" s="1" t="e">
        <v>#VALUE!</v>
      </c>
      <c r="E1975" s="5" t="e">
        <v>#N/A</v>
      </c>
      <c r="F1975" s="80">
        <v>0</v>
      </c>
      <c r="G1975" s="80">
        <v>0</v>
      </c>
      <c r="H1975" s="80">
        <v>0</v>
      </c>
      <c r="I1975" s="80">
        <v>0</v>
      </c>
      <c r="J1975" s="80">
        <v>0</v>
      </c>
      <c r="K1975" s="80">
        <v>0</v>
      </c>
      <c r="L1975" s="80">
        <v>0</v>
      </c>
      <c r="M1975" s="5" t="e">
        <v>#N/A</v>
      </c>
      <c r="N1975" s="5" t="e">
        <v>#N/A</v>
      </c>
      <c r="O1975" s="5" t="e">
        <v>#N/A</v>
      </c>
      <c r="P1975" s="5" t="e">
        <v>#N/A</v>
      </c>
      <c r="Q1975" s="5" t="e">
        <v>#N/A</v>
      </c>
      <c r="R1975" s="61" t="e">
        <v>#N/A</v>
      </c>
      <c r="S1975" s="62" t="e">
        <v>#N/A</v>
      </c>
      <c r="T1975" s="5" t="e">
        <v>#N/A</v>
      </c>
      <c r="U1975" s="5" t="e">
        <v>#N/A</v>
      </c>
      <c r="V1975" s="5" t="e">
        <v>#N/A</v>
      </c>
      <c r="W1975" s="5" t="e">
        <v>#N/A</v>
      </c>
      <c r="X1975" s="5" t="e">
        <v>#N/A</v>
      </c>
      <c r="Y1975" s="5">
        <v>0</v>
      </c>
      <c r="Z1975" s="5" t="e">
        <v>#N/A</v>
      </c>
      <c r="AA1975" s="5"/>
      <c r="AB1975" s="5"/>
      <c r="AC1975" s="5"/>
      <c r="AD1975" s="5"/>
      <c r="AE1975" s="5"/>
      <c r="AF1975" s="5"/>
      <c r="AG1975" s="5"/>
      <c r="AH1975" s="5"/>
      <c r="AI1975" s="5" t="s">
        <v>906</v>
      </c>
      <c r="AJ1975" s="80" t="e">
        <v>#N/A</v>
      </c>
      <c r="AK1975" s="80" t="e">
        <v>#N/A</v>
      </c>
      <c r="AL1975" s="80" t="e">
        <v>#N/A</v>
      </c>
      <c r="AM1975" s="80" t="e">
        <v>#N/A</v>
      </c>
      <c r="AN1975" s="80" t="e">
        <v>#N/A</v>
      </c>
      <c r="AO1975" s="80" t="e">
        <v>#N/A</v>
      </c>
      <c r="AP1975" s="80" t="e">
        <v>#N/A</v>
      </c>
      <c r="AQ1975" s="80" t="e">
        <v>#N/A</v>
      </c>
      <c r="AR1975" s="80" t="e">
        <v>#N/A</v>
      </c>
      <c r="AS1975" s="5"/>
      <c r="AT1975" s="5"/>
      <c r="AU1975" s="5"/>
      <c r="AV1975" s="5"/>
      <c r="AW1975" s="5"/>
      <c r="AX1975" s="5"/>
      <c r="AY1975" s="5" t="s">
        <v>904</v>
      </c>
    </row>
    <row r="1976" spans="1:51" ht="27.95" customHeight="1">
      <c r="B1976" s="1"/>
      <c r="C1976" s="13"/>
      <c r="D1976" s="1"/>
      <c r="E1976" s="5"/>
      <c r="M1976" s="5"/>
      <c r="N1976" s="5"/>
      <c r="O1976" s="5"/>
      <c r="P1976" s="5"/>
      <c r="Q1976" s="5"/>
      <c r="R1976" s="61"/>
      <c r="S1976" s="62"/>
      <c r="T1976" s="5"/>
      <c r="U1976" s="5"/>
      <c r="V1976" s="5"/>
      <c r="W1976" s="5"/>
      <c r="X1976" s="5"/>
      <c r="Y1976" s="5"/>
      <c r="Z1976" s="5"/>
      <c r="AA1976" s="5"/>
      <c r="AB1976" s="5"/>
      <c r="AC1976" s="5"/>
      <c r="AD1976" s="5"/>
      <c r="AE1976" s="5"/>
      <c r="AF1976" s="5"/>
      <c r="AG1976" s="5"/>
      <c r="AH1976" s="5"/>
      <c r="AI1976" s="5"/>
      <c r="AJ1976" s="80"/>
      <c r="AK1976" s="80"/>
      <c r="AL1976" s="80"/>
      <c r="AM1976" s="80"/>
      <c r="AN1976" s="80"/>
      <c r="AO1976" s="80"/>
      <c r="AP1976" s="80"/>
      <c r="AQ1976" s="80"/>
      <c r="AR1976" s="80"/>
      <c r="AS1976" s="5"/>
      <c r="AT1976" s="5"/>
      <c r="AU1976" s="5"/>
      <c r="AV1976" s="5"/>
      <c r="AW1976" s="5"/>
      <c r="AX1976" s="5"/>
      <c r="AY1976" s="5"/>
    </row>
    <row r="1977" spans="1:51" ht="27.95" customHeight="1">
      <c r="A1977">
        <v>11544094839</v>
      </c>
      <c r="B1977" s="1" t="s">
        <v>15</v>
      </c>
      <c r="C1977" s="13" t="s">
        <v>23</v>
      </c>
      <c r="D1977" s="1" t="e">
        <v>#VALUE!</v>
      </c>
      <c r="E1977" s="5" t="s">
        <v>14</v>
      </c>
      <c r="F1977" s="80">
        <v>0</v>
      </c>
      <c r="G1977" s="80">
        <v>0</v>
      </c>
      <c r="H1977" s="80" t="s">
        <v>1</v>
      </c>
      <c r="I1977" s="80">
        <v>0</v>
      </c>
      <c r="J1977" s="80">
        <v>0</v>
      </c>
      <c r="K1977" s="80">
        <v>0</v>
      </c>
      <c r="L1977" s="80">
        <v>0</v>
      </c>
      <c r="M1977" s="5" t="e">
        <v>#N/A</v>
      </c>
      <c r="N1977" s="5" t="e">
        <v>#N/A</v>
      </c>
      <c r="O1977" s="5" t="e">
        <v>#N/A</v>
      </c>
      <c r="P1977" s="5" t="e">
        <v>#N/A</v>
      </c>
      <c r="Q1977" s="5" t="e">
        <v>#N/A</v>
      </c>
      <c r="R1977" s="61" t="e">
        <v>#N/A</v>
      </c>
      <c r="S1977" s="62" t="s">
        <v>122</v>
      </c>
      <c r="T1977" s="5" t="s">
        <v>37</v>
      </c>
      <c r="U1977" s="5" t="s">
        <v>37</v>
      </c>
      <c r="V1977" s="5" t="s">
        <v>89</v>
      </c>
      <c r="W1977" s="5" t="s">
        <v>908</v>
      </c>
      <c r="X1977" s="5" t="e">
        <v>#N/A</v>
      </c>
      <c r="Y1977" s="5">
        <v>0</v>
      </c>
      <c r="Z1977" s="5" t="s">
        <v>60</v>
      </c>
      <c r="AA1977" s="5" t="s">
        <v>524</v>
      </c>
      <c r="AB1977" s="5"/>
      <c r="AC1977" s="5"/>
      <c r="AD1977" s="5"/>
      <c r="AE1977" s="5"/>
      <c r="AF1977" s="5"/>
      <c r="AG1977" s="5"/>
      <c r="AH1977" s="5"/>
      <c r="AI1977" s="5" t="s">
        <v>906</v>
      </c>
      <c r="AJ1977" s="80">
        <v>2</v>
      </c>
      <c r="AK1977" s="80" t="e">
        <v>#N/A</v>
      </c>
      <c r="AL1977" s="80" t="e">
        <v>#N/A</v>
      </c>
      <c r="AM1977" s="80">
        <v>1</v>
      </c>
      <c r="AN1977" s="80">
        <v>3</v>
      </c>
      <c r="AO1977" s="80">
        <v>3</v>
      </c>
      <c r="AP1977" s="80">
        <v>3</v>
      </c>
      <c r="AQ1977" s="80">
        <v>3</v>
      </c>
      <c r="AR1977" s="80" t="e">
        <v>#N/A</v>
      </c>
      <c r="AS1977" s="5" t="s">
        <v>1060</v>
      </c>
      <c r="AT1977" s="5" t="s">
        <v>797</v>
      </c>
      <c r="AU1977" s="5"/>
      <c r="AV1977" s="5"/>
      <c r="AW1977" s="5"/>
      <c r="AX1977" s="5"/>
      <c r="AY1977" s="5" t="s">
        <v>904</v>
      </c>
    </row>
    <row r="1978" spans="1:51" ht="27.95" customHeight="1">
      <c r="B1978" s="1"/>
      <c r="C1978" s="13"/>
      <c r="D1978" s="1"/>
      <c r="E1978" s="5"/>
      <c r="M1978" s="5"/>
      <c r="N1978" s="5"/>
      <c r="O1978" s="5"/>
      <c r="P1978" s="5"/>
      <c r="Q1978" s="5"/>
      <c r="R1978" s="61"/>
      <c r="S1978" s="62"/>
      <c r="T1978" s="5"/>
      <c r="U1978" s="5"/>
      <c r="V1978" s="5"/>
      <c r="W1978" s="5"/>
      <c r="X1978" s="5"/>
      <c r="Y1978" s="5"/>
      <c r="Z1978" s="5"/>
      <c r="AA1978" s="5"/>
      <c r="AB1978" s="5"/>
      <c r="AC1978" s="5"/>
      <c r="AD1978" s="5"/>
      <c r="AE1978" s="5"/>
      <c r="AF1978" s="5"/>
      <c r="AG1978" s="5"/>
      <c r="AH1978" s="5"/>
      <c r="AI1978" s="5"/>
      <c r="AJ1978" s="80"/>
      <c r="AK1978" s="80"/>
      <c r="AL1978" s="80"/>
      <c r="AM1978" s="80"/>
      <c r="AN1978" s="80"/>
      <c r="AO1978" s="80"/>
      <c r="AP1978" s="80"/>
      <c r="AQ1978" s="80"/>
      <c r="AR1978" s="80"/>
      <c r="AS1978" s="5"/>
      <c r="AT1978" s="5"/>
      <c r="AU1978" s="5"/>
      <c r="AV1978" s="5"/>
      <c r="AW1978" s="5"/>
      <c r="AX1978" s="5"/>
      <c r="AY1978" s="5"/>
    </row>
    <row r="1979" spans="1:51" ht="27.95" customHeight="1">
      <c r="B1979" s="1"/>
      <c r="C1979" s="13"/>
      <c r="D1979" s="1"/>
      <c r="E1979" s="5"/>
      <c r="M1979" s="5"/>
      <c r="N1979" s="5"/>
      <c r="O1979" s="5"/>
      <c r="P1979" s="5"/>
      <c r="Q1979" s="5"/>
      <c r="R1979" s="61"/>
      <c r="S1979" s="62"/>
      <c r="T1979" s="5"/>
      <c r="U1979" s="5"/>
      <c r="V1979" s="5"/>
      <c r="W1979" s="5"/>
      <c r="X1979" s="5"/>
      <c r="Y1979" s="5"/>
      <c r="Z1979" s="5"/>
      <c r="AA1979" s="5"/>
      <c r="AB1979" s="5"/>
      <c r="AC1979" s="5"/>
      <c r="AD1979" s="5"/>
      <c r="AE1979" s="5"/>
      <c r="AF1979" s="5"/>
      <c r="AG1979" s="5"/>
      <c r="AH1979" s="5"/>
      <c r="AI1979" s="5"/>
      <c r="AJ1979" s="80"/>
      <c r="AK1979" s="80"/>
      <c r="AL1979" s="80"/>
      <c r="AM1979" s="80"/>
      <c r="AN1979" s="80"/>
      <c r="AO1979" s="80"/>
      <c r="AP1979" s="80"/>
      <c r="AQ1979" s="80"/>
      <c r="AR1979" s="80"/>
      <c r="AS1979" s="5"/>
      <c r="AT1979" s="5"/>
      <c r="AU1979" s="5"/>
      <c r="AV1979" s="5"/>
      <c r="AW1979" s="5"/>
      <c r="AX1979" s="5"/>
      <c r="AY1979" s="5"/>
    </row>
    <row r="1980" spans="1:51" ht="117.95" customHeight="1">
      <c r="A1980">
        <v>11544054669</v>
      </c>
      <c r="B1980" s="1" t="s">
        <v>15</v>
      </c>
      <c r="C1980" s="13" t="s">
        <v>61</v>
      </c>
      <c r="D1980" s="1" t="s">
        <v>478</v>
      </c>
      <c r="E1980" s="5" t="s">
        <v>14</v>
      </c>
      <c r="F1980" s="80">
        <v>0</v>
      </c>
      <c r="G1980" s="80">
        <v>0</v>
      </c>
      <c r="H1980" s="80">
        <v>0</v>
      </c>
      <c r="I1980" s="80">
        <v>0</v>
      </c>
      <c r="J1980" s="80">
        <v>0</v>
      </c>
      <c r="K1980" s="80">
        <v>0</v>
      </c>
      <c r="L1980" s="80" t="s">
        <v>718</v>
      </c>
      <c r="M1980" s="5" t="e">
        <v>#N/A</v>
      </c>
      <c r="N1980" s="5" t="e">
        <v>#N/A</v>
      </c>
      <c r="O1980" s="5" t="e">
        <v>#N/A</v>
      </c>
      <c r="P1980" s="5" t="e">
        <v>#N/A</v>
      </c>
      <c r="Q1980" s="5" t="e">
        <v>#N/A</v>
      </c>
      <c r="R1980" s="61" t="s">
        <v>28</v>
      </c>
      <c r="S1980" s="62" t="s">
        <v>68</v>
      </c>
      <c r="T1980" s="5" t="s">
        <v>36</v>
      </c>
      <c r="U1980" s="5" t="s">
        <v>37</v>
      </c>
      <c r="V1980" s="5" t="s">
        <v>74</v>
      </c>
      <c r="W1980" s="5" t="s">
        <v>979</v>
      </c>
      <c r="X1980" s="5" t="e">
        <v>#N/A</v>
      </c>
      <c r="Y1980" s="5">
        <v>0</v>
      </c>
      <c r="Z1980" s="5" t="s">
        <v>35</v>
      </c>
      <c r="AA1980" s="5"/>
      <c r="AB1980" s="5"/>
      <c r="AC1980" s="5"/>
      <c r="AD1980" s="5"/>
      <c r="AE1980" s="5"/>
      <c r="AF1980" s="5"/>
      <c r="AG1980" s="5"/>
      <c r="AH1980" s="5"/>
      <c r="AI1980" s="5" t="s">
        <v>906</v>
      </c>
      <c r="AJ1980" s="5">
        <v>3</v>
      </c>
      <c r="AK1980" s="5" t="e">
        <v>#N/A</v>
      </c>
      <c r="AL1980" s="97">
        <v>4</v>
      </c>
      <c r="AM1980" s="97">
        <v>3</v>
      </c>
      <c r="AN1980" s="5">
        <v>4</v>
      </c>
      <c r="AO1980" s="5">
        <v>3</v>
      </c>
      <c r="AP1980" s="5">
        <v>2</v>
      </c>
      <c r="AQ1980" s="5">
        <v>2</v>
      </c>
      <c r="AR1980" s="5" t="e">
        <v>#N/A</v>
      </c>
      <c r="AS1980" s="5" t="s">
        <v>1051</v>
      </c>
      <c r="AT1980" s="5" t="s">
        <v>797</v>
      </c>
      <c r="AU1980" s="5"/>
      <c r="AV1980" s="5" t="s">
        <v>884</v>
      </c>
      <c r="AW1980" s="5"/>
      <c r="AX1980" s="5"/>
      <c r="AY1980" s="5" t="s">
        <v>904</v>
      </c>
    </row>
    <row r="1981" spans="1:51" ht="27.95" customHeight="1">
      <c r="A1981">
        <v>11544032212</v>
      </c>
      <c r="B1981" s="1" t="s">
        <v>646</v>
      </c>
      <c r="C1981" s="13" t="s">
        <v>72</v>
      </c>
      <c r="D1981" s="1" t="s">
        <v>468</v>
      </c>
      <c r="E1981" s="5" t="s">
        <v>14</v>
      </c>
      <c r="F1981" s="80">
        <v>0</v>
      </c>
      <c r="G1981" s="80">
        <v>0</v>
      </c>
      <c r="H1981" s="80" t="s">
        <v>1</v>
      </c>
      <c r="I1981" s="80">
        <v>0</v>
      </c>
      <c r="J1981" s="80">
        <v>0</v>
      </c>
      <c r="K1981" s="80">
        <v>0</v>
      </c>
      <c r="L1981" s="80">
        <v>0</v>
      </c>
      <c r="M1981" s="5" t="s">
        <v>10</v>
      </c>
      <c r="N1981" s="5" t="e">
        <v>#N/A</v>
      </c>
      <c r="O1981" s="5" t="e">
        <v>#N/A</v>
      </c>
      <c r="P1981" s="5" t="e">
        <v>#N/A</v>
      </c>
      <c r="Q1981" s="5" t="s">
        <v>91</v>
      </c>
      <c r="R1981" s="61" t="s">
        <v>90</v>
      </c>
      <c r="S1981" s="62" t="e">
        <v>#N/A</v>
      </c>
      <c r="T1981" s="5" t="s">
        <v>834</v>
      </c>
      <c r="U1981" s="5" t="s">
        <v>34</v>
      </c>
      <c r="V1981" s="5" t="s">
        <v>54</v>
      </c>
      <c r="W1981" s="5" t="s">
        <v>379</v>
      </c>
      <c r="X1981" s="5" t="s">
        <v>81</v>
      </c>
      <c r="Y1981" s="5">
        <v>0</v>
      </c>
      <c r="Z1981" s="5" t="s">
        <v>13</v>
      </c>
      <c r="AA1981" s="5"/>
      <c r="AB1981" s="5"/>
      <c r="AC1981" s="5"/>
      <c r="AD1981" s="5"/>
      <c r="AE1981" s="5"/>
      <c r="AF1981" s="5"/>
      <c r="AG1981" s="5"/>
      <c r="AH1981" s="5"/>
      <c r="AI1981" s="5" t="s">
        <v>906</v>
      </c>
      <c r="AJ1981" s="80">
        <v>5</v>
      </c>
      <c r="AK1981" s="80">
        <v>5</v>
      </c>
      <c r="AL1981" s="80">
        <v>5</v>
      </c>
      <c r="AM1981" s="80" t="e">
        <v>#N/A</v>
      </c>
      <c r="AN1981" s="80">
        <v>5</v>
      </c>
      <c r="AO1981" s="80">
        <v>5</v>
      </c>
      <c r="AP1981" s="80">
        <v>0</v>
      </c>
      <c r="AQ1981" s="80">
        <v>5</v>
      </c>
      <c r="AR1981" s="80">
        <v>3</v>
      </c>
      <c r="AS1981" s="5"/>
      <c r="AT1981" s="5"/>
      <c r="AU1981" s="5"/>
      <c r="AV1981" s="5"/>
      <c r="AW1981" s="5"/>
      <c r="AX1981" s="5"/>
      <c r="AY1981" s="5" t="s">
        <v>903</v>
      </c>
    </row>
    <row r="1982" spans="1:51" ht="27.95" customHeight="1">
      <c r="B1982" s="1"/>
      <c r="C1982" s="13"/>
      <c r="D1982" s="1"/>
      <c r="E1982" s="5"/>
      <c r="M1982" s="5"/>
      <c r="N1982" s="5"/>
      <c r="O1982" s="5"/>
      <c r="P1982" s="5"/>
      <c r="Q1982" s="5"/>
      <c r="R1982" s="61"/>
      <c r="S1982" s="62"/>
      <c r="T1982" s="5"/>
      <c r="U1982" s="5"/>
      <c r="V1982" s="5"/>
      <c r="W1982" s="5"/>
      <c r="X1982" s="5"/>
      <c r="Y1982" s="5"/>
      <c r="Z1982" s="5"/>
      <c r="AA1982" s="5"/>
      <c r="AB1982" s="5"/>
      <c r="AC1982" s="5"/>
      <c r="AD1982" s="5"/>
      <c r="AE1982" s="5"/>
      <c r="AF1982" s="5"/>
      <c r="AG1982" s="5"/>
      <c r="AH1982" s="5"/>
      <c r="AI1982" s="5"/>
      <c r="AJ1982" s="80"/>
      <c r="AK1982" s="80"/>
      <c r="AL1982" s="80"/>
      <c r="AM1982" s="80"/>
      <c r="AN1982" s="80"/>
      <c r="AO1982" s="80"/>
      <c r="AP1982" s="80"/>
      <c r="AQ1982" s="80"/>
      <c r="AR1982" s="80"/>
      <c r="AS1982" s="5"/>
      <c r="AT1982" s="5"/>
      <c r="AU1982" s="5"/>
      <c r="AV1982" s="5"/>
      <c r="AW1982" s="5"/>
      <c r="AX1982" s="5"/>
      <c r="AY1982" s="5"/>
    </row>
    <row r="1983" spans="1:51" ht="27.95" customHeight="1">
      <c r="B1983" s="1"/>
      <c r="C1983" s="13"/>
      <c r="D1983" s="1"/>
      <c r="E1983" s="5"/>
      <c r="M1983" s="5"/>
      <c r="N1983" s="5"/>
      <c r="O1983" s="5"/>
      <c r="P1983" s="5"/>
      <c r="Q1983" s="5"/>
      <c r="R1983" s="61"/>
      <c r="S1983" s="62"/>
      <c r="T1983" s="5"/>
      <c r="U1983" s="5"/>
      <c r="V1983" s="5"/>
      <c r="W1983" s="5"/>
      <c r="X1983" s="5"/>
      <c r="Y1983" s="5"/>
      <c r="Z1983" s="5"/>
      <c r="AA1983" s="5"/>
      <c r="AB1983" s="5"/>
      <c r="AC1983" s="5"/>
      <c r="AD1983" s="5"/>
      <c r="AE1983" s="5"/>
      <c r="AF1983" s="5"/>
      <c r="AG1983" s="5"/>
      <c r="AH1983" s="5"/>
      <c r="AI1983" s="5"/>
      <c r="AJ1983" s="80"/>
      <c r="AK1983" s="80"/>
      <c r="AL1983" s="80"/>
      <c r="AM1983" s="80"/>
      <c r="AN1983" s="80"/>
      <c r="AO1983" s="80"/>
      <c r="AP1983" s="80"/>
      <c r="AQ1983" s="80"/>
      <c r="AR1983" s="80"/>
      <c r="AS1983" s="5"/>
      <c r="AT1983" s="5"/>
      <c r="AU1983" s="5"/>
      <c r="AV1983" s="5"/>
      <c r="AW1983" s="5"/>
      <c r="AX1983" s="5"/>
      <c r="AY1983" s="5"/>
    </row>
    <row r="1984" spans="1:51" ht="27.95" customHeight="1">
      <c r="A1984">
        <v>11544008819</v>
      </c>
      <c r="B1984" s="1"/>
      <c r="C1984" s="13" t="s">
        <v>72</v>
      </c>
      <c r="D1984" s="1" t="s">
        <v>471</v>
      </c>
      <c r="E1984" s="5" t="s">
        <v>33</v>
      </c>
      <c r="F1984" s="80">
        <v>0</v>
      </c>
      <c r="G1984" s="80">
        <v>0</v>
      </c>
      <c r="H1984" s="80" t="s">
        <v>1</v>
      </c>
      <c r="I1984" s="80">
        <v>0</v>
      </c>
      <c r="J1984" s="80">
        <v>0</v>
      </c>
      <c r="K1984" s="80">
        <v>0</v>
      </c>
      <c r="L1984" s="80">
        <v>0</v>
      </c>
      <c r="M1984" s="5" t="s">
        <v>10</v>
      </c>
      <c r="N1984" s="5" t="e">
        <v>#N/A</v>
      </c>
      <c r="O1984" s="5" t="e">
        <v>#N/A</v>
      </c>
      <c r="P1984" s="5" t="e">
        <v>#N/A</v>
      </c>
      <c r="Q1984" s="5" t="s">
        <v>661</v>
      </c>
      <c r="R1984" s="61" t="s">
        <v>90</v>
      </c>
      <c r="S1984" s="62" t="e">
        <v>#N/A</v>
      </c>
      <c r="T1984" s="5" t="s">
        <v>37</v>
      </c>
      <c r="U1984" s="5" t="s">
        <v>37</v>
      </c>
      <c r="V1984" s="5" t="s">
        <v>26</v>
      </c>
      <c r="W1984" s="5" t="s">
        <v>379</v>
      </c>
      <c r="X1984" s="5" t="s">
        <v>655</v>
      </c>
      <c r="Y1984" s="5">
        <v>0</v>
      </c>
      <c r="Z1984" s="5" t="s">
        <v>21</v>
      </c>
      <c r="AA1984" s="5"/>
      <c r="AB1984" s="5"/>
      <c r="AC1984" s="5"/>
      <c r="AD1984" s="5"/>
      <c r="AE1984" s="5"/>
      <c r="AF1984" s="5"/>
      <c r="AG1984" s="5"/>
      <c r="AH1984" s="5"/>
      <c r="AI1984" s="5" t="s">
        <v>906</v>
      </c>
      <c r="AJ1984" s="80">
        <v>5</v>
      </c>
      <c r="AK1984" s="80" t="e">
        <v>#N/A</v>
      </c>
      <c r="AL1984" s="80">
        <v>5</v>
      </c>
      <c r="AM1984" s="80" t="e">
        <v>#N/A</v>
      </c>
      <c r="AN1984" s="80">
        <v>3</v>
      </c>
      <c r="AO1984" s="80">
        <v>3</v>
      </c>
      <c r="AP1984" s="80">
        <v>4</v>
      </c>
      <c r="AQ1984" s="80">
        <v>5</v>
      </c>
      <c r="AR1984" s="80">
        <v>1</v>
      </c>
      <c r="AS1984" s="5"/>
      <c r="AT1984" s="5"/>
      <c r="AU1984" s="5"/>
      <c r="AV1984" s="5"/>
      <c r="AW1984" s="5"/>
      <c r="AX1984" s="5"/>
      <c r="AY1984" s="5" t="s">
        <v>20</v>
      </c>
    </row>
    <row r="1985" spans="1:51" ht="27.95" customHeight="1">
      <c r="B1985" s="1"/>
      <c r="C1985" s="13"/>
      <c r="D1985" s="1"/>
      <c r="E1985" s="5"/>
      <c r="M1985" s="5"/>
      <c r="N1985" s="5"/>
      <c r="O1985" s="5"/>
      <c r="P1985" s="5"/>
      <c r="Q1985" s="5"/>
      <c r="R1985" s="61"/>
      <c r="S1985" s="62"/>
      <c r="T1985" s="5"/>
      <c r="U1985" s="5"/>
      <c r="V1985" s="5"/>
      <c r="W1985" s="5"/>
      <c r="X1985" s="5"/>
      <c r="Y1985" s="5"/>
      <c r="Z1985" s="5"/>
      <c r="AA1985" s="5"/>
      <c r="AB1985" s="5"/>
      <c r="AC1985" s="5"/>
      <c r="AD1985" s="5"/>
      <c r="AE1985" s="5"/>
      <c r="AF1985" s="5"/>
      <c r="AG1985" s="5"/>
      <c r="AH1985" s="5"/>
      <c r="AI1985" s="5"/>
      <c r="AJ1985" s="80"/>
      <c r="AK1985" s="80"/>
      <c r="AL1985" s="80"/>
      <c r="AM1985" s="80"/>
      <c r="AN1985" s="80"/>
      <c r="AO1985" s="80"/>
      <c r="AP1985" s="80"/>
      <c r="AQ1985" s="80"/>
      <c r="AR1985" s="80"/>
      <c r="AS1985" s="5"/>
      <c r="AT1985" s="5"/>
      <c r="AU1985" s="5"/>
      <c r="AV1985" s="5"/>
      <c r="AW1985" s="5"/>
      <c r="AX1985" s="5"/>
      <c r="AY1985" s="5"/>
    </row>
    <row r="1986" spans="1:51" ht="27.95" customHeight="1">
      <c r="B1986" s="1"/>
      <c r="C1986" s="13"/>
      <c r="D1986" s="1"/>
      <c r="E1986" s="5"/>
      <c r="M1986" s="5"/>
      <c r="N1986" s="5"/>
      <c r="O1986" s="5"/>
      <c r="P1986" s="5"/>
      <c r="Q1986" s="5"/>
      <c r="R1986" s="61"/>
      <c r="S1986" s="62"/>
      <c r="T1986" s="5"/>
      <c r="U1986" s="5"/>
      <c r="V1986" s="5"/>
      <c r="W1986" s="5"/>
      <c r="X1986" s="5"/>
      <c r="Y1986" s="5"/>
      <c r="Z1986" s="5"/>
      <c r="AA1986" s="5"/>
      <c r="AB1986" s="5"/>
      <c r="AC1986" s="5"/>
      <c r="AD1986" s="5"/>
      <c r="AE1986" s="5"/>
      <c r="AF1986" s="5"/>
      <c r="AG1986" s="5"/>
      <c r="AH1986" s="5"/>
      <c r="AI1986" s="5"/>
      <c r="AJ1986" s="80"/>
      <c r="AK1986" s="80"/>
      <c r="AL1986" s="80"/>
      <c r="AM1986" s="80"/>
      <c r="AN1986" s="80"/>
      <c r="AO1986" s="80"/>
      <c r="AP1986" s="80"/>
      <c r="AQ1986" s="80"/>
      <c r="AR1986" s="80"/>
      <c r="AS1986" s="5"/>
      <c r="AT1986" s="5"/>
      <c r="AU1986" s="5"/>
      <c r="AV1986" s="5"/>
      <c r="AW1986" s="5"/>
      <c r="AX1986" s="5"/>
      <c r="AY1986" s="5"/>
    </row>
    <row r="1987" spans="1:51" ht="27.95" customHeight="1">
      <c r="A1987">
        <v>11543908732</v>
      </c>
      <c r="B1987" s="1"/>
      <c r="C1987" s="13" t="e">
        <v>#N/A</v>
      </c>
      <c r="D1987" s="1" t="e">
        <v>#VALUE!</v>
      </c>
      <c r="E1987" s="5" t="e">
        <v>#N/A</v>
      </c>
      <c r="F1987" s="80">
        <v>0</v>
      </c>
      <c r="G1987" s="80">
        <v>0</v>
      </c>
      <c r="H1987" s="80">
        <v>0</v>
      </c>
      <c r="I1987" s="80">
        <v>0</v>
      </c>
      <c r="J1987" s="80">
        <v>0</v>
      </c>
      <c r="K1987" s="80">
        <v>0</v>
      </c>
      <c r="L1987" s="80">
        <v>0</v>
      </c>
      <c r="M1987" s="5" t="e">
        <v>#N/A</v>
      </c>
      <c r="N1987" s="5" t="e">
        <v>#N/A</v>
      </c>
      <c r="O1987" s="5" t="e">
        <v>#N/A</v>
      </c>
      <c r="P1987" s="5" t="e">
        <v>#N/A</v>
      </c>
      <c r="Q1987" s="5" t="e">
        <v>#N/A</v>
      </c>
      <c r="R1987" s="61" t="e">
        <v>#N/A</v>
      </c>
      <c r="S1987" s="62" t="e">
        <v>#N/A</v>
      </c>
      <c r="T1987" s="5" t="e">
        <v>#N/A</v>
      </c>
      <c r="U1987" s="5" t="e">
        <v>#N/A</v>
      </c>
      <c r="V1987" s="5" t="e">
        <v>#N/A</v>
      </c>
      <c r="W1987" s="5" t="e">
        <v>#N/A</v>
      </c>
      <c r="X1987" s="5" t="e">
        <v>#N/A</v>
      </c>
      <c r="Y1987" s="5">
        <v>0</v>
      </c>
      <c r="Z1987" s="5" t="e">
        <v>#N/A</v>
      </c>
      <c r="AA1987" s="5"/>
      <c r="AB1987" s="5"/>
      <c r="AC1987" s="5"/>
      <c r="AD1987" s="5"/>
      <c r="AE1987" s="5"/>
      <c r="AF1987" s="5"/>
      <c r="AG1987" s="5"/>
      <c r="AH1987" s="5"/>
      <c r="AI1987" s="5" t="s">
        <v>906</v>
      </c>
      <c r="AJ1987" s="80" t="e">
        <v>#N/A</v>
      </c>
      <c r="AK1987" s="80" t="e">
        <v>#N/A</v>
      </c>
      <c r="AL1987" s="80" t="e">
        <v>#N/A</v>
      </c>
      <c r="AM1987" s="80" t="e">
        <v>#N/A</v>
      </c>
      <c r="AN1987" s="80" t="e">
        <v>#N/A</v>
      </c>
      <c r="AO1987" s="80" t="e">
        <v>#N/A</v>
      </c>
      <c r="AP1987" s="80" t="e">
        <v>#N/A</v>
      </c>
      <c r="AQ1987" s="80" t="e">
        <v>#N/A</v>
      </c>
      <c r="AR1987" s="80" t="e">
        <v>#N/A</v>
      </c>
      <c r="AS1987" s="5"/>
      <c r="AT1987" s="5"/>
      <c r="AU1987" s="5"/>
      <c r="AV1987" s="5"/>
      <c r="AW1987" s="5"/>
      <c r="AX1987" s="5"/>
      <c r="AY1987" s="5" t="s">
        <v>20</v>
      </c>
    </row>
    <row r="1988" spans="1:51" ht="27.95" customHeight="1">
      <c r="A1988">
        <v>11543874549</v>
      </c>
      <c r="B1988" s="1"/>
      <c r="C1988" s="13" t="s">
        <v>80</v>
      </c>
      <c r="D1988" s="1" t="s">
        <v>470</v>
      </c>
      <c r="E1988" s="5" t="s">
        <v>33</v>
      </c>
      <c r="F1988" s="80">
        <v>0</v>
      </c>
      <c r="G1988" s="80">
        <v>0</v>
      </c>
      <c r="H1988" s="80" t="s">
        <v>1</v>
      </c>
      <c r="I1988" s="80">
        <v>0</v>
      </c>
      <c r="J1988" s="80">
        <v>0</v>
      </c>
      <c r="K1988" s="80">
        <v>0</v>
      </c>
      <c r="L1988" s="80">
        <v>0</v>
      </c>
      <c r="M1988" s="5" t="s">
        <v>10</v>
      </c>
      <c r="N1988" s="5" t="e">
        <v>#N/A</v>
      </c>
      <c r="O1988" s="5" t="e">
        <v>#N/A</v>
      </c>
      <c r="P1988" s="5" t="e">
        <v>#N/A</v>
      </c>
      <c r="Q1988" s="5" t="s">
        <v>663</v>
      </c>
      <c r="R1988" s="61" t="s">
        <v>75</v>
      </c>
      <c r="S1988" s="62" t="e">
        <v>#N/A</v>
      </c>
      <c r="T1988" s="5" t="s">
        <v>36</v>
      </c>
      <c r="U1988" s="5" t="s">
        <v>37</v>
      </c>
      <c r="V1988" s="5" t="s">
        <v>95</v>
      </c>
      <c r="W1988" s="5" t="s">
        <v>908</v>
      </c>
      <c r="X1988" s="5" t="s">
        <v>673</v>
      </c>
      <c r="Y1988" s="5" t="s">
        <v>719</v>
      </c>
      <c r="Z1988" s="5" t="s">
        <v>67</v>
      </c>
      <c r="AA1988" s="5"/>
      <c r="AB1988" s="5"/>
      <c r="AC1988" s="5"/>
      <c r="AD1988" s="5"/>
      <c r="AE1988" s="5"/>
      <c r="AF1988" s="5"/>
      <c r="AG1988" s="5"/>
      <c r="AH1988" s="5" t="s">
        <v>715</v>
      </c>
      <c r="AI1988" s="5" t="s">
        <v>906</v>
      </c>
      <c r="AJ1988" s="80">
        <v>4</v>
      </c>
      <c r="AK1988" s="80" t="e">
        <v>#N/A</v>
      </c>
      <c r="AL1988" s="80">
        <v>3</v>
      </c>
      <c r="AM1988" s="80" t="e">
        <v>#N/A</v>
      </c>
      <c r="AN1988" s="80">
        <v>4</v>
      </c>
      <c r="AO1988" s="80">
        <v>3</v>
      </c>
      <c r="AP1988" s="80">
        <v>1</v>
      </c>
      <c r="AQ1988" s="80">
        <v>3</v>
      </c>
      <c r="AR1988" s="80">
        <v>2</v>
      </c>
      <c r="AS1988" s="5"/>
      <c r="AT1988" s="5" t="s">
        <v>797</v>
      </c>
      <c r="AU1988" s="5" t="s">
        <v>567</v>
      </c>
      <c r="AV1988" s="5"/>
      <c r="AW1988" s="5"/>
      <c r="AX1988" s="5"/>
      <c r="AY1988" s="5" t="s">
        <v>20</v>
      </c>
    </row>
    <row r="1989" spans="1:51" ht="27.95" customHeight="1">
      <c r="A1989">
        <v>11543811350</v>
      </c>
      <c r="B1989" s="1" t="s">
        <v>15</v>
      </c>
      <c r="C1989" s="13" t="s">
        <v>80</v>
      </c>
      <c r="D1989" s="1" t="s">
        <v>468</v>
      </c>
      <c r="E1989" s="5" t="s">
        <v>14</v>
      </c>
      <c r="F1989" s="80">
        <v>0</v>
      </c>
      <c r="G1989" s="80">
        <v>0</v>
      </c>
      <c r="H1989" s="80" t="s">
        <v>1</v>
      </c>
      <c r="I1989" s="80">
        <v>0</v>
      </c>
      <c r="J1989" s="80">
        <v>0</v>
      </c>
      <c r="K1989" s="80">
        <v>0</v>
      </c>
      <c r="L1989" s="80" t="s">
        <v>110</v>
      </c>
      <c r="M1989" s="5" t="e">
        <v>#N/A</v>
      </c>
      <c r="N1989" s="5" t="e">
        <v>#N/A</v>
      </c>
      <c r="O1989" s="5" t="e">
        <v>#N/A</v>
      </c>
      <c r="P1989" s="5" t="e">
        <v>#N/A</v>
      </c>
      <c r="Q1989" s="5" t="e">
        <v>#N/A</v>
      </c>
      <c r="R1989" s="61" t="s">
        <v>28</v>
      </c>
      <c r="S1989" s="62" t="s">
        <v>68</v>
      </c>
      <c r="T1989" s="5" t="s">
        <v>36</v>
      </c>
      <c r="U1989" s="5" t="s">
        <v>41</v>
      </c>
      <c r="V1989" s="5" t="s">
        <v>64</v>
      </c>
      <c r="W1989" s="5" t="s">
        <v>908</v>
      </c>
      <c r="X1989" s="5" t="e">
        <v>#N/A</v>
      </c>
      <c r="Y1989" s="5">
        <v>0</v>
      </c>
      <c r="Z1989" s="5" t="s">
        <v>49</v>
      </c>
      <c r="AA1989" s="5"/>
      <c r="AB1989" s="5"/>
      <c r="AC1989" s="5"/>
      <c r="AD1989" s="5"/>
      <c r="AE1989" s="5"/>
      <c r="AF1989" s="5"/>
      <c r="AG1989" s="5"/>
      <c r="AH1989" s="5"/>
      <c r="AI1989" s="5" t="s">
        <v>906</v>
      </c>
      <c r="AJ1989" s="80">
        <v>4</v>
      </c>
      <c r="AK1989" s="80" t="e">
        <v>#N/A</v>
      </c>
      <c r="AL1989" s="80">
        <v>4</v>
      </c>
      <c r="AM1989" s="80">
        <v>3</v>
      </c>
      <c r="AN1989" s="80">
        <v>4</v>
      </c>
      <c r="AO1989" s="80">
        <v>4</v>
      </c>
      <c r="AP1989" s="80">
        <v>5</v>
      </c>
      <c r="AQ1989" s="80">
        <v>3</v>
      </c>
      <c r="AR1989" s="80" t="e">
        <v>#N/A</v>
      </c>
      <c r="AS1989" s="5"/>
      <c r="AT1989" s="5" t="s">
        <v>848</v>
      </c>
      <c r="AU1989" s="5"/>
      <c r="AV1989" s="5" t="s">
        <v>888</v>
      </c>
      <c r="AW1989" s="5"/>
      <c r="AX1989" s="5"/>
      <c r="AY1989" s="5" t="s">
        <v>904</v>
      </c>
    </row>
    <row r="1990" spans="1:51" ht="27.95" customHeight="1">
      <c r="A1990">
        <v>11543709364</v>
      </c>
      <c r="B1990" s="1" t="s">
        <v>646</v>
      </c>
      <c r="C1990" s="13" t="s">
        <v>80</v>
      </c>
      <c r="D1990" s="1" t="e">
        <v>#VALUE!</v>
      </c>
      <c r="E1990" s="5" t="s">
        <v>33</v>
      </c>
      <c r="F1990" s="80" t="s">
        <v>648</v>
      </c>
      <c r="G1990" s="80">
        <v>0</v>
      </c>
      <c r="H1990" s="80" t="s">
        <v>1</v>
      </c>
      <c r="I1990" s="80">
        <v>0</v>
      </c>
      <c r="J1990" s="80">
        <v>0</v>
      </c>
      <c r="K1990" s="80">
        <v>0</v>
      </c>
      <c r="L1990" s="80">
        <v>0</v>
      </c>
      <c r="M1990" s="5" t="s">
        <v>10</v>
      </c>
      <c r="N1990" s="5" t="e">
        <v>#N/A</v>
      </c>
      <c r="O1990" s="5" t="e">
        <v>#N/A</v>
      </c>
      <c r="P1990" s="5" t="e">
        <v>#N/A</v>
      </c>
      <c r="Q1990" s="5" t="s">
        <v>29</v>
      </c>
      <c r="R1990" s="61" t="s">
        <v>28</v>
      </c>
      <c r="S1990" s="62" t="e">
        <v>#N/A</v>
      </c>
      <c r="T1990" s="5" t="s">
        <v>36</v>
      </c>
      <c r="U1990" s="5" t="s">
        <v>41</v>
      </c>
      <c r="V1990" s="5" t="s">
        <v>89</v>
      </c>
      <c r="W1990" s="5" t="s">
        <v>979</v>
      </c>
      <c r="X1990" s="5" t="s">
        <v>108</v>
      </c>
      <c r="Y1990" s="5">
        <v>0</v>
      </c>
      <c r="Z1990" s="5" t="e">
        <v>#N/A</v>
      </c>
      <c r="AA1990" s="5"/>
      <c r="AB1990" s="5"/>
      <c r="AC1990" s="5"/>
      <c r="AD1990" s="5"/>
      <c r="AE1990" s="5"/>
      <c r="AF1990" s="5"/>
      <c r="AG1990" s="5"/>
      <c r="AH1990" s="5"/>
      <c r="AI1990" s="5" t="s">
        <v>906</v>
      </c>
      <c r="AJ1990" s="80">
        <v>4</v>
      </c>
      <c r="AK1990" s="80">
        <v>3</v>
      </c>
      <c r="AL1990" s="80">
        <v>4</v>
      </c>
      <c r="AM1990" s="80" t="e">
        <v>#N/A</v>
      </c>
      <c r="AN1990" s="80">
        <v>4</v>
      </c>
      <c r="AO1990" s="80">
        <v>4</v>
      </c>
      <c r="AP1990" s="80">
        <v>3</v>
      </c>
      <c r="AQ1990" s="80">
        <v>2</v>
      </c>
      <c r="AR1990" s="80">
        <v>4</v>
      </c>
      <c r="AS1990" s="122" t="s">
        <v>1054</v>
      </c>
      <c r="AT1990" s="5" t="s">
        <v>848</v>
      </c>
      <c r="AU1990" s="5"/>
      <c r="AV1990" s="5"/>
      <c r="AW1990" s="5" t="s">
        <v>39</v>
      </c>
      <c r="AX1990" s="5"/>
      <c r="AY1990" s="5" t="s">
        <v>903</v>
      </c>
    </row>
    <row r="1991" spans="1:51" ht="27.95" customHeight="1">
      <c r="A1991">
        <v>11543691544</v>
      </c>
      <c r="B1991" s="1" t="s">
        <v>646</v>
      </c>
      <c r="C1991" s="13" t="s">
        <v>72</v>
      </c>
      <c r="D1991" s="1" t="s">
        <v>469</v>
      </c>
      <c r="E1991" s="5" t="s">
        <v>14</v>
      </c>
      <c r="F1991" s="80">
        <v>0</v>
      </c>
      <c r="G1991" s="80">
        <v>0</v>
      </c>
      <c r="H1991" s="80">
        <v>0</v>
      </c>
      <c r="I1991" s="80">
        <v>0</v>
      </c>
      <c r="J1991" s="80">
        <v>0</v>
      </c>
      <c r="K1991" s="80">
        <v>0</v>
      </c>
      <c r="L1991" s="80" t="s">
        <v>217</v>
      </c>
      <c r="M1991" s="5" t="s">
        <v>10</v>
      </c>
      <c r="N1991" s="5" t="e">
        <v>#N/A</v>
      </c>
      <c r="O1991" s="5" t="e">
        <v>#N/A</v>
      </c>
      <c r="P1991" s="5" t="e">
        <v>#N/A</v>
      </c>
      <c r="Q1991" s="5" t="s">
        <v>76</v>
      </c>
      <c r="R1991" s="61" t="s">
        <v>75</v>
      </c>
      <c r="S1991" s="62" t="s">
        <v>43</v>
      </c>
      <c r="T1991" s="5" t="s">
        <v>834</v>
      </c>
      <c r="U1991" s="5" t="s">
        <v>34</v>
      </c>
      <c r="V1991" s="5" t="s">
        <v>26</v>
      </c>
      <c r="W1991" s="5" t="s">
        <v>379</v>
      </c>
      <c r="X1991" s="5" t="s">
        <v>108</v>
      </c>
      <c r="Y1991" s="5" t="s">
        <v>720</v>
      </c>
      <c r="Z1991" s="5" t="s">
        <v>67</v>
      </c>
      <c r="AA1991" s="5"/>
      <c r="AB1991" s="5"/>
      <c r="AC1991" s="5"/>
      <c r="AD1991" s="5"/>
      <c r="AE1991" s="5"/>
      <c r="AF1991" s="5"/>
      <c r="AG1991" s="5" t="s">
        <v>637</v>
      </c>
      <c r="AH1991" s="5"/>
      <c r="AI1991" s="5" t="s">
        <v>906</v>
      </c>
      <c r="AJ1991" s="80">
        <v>5</v>
      </c>
      <c r="AK1991" s="80">
        <v>4</v>
      </c>
      <c r="AL1991" s="80">
        <v>3</v>
      </c>
      <c r="AM1991" s="80">
        <v>4</v>
      </c>
      <c r="AN1991" s="80">
        <v>5</v>
      </c>
      <c r="AO1991" s="80">
        <v>5</v>
      </c>
      <c r="AP1991" s="80">
        <v>4</v>
      </c>
      <c r="AQ1991" s="80">
        <v>5</v>
      </c>
      <c r="AR1991" s="80">
        <v>4</v>
      </c>
      <c r="AS1991" s="5"/>
      <c r="AT1991" s="5" t="s">
        <v>848</v>
      </c>
      <c r="AU1991" s="5"/>
      <c r="AV1991" s="5" t="s">
        <v>877</v>
      </c>
      <c r="AW1991" s="5"/>
      <c r="AX1991" s="5"/>
      <c r="AY1991" s="5" t="s">
        <v>903</v>
      </c>
    </row>
    <row r="1992" spans="1:51" ht="27.95" customHeight="1">
      <c r="A1992">
        <v>11543641852</v>
      </c>
      <c r="B1992" s="1"/>
      <c r="C1992" s="13" t="s">
        <v>72</v>
      </c>
      <c r="D1992" s="1" t="s">
        <v>471</v>
      </c>
      <c r="E1992" s="5" t="s">
        <v>33</v>
      </c>
      <c r="F1992" s="80">
        <v>0</v>
      </c>
      <c r="G1992" s="80">
        <v>0</v>
      </c>
      <c r="H1992" s="80" t="s">
        <v>1</v>
      </c>
      <c r="I1992" s="80">
        <v>0</v>
      </c>
      <c r="J1992" s="80">
        <v>0</v>
      </c>
      <c r="K1992" s="80">
        <v>0</v>
      </c>
      <c r="L1992" s="80">
        <v>0</v>
      </c>
      <c r="M1992" s="5" t="s">
        <v>10</v>
      </c>
      <c r="N1992" s="5" t="e">
        <v>#N/A</v>
      </c>
      <c r="O1992" s="5" t="e">
        <v>#N/A</v>
      </c>
      <c r="P1992" s="5" t="e">
        <v>#N/A</v>
      </c>
      <c r="Q1992" s="5" t="s">
        <v>661</v>
      </c>
      <c r="R1992" s="61" t="s">
        <v>90</v>
      </c>
      <c r="S1992" s="62" t="e">
        <v>#N/A</v>
      </c>
      <c r="T1992" s="5" t="s">
        <v>224</v>
      </c>
      <c r="U1992" s="5" t="s">
        <v>87</v>
      </c>
      <c r="V1992" s="5" t="s">
        <v>95</v>
      </c>
      <c r="W1992" s="5" t="s">
        <v>909</v>
      </c>
      <c r="X1992" s="5" t="s">
        <v>66</v>
      </c>
      <c r="Y1992" s="5" t="s">
        <v>721</v>
      </c>
      <c r="Z1992" s="5" t="s">
        <v>13</v>
      </c>
      <c r="AA1992" s="5"/>
      <c r="AB1992" s="5"/>
      <c r="AC1992" s="5"/>
      <c r="AD1992" s="5"/>
      <c r="AE1992" s="5"/>
      <c r="AF1992" s="5"/>
      <c r="AG1992" s="5" t="s">
        <v>1035</v>
      </c>
      <c r="AH1992" s="5" t="s">
        <v>1047</v>
      </c>
      <c r="AI1992" s="5" t="s">
        <v>906</v>
      </c>
      <c r="AJ1992" s="80">
        <v>5</v>
      </c>
      <c r="AK1992" s="80" t="e">
        <v>#N/A</v>
      </c>
      <c r="AL1992" s="80">
        <v>5</v>
      </c>
      <c r="AM1992" s="80" t="e">
        <v>#N/A</v>
      </c>
      <c r="AN1992" s="80">
        <v>1</v>
      </c>
      <c r="AO1992" s="80">
        <v>1</v>
      </c>
      <c r="AP1992" s="80">
        <v>1</v>
      </c>
      <c r="AQ1992" s="80">
        <v>1</v>
      </c>
      <c r="AR1992" s="80">
        <v>5</v>
      </c>
      <c r="AS1992" s="122" t="s">
        <v>1060</v>
      </c>
      <c r="AT1992" s="121" t="s">
        <v>847</v>
      </c>
      <c r="AU1992" s="5"/>
      <c r="AV1992" s="5" t="s">
        <v>893</v>
      </c>
      <c r="AW1992" s="5"/>
      <c r="AX1992" s="5"/>
      <c r="AY1992" s="5" t="s">
        <v>20</v>
      </c>
    </row>
    <row r="1993" spans="1:51" ht="27.95" customHeight="1">
      <c r="B1993" s="1"/>
      <c r="C1993" s="13"/>
      <c r="D1993" s="1"/>
      <c r="E1993" s="5"/>
      <c r="M1993" s="5"/>
      <c r="N1993" s="5"/>
      <c r="O1993" s="5"/>
      <c r="P1993" s="5"/>
      <c r="Q1993" s="5"/>
      <c r="R1993" s="61"/>
      <c r="S1993" s="62"/>
      <c r="T1993" s="5"/>
      <c r="U1993" s="5"/>
      <c r="V1993" s="5"/>
      <c r="W1993" s="5"/>
      <c r="X1993" s="5"/>
      <c r="Y1993" s="5"/>
      <c r="Z1993" s="5"/>
      <c r="AA1993" s="5"/>
      <c r="AB1993" s="5"/>
      <c r="AC1993" s="5"/>
      <c r="AD1993" s="5"/>
      <c r="AE1993" s="5"/>
      <c r="AF1993" s="5"/>
      <c r="AG1993" s="5"/>
      <c r="AH1993" s="5"/>
      <c r="AI1993" s="5"/>
      <c r="AJ1993" s="80"/>
      <c r="AK1993" s="80"/>
      <c r="AL1993" s="80"/>
      <c r="AM1993" s="80"/>
      <c r="AN1993" s="80"/>
      <c r="AO1993" s="80"/>
      <c r="AP1993" s="80"/>
      <c r="AQ1993" s="80"/>
      <c r="AR1993" s="80"/>
      <c r="AS1993" s="5"/>
      <c r="AT1993" s="5"/>
      <c r="AU1993" s="5"/>
      <c r="AV1993" s="5"/>
      <c r="AW1993" s="5"/>
      <c r="AX1993" s="5"/>
      <c r="AY1993" s="5"/>
    </row>
    <row r="1994" spans="1:51" ht="27.95" customHeight="1">
      <c r="A1994">
        <v>11543500310</v>
      </c>
      <c r="B1994" s="1" t="s">
        <v>646</v>
      </c>
      <c r="C1994" s="13" t="s">
        <v>72</v>
      </c>
      <c r="D1994" s="1" t="s">
        <v>478</v>
      </c>
      <c r="E1994" s="5" t="s">
        <v>14</v>
      </c>
      <c r="F1994" s="80">
        <v>0</v>
      </c>
      <c r="G1994" s="80">
        <v>0</v>
      </c>
      <c r="H1994" s="80" t="s">
        <v>1</v>
      </c>
      <c r="I1994" s="80">
        <v>0</v>
      </c>
      <c r="J1994" s="80">
        <v>0</v>
      </c>
      <c r="K1994" s="80">
        <v>0</v>
      </c>
      <c r="L1994" s="80">
        <v>0</v>
      </c>
      <c r="M1994" s="5" t="s">
        <v>10</v>
      </c>
      <c r="N1994" s="5" t="s">
        <v>649</v>
      </c>
      <c r="O1994" s="5" t="s">
        <v>11</v>
      </c>
      <c r="P1994" s="5" t="e">
        <v>#N/A</v>
      </c>
      <c r="Q1994" s="5" t="s">
        <v>29</v>
      </c>
      <c r="R1994" s="61" t="s">
        <v>75</v>
      </c>
      <c r="S1994" s="62" t="s">
        <v>68</v>
      </c>
      <c r="T1994" s="5" t="s">
        <v>834</v>
      </c>
      <c r="U1994" s="5" t="s">
        <v>34</v>
      </c>
      <c r="V1994" s="5" t="s">
        <v>26</v>
      </c>
      <c r="W1994" s="5" t="s">
        <v>908</v>
      </c>
      <c r="X1994" s="5" t="s">
        <v>30</v>
      </c>
      <c r="Y1994" s="5">
        <v>0</v>
      </c>
      <c r="Z1994" s="5" t="s">
        <v>49</v>
      </c>
      <c r="AA1994" s="5"/>
      <c r="AB1994" s="5"/>
      <c r="AC1994" s="5"/>
      <c r="AD1994" s="5"/>
      <c r="AE1994" s="5"/>
      <c r="AF1994" s="5"/>
      <c r="AG1994" s="5"/>
      <c r="AH1994" s="5"/>
      <c r="AI1994" s="5" t="s">
        <v>906</v>
      </c>
      <c r="AJ1994" s="80">
        <v>5</v>
      </c>
      <c r="AK1994" s="80">
        <v>3</v>
      </c>
      <c r="AL1994" s="80">
        <v>3</v>
      </c>
      <c r="AM1994" s="80">
        <v>3</v>
      </c>
      <c r="AN1994" s="80">
        <v>5</v>
      </c>
      <c r="AO1994" s="80">
        <v>5</v>
      </c>
      <c r="AP1994" s="80">
        <v>4</v>
      </c>
      <c r="AQ1994" s="80">
        <v>3</v>
      </c>
      <c r="AR1994" s="80">
        <v>2</v>
      </c>
      <c r="AS1994" s="5"/>
      <c r="AT1994" s="5"/>
      <c r="AU1994" s="5"/>
      <c r="AV1994" s="5"/>
      <c r="AW1994" s="5"/>
      <c r="AX1994" s="5"/>
      <c r="AY1994" s="5" t="s">
        <v>903</v>
      </c>
    </row>
    <row r="1995" spans="1:51" ht="27.95" customHeight="1">
      <c r="A1995">
        <v>11543365618</v>
      </c>
      <c r="B1995" s="1" t="s">
        <v>646</v>
      </c>
      <c r="C1995" s="13" t="s">
        <v>61</v>
      </c>
      <c r="D1995" s="1" t="s">
        <v>467</v>
      </c>
      <c r="E1995" s="5" t="s">
        <v>14</v>
      </c>
      <c r="F1995" s="80">
        <v>0</v>
      </c>
      <c r="G1995" s="80">
        <v>0</v>
      </c>
      <c r="H1995" s="80" t="s">
        <v>1</v>
      </c>
      <c r="I1995" s="80">
        <v>0</v>
      </c>
      <c r="J1995" s="80">
        <v>0</v>
      </c>
      <c r="K1995" s="80">
        <v>0</v>
      </c>
      <c r="L1995" s="80">
        <v>0</v>
      </c>
      <c r="M1995" s="5" t="s">
        <v>10</v>
      </c>
      <c r="N1995" s="5" t="e">
        <v>#N/A</v>
      </c>
      <c r="O1995" s="5" t="e">
        <v>#N/A</v>
      </c>
      <c r="P1995" s="5" t="e">
        <v>#N/A</v>
      </c>
      <c r="Q1995" s="5" t="s">
        <v>76</v>
      </c>
      <c r="R1995" s="61" t="s">
        <v>99</v>
      </c>
      <c r="S1995" s="62" t="s">
        <v>43</v>
      </c>
      <c r="T1995" s="5" t="s">
        <v>834</v>
      </c>
      <c r="U1995" s="5" t="s">
        <v>34</v>
      </c>
      <c r="V1995" s="5" t="s">
        <v>89</v>
      </c>
      <c r="W1995" s="5" t="s">
        <v>907</v>
      </c>
      <c r="X1995" s="5" t="s">
        <v>113</v>
      </c>
      <c r="Y1995" s="5">
        <v>0</v>
      </c>
      <c r="Z1995" s="5" t="s">
        <v>67</v>
      </c>
      <c r="AA1995" s="5"/>
      <c r="AB1995" s="5"/>
      <c r="AC1995" s="5"/>
      <c r="AD1995" s="5"/>
      <c r="AE1995" s="5"/>
      <c r="AF1995" s="5"/>
      <c r="AG1995" s="5"/>
      <c r="AH1995" s="5"/>
      <c r="AI1995" s="5" t="s">
        <v>906</v>
      </c>
      <c r="AJ1995" s="80">
        <v>3</v>
      </c>
      <c r="AK1995" s="80">
        <v>4</v>
      </c>
      <c r="AL1995" s="80">
        <v>2</v>
      </c>
      <c r="AM1995" s="80">
        <v>4</v>
      </c>
      <c r="AN1995" s="80">
        <v>5</v>
      </c>
      <c r="AO1995" s="80">
        <v>5</v>
      </c>
      <c r="AP1995" s="80">
        <v>3</v>
      </c>
      <c r="AQ1995" s="80">
        <v>4</v>
      </c>
      <c r="AR1995" s="80">
        <v>1</v>
      </c>
      <c r="AS1995" s="5"/>
      <c r="AT1995" s="5" t="s">
        <v>797</v>
      </c>
      <c r="AU1995" s="5"/>
      <c r="AV1995" s="5"/>
      <c r="AW1995" s="5"/>
      <c r="AX1995" s="5"/>
      <c r="AY1995" s="5" t="s">
        <v>903</v>
      </c>
    </row>
    <row r="1996" spans="1:51" ht="27.95" customHeight="1">
      <c r="B1996" s="1"/>
      <c r="C1996" s="13"/>
      <c r="D1996" s="1"/>
      <c r="E1996" s="5"/>
      <c r="M1996" s="5"/>
      <c r="N1996" s="5"/>
      <c r="O1996" s="5"/>
      <c r="P1996" s="5"/>
      <c r="Q1996" s="5"/>
      <c r="R1996" s="61"/>
      <c r="S1996" s="62"/>
      <c r="T1996" s="5"/>
      <c r="U1996" s="5"/>
      <c r="V1996" s="5"/>
      <c r="W1996" s="5"/>
      <c r="X1996" s="5"/>
      <c r="Y1996" s="5"/>
      <c r="Z1996" s="5"/>
      <c r="AA1996" s="5"/>
      <c r="AB1996" s="5"/>
      <c r="AC1996" s="5"/>
      <c r="AD1996" s="5"/>
      <c r="AE1996" s="5"/>
      <c r="AF1996" s="5"/>
      <c r="AG1996" s="5"/>
      <c r="AH1996" s="5"/>
      <c r="AI1996" s="5"/>
      <c r="AJ1996" s="80"/>
      <c r="AK1996" s="80"/>
      <c r="AL1996" s="80"/>
      <c r="AM1996" s="80"/>
      <c r="AN1996" s="80"/>
      <c r="AO1996" s="80"/>
      <c r="AP1996" s="80"/>
      <c r="AQ1996" s="80"/>
      <c r="AR1996" s="80"/>
      <c r="AS1996" s="5"/>
      <c r="AT1996" s="5"/>
      <c r="AU1996" s="5"/>
      <c r="AV1996" s="5"/>
      <c r="AW1996" s="5"/>
      <c r="AX1996" s="5"/>
      <c r="AY1996" s="5"/>
    </row>
    <row r="1997" spans="1:51" ht="27.95" customHeight="1">
      <c r="B1997" s="1"/>
      <c r="C1997" s="13"/>
      <c r="D1997" s="1"/>
      <c r="E1997" s="5"/>
      <c r="M1997" s="5"/>
      <c r="N1997" s="5"/>
      <c r="O1997" s="5"/>
      <c r="P1997" s="5"/>
      <c r="Q1997" s="5"/>
      <c r="R1997" s="61"/>
      <c r="S1997" s="62"/>
      <c r="T1997" s="5"/>
      <c r="U1997" s="5"/>
      <c r="V1997" s="5"/>
      <c r="W1997" s="5"/>
      <c r="X1997" s="5"/>
      <c r="Y1997" s="5"/>
      <c r="Z1997" s="5"/>
      <c r="AA1997" s="5"/>
      <c r="AB1997" s="5"/>
      <c r="AC1997" s="5"/>
      <c r="AD1997" s="5"/>
      <c r="AE1997" s="5"/>
      <c r="AF1997" s="5"/>
      <c r="AG1997" s="5"/>
      <c r="AH1997" s="5"/>
      <c r="AI1997" s="5"/>
      <c r="AJ1997" s="80"/>
      <c r="AK1997" s="80"/>
      <c r="AL1997" s="80"/>
      <c r="AM1997" s="80"/>
      <c r="AN1997" s="80"/>
      <c r="AO1997" s="80"/>
      <c r="AP1997" s="80"/>
      <c r="AQ1997" s="80"/>
      <c r="AR1997" s="80"/>
      <c r="AS1997" s="5"/>
      <c r="AT1997" s="5"/>
      <c r="AU1997" s="5"/>
      <c r="AV1997" s="5"/>
      <c r="AW1997" s="5"/>
      <c r="AX1997" s="5"/>
      <c r="AY1997" s="5"/>
    </row>
    <row r="1998" spans="1:51" ht="27.95" customHeight="1">
      <c r="A1998">
        <v>11541663425</v>
      </c>
      <c r="B1998" s="1"/>
      <c r="C1998" s="13" t="e">
        <v>#N/A</v>
      </c>
      <c r="D1998" s="1" t="e">
        <v>#VALUE!</v>
      </c>
      <c r="E1998" s="5" t="e">
        <v>#N/A</v>
      </c>
      <c r="F1998" s="80">
        <v>0</v>
      </c>
      <c r="G1998" s="80">
        <v>0</v>
      </c>
      <c r="H1998" s="80">
        <v>0</v>
      </c>
      <c r="I1998" s="80">
        <v>0</v>
      </c>
      <c r="J1998" s="80">
        <v>0</v>
      </c>
      <c r="K1998" s="80">
        <v>0</v>
      </c>
      <c r="L1998" s="80">
        <v>0</v>
      </c>
      <c r="M1998" s="5" t="e">
        <v>#N/A</v>
      </c>
      <c r="N1998" s="5" t="e">
        <v>#N/A</v>
      </c>
      <c r="O1998" s="5" t="e">
        <v>#N/A</v>
      </c>
      <c r="P1998" s="5" t="e">
        <v>#N/A</v>
      </c>
      <c r="Q1998" s="5" t="e">
        <v>#N/A</v>
      </c>
      <c r="R1998" s="61" t="e">
        <v>#N/A</v>
      </c>
      <c r="S1998" s="62" t="e">
        <v>#N/A</v>
      </c>
      <c r="T1998" s="5" t="e">
        <v>#N/A</v>
      </c>
      <c r="U1998" s="5" t="e">
        <v>#N/A</v>
      </c>
      <c r="V1998" s="5" t="e">
        <v>#N/A</v>
      </c>
      <c r="W1998" s="5" t="e">
        <v>#N/A</v>
      </c>
      <c r="X1998" s="5" t="e">
        <v>#N/A</v>
      </c>
      <c r="Y1998" s="5">
        <v>0</v>
      </c>
      <c r="Z1998" s="5" t="e">
        <v>#N/A</v>
      </c>
      <c r="AA1998" s="5"/>
      <c r="AB1998" s="5"/>
      <c r="AC1998" s="5"/>
      <c r="AD1998" s="5"/>
      <c r="AE1998" s="5"/>
      <c r="AF1998" s="5"/>
      <c r="AG1998" s="5"/>
      <c r="AH1998" s="5"/>
      <c r="AI1998" s="5" t="s">
        <v>906</v>
      </c>
      <c r="AJ1998" s="80" t="e">
        <v>#N/A</v>
      </c>
      <c r="AK1998" s="80" t="e">
        <v>#N/A</v>
      </c>
      <c r="AL1998" s="80" t="e">
        <v>#N/A</v>
      </c>
      <c r="AM1998" s="80" t="e">
        <v>#N/A</v>
      </c>
      <c r="AN1998" s="80" t="e">
        <v>#N/A</v>
      </c>
      <c r="AO1998" s="80" t="e">
        <v>#N/A</v>
      </c>
      <c r="AP1998" s="80" t="e">
        <v>#N/A</v>
      </c>
      <c r="AQ1998" s="80" t="e">
        <v>#N/A</v>
      </c>
      <c r="AR1998" s="80" t="e">
        <v>#N/A</v>
      </c>
      <c r="AS1998" s="5"/>
      <c r="AT1998" s="5"/>
      <c r="AU1998" s="5"/>
      <c r="AV1998" s="5"/>
      <c r="AW1998" s="5"/>
      <c r="AX1998" s="5"/>
      <c r="AY1998" s="5" t="s">
        <v>20</v>
      </c>
    </row>
    <row r="1999" spans="1:51" ht="27.95" customHeight="1">
      <c r="A1999">
        <v>11541490088</v>
      </c>
      <c r="B1999" s="1" t="s">
        <v>646</v>
      </c>
      <c r="C1999" s="13" t="e">
        <v>#N/A</v>
      </c>
      <c r="D1999" s="1" t="s">
        <v>473</v>
      </c>
      <c r="E1999" s="5" t="s">
        <v>14</v>
      </c>
      <c r="F1999" s="80" t="s">
        <v>648</v>
      </c>
      <c r="G1999" s="80">
        <v>0</v>
      </c>
      <c r="H1999" s="80" t="s">
        <v>1</v>
      </c>
      <c r="I1999" s="80">
        <v>0</v>
      </c>
      <c r="J1999" s="80">
        <v>0</v>
      </c>
      <c r="K1999" s="80">
        <v>0</v>
      </c>
      <c r="L1999" s="80">
        <v>0</v>
      </c>
      <c r="M1999" s="5" t="e">
        <v>#N/A</v>
      </c>
      <c r="N1999" s="5" t="s">
        <v>649</v>
      </c>
      <c r="O1999" s="5" t="e">
        <v>#N/A</v>
      </c>
      <c r="P1999" s="5" t="e">
        <v>#N/A</v>
      </c>
      <c r="Q1999" s="5" t="e">
        <v>#N/A</v>
      </c>
      <c r="R1999" s="61" t="e">
        <v>#N/A</v>
      </c>
      <c r="S1999" s="62" t="e">
        <v>#N/A</v>
      </c>
      <c r="T1999" s="5" t="e">
        <v>#N/A</v>
      </c>
      <c r="U1999" s="5" t="e">
        <v>#N/A</v>
      </c>
      <c r="V1999" s="5" t="e">
        <v>#N/A</v>
      </c>
      <c r="W1999" s="5" t="e">
        <v>#N/A</v>
      </c>
      <c r="X1999" s="5" t="e">
        <v>#N/A</v>
      </c>
      <c r="Y1999" s="5">
        <v>0</v>
      </c>
      <c r="Z1999" s="5" t="s">
        <v>49</v>
      </c>
      <c r="AA1999" s="5"/>
      <c r="AB1999" s="5"/>
      <c r="AC1999" s="5"/>
      <c r="AD1999" s="5"/>
      <c r="AE1999" s="5"/>
      <c r="AF1999" s="5"/>
      <c r="AG1999" s="5"/>
      <c r="AH1999" s="5"/>
      <c r="AI1999" s="5" t="s">
        <v>906</v>
      </c>
      <c r="AJ1999" s="80" t="e">
        <v>#N/A</v>
      </c>
      <c r="AK1999" s="80" t="e">
        <v>#N/A</v>
      </c>
      <c r="AL1999" s="80" t="e">
        <v>#N/A</v>
      </c>
      <c r="AM1999" s="80" t="e">
        <v>#N/A</v>
      </c>
      <c r="AN1999" s="80" t="e">
        <v>#N/A</v>
      </c>
      <c r="AO1999" s="80" t="e">
        <v>#N/A</v>
      </c>
      <c r="AP1999" s="80" t="e">
        <v>#N/A</v>
      </c>
      <c r="AQ1999" s="80" t="e">
        <v>#N/A</v>
      </c>
      <c r="AR1999" s="80" t="e">
        <v>#N/A</v>
      </c>
      <c r="AS1999" s="5"/>
      <c r="AT1999" s="5"/>
      <c r="AU1999" s="5"/>
      <c r="AV1999" s="5"/>
      <c r="AW1999" s="5"/>
      <c r="AX1999" s="5"/>
      <c r="AY1999" s="5" t="s">
        <v>903</v>
      </c>
    </row>
    <row r="2000" spans="1:51" ht="27.95" customHeight="1">
      <c r="A2000">
        <v>11541407534</v>
      </c>
      <c r="B2000" s="1" t="s">
        <v>646</v>
      </c>
      <c r="C2000" s="13" t="s">
        <v>72</v>
      </c>
      <c r="D2000" s="1" t="e">
        <v>#VALUE!</v>
      </c>
      <c r="E2000" s="5" t="s">
        <v>33</v>
      </c>
      <c r="F2000" s="80">
        <v>0</v>
      </c>
      <c r="G2000" s="80">
        <v>0</v>
      </c>
      <c r="H2000" s="80" t="s">
        <v>1</v>
      </c>
      <c r="I2000" s="80">
        <v>0</v>
      </c>
      <c r="J2000" s="80">
        <v>0</v>
      </c>
      <c r="K2000" s="80">
        <v>0</v>
      </c>
      <c r="L2000" s="80">
        <v>0</v>
      </c>
      <c r="M2000" s="5" t="s">
        <v>10</v>
      </c>
      <c r="N2000" s="5" t="e">
        <v>#N/A</v>
      </c>
      <c r="O2000" s="5" t="e">
        <v>#N/A</v>
      </c>
      <c r="P2000" s="5" t="e">
        <v>#N/A</v>
      </c>
      <c r="Q2000" s="5" t="s">
        <v>29</v>
      </c>
      <c r="R2000" s="61" t="s">
        <v>75</v>
      </c>
      <c r="S2000" s="62" t="e">
        <v>#N/A</v>
      </c>
      <c r="T2000" s="5" t="s">
        <v>36</v>
      </c>
      <c r="U2000" s="5" t="s">
        <v>34</v>
      </c>
      <c r="V2000" s="5" t="s">
        <v>26</v>
      </c>
      <c r="W2000" s="5" t="s">
        <v>908</v>
      </c>
      <c r="X2000" s="5" t="s">
        <v>108</v>
      </c>
      <c r="Y2000" s="5">
        <v>0</v>
      </c>
      <c r="Z2000" s="5" t="s">
        <v>21</v>
      </c>
      <c r="AA2000" s="5"/>
      <c r="AB2000" s="5"/>
      <c r="AC2000" s="5"/>
      <c r="AD2000" s="5"/>
      <c r="AE2000" s="5"/>
      <c r="AF2000" s="5"/>
      <c r="AG2000" s="5"/>
      <c r="AH2000" s="5"/>
      <c r="AI2000" s="5" t="s">
        <v>906</v>
      </c>
      <c r="AJ2000" s="80">
        <v>5</v>
      </c>
      <c r="AK2000" s="80">
        <v>3</v>
      </c>
      <c r="AL2000" s="80">
        <v>3</v>
      </c>
      <c r="AM2000" s="80" t="e">
        <v>#N/A</v>
      </c>
      <c r="AN2000" s="80">
        <v>4</v>
      </c>
      <c r="AO2000" s="80">
        <v>5</v>
      </c>
      <c r="AP2000" s="80">
        <v>4</v>
      </c>
      <c r="AQ2000" s="80">
        <v>3</v>
      </c>
      <c r="AR2000" s="80">
        <v>4</v>
      </c>
      <c r="AS2000" s="5"/>
      <c r="AT2000" s="5"/>
      <c r="AU2000" s="5"/>
      <c r="AV2000" s="5"/>
      <c r="AW2000" s="5"/>
      <c r="AX2000" s="5"/>
      <c r="AY2000" s="5" t="s">
        <v>903</v>
      </c>
    </row>
    <row r="2001" spans="1:51" ht="27.95" customHeight="1">
      <c r="A2001">
        <v>11541350304</v>
      </c>
      <c r="B2001" s="1" t="s">
        <v>646</v>
      </c>
      <c r="C2001" s="13" t="s">
        <v>72</v>
      </c>
      <c r="D2001" s="1" t="s">
        <v>465</v>
      </c>
      <c r="E2001" s="5" t="s">
        <v>14</v>
      </c>
      <c r="F2001" s="80">
        <v>0</v>
      </c>
      <c r="G2001" s="80">
        <v>0</v>
      </c>
      <c r="H2001" s="80" t="s">
        <v>1</v>
      </c>
      <c r="I2001" s="80">
        <v>0</v>
      </c>
      <c r="J2001" s="80">
        <v>0</v>
      </c>
      <c r="K2001" s="80">
        <v>0</v>
      </c>
      <c r="L2001" s="80">
        <v>0</v>
      </c>
      <c r="M2001" s="5" t="s">
        <v>10</v>
      </c>
      <c r="N2001" s="5" t="e">
        <v>#N/A</v>
      </c>
      <c r="O2001" s="5" t="e">
        <v>#N/A</v>
      </c>
      <c r="P2001" s="5" t="e">
        <v>#N/A</v>
      </c>
      <c r="Q2001" s="5" t="s">
        <v>76</v>
      </c>
      <c r="R2001" s="61" t="s">
        <v>28</v>
      </c>
      <c r="S2001" s="62" t="e">
        <v>#N/A</v>
      </c>
      <c r="T2001" s="5" t="s">
        <v>36</v>
      </c>
      <c r="U2001" s="5" t="s">
        <v>41</v>
      </c>
      <c r="V2001" s="5" t="s">
        <v>26</v>
      </c>
      <c r="W2001" s="5" t="s">
        <v>907</v>
      </c>
      <c r="X2001" s="5" t="s">
        <v>108</v>
      </c>
      <c r="Y2001" s="5">
        <v>0</v>
      </c>
      <c r="Z2001" s="5" t="s">
        <v>58</v>
      </c>
      <c r="AA2001" s="5"/>
      <c r="AB2001" s="5"/>
      <c r="AC2001" s="5"/>
      <c r="AD2001" s="5"/>
      <c r="AE2001" s="5"/>
      <c r="AF2001" s="5"/>
      <c r="AG2001" s="5"/>
      <c r="AH2001" s="5"/>
      <c r="AI2001" s="5" t="s">
        <v>906</v>
      </c>
      <c r="AJ2001" s="80">
        <v>5</v>
      </c>
      <c r="AK2001" s="80">
        <v>4</v>
      </c>
      <c r="AL2001" s="80">
        <v>4</v>
      </c>
      <c r="AM2001" s="80" t="e">
        <v>#N/A</v>
      </c>
      <c r="AN2001" s="80">
        <v>4</v>
      </c>
      <c r="AO2001" s="80">
        <v>4</v>
      </c>
      <c r="AP2001" s="80">
        <v>4</v>
      </c>
      <c r="AQ2001" s="80">
        <v>4</v>
      </c>
      <c r="AR2001" s="80">
        <v>4</v>
      </c>
      <c r="AS2001" s="5"/>
      <c r="AT2001" s="5" t="s">
        <v>797</v>
      </c>
      <c r="AU2001" s="5"/>
      <c r="AV2001" s="5"/>
      <c r="AW2001" s="5"/>
      <c r="AX2001" s="5"/>
      <c r="AY2001" s="5" t="s">
        <v>903</v>
      </c>
    </row>
    <row r="2002" spans="1:51" ht="27.95" customHeight="1">
      <c r="B2002" s="1"/>
      <c r="C2002" s="13"/>
      <c r="D2002" s="1"/>
      <c r="E2002" s="5"/>
      <c r="M2002" s="5"/>
      <c r="N2002" s="5"/>
      <c r="O2002" s="5"/>
      <c r="P2002" s="5"/>
      <c r="Q2002" s="5"/>
      <c r="R2002" s="61"/>
      <c r="S2002" s="62"/>
      <c r="T2002" s="5"/>
      <c r="U2002" s="5"/>
      <c r="V2002" s="5"/>
      <c r="W2002" s="5"/>
      <c r="X2002" s="5"/>
      <c r="Y2002" s="5"/>
      <c r="Z2002" s="5"/>
      <c r="AA2002" s="5"/>
      <c r="AB2002" s="5"/>
      <c r="AC2002" s="5"/>
      <c r="AD2002" s="5"/>
      <c r="AE2002" s="5"/>
      <c r="AF2002" s="5"/>
      <c r="AG2002" s="5"/>
      <c r="AH2002" s="5"/>
      <c r="AI2002" s="5"/>
      <c r="AJ2002" s="80"/>
      <c r="AK2002" s="80"/>
      <c r="AL2002" s="80"/>
      <c r="AM2002" s="80"/>
      <c r="AN2002" s="80"/>
      <c r="AO2002" s="80"/>
      <c r="AP2002" s="80"/>
      <c r="AQ2002" s="80"/>
      <c r="AR2002" s="80"/>
      <c r="AS2002" s="5"/>
      <c r="AT2002" s="5"/>
      <c r="AU2002" s="5"/>
      <c r="AV2002" s="5"/>
      <c r="AW2002" s="5"/>
      <c r="AX2002" s="5"/>
      <c r="AY2002" s="5"/>
    </row>
    <row r="2003" spans="1:51" ht="27.95" customHeight="1">
      <c r="A2003">
        <v>11541135744</v>
      </c>
      <c r="B2003" s="1" t="s">
        <v>646</v>
      </c>
      <c r="C2003" s="13" t="s">
        <v>72</v>
      </c>
      <c r="D2003" s="1" t="s">
        <v>468</v>
      </c>
      <c r="E2003" s="5" t="s">
        <v>33</v>
      </c>
      <c r="F2003" s="80">
        <v>0</v>
      </c>
      <c r="G2003" s="80">
        <v>0</v>
      </c>
      <c r="H2003" s="80" t="s">
        <v>1</v>
      </c>
      <c r="I2003" s="80">
        <v>0</v>
      </c>
      <c r="J2003" s="80">
        <v>0</v>
      </c>
      <c r="K2003" s="80">
        <v>0</v>
      </c>
      <c r="L2003" s="80">
        <v>0</v>
      </c>
      <c r="M2003" s="5" t="s">
        <v>10</v>
      </c>
      <c r="N2003" s="5" t="e">
        <v>#N/A</v>
      </c>
      <c r="O2003" s="5" t="e">
        <v>#N/A</v>
      </c>
      <c r="P2003" s="5" t="e">
        <v>#N/A</v>
      </c>
      <c r="Q2003" s="5" t="s">
        <v>91</v>
      </c>
      <c r="R2003" s="61" t="s">
        <v>90</v>
      </c>
      <c r="S2003" s="62" t="e">
        <v>#N/A</v>
      </c>
      <c r="T2003" s="5" t="s">
        <v>834</v>
      </c>
      <c r="U2003" s="5" t="s">
        <v>34</v>
      </c>
      <c r="V2003" s="5" t="s">
        <v>54</v>
      </c>
      <c r="W2003" s="5" t="s">
        <v>379</v>
      </c>
      <c r="X2003" s="5" t="s">
        <v>66</v>
      </c>
      <c r="Y2003" s="5">
        <v>0</v>
      </c>
      <c r="Z2003" s="5" t="s">
        <v>13</v>
      </c>
      <c r="AA2003" s="5"/>
      <c r="AB2003" s="5"/>
      <c r="AC2003" s="5"/>
      <c r="AD2003" s="5"/>
      <c r="AE2003" s="5"/>
      <c r="AF2003" s="5"/>
      <c r="AG2003" s="5"/>
      <c r="AH2003" s="5"/>
      <c r="AI2003" s="5" t="s">
        <v>906</v>
      </c>
      <c r="AJ2003" s="80">
        <v>5</v>
      </c>
      <c r="AK2003" s="80">
        <v>5</v>
      </c>
      <c r="AL2003" s="80">
        <v>5</v>
      </c>
      <c r="AM2003" s="80" t="e">
        <v>#N/A</v>
      </c>
      <c r="AN2003" s="80">
        <v>5</v>
      </c>
      <c r="AO2003" s="80">
        <v>5</v>
      </c>
      <c r="AP2003" s="80">
        <v>0</v>
      </c>
      <c r="AQ2003" s="80">
        <v>5</v>
      </c>
      <c r="AR2003" s="80">
        <v>5</v>
      </c>
      <c r="AS2003" s="5"/>
      <c r="AT2003" s="5"/>
      <c r="AU2003" s="5"/>
      <c r="AV2003" s="5"/>
      <c r="AW2003" s="5"/>
      <c r="AX2003" s="5"/>
      <c r="AY2003" s="5" t="s">
        <v>903</v>
      </c>
    </row>
    <row r="2004" spans="1:51" ht="27.95" customHeight="1">
      <c r="A2004">
        <v>11541122838</v>
      </c>
      <c r="B2004" s="1" t="s">
        <v>646</v>
      </c>
      <c r="C2004" s="13" t="e">
        <v>#N/A</v>
      </c>
      <c r="D2004" s="1" t="s">
        <v>472</v>
      </c>
      <c r="E2004" s="5" t="s">
        <v>155</v>
      </c>
      <c r="F2004" s="80">
        <v>0</v>
      </c>
      <c r="G2004" s="80">
        <v>0</v>
      </c>
      <c r="H2004" s="80" t="s">
        <v>1</v>
      </c>
      <c r="I2004" s="80">
        <v>0</v>
      </c>
      <c r="J2004" s="80">
        <v>0</v>
      </c>
      <c r="K2004" s="80">
        <v>0</v>
      </c>
      <c r="L2004" s="80">
        <v>0</v>
      </c>
      <c r="M2004" s="5" t="s">
        <v>10</v>
      </c>
      <c r="N2004" s="5" t="e">
        <v>#N/A</v>
      </c>
      <c r="O2004" s="5" t="e">
        <v>#N/A</v>
      </c>
      <c r="P2004" s="5" t="s">
        <v>12</v>
      </c>
      <c r="Q2004" s="5" t="e">
        <v>#N/A</v>
      </c>
      <c r="R2004" s="61" t="e">
        <v>#N/A</v>
      </c>
      <c r="S2004" s="62" t="e">
        <v>#N/A</v>
      </c>
      <c r="T2004" s="5" t="e">
        <v>#N/A</v>
      </c>
      <c r="U2004" s="5" t="e">
        <v>#N/A</v>
      </c>
      <c r="V2004" s="5" t="e">
        <v>#N/A</v>
      </c>
      <c r="W2004" s="5" t="e">
        <v>#N/A</v>
      </c>
      <c r="X2004" s="5" t="e">
        <v>#N/A</v>
      </c>
      <c r="Y2004" s="5">
        <v>0</v>
      </c>
      <c r="Z2004" s="5" t="s">
        <v>67</v>
      </c>
      <c r="AA2004" s="5"/>
      <c r="AB2004" s="5"/>
      <c r="AC2004" s="5"/>
      <c r="AD2004" s="5"/>
      <c r="AE2004" s="5"/>
      <c r="AF2004" s="5"/>
      <c r="AG2004" s="5"/>
      <c r="AH2004" s="5"/>
      <c r="AI2004" s="5" t="s">
        <v>906</v>
      </c>
      <c r="AJ2004" s="80" t="e">
        <v>#N/A</v>
      </c>
      <c r="AK2004" s="80" t="e">
        <v>#N/A</v>
      </c>
      <c r="AL2004" s="80" t="e">
        <v>#N/A</v>
      </c>
      <c r="AM2004" s="80" t="e">
        <v>#N/A</v>
      </c>
      <c r="AN2004" s="80" t="e">
        <v>#N/A</v>
      </c>
      <c r="AO2004" s="80" t="e">
        <v>#N/A</v>
      </c>
      <c r="AP2004" s="80" t="e">
        <v>#N/A</v>
      </c>
      <c r="AQ2004" s="80" t="e">
        <v>#N/A</v>
      </c>
      <c r="AR2004" s="80" t="e">
        <v>#N/A</v>
      </c>
      <c r="AS2004" s="5"/>
      <c r="AT2004" s="5"/>
      <c r="AU2004" s="5"/>
      <c r="AV2004" s="5"/>
      <c r="AW2004" s="5"/>
      <c r="AX2004" s="5"/>
      <c r="AY2004" s="5" t="s">
        <v>903</v>
      </c>
    </row>
    <row r="2005" spans="1:51" ht="27.95" customHeight="1">
      <c r="A2005">
        <v>11541059111</v>
      </c>
      <c r="B2005" s="1" t="s">
        <v>646</v>
      </c>
      <c r="C2005" s="13" t="s">
        <v>72</v>
      </c>
      <c r="D2005" s="1" t="s">
        <v>471</v>
      </c>
      <c r="E2005" s="5" t="s">
        <v>155</v>
      </c>
      <c r="F2005" s="80">
        <v>0</v>
      </c>
      <c r="G2005" s="80">
        <v>0</v>
      </c>
      <c r="H2005" s="80">
        <v>0</v>
      </c>
      <c r="I2005" s="80">
        <v>0</v>
      </c>
      <c r="J2005" s="80">
        <v>0</v>
      </c>
      <c r="K2005" s="80">
        <v>0</v>
      </c>
      <c r="L2005" s="80" t="s">
        <v>722</v>
      </c>
      <c r="M2005" s="5" t="s">
        <v>10</v>
      </c>
      <c r="N2005" s="5" t="e">
        <v>#N/A</v>
      </c>
      <c r="O2005" s="5" t="e">
        <v>#N/A</v>
      </c>
      <c r="P2005" s="5" t="s">
        <v>12</v>
      </c>
      <c r="Q2005" s="5" t="s">
        <v>29</v>
      </c>
      <c r="R2005" s="61" t="s">
        <v>75</v>
      </c>
      <c r="S2005" s="62" t="e">
        <v>#N/A</v>
      </c>
      <c r="T2005" s="5" t="s">
        <v>37</v>
      </c>
      <c r="U2005" s="5" t="s">
        <v>41</v>
      </c>
      <c r="V2005" s="5" t="s">
        <v>54</v>
      </c>
      <c r="W2005" s="5" t="s">
        <v>907</v>
      </c>
      <c r="X2005" s="5" t="s">
        <v>108</v>
      </c>
      <c r="Y2005" s="5">
        <v>0</v>
      </c>
      <c r="Z2005" s="5" t="s">
        <v>49</v>
      </c>
      <c r="AA2005" s="5"/>
      <c r="AB2005" s="5"/>
      <c r="AC2005" s="5"/>
      <c r="AD2005" s="5"/>
      <c r="AE2005" s="5"/>
      <c r="AF2005" s="5"/>
      <c r="AG2005" s="5"/>
      <c r="AH2005" s="5"/>
      <c r="AI2005" s="5" t="s">
        <v>906</v>
      </c>
      <c r="AJ2005" s="80">
        <v>5</v>
      </c>
      <c r="AK2005" s="80">
        <v>3</v>
      </c>
      <c r="AL2005" s="80">
        <v>3</v>
      </c>
      <c r="AM2005" s="80" t="e">
        <v>#N/A</v>
      </c>
      <c r="AN2005" s="80">
        <v>3</v>
      </c>
      <c r="AO2005" s="80">
        <v>4</v>
      </c>
      <c r="AP2005" s="80">
        <v>0</v>
      </c>
      <c r="AQ2005" s="80">
        <v>4</v>
      </c>
      <c r="AR2005" s="80">
        <v>4</v>
      </c>
      <c r="AS2005" s="5"/>
      <c r="AT2005" s="5" t="s">
        <v>788</v>
      </c>
      <c r="AU2005" s="5"/>
      <c r="AV2005" s="5"/>
      <c r="AW2005" s="5"/>
      <c r="AX2005" s="5"/>
      <c r="AY2005" s="5" t="s">
        <v>903</v>
      </c>
    </row>
    <row r="2006" spans="1:51" ht="27.95" customHeight="1">
      <c r="A2006">
        <v>11541033365</v>
      </c>
      <c r="B2006" s="1"/>
      <c r="C2006" s="13" t="e">
        <v>#N/A</v>
      </c>
      <c r="D2006" s="1" t="e">
        <v>#VALUE!</v>
      </c>
      <c r="E2006" s="5" t="e">
        <v>#N/A</v>
      </c>
      <c r="F2006" s="80">
        <v>0</v>
      </c>
      <c r="G2006" s="80">
        <v>0</v>
      </c>
      <c r="H2006" s="80">
        <v>0</v>
      </c>
      <c r="I2006" s="80">
        <v>0</v>
      </c>
      <c r="J2006" s="80">
        <v>0</v>
      </c>
      <c r="K2006" s="80">
        <v>0</v>
      </c>
      <c r="L2006" s="80">
        <v>0</v>
      </c>
      <c r="M2006" s="5" t="e">
        <v>#N/A</v>
      </c>
      <c r="N2006" s="5" t="e">
        <v>#N/A</v>
      </c>
      <c r="O2006" s="5" t="e">
        <v>#N/A</v>
      </c>
      <c r="P2006" s="5" t="e">
        <v>#N/A</v>
      </c>
      <c r="Q2006" s="5" t="e">
        <v>#N/A</v>
      </c>
      <c r="R2006" s="61" t="e">
        <v>#N/A</v>
      </c>
      <c r="S2006" s="62" t="e">
        <v>#N/A</v>
      </c>
      <c r="T2006" s="5" t="e">
        <v>#N/A</v>
      </c>
      <c r="U2006" s="5" t="e">
        <v>#N/A</v>
      </c>
      <c r="V2006" s="5" t="e">
        <v>#N/A</v>
      </c>
      <c r="W2006" s="5" t="e">
        <v>#N/A</v>
      </c>
      <c r="X2006" s="5" t="e">
        <v>#N/A</v>
      </c>
      <c r="Y2006" s="5">
        <v>0</v>
      </c>
      <c r="Z2006" s="5" t="e">
        <v>#N/A</v>
      </c>
      <c r="AA2006" s="5"/>
      <c r="AB2006" s="5"/>
      <c r="AC2006" s="5"/>
      <c r="AD2006" s="5"/>
      <c r="AE2006" s="5"/>
      <c r="AF2006" s="5"/>
      <c r="AG2006" s="5"/>
      <c r="AH2006" s="5"/>
      <c r="AI2006" s="5" t="s">
        <v>906</v>
      </c>
      <c r="AJ2006" s="80" t="e">
        <v>#N/A</v>
      </c>
      <c r="AK2006" s="80" t="e">
        <v>#N/A</v>
      </c>
      <c r="AL2006" s="80" t="e">
        <v>#N/A</v>
      </c>
      <c r="AM2006" s="80" t="e">
        <v>#N/A</v>
      </c>
      <c r="AN2006" s="80" t="e">
        <v>#N/A</v>
      </c>
      <c r="AO2006" s="80" t="e">
        <v>#N/A</v>
      </c>
      <c r="AP2006" s="80" t="e">
        <v>#N/A</v>
      </c>
      <c r="AQ2006" s="80" t="e">
        <v>#N/A</v>
      </c>
      <c r="AR2006" s="80" t="e">
        <v>#N/A</v>
      </c>
      <c r="AS2006" s="5"/>
      <c r="AT2006" s="5"/>
      <c r="AU2006" s="5"/>
      <c r="AV2006" s="5"/>
      <c r="AW2006" s="5"/>
      <c r="AX2006" s="5"/>
      <c r="AY2006" s="5" t="s">
        <v>20</v>
      </c>
    </row>
    <row r="2007" spans="1:51" ht="27.95" customHeight="1">
      <c r="A2007">
        <v>11540968778</v>
      </c>
      <c r="B2007" s="1"/>
      <c r="C2007" s="13" t="e">
        <v>#N/A</v>
      </c>
      <c r="D2007" s="1" t="e">
        <v>#VALUE!</v>
      </c>
      <c r="E2007" s="5" t="e">
        <v>#N/A</v>
      </c>
      <c r="F2007" s="80">
        <v>0</v>
      </c>
      <c r="G2007" s="80">
        <v>0</v>
      </c>
      <c r="H2007" s="80">
        <v>0</v>
      </c>
      <c r="I2007" s="80">
        <v>0</v>
      </c>
      <c r="J2007" s="80">
        <v>0</v>
      </c>
      <c r="K2007" s="80">
        <v>0</v>
      </c>
      <c r="L2007" s="80">
        <v>0</v>
      </c>
      <c r="M2007" s="5" t="e">
        <v>#N/A</v>
      </c>
      <c r="N2007" s="5" t="e">
        <v>#N/A</v>
      </c>
      <c r="O2007" s="5" t="e">
        <v>#N/A</v>
      </c>
      <c r="P2007" s="5" t="e">
        <v>#N/A</v>
      </c>
      <c r="Q2007" s="5" t="e">
        <v>#N/A</v>
      </c>
      <c r="R2007" s="61" t="e">
        <v>#N/A</v>
      </c>
      <c r="S2007" s="62" t="e">
        <v>#N/A</v>
      </c>
      <c r="T2007" s="5" t="e">
        <v>#N/A</v>
      </c>
      <c r="U2007" s="5" t="e">
        <v>#N/A</v>
      </c>
      <c r="V2007" s="5" t="e">
        <v>#N/A</v>
      </c>
      <c r="W2007" s="5" t="e">
        <v>#N/A</v>
      </c>
      <c r="X2007" s="5" t="e">
        <v>#N/A</v>
      </c>
      <c r="Y2007" s="5">
        <v>0</v>
      </c>
      <c r="Z2007" s="5" t="e">
        <v>#N/A</v>
      </c>
      <c r="AA2007" s="5"/>
      <c r="AB2007" s="5"/>
      <c r="AC2007" s="5"/>
      <c r="AD2007" s="5"/>
      <c r="AE2007" s="5"/>
      <c r="AF2007" s="5"/>
      <c r="AG2007" s="5"/>
      <c r="AH2007" s="5"/>
      <c r="AI2007" s="5" t="s">
        <v>906</v>
      </c>
      <c r="AJ2007" s="80" t="e">
        <v>#N/A</v>
      </c>
      <c r="AK2007" s="80" t="e">
        <v>#N/A</v>
      </c>
      <c r="AL2007" s="80" t="e">
        <v>#N/A</v>
      </c>
      <c r="AM2007" s="80" t="e">
        <v>#N/A</v>
      </c>
      <c r="AN2007" s="80" t="e">
        <v>#N/A</v>
      </c>
      <c r="AO2007" s="80" t="e">
        <v>#N/A</v>
      </c>
      <c r="AP2007" s="80" t="e">
        <v>#N/A</v>
      </c>
      <c r="AQ2007" s="80" t="e">
        <v>#N/A</v>
      </c>
      <c r="AR2007" s="80" t="e">
        <v>#N/A</v>
      </c>
      <c r="AS2007" s="5"/>
      <c r="AT2007" s="5"/>
      <c r="AU2007" s="5"/>
      <c r="AV2007" s="5"/>
      <c r="AW2007" s="5"/>
      <c r="AX2007" s="5"/>
      <c r="AY2007" s="5" t="s">
        <v>20</v>
      </c>
    </row>
    <row r="2008" spans="1:51" ht="27.95" customHeight="1">
      <c r="A2008">
        <v>11540935689</v>
      </c>
      <c r="B2008" s="1" t="s">
        <v>646</v>
      </c>
      <c r="C2008" s="13" t="s">
        <v>61</v>
      </c>
      <c r="D2008" s="1" t="s">
        <v>468</v>
      </c>
      <c r="E2008" s="5" t="s">
        <v>14</v>
      </c>
      <c r="F2008" s="80">
        <v>0</v>
      </c>
      <c r="G2008" s="80">
        <v>0</v>
      </c>
      <c r="H2008" s="80" t="s">
        <v>1</v>
      </c>
      <c r="I2008" s="80">
        <v>0</v>
      </c>
      <c r="J2008" s="80">
        <v>0</v>
      </c>
      <c r="K2008" s="80">
        <v>0</v>
      </c>
      <c r="L2008" s="80">
        <v>0</v>
      </c>
      <c r="M2008" s="5" t="e">
        <v>#N/A</v>
      </c>
      <c r="N2008" s="5" t="s">
        <v>649</v>
      </c>
      <c r="O2008" s="5" t="e">
        <v>#N/A</v>
      </c>
      <c r="P2008" s="5" t="e">
        <v>#N/A</v>
      </c>
      <c r="Q2008" s="5" t="s">
        <v>29</v>
      </c>
      <c r="R2008" s="61" t="s">
        <v>75</v>
      </c>
      <c r="S2008" s="62" t="e">
        <v>#N/A</v>
      </c>
      <c r="T2008" s="5" t="s">
        <v>36</v>
      </c>
      <c r="U2008" s="5" t="s">
        <v>37</v>
      </c>
      <c r="V2008" s="5" t="s">
        <v>95</v>
      </c>
      <c r="W2008" s="5" t="s">
        <v>979</v>
      </c>
      <c r="X2008" s="5" t="s">
        <v>81</v>
      </c>
      <c r="Y2008" s="5" t="s">
        <v>723</v>
      </c>
      <c r="Z2008" s="5" t="s">
        <v>35</v>
      </c>
      <c r="AA2008" s="5" t="s">
        <v>526</v>
      </c>
      <c r="AB2008" s="5"/>
      <c r="AC2008" s="5"/>
      <c r="AD2008" s="5"/>
      <c r="AE2008" s="5"/>
      <c r="AF2008" s="5"/>
      <c r="AG2008" s="5"/>
      <c r="AH2008" s="5"/>
      <c r="AI2008" s="5" t="s">
        <v>906</v>
      </c>
      <c r="AJ2008" s="80">
        <v>3</v>
      </c>
      <c r="AK2008" s="80">
        <v>3</v>
      </c>
      <c r="AL2008" s="80">
        <v>3</v>
      </c>
      <c r="AM2008" s="80" t="e">
        <v>#N/A</v>
      </c>
      <c r="AN2008" s="80">
        <v>4</v>
      </c>
      <c r="AO2008" s="80">
        <v>3</v>
      </c>
      <c r="AP2008" s="80">
        <v>1</v>
      </c>
      <c r="AQ2008" s="80">
        <v>2</v>
      </c>
      <c r="AR2008" s="80">
        <v>3</v>
      </c>
      <c r="AS2008" s="122" t="s">
        <v>1060</v>
      </c>
      <c r="AT2008" s="5" t="s">
        <v>788</v>
      </c>
      <c r="AU2008" s="5"/>
      <c r="AV2008" s="5"/>
      <c r="AW2008" s="5" t="s">
        <v>39</v>
      </c>
      <c r="AX2008" s="5"/>
      <c r="AY2008" s="5" t="s">
        <v>903</v>
      </c>
    </row>
    <row r="2009" spans="1:51" ht="27.95" customHeight="1">
      <c r="B2009" s="1"/>
      <c r="C2009" s="13"/>
      <c r="D2009" s="1"/>
      <c r="E2009" s="5"/>
      <c r="M2009" s="5"/>
      <c r="N2009" s="5"/>
      <c r="O2009" s="5"/>
      <c r="P2009" s="5"/>
      <c r="Q2009" s="5"/>
      <c r="R2009" s="61"/>
      <c r="S2009" s="62"/>
      <c r="T2009" s="5"/>
      <c r="U2009" s="5"/>
      <c r="V2009" s="5"/>
      <c r="W2009" s="5"/>
      <c r="X2009" s="5"/>
      <c r="Y2009" s="5"/>
      <c r="Z2009" s="5"/>
      <c r="AA2009" s="5"/>
      <c r="AB2009" s="5"/>
      <c r="AC2009" s="5"/>
      <c r="AD2009" s="5"/>
      <c r="AE2009" s="5"/>
      <c r="AF2009" s="5"/>
      <c r="AG2009" s="5"/>
      <c r="AH2009" s="5"/>
      <c r="AI2009" s="5"/>
      <c r="AJ2009" s="80"/>
      <c r="AK2009" s="80"/>
      <c r="AL2009" s="80"/>
      <c r="AM2009" s="80"/>
      <c r="AN2009" s="80"/>
      <c r="AO2009" s="80"/>
      <c r="AP2009" s="80"/>
      <c r="AQ2009" s="80"/>
      <c r="AR2009" s="80"/>
      <c r="AS2009" s="5"/>
      <c r="AT2009" s="5"/>
      <c r="AU2009" s="5"/>
      <c r="AV2009" s="5"/>
      <c r="AW2009" s="5"/>
      <c r="AX2009" s="5"/>
      <c r="AY2009" s="5"/>
    </row>
    <row r="2010" spans="1:51" ht="27.95" customHeight="1">
      <c r="B2010" s="1"/>
      <c r="C2010" s="13"/>
      <c r="D2010" s="1"/>
      <c r="E2010" s="5"/>
      <c r="M2010" s="5"/>
      <c r="N2010" s="5"/>
      <c r="O2010" s="5"/>
      <c r="P2010" s="5"/>
      <c r="Q2010" s="5"/>
      <c r="R2010" s="61"/>
      <c r="S2010" s="62"/>
      <c r="T2010" s="5"/>
      <c r="U2010" s="5"/>
      <c r="V2010" s="5"/>
      <c r="W2010" s="5"/>
      <c r="X2010" s="5"/>
      <c r="Y2010" s="5"/>
      <c r="Z2010" s="5"/>
      <c r="AA2010" s="5"/>
      <c r="AB2010" s="5"/>
      <c r="AC2010" s="5"/>
      <c r="AD2010" s="5"/>
      <c r="AE2010" s="5"/>
      <c r="AF2010" s="5"/>
      <c r="AG2010" s="5"/>
      <c r="AH2010" s="5"/>
      <c r="AI2010" s="5"/>
      <c r="AJ2010" s="80"/>
      <c r="AK2010" s="80"/>
      <c r="AL2010" s="80"/>
      <c r="AM2010" s="80"/>
      <c r="AN2010" s="80"/>
      <c r="AO2010" s="80"/>
      <c r="AP2010" s="80"/>
      <c r="AQ2010" s="80"/>
      <c r="AR2010" s="80"/>
      <c r="AS2010" s="5"/>
      <c r="AT2010" s="5"/>
      <c r="AU2010" s="5"/>
      <c r="AV2010" s="5"/>
      <c r="AW2010" s="5"/>
      <c r="AX2010" s="5"/>
      <c r="AY2010" s="5"/>
    </row>
    <row r="2011" spans="1:51" ht="27.95" customHeight="1">
      <c r="A2011">
        <v>11540831237</v>
      </c>
      <c r="B2011" s="1"/>
      <c r="C2011" s="13" t="e">
        <v>#N/A</v>
      </c>
      <c r="D2011" s="1" t="e">
        <v>#VALUE!</v>
      </c>
      <c r="E2011" s="5" t="e">
        <v>#N/A</v>
      </c>
      <c r="F2011" s="80">
        <v>0</v>
      </c>
      <c r="G2011" s="80">
        <v>0</v>
      </c>
      <c r="H2011" s="80">
        <v>0</v>
      </c>
      <c r="I2011" s="80">
        <v>0</v>
      </c>
      <c r="J2011" s="80">
        <v>0</v>
      </c>
      <c r="K2011" s="80">
        <v>0</v>
      </c>
      <c r="L2011" s="80">
        <v>0</v>
      </c>
      <c r="M2011" s="5" t="e">
        <v>#N/A</v>
      </c>
      <c r="N2011" s="5" t="e">
        <v>#N/A</v>
      </c>
      <c r="O2011" s="5" t="e">
        <v>#N/A</v>
      </c>
      <c r="P2011" s="5" t="e">
        <v>#N/A</v>
      </c>
      <c r="Q2011" s="5" t="e">
        <v>#N/A</v>
      </c>
      <c r="R2011" s="61" t="e">
        <v>#N/A</v>
      </c>
      <c r="S2011" s="62" t="e">
        <v>#N/A</v>
      </c>
      <c r="T2011" s="5" t="e">
        <v>#N/A</v>
      </c>
      <c r="U2011" s="5" t="e">
        <v>#N/A</v>
      </c>
      <c r="V2011" s="5" t="e">
        <v>#N/A</v>
      </c>
      <c r="W2011" s="5" t="e">
        <v>#N/A</v>
      </c>
      <c r="X2011" s="5" t="e">
        <v>#N/A</v>
      </c>
      <c r="Y2011" s="5">
        <v>0</v>
      </c>
      <c r="Z2011" s="5" t="e">
        <v>#N/A</v>
      </c>
      <c r="AA2011" s="5"/>
      <c r="AB2011" s="5"/>
      <c r="AC2011" s="5"/>
      <c r="AD2011" s="5"/>
      <c r="AE2011" s="5"/>
      <c r="AF2011" s="5"/>
      <c r="AG2011" s="5"/>
      <c r="AH2011" s="5"/>
      <c r="AI2011" s="5" t="s">
        <v>906</v>
      </c>
      <c r="AJ2011" s="80" t="e">
        <v>#N/A</v>
      </c>
      <c r="AK2011" s="80" t="e">
        <v>#N/A</v>
      </c>
      <c r="AL2011" s="80" t="e">
        <v>#N/A</v>
      </c>
      <c r="AM2011" s="80" t="e">
        <v>#N/A</v>
      </c>
      <c r="AN2011" s="80" t="e">
        <v>#N/A</v>
      </c>
      <c r="AO2011" s="80" t="e">
        <v>#N/A</v>
      </c>
      <c r="AP2011" s="80" t="e">
        <v>#N/A</v>
      </c>
      <c r="AQ2011" s="80" t="e">
        <v>#N/A</v>
      </c>
      <c r="AR2011" s="80" t="e">
        <v>#N/A</v>
      </c>
      <c r="AS2011" s="5"/>
      <c r="AT2011" s="5"/>
      <c r="AU2011" s="5"/>
      <c r="AV2011" s="5"/>
      <c r="AW2011" s="5"/>
      <c r="AX2011" s="5"/>
      <c r="AY2011" s="5" t="s">
        <v>20</v>
      </c>
    </row>
    <row r="2012" spans="1:51" ht="27.95" customHeight="1">
      <c r="B2012" s="1"/>
      <c r="C2012" s="13"/>
      <c r="D2012" s="1"/>
      <c r="E2012" s="5"/>
      <c r="M2012" s="5"/>
      <c r="N2012" s="5"/>
      <c r="O2012" s="5"/>
      <c r="P2012" s="5"/>
      <c r="Q2012" s="5"/>
      <c r="R2012" s="61"/>
      <c r="S2012" s="62"/>
      <c r="T2012" s="5"/>
      <c r="U2012" s="5"/>
      <c r="V2012" s="5"/>
      <c r="W2012" s="5"/>
      <c r="X2012" s="5"/>
      <c r="Y2012" s="5"/>
      <c r="Z2012" s="5"/>
      <c r="AA2012" s="5"/>
      <c r="AB2012" s="5"/>
      <c r="AC2012" s="5"/>
      <c r="AD2012" s="5"/>
      <c r="AE2012" s="5"/>
      <c r="AF2012" s="5"/>
      <c r="AG2012" s="5"/>
      <c r="AH2012" s="5"/>
      <c r="AI2012" s="5"/>
      <c r="AJ2012" s="80"/>
      <c r="AK2012" s="80"/>
      <c r="AL2012" s="80"/>
      <c r="AM2012" s="80"/>
      <c r="AN2012" s="80"/>
      <c r="AO2012" s="80"/>
      <c r="AP2012" s="80"/>
      <c r="AQ2012" s="80"/>
      <c r="AR2012" s="80"/>
      <c r="AS2012" s="5"/>
      <c r="AT2012" s="5"/>
      <c r="AU2012" s="5"/>
      <c r="AV2012" s="5"/>
      <c r="AW2012" s="5"/>
      <c r="AX2012" s="5"/>
      <c r="AY2012" s="5"/>
    </row>
    <row r="2013" spans="1:51" ht="27.95" customHeight="1">
      <c r="B2013" s="1"/>
      <c r="C2013" s="13"/>
      <c r="D2013" s="1"/>
      <c r="E2013" s="5"/>
      <c r="M2013" s="5"/>
      <c r="N2013" s="5"/>
      <c r="O2013" s="5"/>
      <c r="P2013" s="5"/>
      <c r="Q2013" s="5"/>
      <c r="R2013" s="61"/>
      <c r="S2013" s="62"/>
      <c r="T2013" s="5"/>
      <c r="U2013" s="5"/>
      <c r="V2013" s="5"/>
      <c r="W2013" s="5"/>
      <c r="X2013" s="5"/>
      <c r="Y2013" s="5"/>
      <c r="Z2013" s="5"/>
      <c r="AA2013" s="5"/>
      <c r="AB2013" s="5"/>
      <c r="AC2013" s="5"/>
      <c r="AD2013" s="5"/>
      <c r="AE2013" s="5"/>
      <c r="AF2013" s="5"/>
      <c r="AG2013" s="5"/>
      <c r="AH2013" s="5"/>
      <c r="AI2013" s="5"/>
      <c r="AJ2013" s="80"/>
      <c r="AK2013" s="80"/>
      <c r="AL2013" s="80"/>
      <c r="AM2013" s="80"/>
      <c r="AN2013" s="80"/>
      <c r="AO2013" s="80"/>
      <c r="AP2013" s="80"/>
      <c r="AQ2013" s="80"/>
      <c r="AR2013" s="80"/>
      <c r="AS2013" s="5"/>
      <c r="AT2013" s="5"/>
      <c r="AU2013" s="5"/>
      <c r="AV2013" s="5"/>
      <c r="AW2013" s="5"/>
      <c r="AX2013" s="5"/>
      <c r="AY2013" s="5"/>
    </row>
    <row r="2014" spans="1:51" ht="27.95" customHeight="1">
      <c r="B2014" s="1"/>
      <c r="C2014" s="13"/>
      <c r="D2014" s="1"/>
      <c r="E2014" s="5"/>
      <c r="M2014" s="5"/>
      <c r="N2014" s="5"/>
      <c r="O2014" s="5"/>
      <c r="P2014" s="5"/>
      <c r="Q2014" s="5"/>
      <c r="R2014" s="61"/>
      <c r="S2014" s="62"/>
      <c r="T2014" s="5"/>
      <c r="U2014" s="5"/>
      <c r="V2014" s="5"/>
      <c r="W2014" s="5"/>
      <c r="X2014" s="5"/>
      <c r="Y2014" s="5"/>
      <c r="Z2014" s="5"/>
      <c r="AA2014" s="5"/>
      <c r="AB2014" s="5"/>
      <c r="AC2014" s="5"/>
      <c r="AD2014" s="5"/>
      <c r="AE2014" s="5"/>
      <c r="AF2014" s="5"/>
      <c r="AG2014" s="5"/>
      <c r="AH2014" s="5"/>
      <c r="AI2014" s="5"/>
      <c r="AJ2014" s="80"/>
      <c r="AK2014" s="80"/>
      <c r="AL2014" s="80"/>
      <c r="AM2014" s="80"/>
      <c r="AN2014" s="80"/>
      <c r="AO2014" s="80"/>
      <c r="AP2014" s="80"/>
      <c r="AQ2014" s="80"/>
      <c r="AR2014" s="80"/>
      <c r="AS2014" s="5"/>
      <c r="AT2014" s="5"/>
      <c r="AU2014" s="5"/>
      <c r="AV2014" s="5"/>
      <c r="AW2014" s="5"/>
      <c r="AX2014" s="5"/>
      <c r="AY2014" s="5"/>
    </row>
    <row r="2015" spans="1:51" ht="27.95" customHeight="1">
      <c r="A2015">
        <v>11540757407</v>
      </c>
      <c r="B2015" s="1"/>
      <c r="C2015" s="13" t="e">
        <v>#N/A</v>
      </c>
      <c r="D2015" s="1" t="e">
        <v>#VALUE!</v>
      </c>
      <c r="E2015" s="5" t="e">
        <v>#N/A</v>
      </c>
      <c r="F2015" s="80">
        <v>0</v>
      </c>
      <c r="G2015" s="80">
        <v>0</v>
      </c>
      <c r="H2015" s="80">
        <v>0</v>
      </c>
      <c r="I2015" s="80">
        <v>0</v>
      </c>
      <c r="J2015" s="80">
        <v>0</v>
      </c>
      <c r="K2015" s="80">
        <v>0</v>
      </c>
      <c r="L2015" s="80">
        <v>0</v>
      </c>
      <c r="M2015" s="5" t="e">
        <v>#N/A</v>
      </c>
      <c r="N2015" s="5" t="e">
        <v>#N/A</v>
      </c>
      <c r="O2015" s="5" t="e">
        <v>#N/A</v>
      </c>
      <c r="P2015" s="5" t="e">
        <v>#N/A</v>
      </c>
      <c r="Q2015" s="5" t="e">
        <v>#N/A</v>
      </c>
      <c r="R2015" s="61" t="e">
        <v>#N/A</v>
      </c>
      <c r="S2015" s="62" t="e">
        <v>#N/A</v>
      </c>
      <c r="T2015" s="5" t="e">
        <v>#N/A</v>
      </c>
      <c r="U2015" s="5" t="e">
        <v>#N/A</v>
      </c>
      <c r="V2015" s="5" t="e">
        <v>#N/A</v>
      </c>
      <c r="W2015" s="5" t="e">
        <v>#N/A</v>
      </c>
      <c r="X2015" s="5" t="e">
        <v>#N/A</v>
      </c>
      <c r="Y2015" s="5">
        <v>0</v>
      </c>
      <c r="Z2015" s="5" t="e">
        <v>#N/A</v>
      </c>
      <c r="AA2015" s="5"/>
      <c r="AB2015" s="5"/>
      <c r="AC2015" s="5"/>
      <c r="AD2015" s="5"/>
      <c r="AE2015" s="5"/>
      <c r="AF2015" s="5"/>
      <c r="AG2015" s="5"/>
      <c r="AH2015" s="5"/>
      <c r="AI2015" s="5" t="s">
        <v>906</v>
      </c>
      <c r="AJ2015" s="80" t="e">
        <v>#N/A</v>
      </c>
      <c r="AK2015" s="80" t="e">
        <v>#N/A</v>
      </c>
      <c r="AL2015" s="80" t="e">
        <v>#N/A</v>
      </c>
      <c r="AM2015" s="80" t="e">
        <v>#N/A</v>
      </c>
      <c r="AN2015" s="80" t="e">
        <v>#N/A</v>
      </c>
      <c r="AO2015" s="80" t="e">
        <v>#N/A</v>
      </c>
      <c r="AP2015" s="80" t="e">
        <v>#N/A</v>
      </c>
      <c r="AQ2015" s="80" t="e">
        <v>#N/A</v>
      </c>
      <c r="AR2015" s="80" t="e">
        <v>#N/A</v>
      </c>
      <c r="AS2015" s="5"/>
      <c r="AT2015" s="5"/>
      <c r="AU2015" s="5"/>
      <c r="AV2015" s="5"/>
      <c r="AW2015" s="5"/>
      <c r="AX2015" s="5"/>
      <c r="AY2015" s="5" t="s">
        <v>20</v>
      </c>
    </row>
    <row r="2016" spans="1:51" ht="27.95" customHeight="1">
      <c r="B2016" s="1"/>
      <c r="C2016" s="13"/>
      <c r="D2016" s="1"/>
      <c r="E2016" s="5"/>
      <c r="M2016" s="5"/>
      <c r="N2016" s="5"/>
      <c r="O2016" s="5"/>
      <c r="P2016" s="5"/>
      <c r="Q2016" s="5"/>
      <c r="R2016" s="61"/>
      <c r="S2016" s="62"/>
      <c r="T2016" s="5"/>
      <c r="U2016" s="5"/>
      <c r="V2016" s="5"/>
      <c r="W2016" s="5"/>
      <c r="X2016" s="5"/>
      <c r="Y2016" s="5"/>
      <c r="Z2016" s="5"/>
      <c r="AA2016" s="5"/>
      <c r="AB2016" s="5"/>
      <c r="AC2016" s="5"/>
      <c r="AD2016" s="5"/>
      <c r="AE2016" s="5"/>
      <c r="AF2016" s="5"/>
      <c r="AG2016" s="5"/>
      <c r="AH2016" s="5"/>
      <c r="AI2016" s="5"/>
      <c r="AJ2016" s="80"/>
      <c r="AK2016" s="80"/>
      <c r="AL2016" s="80"/>
      <c r="AM2016" s="80"/>
      <c r="AN2016" s="80"/>
      <c r="AO2016" s="80"/>
      <c r="AP2016" s="80"/>
      <c r="AQ2016" s="80"/>
      <c r="AR2016" s="80"/>
      <c r="AS2016" s="5"/>
      <c r="AT2016" s="5"/>
      <c r="AU2016" s="5"/>
      <c r="AV2016" s="5"/>
      <c r="AW2016" s="5"/>
      <c r="AX2016" s="5"/>
      <c r="AY2016" s="5"/>
    </row>
    <row r="2017" spans="1:51" ht="27.95" customHeight="1">
      <c r="A2017">
        <v>11540688900</v>
      </c>
      <c r="B2017" s="1"/>
      <c r="C2017" s="13" t="e">
        <v>#N/A</v>
      </c>
      <c r="D2017" s="1" t="e">
        <v>#VALUE!</v>
      </c>
      <c r="E2017" s="5" t="e">
        <v>#N/A</v>
      </c>
      <c r="F2017" s="80">
        <v>0</v>
      </c>
      <c r="G2017" s="80">
        <v>0</v>
      </c>
      <c r="H2017" s="80">
        <v>0</v>
      </c>
      <c r="I2017" s="80">
        <v>0</v>
      </c>
      <c r="J2017" s="80">
        <v>0</v>
      </c>
      <c r="K2017" s="80">
        <v>0</v>
      </c>
      <c r="L2017" s="80">
        <v>0</v>
      </c>
      <c r="M2017" s="5" t="e">
        <v>#N/A</v>
      </c>
      <c r="N2017" s="5" t="e">
        <v>#N/A</v>
      </c>
      <c r="O2017" s="5" t="e">
        <v>#N/A</v>
      </c>
      <c r="P2017" s="5" t="e">
        <v>#N/A</v>
      </c>
      <c r="Q2017" s="5" t="e">
        <v>#N/A</v>
      </c>
      <c r="R2017" s="61" t="e">
        <v>#N/A</v>
      </c>
      <c r="S2017" s="62" t="e">
        <v>#N/A</v>
      </c>
      <c r="T2017" s="5" t="e">
        <v>#N/A</v>
      </c>
      <c r="U2017" s="5" t="e">
        <v>#N/A</v>
      </c>
      <c r="V2017" s="5" t="e">
        <v>#N/A</v>
      </c>
      <c r="W2017" s="5" t="e">
        <v>#N/A</v>
      </c>
      <c r="X2017" s="5" t="e">
        <v>#N/A</v>
      </c>
      <c r="Y2017" s="5">
        <v>0</v>
      </c>
      <c r="Z2017" s="5" t="e">
        <v>#N/A</v>
      </c>
      <c r="AA2017" s="5"/>
      <c r="AB2017" s="5"/>
      <c r="AC2017" s="5"/>
      <c r="AD2017" s="5"/>
      <c r="AE2017" s="5"/>
      <c r="AF2017" s="5"/>
      <c r="AG2017" s="5"/>
      <c r="AH2017" s="5"/>
      <c r="AI2017" s="5" t="s">
        <v>906</v>
      </c>
      <c r="AJ2017" s="80" t="e">
        <v>#N/A</v>
      </c>
      <c r="AK2017" s="80" t="e">
        <v>#N/A</v>
      </c>
      <c r="AL2017" s="80" t="e">
        <v>#N/A</v>
      </c>
      <c r="AM2017" s="80" t="e">
        <v>#N/A</v>
      </c>
      <c r="AN2017" s="80" t="e">
        <v>#N/A</v>
      </c>
      <c r="AO2017" s="80" t="e">
        <v>#N/A</v>
      </c>
      <c r="AP2017" s="80" t="e">
        <v>#N/A</v>
      </c>
      <c r="AQ2017" s="80" t="e">
        <v>#N/A</v>
      </c>
      <c r="AR2017" s="80" t="e">
        <v>#N/A</v>
      </c>
      <c r="AS2017" s="5"/>
      <c r="AT2017" s="5"/>
      <c r="AU2017" s="5"/>
      <c r="AV2017" s="5"/>
      <c r="AW2017" s="5"/>
      <c r="AX2017" s="5"/>
      <c r="AY2017" s="5" t="s">
        <v>20</v>
      </c>
    </row>
    <row r="2018" spans="1:51" ht="27.95" customHeight="1">
      <c r="A2018">
        <v>11540687511</v>
      </c>
      <c r="B2018" s="1" t="s">
        <v>646</v>
      </c>
      <c r="C2018" s="13" t="s">
        <v>72</v>
      </c>
      <c r="D2018" s="1" t="s">
        <v>468</v>
      </c>
      <c r="E2018" s="5" t="s">
        <v>14</v>
      </c>
      <c r="F2018" s="80">
        <v>0</v>
      </c>
      <c r="G2018" s="80">
        <v>0</v>
      </c>
      <c r="H2018" s="80">
        <v>0</v>
      </c>
      <c r="I2018" s="80">
        <v>0</v>
      </c>
      <c r="J2018" s="80">
        <v>0</v>
      </c>
      <c r="K2018" s="80">
        <v>0</v>
      </c>
      <c r="L2018" s="80" t="s">
        <v>724</v>
      </c>
      <c r="M2018" s="5" t="e">
        <v>#N/A</v>
      </c>
      <c r="N2018" s="5" t="s">
        <v>649</v>
      </c>
      <c r="O2018" s="5" t="e">
        <v>#N/A</v>
      </c>
      <c r="P2018" s="5" t="s">
        <v>12</v>
      </c>
      <c r="Q2018" s="5" t="s">
        <v>91</v>
      </c>
      <c r="R2018" s="61" t="s">
        <v>90</v>
      </c>
      <c r="S2018" s="62" t="e">
        <v>#N/A</v>
      </c>
      <c r="T2018" s="5" t="s">
        <v>834</v>
      </c>
      <c r="U2018" s="5" t="s">
        <v>37</v>
      </c>
      <c r="V2018" s="5" t="s">
        <v>89</v>
      </c>
      <c r="W2018" s="5" t="s">
        <v>379</v>
      </c>
      <c r="X2018" s="5" t="s">
        <v>66</v>
      </c>
      <c r="Y2018" s="5" t="s">
        <v>725</v>
      </c>
      <c r="Z2018" s="5" t="s">
        <v>21</v>
      </c>
      <c r="AA2018" s="5"/>
      <c r="AB2018" s="5"/>
      <c r="AC2018" s="5"/>
      <c r="AD2018" s="5"/>
      <c r="AE2018" s="5"/>
      <c r="AF2018" s="5"/>
      <c r="AG2018" s="5"/>
      <c r="AH2018" s="5"/>
      <c r="AI2018" s="5" t="s">
        <v>906</v>
      </c>
      <c r="AJ2018" s="80">
        <v>5</v>
      </c>
      <c r="AK2018" s="80">
        <v>5</v>
      </c>
      <c r="AL2018" s="80">
        <v>5</v>
      </c>
      <c r="AM2018" s="80" t="e">
        <v>#N/A</v>
      </c>
      <c r="AN2018" s="80">
        <v>5</v>
      </c>
      <c r="AO2018" s="80">
        <v>3</v>
      </c>
      <c r="AP2018" s="80">
        <v>3</v>
      </c>
      <c r="AQ2018" s="80">
        <v>5</v>
      </c>
      <c r="AR2018" s="80">
        <v>5</v>
      </c>
      <c r="AS2018" s="5"/>
      <c r="AT2018" s="5" t="s">
        <v>850</v>
      </c>
      <c r="AU2018" s="5"/>
      <c r="AV2018" s="5"/>
      <c r="AW2018" s="5" t="s">
        <v>39</v>
      </c>
      <c r="AX2018" s="5"/>
      <c r="AY2018" s="5" t="s">
        <v>903</v>
      </c>
    </row>
    <row r="2019" spans="1:51" ht="27.95" customHeight="1">
      <c r="B2019" s="1"/>
      <c r="C2019" s="13"/>
      <c r="D2019" s="1"/>
      <c r="E2019" s="5"/>
      <c r="M2019" s="5"/>
      <c r="N2019" s="5"/>
      <c r="O2019" s="5"/>
      <c r="P2019" s="5"/>
      <c r="Q2019" s="5"/>
      <c r="R2019" s="61"/>
      <c r="S2019" s="62"/>
      <c r="T2019" s="5"/>
      <c r="U2019" s="5"/>
      <c r="V2019" s="5"/>
      <c r="W2019" s="5"/>
      <c r="X2019" s="5"/>
      <c r="Y2019" s="5"/>
      <c r="Z2019" s="5"/>
      <c r="AA2019" s="5"/>
      <c r="AB2019" s="5"/>
      <c r="AC2019" s="5"/>
      <c r="AD2019" s="5"/>
      <c r="AE2019" s="5"/>
      <c r="AF2019" s="5"/>
      <c r="AG2019" s="5"/>
      <c r="AH2019" s="5"/>
      <c r="AI2019" s="5"/>
      <c r="AJ2019" s="80"/>
      <c r="AK2019" s="80"/>
      <c r="AL2019" s="80"/>
      <c r="AM2019" s="80"/>
      <c r="AN2019" s="80"/>
      <c r="AO2019" s="80"/>
      <c r="AP2019" s="80"/>
      <c r="AQ2019" s="80"/>
      <c r="AR2019" s="80"/>
      <c r="AS2019" s="5"/>
      <c r="AT2019" s="5"/>
      <c r="AU2019" s="5"/>
      <c r="AV2019" s="5"/>
      <c r="AW2019" s="5"/>
      <c r="AX2019" s="5"/>
      <c r="AY2019" s="5"/>
    </row>
    <row r="2020" spans="1:51" ht="27.95" customHeight="1">
      <c r="B2020" s="1"/>
      <c r="C2020" s="13"/>
      <c r="D2020" s="1"/>
      <c r="E2020" s="5"/>
      <c r="M2020" s="5"/>
      <c r="N2020" s="5"/>
      <c r="O2020" s="5"/>
      <c r="P2020" s="5"/>
      <c r="Q2020" s="5"/>
      <c r="R2020" s="61"/>
      <c r="S2020" s="62"/>
      <c r="T2020" s="5"/>
      <c r="U2020" s="5"/>
      <c r="V2020" s="5"/>
      <c r="W2020" s="5"/>
      <c r="X2020" s="5"/>
      <c r="Y2020" s="5"/>
      <c r="Z2020" s="5"/>
      <c r="AA2020" s="5"/>
      <c r="AB2020" s="5"/>
      <c r="AC2020" s="5"/>
      <c r="AD2020" s="5"/>
      <c r="AE2020" s="5"/>
      <c r="AF2020" s="5"/>
      <c r="AG2020" s="5"/>
      <c r="AH2020" s="5"/>
      <c r="AI2020" s="5"/>
      <c r="AJ2020" s="80"/>
      <c r="AK2020" s="80"/>
      <c r="AL2020" s="80"/>
      <c r="AM2020" s="80"/>
      <c r="AN2020" s="80"/>
      <c r="AO2020" s="80"/>
      <c r="AP2020" s="80"/>
      <c r="AQ2020" s="80"/>
      <c r="AR2020" s="80"/>
      <c r="AS2020" s="5"/>
      <c r="AT2020" s="5"/>
      <c r="AU2020" s="5"/>
      <c r="AV2020" s="5"/>
      <c r="AW2020" s="5"/>
      <c r="AX2020" s="5"/>
      <c r="AY2020" s="5"/>
    </row>
    <row r="2021" spans="1:51" ht="27.95" customHeight="1">
      <c r="A2021">
        <v>11540673661</v>
      </c>
      <c r="B2021" s="1" t="s">
        <v>646</v>
      </c>
      <c r="C2021" s="13" t="s">
        <v>72</v>
      </c>
      <c r="D2021" s="1" t="s">
        <v>468</v>
      </c>
      <c r="E2021" s="5" t="s">
        <v>14</v>
      </c>
      <c r="F2021" s="80">
        <v>0</v>
      </c>
      <c r="G2021" s="80">
        <v>0</v>
      </c>
      <c r="H2021" s="80">
        <v>0</v>
      </c>
      <c r="I2021" s="80">
        <v>0</v>
      </c>
      <c r="J2021" s="80">
        <v>0</v>
      </c>
      <c r="K2021" s="80">
        <v>0</v>
      </c>
      <c r="L2021" s="80" t="s">
        <v>724</v>
      </c>
      <c r="M2021" s="5" t="e">
        <v>#N/A</v>
      </c>
      <c r="N2021" s="5" t="s">
        <v>649</v>
      </c>
      <c r="O2021" s="5" t="e">
        <v>#N/A</v>
      </c>
      <c r="P2021" s="5" t="s">
        <v>12</v>
      </c>
      <c r="Q2021" s="5" t="e">
        <v>#N/A</v>
      </c>
      <c r="R2021" s="61" t="e">
        <v>#N/A</v>
      </c>
      <c r="S2021" s="62" t="e">
        <v>#N/A</v>
      </c>
      <c r="T2021" s="5" t="s">
        <v>834</v>
      </c>
      <c r="U2021" s="5" t="s">
        <v>37</v>
      </c>
      <c r="V2021" s="5" t="s">
        <v>54</v>
      </c>
      <c r="W2021" s="5" t="e">
        <v>#N/A</v>
      </c>
      <c r="X2021" s="5" t="e">
        <v>#N/A</v>
      </c>
      <c r="Y2021" s="5">
        <v>0</v>
      </c>
      <c r="Z2021" s="5" t="s">
        <v>21</v>
      </c>
      <c r="AA2021" s="5"/>
      <c r="AB2021" s="5"/>
      <c r="AC2021" s="5"/>
      <c r="AD2021" s="5"/>
      <c r="AE2021" s="5"/>
      <c r="AF2021" s="5"/>
      <c r="AG2021" s="5"/>
      <c r="AH2021" s="5"/>
      <c r="AI2021" s="5" t="s">
        <v>906</v>
      </c>
      <c r="AJ2021" s="80">
        <v>5</v>
      </c>
      <c r="AK2021" s="80" t="e">
        <v>#N/A</v>
      </c>
      <c r="AL2021" s="80" t="e">
        <v>#N/A</v>
      </c>
      <c r="AM2021" s="80" t="e">
        <v>#N/A</v>
      </c>
      <c r="AN2021" s="80">
        <v>5</v>
      </c>
      <c r="AO2021" s="80">
        <v>3</v>
      </c>
      <c r="AP2021" s="80">
        <v>0</v>
      </c>
      <c r="AQ2021" s="80" t="e">
        <v>#N/A</v>
      </c>
      <c r="AR2021" s="80" t="e">
        <v>#N/A</v>
      </c>
      <c r="AS2021" s="5"/>
      <c r="AT2021" s="5"/>
      <c r="AU2021" s="5"/>
      <c r="AV2021" s="5"/>
      <c r="AW2021" s="5"/>
      <c r="AX2021" s="5"/>
      <c r="AY2021" s="5" t="s">
        <v>903</v>
      </c>
    </row>
    <row r="2022" spans="1:51" ht="27.95" customHeight="1">
      <c r="B2022" s="1"/>
      <c r="C2022" s="13"/>
      <c r="D2022" s="1"/>
      <c r="E2022" s="5"/>
      <c r="M2022" s="5"/>
      <c r="N2022" s="5"/>
      <c r="O2022" s="5"/>
      <c r="P2022" s="5"/>
      <c r="Q2022" s="5"/>
      <c r="R2022" s="61"/>
      <c r="S2022" s="62"/>
      <c r="T2022" s="5"/>
      <c r="U2022" s="5"/>
      <c r="V2022" s="5"/>
      <c r="W2022" s="5"/>
      <c r="X2022" s="5"/>
      <c r="Y2022" s="5"/>
      <c r="Z2022" s="5"/>
      <c r="AA2022" s="5"/>
      <c r="AB2022" s="5"/>
      <c r="AC2022" s="5"/>
      <c r="AD2022" s="5"/>
      <c r="AE2022" s="5"/>
      <c r="AF2022" s="5"/>
      <c r="AG2022" s="5"/>
      <c r="AH2022" s="5"/>
      <c r="AI2022" s="5"/>
      <c r="AJ2022" s="80"/>
      <c r="AK2022" s="80"/>
      <c r="AL2022" s="80"/>
      <c r="AM2022" s="80"/>
      <c r="AN2022" s="80"/>
      <c r="AO2022" s="80"/>
      <c r="AP2022" s="80"/>
      <c r="AQ2022" s="80"/>
      <c r="AR2022" s="80"/>
      <c r="AS2022" s="5"/>
      <c r="AT2022" s="5"/>
      <c r="AU2022" s="5"/>
      <c r="AV2022" s="5"/>
      <c r="AW2022" s="5"/>
      <c r="AX2022" s="5"/>
      <c r="AY2022" s="5"/>
    </row>
    <row r="2023" spans="1:51" ht="27.95" customHeight="1">
      <c r="A2023">
        <v>11540597646</v>
      </c>
      <c r="B2023" s="1"/>
      <c r="C2023" s="13" t="e">
        <v>#N/A</v>
      </c>
      <c r="D2023" s="1" t="e">
        <v>#VALUE!</v>
      </c>
      <c r="E2023" s="5" t="e">
        <v>#N/A</v>
      </c>
      <c r="F2023" s="80">
        <v>0</v>
      </c>
      <c r="G2023" s="80">
        <v>0</v>
      </c>
      <c r="H2023" s="80">
        <v>0</v>
      </c>
      <c r="I2023" s="80">
        <v>0</v>
      </c>
      <c r="J2023" s="80">
        <v>0</v>
      </c>
      <c r="K2023" s="80">
        <v>0</v>
      </c>
      <c r="L2023" s="80">
        <v>0</v>
      </c>
      <c r="M2023" s="5" t="e">
        <v>#N/A</v>
      </c>
      <c r="N2023" s="5" t="e">
        <v>#N/A</v>
      </c>
      <c r="O2023" s="5" t="e">
        <v>#N/A</v>
      </c>
      <c r="P2023" s="5" t="e">
        <v>#N/A</v>
      </c>
      <c r="Q2023" s="5" t="e">
        <v>#N/A</v>
      </c>
      <c r="R2023" s="61" t="e">
        <v>#N/A</v>
      </c>
      <c r="S2023" s="62" t="e">
        <v>#N/A</v>
      </c>
      <c r="T2023" s="5" t="e">
        <v>#N/A</v>
      </c>
      <c r="U2023" s="5" t="e">
        <v>#N/A</v>
      </c>
      <c r="V2023" s="5" t="e">
        <v>#N/A</v>
      </c>
      <c r="W2023" s="5" t="e">
        <v>#N/A</v>
      </c>
      <c r="X2023" s="5" t="e">
        <v>#N/A</v>
      </c>
      <c r="Y2023" s="5">
        <v>0</v>
      </c>
      <c r="Z2023" s="5" t="e">
        <v>#N/A</v>
      </c>
      <c r="AA2023" s="5"/>
      <c r="AB2023" s="5"/>
      <c r="AC2023" s="5"/>
      <c r="AD2023" s="5"/>
      <c r="AE2023" s="5"/>
      <c r="AF2023" s="5"/>
      <c r="AG2023" s="5"/>
      <c r="AH2023" s="5"/>
      <c r="AI2023" s="5" t="s">
        <v>906</v>
      </c>
      <c r="AJ2023" s="80" t="e">
        <v>#N/A</v>
      </c>
      <c r="AK2023" s="80" t="e">
        <v>#N/A</v>
      </c>
      <c r="AL2023" s="80" t="e">
        <v>#N/A</v>
      </c>
      <c r="AM2023" s="80" t="e">
        <v>#N/A</v>
      </c>
      <c r="AN2023" s="80" t="e">
        <v>#N/A</v>
      </c>
      <c r="AO2023" s="80" t="e">
        <v>#N/A</v>
      </c>
      <c r="AP2023" s="80" t="e">
        <v>#N/A</v>
      </c>
      <c r="AQ2023" s="80" t="e">
        <v>#N/A</v>
      </c>
      <c r="AR2023" s="80" t="e">
        <v>#N/A</v>
      </c>
      <c r="AS2023" s="5"/>
      <c r="AT2023" s="5"/>
      <c r="AU2023" s="5"/>
      <c r="AV2023" s="5"/>
      <c r="AW2023" s="5"/>
      <c r="AX2023" s="5"/>
      <c r="AY2023" s="5" t="s">
        <v>20</v>
      </c>
    </row>
    <row r="2024" spans="1:51" ht="27.95" customHeight="1">
      <c r="A2024">
        <v>11540593181</v>
      </c>
      <c r="B2024" s="1" t="s">
        <v>646</v>
      </c>
      <c r="C2024" s="13" t="s">
        <v>72</v>
      </c>
      <c r="D2024" s="1" t="s">
        <v>473</v>
      </c>
      <c r="E2024" s="5" t="s">
        <v>33</v>
      </c>
      <c r="F2024" s="80">
        <v>0</v>
      </c>
      <c r="G2024" s="80">
        <v>0</v>
      </c>
      <c r="H2024" s="80" t="s">
        <v>1</v>
      </c>
      <c r="I2024" s="80">
        <v>0</v>
      </c>
      <c r="J2024" s="80">
        <v>0</v>
      </c>
      <c r="K2024" s="80">
        <v>0</v>
      </c>
      <c r="L2024" s="80">
        <v>0</v>
      </c>
      <c r="M2024" s="5" t="s">
        <v>10</v>
      </c>
      <c r="N2024" s="5" t="e">
        <v>#N/A</v>
      </c>
      <c r="O2024" s="5" t="e">
        <v>#N/A</v>
      </c>
      <c r="P2024" s="5" t="e">
        <v>#N/A</v>
      </c>
      <c r="Q2024" s="5" t="s">
        <v>76</v>
      </c>
      <c r="R2024" s="61" t="s">
        <v>28</v>
      </c>
      <c r="S2024" s="62" t="e">
        <v>#N/A</v>
      </c>
      <c r="T2024" s="5" t="s">
        <v>24</v>
      </c>
      <c r="U2024" s="5" t="s">
        <v>92</v>
      </c>
      <c r="V2024" s="5" t="s">
        <v>54</v>
      </c>
      <c r="W2024" s="5" t="s">
        <v>907</v>
      </c>
      <c r="X2024" s="5" t="s">
        <v>66</v>
      </c>
      <c r="Y2024" s="5">
        <v>0</v>
      </c>
      <c r="Z2024" s="5" t="s">
        <v>49</v>
      </c>
      <c r="AA2024" s="5"/>
      <c r="AB2024" s="5"/>
      <c r="AC2024" s="5"/>
      <c r="AD2024" s="5"/>
      <c r="AE2024" s="5"/>
      <c r="AF2024" s="5"/>
      <c r="AG2024" s="5"/>
      <c r="AH2024" s="5"/>
      <c r="AI2024" s="5" t="s">
        <v>906</v>
      </c>
      <c r="AJ2024" s="80">
        <v>5</v>
      </c>
      <c r="AK2024" s="80">
        <v>4</v>
      </c>
      <c r="AL2024" s="80">
        <v>4</v>
      </c>
      <c r="AM2024" s="80" t="e">
        <v>#N/A</v>
      </c>
      <c r="AN2024" s="80">
        <v>2</v>
      </c>
      <c r="AO2024" s="80">
        <v>2</v>
      </c>
      <c r="AP2024" s="80">
        <v>0</v>
      </c>
      <c r="AQ2024" s="80">
        <v>4</v>
      </c>
      <c r="AR2024" s="80">
        <v>5</v>
      </c>
      <c r="AS2024" s="5"/>
      <c r="AT2024" s="67" t="s">
        <v>838</v>
      </c>
      <c r="AU2024" s="5"/>
      <c r="AV2024" s="5"/>
      <c r="AW2024" s="5"/>
      <c r="AX2024" s="5"/>
      <c r="AY2024" s="5" t="s">
        <v>903</v>
      </c>
    </row>
    <row r="2025" spans="1:51" ht="27.95" customHeight="1">
      <c r="B2025" s="1"/>
      <c r="C2025" s="13"/>
      <c r="D2025" s="1"/>
      <c r="E2025" s="5"/>
      <c r="M2025" s="5"/>
      <c r="N2025" s="5"/>
      <c r="O2025" s="5"/>
      <c r="P2025" s="5"/>
      <c r="Q2025" s="5"/>
      <c r="R2025" s="61"/>
      <c r="S2025" s="62"/>
      <c r="T2025" s="5"/>
      <c r="U2025" s="5"/>
      <c r="V2025" s="5"/>
      <c r="W2025" s="5"/>
      <c r="X2025" s="5"/>
      <c r="Y2025" s="5"/>
      <c r="Z2025" s="5"/>
      <c r="AA2025" s="5"/>
      <c r="AB2025" s="5"/>
      <c r="AC2025" s="5"/>
      <c r="AD2025" s="5"/>
      <c r="AE2025" s="5"/>
      <c r="AF2025" s="5"/>
      <c r="AG2025" s="5"/>
      <c r="AH2025" s="5"/>
      <c r="AI2025" s="5"/>
      <c r="AJ2025" s="80"/>
      <c r="AK2025" s="80"/>
      <c r="AL2025" s="80"/>
      <c r="AM2025" s="80"/>
      <c r="AN2025" s="80"/>
      <c r="AO2025" s="80"/>
      <c r="AP2025" s="80"/>
      <c r="AQ2025" s="80"/>
      <c r="AR2025" s="80"/>
      <c r="AS2025" s="5"/>
      <c r="AT2025" s="5"/>
      <c r="AU2025" s="5"/>
      <c r="AV2025" s="5"/>
      <c r="AW2025" s="5"/>
      <c r="AX2025" s="5"/>
      <c r="AY2025" s="5"/>
    </row>
    <row r="2026" spans="1:51" ht="27.95" customHeight="1">
      <c r="A2026">
        <v>11540456899</v>
      </c>
      <c r="B2026" s="1"/>
      <c r="C2026" s="13" t="e">
        <v>#N/A</v>
      </c>
      <c r="D2026" s="1" t="e">
        <v>#VALUE!</v>
      </c>
      <c r="E2026" s="5" t="e">
        <v>#N/A</v>
      </c>
      <c r="F2026" s="80">
        <v>0</v>
      </c>
      <c r="G2026" s="80">
        <v>0</v>
      </c>
      <c r="H2026" s="80">
        <v>0</v>
      </c>
      <c r="I2026" s="80">
        <v>0</v>
      </c>
      <c r="J2026" s="80">
        <v>0</v>
      </c>
      <c r="K2026" s="80">
        <v>0</v>
      </c>
      <c r="L2026" s="80">
        <v>0</v>
      </c>
      <c r="M2026" s="5" t="e">
        <v>#N/A</v>
      </c>
      <c r="N2026" s="5" t="e">
        <v>#N/A</v>
      </c>
      <c r="O2026" s="5" t="e">
        <v>#N/A</v>
      </c>
      <c r="P2026" s="5" t="e">
        <v>#N/A</v>
      </c>
      <c r="Q2026" s="5" t="e">
        <v>#N/A</v>
      </c>
      <c r="R2026" s="61" t="e">
        <v>#N/A</v>
      </c>
      <c r="S2026" s="62" t="e">
        <v>#N/A</v>
      </c>
      <c r="T2026" s="5" t="e">
        <v>#N/A</v>
      </c>
      <c r="U2026" s="5" t="e">
        <v>#N/A</v>
      </c>
      <c r="V2026" s="5" t="e">
        <v>#N/A</v>
      </c>
      <c r="W2026" s="5" t="e">
        <v>#N/A</v>
      </c>
      <c r="X2026" s="5" t="e">
        <v>#N/A</v>
      </c>
      <c r="Y2026" s="5">
        <v>0</v>
      </c>
      <c r="Z2026" s="5" t="e">
        <v>#N/A</v>
      </c>
      <c r="AA2026" s="5"/>
      <c r="AB2026" s="5"/>
      <c r="AC2026" s="5"/>
      <c r="AD2026" s="5"/>
      <c r="AE2026" s="5"/>
      <c r="AF2026" s="5"/>
      <c r="AG2026" s="5"/>
      <c r="AH2026" s="5"/>
      <c r="AI2026" s="5" t="s">
        <v>906</v>
      </c>
      <c r="AJ2026" s="80" t="e">
        <v>#N/A</v>
      </c>
      <c r="AK2026" s="80" t="e">
        <v>#N/A</v>
      </c>
      <c r="AL2026" s="80" t="e">
        <v>#N/A</v>
      </c>
      <c r="AM2026" s="80" t="e">
        <v>#N/A</v>
      </c>
      <c r="AN2026" s="80" t="e">
        <v>#N/A</v>
      </c>
      <c r="AO2026" s="80" t="e">
        <v>#N/A</v>
      </c>
      <c r="AP2026" s="80" t="e">
        <v>#N/A</v>
      </c>
      <c r="AQ2026" s="80" t="e">
        <v>#N/A</v>
      </c>
      <c r="AR2026" s="80" t="e">
        <v>#N/A</v>
      </c>
      <c r="AS2026" s="5"/>
      <c r="AT2026" s="5"/>
      <c r="AU2026" s="5"/>
      <c r="AV2026" s="5"/>
      <c r="AW2026" s="5"/>
      <c r="AX2026" s="5"/>
      <c r="AY2026" s="5" t="s">
        <v>20</v>
      </c>
    </row>
    <row r="2027" spans="1:51" ht="27.95" customHeight="1">
      <c r="B2027" s="1"/>
      <c r="C2027" s="13"/>
      <c r="D2027" s="1"/>
      <c r="E2027" s="5"/>
      <c r="M2027" s="5"/>
      <c r="N2027" s="5"/>
      <c r="O2027" s="5"/>
      <c r="P2027" s="5"/>
      <c r="Q2027" s="5"/>
      <c r="R2027" s="61"/>
      <c r="S2027" s="62"/>
      <c r="T2027" s="5"/>
      <c r="U2027" s="5"/>
      <c r="V2027" s="5"/>
      <c r="W2027" s="5"/>
      <c r="X2027" s="5"/>
      <c r="Y2027" s="5"/>
      <c r="Z2027" s="5"/>
      <c r="AA2027" s="5"/>
      <c r="AB2027" s="5"/>
      <c r="AC2027" s="5"/>
      <c r="AD2027" s="5"/>
      <c r="AE2027" s="5"/>
      <c r="AF2027" s="5"/>
      <c r="AG2027" s="5"/>
      <c r="AH2027" s="5"/>
      <c r="AI2027" s="5"/>
      <c r="AJ2027" s="80"/>
      <c r="AK2027" s="80"/>
      <c r="AL2027" s="80"/>
      <c r="AM2027" s="80"/>
      <c r="AN2027" s="80"/>
      <c r="AO2027" s="80"/>
      <c r="AP2027" s="80"/>
      <c r="AQ2027" s="80"/>
      <c r="AR2027" s="80"/>
      <c r="AS2027" s="5"/>
      <c r="AT2027" s="5"/>
      <c r="AU2027" s="5"/>
      <c r="AV2027" s="5"/>
      <c r="AW2027" s="5"/>
      <c r="AX2027" s="5"/>
      <c r="AY2027" s="5"/>
    </row>
    <row r="2028" spans="1:51" ht="27.95" customHeight="1">
      <c r="B2028" s="1"/>
      <c r="C2028" s="13"/>
      <c r="D2028" s="1"/>
      <c r="E2028" s="5"/>
      <c r="M2028" s="5"/>
      <c r="N2028" s="5"/>
      <c r="O2028" s="5"/>
      <c r="P2028" s="5"/>
      <c r="Q2028" s="5"/>
      <c r="R2028" s="61"/>
      <c r="S2028" s="62"/>
      <c r="T2028" s="5"/>
      <c r="U2028" s="5"/>
      <c r="V2028" s="5"/>
      <c r="W2028" s="5"/>
      <c r="X2028" s="5"/>
      <c r="Y2028" s="5"/>
      <c r="Z2028" s="5"/>
      <c r="AA2028" s="5"/>
      <c r="AB2028" s="5"/>
      <c r="AC2028" s="5"/>
      <c r="AD2028" s="5"/>
      <c r="AE2028" s="5"/>
      <c r="AF2028" s="5"/>
      <c r="AG2028" s="5"/>
      <c r="AH2028" s="5"/>
      <c r="AI2028" s="5"/>
      <c r="AJ2028" s="80"/>
      <c r="AK2028" s="80"/>
      <c r="AL2028" s="80"/>
      <c r="AM2028" s="80"/>
      <c r="AN2028" s="80"/>
      <c r="AO2028" s="80"/>
      <c r="AP2028" s="80"/>
      <c r="AQ2028" s="80"/>
      <c r="AR2028" s="80"/>
      <c r="AS2028" s="5"/>
      <c r="AT2028" s="5"/>
      <c r="AU2028" s="5"/>
      <c r="AV2028" s="5"/>
      <c r="AW2028" s="5"/>
      <c r="AX2028" s="5"/>
      <c r="AY2028" s="5"/>
    </row>
    <row r="2029" spans="1:51" ht="27.95" customHeight="1">
      <c r="B2029" s="1"/>
      <c r="C2029" s="13"/>
      <c r="D2029" s="1"/>
      <c r="E2029" s="5"/>
      <c r="M2029" s="5"/>
      <c r="N2029" s="5"/>
      <c r="O2029" s="5"/>
      <c r="P2029" s="5"/>
      <c r="Q2029" s="5"/>
      <c r="R2029" s="61"/>
      <c r="S2029" s="62"/>
      <c r="T2029" s="5"/>
      <c r="U2029" s="5"/>
      <c r="V2029" s="5"/>
      <c r="W2029" s="5"/>
      <c r="X2029" s="5"/>
      <c r="Y2029" s="5"/>
      <c r="Z2029" s="5"/>
      <c r="AA2029" s="5"/>
      <c r="AB2029" s="5"/>
      <c r="AC2029" s="5"/>
      <c r="AD2029" s="5"/>
      <c r="AE2029" s="5"/>
      <c r="AF2029" s="5"/>
      <c r="AG2029" s="5"/>
      <c r="AH2029" s="5"/>
      <c r="AI2029" s="5"/>
      <c r="AJ2029" s="80"/>
      <c r="AK2029" s="80"/>
      <c r="AL2029" s="80"/>
      <c r="AM2029" s="80"/>
      <c r="AN2029" s="80"/>
      <c r="AO2029" s="80"/>
      <c r="AP2029" s="80"/>
      <c r="AQ2029" s="80"/>
      <c r="AR2029" s="80"/>
      <c r="AS2029" s="5"/>
      <c r="AT2029" s="5"/>
      <c r="AU2029" s="5"/>
      <c r="AV2029" s="5"/>
      <c r="AW2029" s="5"/>
      <c r="AX2029" s="5"/>
      <c r="AY2029" s="5"/>
    </row>
    <row r="2030" spans="1:51" ht="27.95" customHeight="1">
      <c r="B2030" s="1"/>
      <c r="C2030" s="13"/>
      <c r="D2030" s="1"/>
      <c r="E2030" s="5"/>
      <c r="M2030" s="5"/>
      <c r="N2030" s="5"/>
      <c r="O2030" s="5"/>
      <c r="P2030" s="5"/>
      <c r="Q2030" s="5"/>
      <c r="R2030" s="61"/>
      <c r="S2030" s="62"/>
      <c r="T2030" s="5"/>
      <c r="U2030" s="5"/>
      <c r="V2030" s="5"/>
      <c r="W2030" s="5"/>
      <c r="X2030" s="5"/>
      <c r="Y2030" s="5"/>
      <c r="Z2030" s="5"/>
      <c r="AA2030" s="5"/>
      <c r="AB2030" s="5"/>
      <c r="AC2030" s="5"/>
      <c r="AD2030" s="5"/>
      <c r="AE2030" s="5"/>
      <c r="AF2030" s="5"/>
      <c r="AG2030" s="5"/>
      <c r="AH2030" s="5"/>
      <c r="AI2030" s="5"/>
      <c r="AJ2030" s="80"/>
      <c r="AK2030" s="80"/>
      <c r="AL2030" s="80"/>
      <c r="AM2030" s="80"/>
      <c r="AN2030" s="80"/>
      <c r="AO2030" s="80"/>
      <c r="AP2030" s="80"/>
      <c r="AQ2030" s="80"/>
      <c r="AR2030" s="80"/>
      <c r="AS2030" s="5"/>
      <c r="AT2030" s="5"/>
      <c r="AU2030" s="5"/>
      <c r="AV2030" s="5"/>
      <c r="AW2030" s="5"/>
      <c r="AX2030" s="5"/>
      <c r="AY2030" s="5"/>
    </row>
    <row r="2031" spans="1:51" ht="27.95" customHeight="1">
      <c r="B2031" s="1"/>
      <c r="C2031" s="13"/>
      <c r="D2031" s="1"/>
      <c r="E2031" s="5"/>
      <c r="M2031" s="5"/>
      <c r="N2031" s="5"/>
      <c r="O2031" s="5"/>
      <c r="P2031" s="5"/>
      <c r="Q2031" s="5"/>
      <c r="R2031" s="61"/>
      <c r="S2031" s="62"/>
      <c r="T2031" s="5"/>
      <c r="U2031" s="5"/>
      <c r="V2031" s="5"/>
      <c r="W2031" s="5"/>
      <c r="X2031" s="5"/>
      <c r="Y2031" s="5"/>
      <c r="Z2031" s="5"/>
      <c r="AA2031" s="5"/>
      <c r="AB2031" s="5"/>
      <c r="AC2031" s="5"/>
      <c r="AD2031" s="5"/>
      <c r="AE2031" s="5"/>
      <c r="AF2031" s="5"/>
      <c r="AG2031" s="5"/>
      <c r="AH2031" s="5"/>
      <c r="AI2031" s="5"/>
      <c r="AJ2031" s="80"/>
      <c r="AK2031" s="80"/>
      <c r="AL2031" s="80"/>
      <c r="AM2031" s="80"/>
      <c r="AN2031" s="80"/>
      <c r="AO2031" s="80"/>
      <c r="AP2031" s="80"/>
      <c r="AQ2031" s="80"/>
      <c r="AR2031" s="80"/>
      <c r="AS2031" s="5"/>
      <c r="AT2031" s="5"/>
      <c r="AU2031" s="5"/>
      <c r="AV2031" s="5"/>
      <c r="AW2031" s="5"/>
      <c r="AX2031" s="5"/>
      <c r="AY2031" s="5"/>
    </row>
    <row r="2032" spans="1:51" ht="27.95" customHeight="1">
      <c r="B2032" s="1"/>
      <c r="C2032" s="13"/>
      <c r="D2032" s="1"/>
      <c r="E2032" s="5"/>
      <c r="M2032" s="5"/>
      <c r="N2032" s="5"/>
      <c r="O2032" s="5"/>
      <c r="P2032" s="5"/>
      <c r="Q2032" s="5"/>
      <c r="R2032" s="61"/>
      <c r="S2032" s="62"/>
      <c r="T2032" s="5"/>
      <c r="U2032" s="5"/>
      <c r="V2032" s="5"/>
      <c r="W2032" s="5"/>
      <c r="X2032" s="5"/>
      <c r="Y2032" s="5"/>
      <c r="Z2032" s="5"/>
      <c r="AA2032" s="5"/>
      <c r="AB2032" s="5"/>
      <c r="AC2032" s="5"/>
      <c r="AD2032" s="5"/>
      <c r="AE2032" s="5"/>
      <c r="AF2032" s="5"/>
      <c r="AG2032" s="5"/>
      <c r="AH2032" s="5"/>
      <c r="AI2032" s="5"/>
      <c r="AJ2032" s="80"/>
      <c r="AK2032" s="80"/>
      <c r="AL2032" s="80"/>
      <c r="AM2032" s="80"/>
      <c r="AN2032" s="80"/>
      <c r="AO2032" s="80"/>
      <c r="AP2032" s="80"/>
      <c r="AQ2032" s="80"/>
      <c r="AR2032" s="80"/>
      <c r="AS2032" s="5"/>
      <c r="AT2032" s="5"/>
      <c r="AU2032" s="5"/>
      <c r="AV2032" s="5"/>
      <c r="AW2032" s="5"/>
      <c r="AX2032" s="5"/>
      <c r="AY2032" s="5"/>
    </row>
    <row r="2033" spans="1:51" ht="27.95" customHeight="1">
      <c r="A2033">
        <v>11539621171</v>
      </c>
      <c r="B2033" s="1"/>
      <c r="C2033" s="13" t="s">
        <v>72</v>
      </c>
      <c r="D2033" s="1" t="s">
        <v>478</v>
      </c>
      <c r="E2033" s="5" t="s">
        <v>14</v>
      </c>
      <c r="F2033" s="80">
        <v>0</v>
      </c>
      <c r="G2033" s="80">
        <v>0</v>
      </c>
      <c r="H2033" s="80" t="s">
        <v>1</v>
      </c>
      <c r="I2033" s="80">
        <v>0</v>
      </c>
      <c r="J2033" s="80">
        <v>0</v>
      </c>
      <c r="K2033" s="80">
        <v>0</v>
      </c>
      <c r="L2033" s="80">
        <v>0</v>
      </c>
      <c r="M2033" s="5" t="e">
        <v>#N/A</v>
      </c>
      <c r="N2033" s="5" t="e">
        <v>#N/A</v>
      </c>
      <c r="O2033" s="5" t="e">
        <v>#N/A</v>
      </c>
      <c r="P2033" s="5" t="e">
        <v>#N/A</v>
      </c>
      <c r="Q2033" s="5" t="s">
        <v>661</v>
      </c>
      <c r="R2033" s="61" t="s">
        <v>90</v>
      </c>
      <c r="S2033" s="62" t="e">
        <v>#N/A</v>
      </c>
      <c r="T2033" s="5" t="s">
        <v>62</v>
      </c>
      <c r="U2033" s="5" t="s">
        <v>41</v>
      </c>
      <c r="V2033" s="5" t="s">
        <v>64</v>
      </c>
      <c r="W2033" s="5" t="s">
        <v>379</v>
      </c>
      <c r="X2033" s="5" t="s">
        <v>66</v>
      </c>
      <c r="Y2033" s="5">
        <v>0</v>
      </c>
      <c r="Z2033" s="5" t="s">
        <v>35</v>
      </c>
      <c r="AA2033" s="5"/>
      <c r="AB2033" s="5"/>
      <c r="AC2033" s="5"/>
      <c r="AD2033" s="5"/>
      <c r="AE2033" s="5"/>
      <c r="AF2033" s="5"/>
      <c r="AG2033" s="5"/>
      <c r="AH2033" s="5"/>
      <c r="AI2033" s="5" t="s">
        <v>906</v>
      </c>
      <c r="AJ2033" s="80">
        <v>5</v>
      </c>
      <c r="AK2033" s="80" t="e">
        <v>#N/A</v>
      </c>
      <c r="AL2033" s="80">
        <v>5</v>
      </c>
      <c r="AM2033" s="80" t="e">
        <v>#N/A</v>
      </c>
      <c r="AN2033" s="80">
        <v>5</v>
      </c>
      <c r="AO2033" s="80">
        <v>4</v>
      </c>
      <c r="AP2033" s="80">
        <v>5</v>
      </c>
      <c r="AQ2033" s="80">
        <v>5</v>
      </c>
      <c r="AR2033" s="80">
        <v>5</v>
      </c>
      <c r="AS2033" s="5"/>
      <c r="AT2033" s="67" t="s">
        <v>838</v>
      </c>
      <c r="AU2033" s="5"/>
      <c r="AV2033" s="5"/>
      <c r="AW2033" s="5" t="s">
        <v>39</v>
      </c>
      <c r="AX2033" s="5"/>
      <c r="AY2033" s="5" t="s">
        <v>20</v>
      </c>
    </row>
    <row r="2034" spans="1:51" ht="27.95" customHeight="1">
      <c r="A2034">
        <v>11539606584</v>
      </c>
      <c r="B2034" s="1"/>
      <c r="C2034" s="13" t="s">
        <v>72</v>
      </c>
      <c r="D2034" s="1" t="s">
        <v>468</v>
      </c>
      <c r="E2034" s="5" t="s">
        <v>14</v>
      </c>
      <c r="F2034" s="80">
        <v>0</v>
      </c>
      <c r="G2034" s="80">
        <v>0</v>
      </c>
      <c r="H2034" s="80" t="s">
        <v>1</v>
      </c>
      <c r="I2034" s="80">
        <v>0</v>
      </c>
      <c r="J2034" s="80">
        <v>0</v>
      </c>
      <c r="K2034" s="80">
        <v>0</v>
      </c>
      <c r="L2034" s="80">
        <v>0</v>
      </c>
      <c r="M2034" s="5" t="s">
        <v>10</v>
      </c>
      <c r="N2034" s="5" t="e">
        <v>#N/A</v>
      </c>
      <c r="O2034" s="5" t="e">
        <v>#N/A</v>
      </c>
      <c r="P2034" s="5" t="e">
        <v>#N/A</v>
      </c>
      <c r="Q2034" s="5" t="e">
        <v>#N/A</v>
      </c>
      <c r="R2034" s="61" t="s">
        <v>662</v>
      </c>
      <c r="S2034" s="62" t="e">
        <v>#N/A</v>
      </c>
      <c r="T2034" s="5" t="s">
        <v>62</v>
      </c>
      <c r="U2034" s="5" t="s">
        <v>92</v>
      </c>
      <c r="V2034" s="5" t="s">
        <v>64</v>
      </c>
      <c r="W2034" s="5" t="s">
        <v>908</v>
      </c>
      <c r="X2034" s="5" t="e">
        <v>#N/A</v>
      </c>
      <c r="Y2034" s="5">
        <v>0</v>
      </c>
      <c r="Z2034" s="5" t="s">
        <v>49</v>
      </c>
      <c r="AA2034" s="5"/>
      <c r="AB2034" s="5"/>
      <c r="AC2034" s="5"/>
      <c r="AD2034" s="5"/>
      <c r="AE2034" s="5"/>
      <c r="AF2034" s="5"/>
      <c r="AG2034" s="5"/>
      <c r="AH2034" s="5"/>
      <c r="AI2034" s="5" t="s">
        <v>906</v>
      </c>
      <c r="AJ2034" s="80">
        <v>5</v>
      </c>
      <c r="AK2034" s="80" t="e">
        <v>#N/A</v>
      </c>
      <c r="AL2034" s="80" t="e">
        <v>#N/A</v>
      </c>
      <c r="AM2034" s="80" t="e">
        <v>#N/A</v>
      </c>
      <c r="AN2034" s="80">
        <v>5</v>
      </c>
      <c r="AO2034" s="80">
        <v>2</v>
      </c>
      <c r="AP2034" s="80">
        <v>5</v>
      </c>
      <c r="AQ2034" s="80">
        <v>3</v>
      </c>
      <c r="AR2034" s="80" t="e">
        <v>#N/A</v>
      </c>
      <c r="AS2034" s="5"/>
      <c r="AT2034" s="5"/>
      <c r="AU2034" s="5"/>
      <c r="AV2034" s="5"/>
      <c r="AW2034" s="5"/>
      <c r="AX2034" s="5"/>
      <c r="AY2034" s="5" t="s">
        <v>20</v>
      </c>
    </row>
    <row r="2035" spans="1:51" ht="27.95" customHeight="1">
      <c r="A2035">
        <v>11539601021</v>
      </c>
      <c r="B2035" s="1"/>
      <c r="C2035" s="13" t="e">
        <v>#N/A</v>
      </c>
      <c r="D2035" s="1" t="e">
        <v>#VALUE!</v>
      </c>
      <c r="E2035" s="5" t="e">
        <v>#N/A</v>
      </c>
      <c r="F2035" s="80">
        <v>0</v>
      </c>
      <c r="G2035" s="80">
        <v>0</v>
      </c>
      <c r="H2035" s="80">
        <v>0</v>
      </c>
      <c r="I2035" s="80">
        <v>0</v>
      </c>
      <c r="J2035" s="80">
        <v>0</v>
      </c>
      <c r="K2035" s="80">
        <v>0</v>
      </c>
      <c r="L2035" s="80">
        <v>0</v>
      </c>
      <c r="M2035" s="5" t="e">
        <v>#N/A</v>
      </c>
      <c r="N2035" s="5" t="e">
        <v>#N/A</v>
      </c>
      <c r="O2035" s="5" t="e">
        <v>#N/A</v>
      </c>
      <c r="P2035" s="5" t="e">
        <v>#N/A</v>
      </c>
      <c r="Q2035" s="5" t="e">
        <v>#N/A</v>
      </c>
      <c r="R2035" s="61" t="e">
        <v>#N/A</v>
      </c>
      <c r="S2035" s="62" t="e">
        <v>#N/A</v>
      </c>
      <c r="T2035" s="5" t="e">
        <v>#N/A</v>
      </c>
      <c r="U2035" s="5" t="e">
        <v>#N/A</v>
      </c>
      <c r="V2035" s="5" t="e">
        <v>#N/A</v>
      </c>
      <c r="W2035" s="5" t="e">
        <v>#N/A</v>
      </c>
      <c r="X2035" s="5" t="e">
        <v>#N/A</v>
      </c>
      <c r="Y2035" s="5">
        <v>0</v>
      </c>
      <c r="Z2035" s="5" t="e">
        <v>#N/A</v>
      </c>
      <c r="AA2035" s="5"/>
      <c r="AB2035" s="5"/>
      <c r="AC2035" s="5"/>
      <c r="AD2035" s="5"/>
      <c r="AE2035" s="5"/>
      <c r="AF2035" s="5"/>
      <c r="AG2035" s="5"/>
      <c r="AH2035" s="5"/>
      <c r="AI2035" s="5" t="s">
        <v>906</v>
      </c>
      <c r="AJ2035" s="80" t="e">
        <v>#N/A</v>
      </c>
      <c r="AK2035" s="80" t="e">
        <v>#N/A</v>
      </c>
      <c r="AL2035" s="80" t="e">
        <v>#N/A</v>
      </c>
      <c r="AM2035" s="80" t="e">
        <v>#N/A</v>
      </c>
      <c r="AN2035" s="80" t="e">
        <v>#N/A</v>
      </c>
      <c r="AO2035" s="80" t="e">
        <v>#N/A</v>
      </c>
      <c r="AP2035" s="80" t="e">
        <v>#N/A</v>
      </c>
      <c r="AQ2035" s="80" t="e">
        <v>#N/A</v>
      </c>
      <c r="AR2035" s="80" t="e">
        <v>#N/A</v>
      </c>
      <c r="AS2035" s="5"/>
      <c r="AT2035" s="5"/>
      <c r="AU2035" s="5"/>
      <c r="AV2035" s="5"/>
      <c r="AW2035" s="5"/>
      <c r="AX2035" s="5"/>
      <c r="AY2035" s="5" t="s">
        <v>20</v>
      </c>
    </row>
    <row r="2036" spans="1:51" ht="27.95" customHeight="1">
      <c r="A2036">
        <v>11539580323</v>
      </c>
      <c r="B2036" s="1" t="s">
        <v>15</v>
      </c>
      <c r="C2036" s="13" t="s">
        <v>139</v>
      </c>
      <c r="D2036" s="1" t="s">
        <v>470</v>
      </c>
      <c r="E2036" s="5" t="s">
        <v>14</v>
      </c>
      <c r="F2036" s="80" t="s">
        <v>648</v>
      </c>
      <c r="G2036" s="80" t="s">
        <v>2</v>
      </c>
      <c r="H2036" s="80">
        <v>0</v>
      </c>
      <c r="I2036" s="80">
        <v>0</v>
      </c>
      <c r="J2036" s="80">
        <v>0</v>
      </c>
      <c r="K2036" s="80">
        <v>0</v>
      </c>
      <c r="L2036" s="80">
        <v>0</v>
      </c>
      <c r="M2036" s="5" t="e">
        <v>#N/A</v>
      </c>
      <c r="N2036" s="5" t="e">
        <v>#N/A</v>
      </c>
      <c r="O2036" s="5" t="e">
        <v>#N/A</v>
      </c>
      <c r="P2036" s="5" t="e">
        <v>#N/A</v>
      </c>
      <c r="Q2036" s="5" t="e">
        <v>#N/A</v>
      </c>
      <c r="R2036" s="61" t="s">
        <v>99</v>
      </c>
      <c r="S2036" s="62" t="s">
        <v>68</v>
      </c>
      <c r="T2036" s="5" t="s">
        <v>36</v>
      </c>
      <c r="U2036" s="5" t="s">
        <v>41</v>
      </c>
      <c r="V2036" s="5" t="s">
        <v>64</v>
      </c>
      <c r="W2036" s="5" t="s">
        <v>907</v>
      </c>
      <c r="X2036" s="5" t="e">
        <v>#N/A</v>
      </c>
      <c r="Y2036" s="5">
        <v>0</v>
      </c>
      <c r="Z2036" s="5" t="s">
        <v>67</v>
      </c>
      <c r="AA2036" s="5"/>
      <c r="AB2036" s="5"/>
      <c r="AC2036" s="5"/>
      <c r="AD2036" s="5"/>
      <c r="AE2036" s="5"/>
      <c r="AF2036" s="5"/>
      <c r="AG2036" s="5"/>
      <c r="AH2036" s="5"/>
      <c r="AI2036" s="5" t="s">
        <v>906</v>
      </c>
      <c r="AJ2036" s="80">
        <v>1</v>
      </c>
      <c r="AK2036" s="80" t="e">
        <v>#N/A</v>
      </c>
      <c r="AL2036" s="80">
        <v>2</v>
      </c>
      <c r="AM2036" s="80">
        <v>3</v>
      </c>
      <c r="AN2036" s="80">
        <v>4</v>
      </c>
      <c r="AO2036" s="80">
        <v>4</v>
      </c>
      <c r="AP2036" s="80">
        <v>5</v>
      </c>
      <c r="AQ2036" s="80">
        <v>4</v>
      </c>
      <c r="AR2036" s="80" t="e">
        <v>#N/A</v>
      </c>
      <c r="AS2036" s="5"/>
      <c r="AT2036" s="5"/>
      <c r="AU2036" s="5"/>
      <c r="AV2036" s="5"/>
      <c r="AW2036" s="5"/>
      <c r="AX2036" s="5"/>
      <c r="AY2036" s="5" t="s">
        <v>904</v>
      </c>
    </row>
    <row r="2037" spans="1:51" ht="27.95" customHeight="1">
      <c r="B2037" s="1"/>
      <c r="C2037" s="13"/>
      <c r="D2037" s="1"/>
      <c r="E2037" s="5"/>
      <c r="M2037" s="5"/>
      <c r="N2037" s="5"/>
      <c r="O2037" s="5"/>
      <c r="P2037" s="5"/>
      <c r="Q2037" s="5"/>
      <c r="R2037" s="61"/>
      <c r="S2037" s="62"/>
      <c r="T2037" s="5"/>
      <c r="U2037" s="5"/>
      <c r="V2037" s="5"/>
      <c r="W2037" s="5"/>
      <c r="X2037" s="5"/>
      <c r="Y2037" s="5"/>
      <c r="Z2037" s="5"/>
      <c r="AA2037" s="5"/>
      <c r="AB2037" s="5"/>
      <c r="AC2037" s="5"/>
      <c r="AD2037" s="5"/>
      <c r="AE2037" s="5"/>
      <c r="AF2037" s="5"/>
      <c r="AG2037" s="5"/>
      <c r="AH2037" s="5"/>
      <c r="AI2037" s="5"/>
      <c r="AJ2037" s="80"/>
      <c r="AK2037" s="80"/>
      <c r="AL2037" s="80"/>
      <c r="AM2037" s="80"/>
      <c r="AN2037" s="80"/>
      <c r="AO2037" s="80"/>
      <c r="AP2037" s="80"/>
      <c r="AQ2037" s="80"/>
      <c r="AR2037" s="80"/>
      <c r="AS2037" s="5"/>
      <c r="AT2037" s="5"/>
      <c r="AU2037" s="5"/>
      <c r="AV2037" s="5"/>
      <c r="AW2037" s="5"/>
      <c r="AX2037" s="5"/>
      <c r="AY2037" s="5"/>
    </row>
    <row r="2038" spans="1:51" ht="27.95" customHeight="1">
      <c r="A2038">
        <v>11539573211</v>
      </c>
      <c r="B2038" s="1"/>
      <c r="C2038" s="13" t="e">
        <v>#N/A</v>
      </c>
      <c r="D2038" s="1" t="e">
        <v>#VALUE!</v>
      </c>
      <c r="E2038" s="5" t="e">
        <v>#N/A</v>
      </c>
      <c r="F2038" s="80">
        <v>0</v>
      </c>
      <c r="G2038" s="80">
        <v>0</v>
      </c>
      <c r="H2038" s="80">
        <v>0</v>
      </c>
      <c r="I2038" s="80">
        <v>0</v>
      </c>
      <c r="J2038" s="80">
        <v>0</v>
      </c>
      <c r="K2038" s="80">
        <v>0</v>
      </c>
      <c r="L2038" s="80">
        <v>0</v>
      </c>
      <c r="M2038" s="5" t="e">
        <v>#N/A</v>
      </c>
      <c r="N2038" s="5" t="e">
        <v>#N/A</v>
      </c>
      <c r="O2038" s="5" t="e">
        <v>#N/A</v>
      </c>
      <c r="P2038" s="5" t="e">
        <v>#N/A</v>
      </c>
      <c r="Q2038" s="5" t="e">
        <v>#N/A</v>
      </c>
      <c r="R2038" s="61" t="e">
        <v>#N/A</v>
      </c>
      <c r="S2038" s="62" t="e">
        <v>#N/A</v>
      </c>
      <c r="T2038" s="5" t="e">
        <v>#N/A</v>
      </c>
      <c r="U2038" s="5" t="e">
        <v>#N/A</v>
      </c>
      <c r="V2038" s="5" t="e">
        <v>#N/A</v>
      </c>
      <c r="W2038" s="5" t="e">
        <v>#N/A</v>
      </c>
      <c r="X2038" s="5" t="e">
        <v>#N/A</v>
      </c>
      <c r="Y2038" s="5">
        <v>0</v>
      </c>
      <c r="Z2038" s="5" t="e">
        <v>#N/A</v>
      </c>
      <c r="AA2038" s="5"/>
      <c r="AB2038" s="5"/>
      <c r="AC2038" s="5"/>
      <c r="AD2038" s="5"/>
      <c r="AE2038" s="5"/>
      <c r="AF2038" s="5"/>
      <c r="AG2038" s="5"/>
      <c r="AH2038" s="5"/>
      <c r="AI2038" s="5" t="s">
        <v>906</v>
      </c>
      <c r="AJ2038" s="80" t="e">
        <v>#N/A</v>
      </c>
      <c r="AK2038" s="80" t="e">
        <v>#N/A</v>
      </c>
      <c r="AL2038" s="80" t="e">
        <v>#N/A</v>
      </c>
      <c r="AM2038" s="80" t="e">
        <v>#N/A</v>
      </c>
      <c r="AN2038" s="80" t="e">
        <v>#N/A</v>
      </c>
      <c r="AO2038" s="80" t="e">
        <v>#N/A</v>
      </c>
      <c r="AP2038" s="80" t="e">
        <v>#N/A</v>
      </c>
      <c r="AQ2038" s="80" t="e">
        <v>#N/A</v>
      </c>
      <c r="AR2038" s="80" t="e">
        <v>#N/A</v>
      </c>
      <c r="AS2038" s="5"/>
      <c r="AT2038" s="5"/>
      <c r="AU2038" s="5"/>
      <c r="AV2038" s="5"/>
      <c r="AW2038" s="5"/>
      <c r="AX2038" s="5"/>
      <c r="AY2038" s="5" t="s">
        <v>20</v>
      </c>
    </row>
    <row r="2039" spans="1:51" ht="27.95" customHeight="1">
      <c r="A2039">
        <v>11539506440</v>
      </c>
      <c r="B2039" s="1"/>
      <c r="C2039" s="13" t="e">
        <v>#N/A</v>
      </c>
      <c r="D2039" s="1" t="s">
        <v>468</v>
      </c>
      <c r="E2039" s="5" t="s">
        <v>14</v>
      </c>
      <c r="F2039" s="80" t="s">
        <v>648</v>
      </c>
      <c r="G2039" s="80">
        <v>0</v>
      </c>
      <c r="H2039" s="80">
        <v>0</v>
      </c>
      <c r="I2039" s="80">
        <v>0</v>
      </c>
      <c r="J2039" s="80">
        <v>0</v>
      </c>
      <c r="K2039" s="80">
        <v>0</v>
      </c>
      <c r="L2039" s="80">
        <v>0</v>
      </c>
      <c r="M2039" s="5" t="e">
        <v>#N/A</v>
      </c>
      <c r="N2039" s="5" t="e">
        <v>#N/A</v>
      </c>
      <c r="O2039" s="5" t="e">
        <v>#N/A</v>
      </c>
      <c r="P2039" s="5" t="e">
        <v>#N/A</v>
      </c>
      <c r="Q2039" s="5" t="e">
        <v>#N/A</v>
      </c>
      <c r="R2039" s="61" t="e">
        <v>#N/A</v>
      </c>
      <c r="S2039" s="62" t="e">
        <v>#N/A</v>
      </c>
      <c r="T2039" s="5" t="e">
        <v>#N/A</v>
      </c>
      <c r="U2039" s="5" t="e">
        <v>#N/A</v>
      </c>
      <c r="V2039" s="5" t="e">
        <v>#N/A</v>
      </c>
      <c r="W2039" s="5" t="e">
        <v>#N/A</v>
      </c>
      <c r="X2039" s="5" t="e">
        <v>#N/A</v>
      </c>
      <c r="Y2039" s="5">
        <v>0</v>
      </c>
      <c r="Z2039" s="5" t="s">
        <v>111</v>
      </c>
      <c r="AA2039" s="5"/>
      <c r="AB2039" s="5"/>
      <c r="AC2039" s="5"/>
      <c r="AD2039" s="5"/>
      <c r="AE2039" s="5"/>
      <c r="AF2039" s="5"/>
      <c r="AG2039" s="5"/>
      <c r="AH2039" s="5"/>
      <c r="AI2039" s="5" t="s">
        <v>906</v>
      </c>
      <c r="AJ2039" s="80" t="e">
        <v>#N/A</v>
      </c>
      <c r="AK2039" s="80" t="e">
        <v>#N/A</v>
      </c>
      <c r="AL2039" s="80" t="e">
        <v>#N/A</v>
      </c>
      <c r="AM2039" s="80" t="e">
        <v>#N/A</v>
      </c>
      <c r="AN2039" s="80" t="e">
        <v>#N/A</v>
      </c>
      <c r="AO2039" s="80" t="e">
        <v>#N/A</v>
      </c>
      <c r="AP2039" s="80" t="e">
        <v>#N/A</v>
      </c>
      <c r="AQ2039" s="80" t="e">
        <v>#N/A</v>
      </c>
      <c r="AR2039" s="80" t="e">
        <v>#N/A</v>
      </c>
      <c r="AS2039" s="5"/>
      <c r="AT2039" s="5"/>
      <c r="AU2039" s="5"/>
      <c r="AV2039" s="5"/>
      <c r="AW2039" s="5"/>
      <c r="AX2039" s="5"/>
      <c r="AY2039" s="5" t="s">
        <v>20</v>
      </c>
    </row>
    <row r="2040" spans="1:51" ht="27.95" customHeight="1">
      <c r="B2040" s="1"/>
      <c r="C2040" s="13"/>
      <c r="D2040" s="1"/>
      <c r="E2040" s="5"/>
      <c r="M2040" s="5"/>
      <c r="N2040" s="5"/>
      <c r="O2040" s="5"/>
      <c r="P2040" s="5"/>
      <c r="Q2040" s="5"/>
      <c r="R2040" s="61"/>
      <c r="S2040" s="62"/>
      <c r="T2040" s="5"/>
      <c r="U2040" s="5"/>
      <c r="V2040" s="5"/>
      <c r="W2040" s="5"/>
      <c r="X2040" s="5"/>
      <c r="Y2040" s="5"/>
      <c r="Z2040" s="5"/>
      <c r="AA2040" s="5"/>
      <c r="AB2040" s="5"/>
      <c r="AC2040" s="5"/>
      <c r="AD2040" s="5"/>
      <c r="AE2040" s="5"/>
      <c r="AF2040" s="5"/>
      <c r="AG2040" s="5"/>
      <c r="AH2040" s="5"/>
      <c r="AI2040" s="5"/>
      <c r="AJ2040" s="80"/>
      <c r="AK2040" s="80"/>
      <c r="AL2040" s="80"/>
      <c r="AM2040" s="80"/>
      <c r="AN2040" s="80"/>
      <c r="AO2040" s="80"/>
      <c r="AP2040" s="80"/>
      <c r="AQ2040" s="80"/>
      <c r="AR2040" s="80"/>
      <c r="AS2040" s="5"/>
      <c r="AT2040" s="5"/>
      <c r="AU2040" s="5"/>
      <c r="AV2040" s="5"/>
      <c r="AW2040" s="5"/>
      <c r="AX2040" s="5"/>
      <c r="AY2040" s="5"/>
    </row>
    <row r="2041" spans="1:51" ht="27.95" customHeight="1">
      <c r="B2041" s="1"/>
      <c r="C2041" s="13"/>
      <c r="D2041" s="1"/>
      <c r="E2041" s="5"/>
      <c r="M2041" s="5"/>
      <c r="N2041" s="5"/>
      <c r="O2041" s="5"/>
      <c r="P2041" s="5"/>
      <c r="Q2041" s="5"/>
      <c r="R2041" s="61"/>
      <c r="S2041" s="62"/>
      <c r="T2041" s="5"/>
      <c r="U2041" s="5"/>
      <c r="V2041" s="5"/>
      <c r="W2041" s="5"/>
      <c r="X2041" s="5"/>
      <c r="Y2041" s="5"/>
      <c r="Z2041" s="5"/>
      <c r="AA2041" s="5"/>
      <c r="AB2041" s="5"/>
      <c r="AC2041" s="5"/>
      <c r="AD2041" s="5"/>
      <c r="AE2041" s="5"/>
      <c r="AF2041" s="5"/>
      <c r="AG2041" s="5"/>
      <c r="AH2041" s="5"/>
      <c r="AI2041" s="5"/>
      <c r="AJ2041" s="80"/>
      <c r="AK2041" s="80"/>
      <c r="AL2041" s="80"/>
      <c r="AM2041" s="80"/>
      <c r="AN2041" s="80"/>
      <c r="AO2041" s="80"/>
      <c r="AP2041" s="80"/>
      <c r="AQ2041" s="80"/>
      <c r="AR2041" s="80"/>
      <c r="AS2041" s="5"/>
      <c r="AT2041" s="5"/>
      <c r="AU2041" s="5"/>
      <c r="AV2041" s="5"/>
      <c r="AW2041" s="5"/>
      <c r="AX2041" s="5"/>
      <c r="AY2041" s="5"/>
    </row>
    <row r="2042" spans="1:51" ht="27.95" customHeight="1">
      <c r="A2042">
        <v>11539454462</v>
      </c>
      <c r="B2042" s="1"/>
      <c r="C2042" s="13" t="s">
        <v>72</v>
      </c>
      <c r="D2042" s="1" t="s">
        <v>465</v>
      </c>
      <c r="E2042" s="5" t="s">
        <v>33</v>
      </c>
      <c r="F2042" s="80">
        <v>0</v>
      </c>
      <c r="G2042" s="80">
        <v>0</v>
      </c>
      <c r="H2042" s="80" t="s">
        <v>1</v>
      </c>
      <c r="I2042" s="80">
        <v>0</v>
      </c>
      <c r="J2042" s="80">
        <v>0</v>
      </c>
      <c r="K2042" s="80">
        <v>0</v>
      </c>
      <c r="L2042" s="80">
        <v>0</v>
      </c>
      <c r="M2042" s="5" t="e">
        <v>#N/A</v>
      </c>
      <c r="N2042" s="5" t="e">
        <v>#N/A</v>
      </c>
      <c r="O2042" s="5" t="e">
        <v>#N/A</v>
      </c>
      <c r="P2042" s="5" t="e">
        <v>#N/A</v>
      </c>
      <c r="Q2042" s="5" t="s">
        <v>654</v>
      </c>
      <c r="R2042" s="61" t="s">
        <v>75</v>
      </c>
      <c r="S2042" s="62" t="s">
        <v>92</v>
      </c>
      <c r="T2042" s="5" t="s">
        <v>24</v>
      </c>
      <c r="U2042" s="5" t="s">
        <v>92</v>
      </c>
      <c r="V2042" s="5" t="s">
        <v>95</v>
      </c>
      <c r="W2042" s="5" t="s">
        <v>908</v>
      </c>
      <c r="X2042" s="5" t="s">
        <v>66</v>
      </c>
      <c r="Y2042" s="5" t="s">
        <v>726</v>
      </c>
      <c r="Z2042" s="5" t="e">
        <v>#N/A</v>
      </c>
      <c r="AA2042" s="5"/>
      <c r="AB2042" s="5"/>
      <c r="AC2042" s="5"/>
      <c r="AD2042" s="5"/>
      <c r="AE2042" s="5"/>
      <c r="AF2042" s="5"/>
      <c r="AG2042" s="5"/>
      <c r="AH2042" s="5"/>
      <c r="AI2042" s="5" t="s">
        <v>906</v>
      </c>
      <c r="AJ2042" s="80">
        <v>5</v>
      </c>
      <c r="AK2042" s="80" t="e">
        <v>#N/A</v>
      </c>
      <c r="AL2042" s="80">
        <v>3</v>
      </c>
      <c r="AM2042" s="80">
        <v>2</v>
      </c>
      <c r="AN2042" s="80">
        <v>2</v>
      </c>
      <c r="AO2042" s="80">
        <v>2</v>
      </c>
      <c r="AP2042" s="80">
        <v>1</v>
      </c>
      <c r="AQ2042" s="80">
        <v>3</v>
      </c>
      <c r="AR2042" s="80">
        <v>5</v>
      </c>
      <c r="AS2042" s="5"/>
      <c r="AT2042" s="5"/>
      <c r="AU2042" s="5"/>
      <c r="AV2042" s="5"/>
      <c r="AW2042" s="5" t="s">
        <v>39</v>
      </c>
      <c r="AX2042" s="5"/>
      <c r="AY2042" s="5" t="s">
        <v>20</v>
      </c>
    </row>
    <row r="2043" spans="1:51" ht="27.95" customHeight="1">
      <c r="A2043">
        <v>11539452330</v>
      </c>
      <c r="B2043" s="1"/>
      <c r="C2043" s="13" t="e">
        <v>#N/A</v>
      </c>
      <c r="D2043" s="1" t="e">
        <v>#VALUE!</v>
      </c>
      <c r="E2043" s="5" t="e">
        <v>#N/A</v>
      </c>
      <c r="F2043" s="80">
        <v>0</v>
      </c>
      <c r="G2043" s="80">
        <v>0</v>
      </c>
      <c r="H2043" s="80">
        <v>0</v>
      </c>
      <c r="I2043" s="80">
        <v>0</v>
      </c>
      <c r="J2043" s="80">
        <v>0</v>
      </c>
      <c r="K2043" s="80">
        <v>0</v>
      </c>
      <c r="L2043" s="80">
        <v>0</v>
      </c>
      <c r="M2043" s="5" t="e">
        <v>#N/A</v>
      </c>
      <c r="N2043" s="5" t="e">
        <v>#N/A</v>
      </c>
      <c r="O2043" s="5" t="e">
        <v>#N/A</v>
      </c>
      <c r="P2043" s="5" t="e">
        <v>#N/A</v>
      </c>
      <c r="Q2043" s="5" t="e">
        <v>#N/A</v>
      </c>
      <c r="R2043" s="61" t="e">
        <v>#N/A</v>
      </c>
      <c r="S2043" s="62" t="e">
        <v>#N/A</v>
      </c>
      <c r="T2043" s="5" t="e">
        <v>#N/A</v>
      </c>
      <c r="U2043" s="5" t="e">
        <v>#N/A</v>
      </c>
      <c r="V2043" s="5" t="e">
        <v>#N/A</v>
      </c>
      <c r="W2043" s="5" t="e">
        <v>#N/A</v>
      </c>
      <c r="X2043" s="5" t="e">
        <v>#N/A</v>
      </c>
      <c r="Y2043" s="5">
        <v>0</v>
      </c>
      <c r="Z2043" s="5" t="e">
        <v>#N/A</v>
      </c>
      <c r="AA2043" s="5"/>
      <c r="AB2043" s="5"/>
      <c r="AC2043" s="5"/>
      <c r="AD2043" s="5"/>
      <c r="AE2043" s="5"/>
      <c r="AF2043" s="5"/>
      <c r="AG2043" s="5"/>
      <c r="AH2043" s="5"/>
      <c r="AI2043" s="5" t="s">
        <v>906</v>
      </c>
      <c r="AJ2043" s="80" t="e">
        <v>#N/A</v>
      </c>
      <c r="AK2043" s="80" t="e">
        <v>#N/A</v>
      </c>
      <c r="AL2043" s="80" t="e">
        <v>#N/A</v>
      </c>
      <c r="AM2043" s="80" t="e">
        <v>#N/A</v>
      </c>
      <c r="AN2043" s="80" t="e">
        <v>#N/A</v>
      </c>
      <c r="AO2043" s="80" t="e">
        <v>#N/A</v>
      </c>
      <c r="AP2043" s="80" t="e">
        <v>#N/A</v>
      </c>
      <c r="AQ2043" s="80" t="e">
        <v>#N/A</v>
      </c>
      <c r="AR2043" s="80" t="e">
        <v>#N/A</v>
      </c>
      <c r="AS2043" s="5"/>
      <c r="AT2043" s="5"/>
      <c r="AU2043" s="5"/>
      <c r="AV2043" s="5"/>
      <c r="AW2043" s="5"/>
      <c r="AX2043" s="5"/>
      <c r="AY2043" s="5" t="s">
        <v>20</v>
      </c>
    </row>
    <row r="2044" spans="1:51" ht="27.95" customHeight="1">
      <c r="B2044" s="1"/>
      <c r="C2044" s="13"/>
      <c r="D2044" s="1"/>
      <c r="E2044" s="5"/>
      <c r="M2044" s="5"/>
      <c r="N2044" s="5"/>
      <c r="O2044" s="5"/>
      <c r="P2044" s="5"/>
      <c r="Q2044" s="5"/>
      <c r="R2044" s="61"/>
      <c r="S2044" s="62"/>
      <c r="T2044" s="5"/>
      <c r="U2044" s="5"/>
      <c r="V2044" s="5"/>
      <c r="W2044" s="5"/>
      <c r="X2044" s="5"/>
      <c r="Y2044" s="5"/>
      <c r="Z2044" s="5"/>
      <c r="AA2044" s="5"/>
      <c r="AB2044" s="5"/>
      <c r="AC2044" s="5"/>
      <c r="AD2044" s="5"/>
      <c r="AE2044" s="5"/>
      <c r="AF2044" s="5"/>
      <c r="AG2044" s="5"/>
      <c r="AH2044" s="5"/>
      <c r="AI2044" s="5"/>
      <c r="AJ2044" s="80"/>
      <c r="AK2044" s="80"/>
      <c r="AL2044" s="80"/>
      <c r="AM2044" s="80"/>
      <c r="AN2044" s="80"/>
      <c r="AO2044" s="80"/>
      <c r="AP2044" s="80"/>
      <c r="AQ2044" s="80"/>
      <c r="AR2044" s="80"/>
      <c r="AS2044" s="5"/>
      <c r="AT2044" s="5"/>
      <c r="AU2044" s="5"/>
      <c r="AV2044" s="5"/>
      <c r="AW2044" s="5"/>
      <c r="AX2044" s="5"/>
      <c r="AY2044" s="5"/>
    </row>
    <row r="2045" spans="1:51" ht="27.95" customHeight="1">
      <c r="B2045" s="1"/>
      <c r="C2045" s="13"/>
      <c r="D2045" s="1"/>
      <c r="E2045" s="5"/>
      <c r="M2045" s="5"/>
      <c r="N2045" s="5"/>
      <c r="O2045" s="5"/>
      <c r="P2045" s="5"/>
      <c r="Q2045" s="5"/>
      <c r="R2045" s="61"/>
      <c r="S2045" s="62"/>
      <c r="T2045" s="5"/>
      <c r="U2045" s="5"/>
      <c r="V2045" s="5"/>
      <c r="W2045" s="5"/>
      <c r="X2045" s="5"/>
      <c r="Y2045" s="5"/>
      <c r="Z2045" s="5"/>
      <c r="AA2045" s="5"/>
      <c r="AB2045" s="5"/>
      <c r="AC2045" s="5"/>
      <c r="AD2045" s="5"/>
      <c r="AE2045" s="5"/>
      <c r="AF2045" s="5"/>
      <c r="AG2045" s="5"/>
      <c r="AH2045" s="5"/>
      <c r="AI2045" s="5"/>
      <c r="AJ2045" s="80"/>
      <c r="AK2045" s="80"/>
      <c r="AL2045" s="80"/>
      <c r="AM2045" s="80"/>
      <c r="AN2045" s="80"/>
      <c r="AO2045" s="80"/>
      <c r="AP2045" s="80"/>
      <c r="AQ2045" s="80"/>
      <c r="AR2045" s="80"/>
      <c r="AS2045" s="5"/>
      <c r="AT2045" s="5"/>
      <c r="AU2045" s="5"/>
      <c r="AV2045" s="5"/>
      <c r="AW2045" s="5"/>
      <c r="AX2045" s="5"/>
      <c r="AY2045" s="5"/>
    </row>
    <row r="2046" spans="1:51" ht="27.95" customHeight="1">
      <c r="A2046">
        <v>11539443332</v>
      </c>
      <c r="B2046" s="1"/>
      <c r="C2046" s="13" t="s">
        <v>61</v>
      </c>
      <c r="D2046" s="1" t="s">
        <v>468</v>
      </c>
      <c r="E2046" s="5" t="s">
        <v>33</v>
      </c>
      <c r="F2046" s="80">
        <v>0</v>
      </c>
      <c r="G2046" s="80">
        <v>0</v>
      </c>
      <c r="H2046" s="80" t="s">
        <v>1</v>
      </c>
      <c r="I2046" s="80">
        <v>0</v>
      </c>
      <c r="J2046" s="80">
        <v>0</v>
      </c>
      <c r="K2046" s="80">
        <v>0</v>
      </c>
      <c r="L2046" s="80">
        <v>0</v>
      </c>
      <c r="M2046" s="5" t="s">
        <v>10</v>
      </c>
      <c r="N2046" s="5" t="e">
        <v>#N/A</v>
      </c>
      <c r="O2046" s="5" t="e">
        <v>#N/A</v>
      </c>
      <c r="P2046" s="5" t="e">
        <v>#N/A</v>
      </c>
      <c r="Q2046" s="5" t="s">
        <v>659</v>
      </c>
      <c r="R2046" s="61" t="s">
        <v>99</v>
      </c>
      <c r="S2046" s="62" t="s">
        <v>92</v>
      </c>
      <c r="T2046" s="5" t="s">
        <v>24</v>
      </c>
      <c r="U2046" s="5" t="s">
        <v>92</v>
      </c>
      <c r="V2046" s="5" t="s">
        <v>95</v>
      </c>
      <c r="W2046" s="5" t="s">
        <v>909</v>
      </c>
      <c r="X2046" s="5" t="s">
        <v>660</v>
      </c>
      <c r="Y2046" s="5">
        <v>0</v>
      </c>
      <c r="Z2046" s="5" t="e">
        <v>#N/A</v>
      </c>
      <c r="AA2046" s="5"/>
      <c r="AB2046" s="5"/>
      <c r="AC2046" s="5"/>
      <c r="AD2046" s="5"/>
      <c r="AE2046" s="5"/>
      <c r="AF2046" s="5"/>
      <c r="AG2046" s="5"/>
      <c r="AH2046" s="5"/>
      <c r="AI2046" s="5" t="s">
        <v>906</v>
      </c>
      <c r="AJ2046" s="80">
        <v>3</v>
      </c>
      <c r="AK2046" s="80" t="e">
        <v>#N/A</v>
      </c>
      <c r="AL2046" s="80">
        <v>2</v>
      </c>
      <c r="AM2046" s="80">
        <v>2</v>
      </c>
      <c r="AN2046" s="80">
        <v>2</v>
      </c>
      <c r="AO2046" s="80">
        <v>2</v>
      </c>
      <c r="AP2046" s="80">
        <v>1</v>
      </c>
      <c r="AQ2046" s="80">
        <v>1</v>
      </c>
      <c r="AR2046" s="80">
        <v>4</v>
      </c>
      <c r="AS2046" s="5"/>
      <c r="AT2046" s="121" t="s">
        <v>847</v>
      </c>
      <c r="AU2046" s="5"/>
      <c r="AV2046" s="5"/>
      <c r="AW2046" s="5"/>
      <c r="AX2046" s="5"/>
      <c r="AY2046" s="5" t="s">
        <v>20</v>
      </c>
    </row>
    <row r="2047" spans="1:51" ht="27.95" customHeight="1">
      <c r="A2047">
        <v>11539442917</v>
      </c>
      <c r="B2047" s="1"/>
      <c r="C2047" s="13" t="e">
        <v>#N/A</v>
      </c>
      <c r="D2047" s="1" t="e">
        <v>#VALUE!</v>
      </c>
      <c r="E2047" s="5" t="e">
        <v>#N/A</v>
      </c>
      <c r="F2047" s="80">
        <v>0</v>
      </c>
      <c r="G2047" s="80">
        <v>0</v>
      </c>
      <c r="H2047" s="80">
        <v>0</v>
      </c>
      <c r="I2047" s="80">
        <v>0</v>
      </c>
      <c r="J2047" s="80">
        <v>0</v>
      </c>
      <c r="K2047" s="80">
        <v>0</v>
      </c>
      <c r="L2047" s="80">
        <v>0</v>
      </c>
      <c r="M2047" s="5" t="e">
        <v>#N/A</v>
      </c>
      <c r="N2047" s="5" t="e">
        <v>#N/A</v>
      </c>
      <c r="O2047" s="5" t="e">
        <v>#N/A</v>
      </c>
      <c r="P2047" s="5" t="e">
        <v>#N/A</v>
      </c>
      <c r="Q2047" s="5" t="e">
        <v>#N/A</v>
      </c>
      <c r="R2047" s="61" t="e">
        <v>#N/A</v>
      </c>
      <c r="S2047" s="62" t="e">
        <v>#N/A</v>
      </c>
      <c r="T2047" s="5" t="e">
        <v>#N/A</v>
      </c>
      <c r="U2047" s="5" t="e">
        <v>#N/A</v>
      </c>
      <c r="V2047" s="5" t="e">
        <v>#N/A</v>
      </c>
      <c r="W2047" s="5" t="e">
        <v>#N/A</v>
      </c>
      <c r="X2047" s="5" t="e">
        <v>#N/A</v>
      </c>
      <c r="Y2047" s="5">
        <v>0</v>
      </c>
      <c r="Z2047" s="5" t="e">
        <v>#N/A</v>
      </c>
      <c r="AA2047" s="5"/>
      <c r="AB2047" s="5"/>
      <c r="AC2047" s="5"/>
      <c r="AD2047" s="5"/>
      <c r="AE2047" s="5"/>
      <c r="AF2047" s="5"/>
      <c r="AG2047" s="5"/>
      <c r="AH2047" s="5"/>
      <c r="AI2047" s="5" t="s">
        <v>906</v>
      </c>
      <c r="AJ2047" s="80" t="e">
        <v>#N/A</v>
      </c>
      <c r="AK2047" s="80" t="e">
        <v>#N/A</v>
      </c>
      <c r="AL2047" s="80" t="e">
        <v>#N/A</v>
      </c>
      <c r="AM2047" s="80" t="e">
        <v>#N/A</v>
      </c>
      <c r="AN2047" s="80" t="e">
        <v>#N/A</v>
      </c>
      <c r="AO2047" s="80" t="e">
        <v>#N/A</v>
      </c>
      <c r="AP2047" s="80" t="e">
        <v>#N/A</v>
      </c>
      <c r="AQ2047" s="80" t="e">
        <v>#N/A</v>
      </c>
      <c r="AR2047" s="80" t="e">
        <v>#N/A</v>
      </c>
      <c r="AS2047" s="5"/>
      <c r="AT2047" s="5"/>
      <c r="AU2047" s="5"/>
      <c r="AV2047" s="5"/>
      <c r="AW2047" s="5"/>
      <c r="AX2047" s="5"/>
      <c r="AY2047" s="5" t="s">
        <v>20</v>
      </c>
    </row>
    <row r="2048" spans="1:51" ht="27.95" customHeight="1">
      <c r="A2048">
        <v>11539430370</v>
      </c>
      <c r="B2048" s="1" t="s">
        <v>15</v>
      </c>
      <c r="C2048" s="13" t="s">
        <v>80</v>
      </c>
      <c r="D2048" s="1" t="s">
        <v>468</v>
      </c>
      <c r="E2048" s="5" t="s">
        <v>14</v>
      </c>
      <c r="F2048" s="80">
        <v>0</v>
      </c>
      <c r="G2048" s="80">
        <v>0</v>
      </c>
      <c r="H2048" s="80" t="s">
        <v>1</v>
      </c>
      <c r="I2048" s="80">
        <v>0</v>
      </c>
      <c r="J2048" s="80">
        <v>0</v>
      </c>
      <c r="K2048" s="80">
        <v>0</v>
      </c>
      <c r="L2048" s="80">
        <v>0</v>
      </c>
      <c r="M2048" s="5" t="e">
        <v>#N/A</v>
      </c>
      <c r="N2048" s="5" t="e">
        <v>#N/A</v>
      </c>
      <c r="O2048" s="5" t="e">
        <v>#N/A</v>
      </c>
      <c r="P2048" s="5" t="e">
        <v>#N/A</v>
      </c>
      <c r="Q2048" s="5" t="e">
        <v>#N/A</v>
      </c>
      <c r="R2048" s="61" t="s">
        <v>28</v>
      </c>
      <c r="S2048" s="62" t="s">
        <v>68</v>
      </c>
      <c r="T2048" s="5" t="s">
        <v>36</v>
      </c>
      <c r="U2048" s="5" t="s">
        <v>37</v>
      </c>
      <c r="V2048" s="5" t="s">
        <v>95</v>
      </c>
      <c r="W2048" s="5" t="s">
        <v>907</v>
      </c>
      <c r="X2048" s="5" t="e">
        <v>#N/A</v>
      </c>
      <c r="Y2048" s="5">
        <v>0</v>
      </c>
      <c r="Z2048" s="5" t="s">
        <v>60</v>
      </c>
      <c r="AA2048" s="5"/>
      <c r="AB2048" s="5"/>
      <c r="AC2048" s="5"/>
      <c r="AD2048" s="5"/>
      <c r="AE2048" s="5"/>
      <c r="AF2048" s="5"/>
      <c r="AG2048" s="5"/>
      <c r="AH2048" s="5"/>
      <c r="AI2048" s="5" t="s">
        <v>906</v>
      </c>
      <c r="AJ2048" s="80">
        <v>4</v>
      </c>
      <c r="AK2048" s="80" t="e">
        <v>#N/A</v>
      </c>
      <c r="AL2048" s="80">
        <v>4</v>
      </c>
      <c r="AM2048" s="80">
        <v>3</v>
      </c>
      <c r="AN2048" s="80">
        <v>4</v>
      </c>
      <c r="AO2048" s="80">
        <v>3</v>
      </c>
      <c r="AP2048" s="80">
        <v>1</v>
      </c>
      <c r="AQ2048" s="80">
        <v>4</v>
      </c>
      <c r="AR2048" s="80" t="e">
        <v>#N/A</v>
      </c>
      <c r="AS2048" s="5"/>
      <c r="AT2048" s="67" t="s">
        <v>838</v>
      </c>
      <c r="AU2048" s="5"/>
      <c r="AV2048" s="5"/>
      <c r="AW2048" s="5"/>
      <c r="AX2048" s="5"/>
      <c r="AY2048" s="5" t="s">
        <v>904</v>
      </c>
    </row>
    <row r="2049" spans="1:51" ht="27.95" customHeight="1">
      <c r="B2049" s="1"/>
      <c r="C2049" s="13"/>
      <c r="D2049" s="1"/>
      <c r="E2049" s="5"/>
      <c r="M2049" s="5"/>
      <c r="N2049" s="5"/>
      <c r="O2049" s="5"/>
      <c r="P2049" s="5"/>
      <c r="Q2049" s="5"/>
      <c r="R2049" s="61"/>
      <c r="S2049" s="62"/>
      <c r="T2049" s="5"/>
      <c r="U2049" s="5"/>
      <c r="V2049" s="5"/>
      <c r="W2049" s="5"/>
      <c r="X2049" s="5"/>
      <c r="Y2049" s="5"/>
      <c r="Z2049" s="5"/>
      <c r="AA2049" s="5"/>
      <c r="AB2049" s="5"/>
      <c r="AC2049" s="5"/>
      <c r="AD2049" s="5"/>
      <c r="AE2049" s="5"/>
      <c r="AF2049" s="5"/>
      <c r="AG2049" s="5"/>
      <c r="AH2049" s="5"/>
      <c r="AI2049" s="5"/>
      <c r="AJ2049" s="80"/>
      <c r="AK2049" s="80"/>
      <c r="AL2049" s="80"/>
      <c r="AM2049" s="80"/>
      <c r="AN2049" s="80"/>
      <c r="AO2049" s="80"/>
      <c r="AP2049" s="80"/>
      <c r="AQ2049" s="80"/>
      <c r="AR2049" s="80"/>
      <c r="AS2049" s="5"/>
      <c r="AT2049" s="5"/>
      <c r="AU2049" s="5"/>
      <c r="AV2049" s="5"/>
      <c r="AW2049" s="5"/>
      <c r="AX2049" s="5"/>
      <c r="AY2049" s="5"/>
    </row>
    <row r="2050" spans="1:51" ht="27.95" customHeight="1">
      <c r="A2050">
        <v>11539407428</v>
      </c>
      <c r="B2050" s="1" t="s">
        <v>15</v>
      </c>
      <c r="C2050" s="13" t="s">
        <v>72</v>
      </c>
      <c r="D2050" s="1" t="s">
        <v>478</v>
      </c>
      <c r="E2050" s="5" t="s">
        <v>14</v>
      </c>
      <c r="F2050" s="80">
        <v>0</v>
      </c>
      <c r="G2050" s="80">
        <v>0</v>
      </c>
      <c r="H2050" s="80" t="s">
        <v>1</v>
      </c>
      <c r="I2050" s="80">
        <v>0</v>
      </c>
      <c r="J2050" s="80">
        <v>0</v>
      </c>
      <c r="K2050" s="80">
        <v>0</v>
      </c>
      <c r="L2050" s="80">
        <v>0</v>
      </c>
      <c r="M2050" s="5" t="e">
        <v>#N/A</v>
      </c>
      <c r="N2050" s="5" t="e">
        <v>#N/A</v>
      </c>
      <c r="O2050" s="5" t="e">
        <v>#N/A</v>
      </c>
      <c r="P2050" s="5" t="e">
        <v>#N/A</v>
      </c>
      <c r="Q2050" s="5" t="e">
        <v>#N/A</v>
      </c>
      <c r="R2050" s="61" t="s">
        <v>90</v>
      </c>
      <c r="S2050" s="62" t="s">
        <v>34</v>
      </c>
      <c r="T2050" s="5" t="s">
        <v>834</v>
      </c>
      <c r="U2050" s="5" t="s">
        <v>37</v>
      </c>
      <c r="V2050" s="5" t="s">
        <v>64</v>
      </c>
      <c r="W2050" s="5" t="s">
        <v>379</v>
      </c>
      <c r="X2050" s="5" t="e">
        <v>#N/A</v>
      </c>
      <c r="Y2050" s="5">
        <v>0</v>
      </c>
      <c r="Z2050" s="5" t="s">
        <v>98</v>
      </c>
      <c r="AA2050" s="5"/>
      <c r="AB2050" s="5"/>
      <c r="AC2050" s="5"/>
      <c r="AD2050" s="5"/>
      <c r="AE2050" s="5"/>
      <c r="AF2050" s="5"/>
      <c r="AG2050" s="5"/>
      <c r="AH2050" s="5"/>
      <c r="AI2050" s="5" t="s">
        <v>906</v>
      </c>
      <c r="AJ2050" s="80">
        <v>5</v>
      </c>
      <c r="AK2050" s="80" t="e">
        <v>#N/A</v>
      </c>
      <c r="AL2050" s="80">
        <v>5</v>
      </c>
      <c r="AM2050" s="80">
        <v>5</v>
      </c>
      <c r="AN2050" s="80">
        <v>5</v>
      </c>
      <c r="AO2050" s="80">
        <v>3</v>
      </c>
      <c r="AP2050" s="80">
        <v>5</v>
      </c>
      <c r="AQ2050" s="80">
        <v>5</v>
      </c>
      <c r="AR2050" s="80" t="e">
        <v>#N/A</v>
      </c>
      <c r="AS2050" s="5"/>
      <c r="AT2050" s="5"/>
      <c r="AU2050" s="5"/>
      <c r="AV2050" s="5"/>
      <c r="AW2050" s="5"/>
      <c r="AX2050" s="5"/>
      <c r="AY2050" s="5" t="s">
        <v>904</v>
      </c>
    </row>
    <row r="2051" spans="1:51" ht="27.95" customHeight="1">
      <c r="B2051" s="1"/>
      <c r="C2051" s="13"/>
      <c r="D2051" s="1"/>
      <c r="E2051" s="5"/>
      <c r="M2051" s="5"/>
      <c r="N2051" s="5"/>
      <c r="O2051" s="5"/>
      <c r="P2051" s="5"/>
      <c r="Q2051" s="5"/>
      <c r="R2051" s="61"/>
      <c r="S2051" s="62"/>
      <c r="T2051" s="5"/>
      <c r="U2051" s="5"/>
      <c r="V2051" s="5"/>
      <c r="W2051" s="5"/>
      <c r="X2051" s="5"/>
      <c r="Y2051" s="5"/>
      <c r="Z2051" s="5"/>
      <c r="AA2051" s="5"/>
      <c r="AB2051" s="5"/>
      <c r="AC2051" s="5"/>
      <c r="AD2051" s="5"/>
      <c r="AE2051" s="5"/>
      <c r="AF2051" s="5"/>
      <c r="AG2051" s="5"/>
      <c r="AH2051" s="5"/>
      <c r="AI2051" s="5"/>
      <c r="AJ2051" s="80"/>
      <c r="AK2051" s="80"/>
      <c r="AL2051" s="80"/>
      <c r="AM2051" s="80"/>
      <c r="AN2051" s="80"/>
      <c r="AO2051" s="80"/>
      <c r="AP2051" s="80"/>
      <c r="AQ2051" s="80"/>
      <c r="AR2051" s="80"/>
      <c r="AS2051" s="5"/>
      <c r="AT2051" s="5"/>
      <c r="AU2051" s="5"/>
      <c r="AV2051" s="5"/>
      <c r="AW2051" s="5"/>
      <c r="AX2051" s="5"/>
      <c r="AY2051" s="5"/>
    </row>
    <row r="2052" spans="1:51" ht="27.95" customHeight="1">
      <c r="B2052" s="1"/>
      <c r="C2052" s="13"/>
      <c r="D2052" s="1"/>
      <c r="E2052" s="5"/>
      <c r="M2052" s="5"/>
      <c r="N2052" s="5"/>
      <c r="O2052" s="5"/>
      <c r="P2052" s="5"/>
      <c r="Q2052" s="5"/>
      <c r="R2052" s="61"/>
      <c r="S2052" s="62"/>
      <c r="T2052" s="5"/>
      <c r="U2052" s="5"/>
      <c r="V2052" s="5"/>
      <c r="W2052" s="5"/>
      <c r="X2052" s="5"/>
      <c r="Y2052" s="5"/>
      <c r="Z2052" s="5"/>
      <c r="AA2052" s="5"/>
      <c r="AB2052" s="5"/>
      <c r="AC2052" s="5"/>
      <c r="AD2052" s="5"/>
      <c r="AE2052" s="5"/>
      <c r="AF2052" s="5"/>
      <c r="AG2052" s="5"/>
      <c r="AH2052" s="5"/>
      <c r="AI2052" s="5"/>
      <c r="AJ2052" s="80"/>
      <c r="AK2052" s="80"/>
      <c r="AL2052" s="80"/>
      <c r="AM2052" s="80"/>
      <c r="AN2052" s="80"/>
      <c r="AO2052" s="80"/>
      <c r="AP2052" s="80"/>
      <c r="AQ2052" s="80"/>
      <c r="AR2052" s="80"/>
      <c r="AS2052" s="5"/>
      <c r="AT2052" s="5"/>
      <c r="AU2052" s="5"/>
      <c r="AV2052" s="5"/>
      <c r="AW2052" s="5"/>
      <c r="AX2052" s="5"/>
      <c r="AY2052" s="5"/>
    </row>
    <row r="2053" spans="1:51" ht="27.95" customHeight="1">
      <c r="B2053" s="1"/>
      <c r="C2053" s="13"/>
      <c r="D2053" s="1"/>
      <c r="E2053" s="5"/>
      <c r="M2053" s="5"/>
      <c r="N2053" s="5"/>
      <c r="O2053" s="5"/>
      <c r="P2053" s="5"/>
      <c r="Q2053" s="5"/>
      <c r="R2053" s="61"/>
      <c r="S2053" s="62"/>
      <c r="T2053" s="5"/>
      <c r="U2053" s="5"/>
      <c r="V2053" s="5"/>
      <c r="W2053" s="5"/>
      <c r="X2053" s="5"/>
      <c r="Y2053" s="5"/>
      <c r="Z2053" s="5"/>
      <c r="AA2053" s="5"/>
      <c r="AB2053" s="5"/>
      <c r="AC2053" s="5"/>
      <c r="AD2053" s="5"/>
      <c r="AE2053" s="5"/>
      <c r="AF2053" s="5"/>
      <c r="AG2053" s="5"/>
      <c r="AH2053" s="5"/>
      <c r="AI2053" s="5"/>
      <c r="AJ2053" s="80"/>
      <c r="AK2053" s="80"/>
      <c r="AL2053" s="80"/>
      <c r="AM2053" s="80"/>
      <c r="AN2053" s="80"/>
      <c r="AO2053" s="80"/>
      <c r="AP2053" s="80"/>
      <c r="AQ2053" s="80"/>
      <c r="AR2053" s="80"/>
      <c r="AS2053" s="5"/>
      <c r="AT2053" s="5"/>
      <c r="AU2053" s="5"/>
      <c r="AV2053" s="5"/>
      <c r="AW2053" s="5"/>
      <c r="AX2053" s="5"/>
      <c r="AY2053" s="5"/>
    </row>
    <row r="2054" spans="1:51" ht="27.95" customHeight="1">
      <c r="A2054">
        <v>11539350072</v>
      </c>
      <c r="B2054" s="1"/>
      <c r="C2054" s="13" t="s">
        <v>72</v>
      </c>
      <c r="D2054" s="1" t="e">
        <v>#VALUE!</v>
      </c>
      <c r="E2054" s="5" t="s">
        <v>14</v>
      </c>
      <c r="F2054" s="80">
        <v>0</v>
      </c>
      <c r="G2054" s="80">
        <v>0</v>
      </c>
      <c r="H2054" s="80" t="s">
        <v>1</v>
      </c>
      <c r="I2054" s="80">
        <v>0</v>
      </c>
      <c r="J2054" s="80">
        <v>0</v>
      </c>
      <c r="K2054" s="80">
        <v>0</v>
      </c>
      <c r="L2054" s="80">
        <v>0</v>
      </c>
      <c r="M2054" s="5" t="e">
        <v>#N/A</v>
      </c>
      <c r="N2054" s="5" t="e">
        <v>#N/A</v>
      </c>
      <c r="O2054" s="5" t="e">
        <v>#N/A</v>
      </c>
      <c r="P2054" s="5" t="e">
        <v>#N/A</v>
      </c>
      <c r="Q2054" s="5" t="s">
        <v>661</v>
      </c>
      <c r="R2054" s="61" t="s">
        <v>90</v>
      </c>
      <c r="S2054" s="62" t="e">
        <v>#N/A</v>
      </c>
      <c r="T2054" s="5" t="s">
        <v>62</v>
      </c>
      <c r="U2054" s="5" t="s">
        <v>34</v>
      </c>
      <c r="V2054" s="5" t="s">
        <v>64</v>
      </c>
      <c r="W2054" s="5" t="s">
        <v>379</v>
      </c>
      <c r="X2054" s="5" t="s">
        <v>66</v>
      </c>
      <c r="Y2054" s="5" t="s">
        <v>727</v>
      </c>
      <c r="Z2054" s="5" t="s">
        <v>98</v>
      </c>
      <c r="AA2054" s="5"/>
      <c r="AB2054" s="5"/>
      <c r="AC2054" s="5"/>
      <c r="AD2054" s="5"/>
      <c r="AE2054" s="5"/>
      <c r="AF2054" s="5"/>
      <c r="AG2054" s="5"/>
      <c r="AH2054" s="5"/>
      <c r="AI2054" s="5" t="s">
        <v>906</v>
      </c>
      <c r="AJ2054" s="80">
        <v>5</v>
      </c>
      <c r="AK2054" s="80" t="e">
        <v>#N/A</v>
      </c>
      <c r="AL2054" s="80">
        <v>5</v>
      </c>
      <c r="AM2054" s="80" t="e">
        <v>#N/A</v>
      </c>
      <c r="AN2054" s="80">
        <v>5</v>
      </c>
      <c r="AO2054" s="80">
        <v>5</v>
      </c>
      <c r="AP2054" s="80">
        <v>5</v>
      </c>
      <c r="AQ2054" s="80">
        <v>5</v>
      </c>
      <c r="AR2054" s="80">
        <v>5</v>
      </c>
      <c r="AS2054" s="5"/>
      <c r="AT2054" s="5"/>
      <c r="AU2054" s="5"/>
      <c r="AV2054" s="5"/>
      <c r="AW2054" s="5"/>
      <c r="AX2054" s="5"/>
      <c r="AY2054" s="5" t="s">
        <v>20</v>
      </c>
    </row>
    <row r="2055" spans="1:51" ht="27.95" customHeight="1">
      <c r="A2055">
        <v>11539349906</v>
      </c>
      <c r="B2055" s="1"/>
      <c r="C2055" s="13" t="s">
        <v>72</v>
      </c>
      <c r="D2055" s="1" t="s">
        <v>472</v>
      </c>
      <c r="E2055" s="5" t="s">
        <v>155</v>
      </c>
      <c r="F2055" s="80">
        <v>0</v>
      </c>
      <c r="G2055" s="80">
        <v>0</v>
      </c>
      <c r="H2055" s="80" t="s">
        <v>1</v>
      </c>
      <c r="I2055" s="80">
        <v>0</v>
      </c>
      <c r="J2055" s="80">
        <v>0</v>
      </c>
      <c r="K2055" s="80">
        <v>0</v>
      </c>
      <c r="L2055" s="80">
        <v>0</v>
      </c>
      <c r="M2055" s="5" t="s">
        <v>10</v>
      </c>
      <c r="N2055" s="5" t="e">
        <v>#N/A</v>
      </c>
      <c r="O2055" s="5" t="e">
        <v>#N/A</v>
      </c>
      <c r="P2055" s="5" t="e">
        <v>#N/A</v>
      </c>
      <c r="Q2055" s="5" t="e">
        <v>#N/A</v>
      </c>
      <c r="R2055" s="61" t="e">
        <v>#N/A</v>
      </c>
      <c r="S2055" s="62" t="e">
        <v>#N/A</v>
      </c>
      <c r="T2055" s="5" t="s">
        <v>37</v>
      </c>
      <c r="U2055" s="5" t="e">
        <v>#N/A</v>
      </c>
      <c r="V2055" s="5" t="e">
        <v>#N/A</v>
      </c>
      <c r="W2055" s="5" t="e">
        <v>#N/A</v>
      </c>
      <c r="X2055" s="5" t="e">
        <v>#N/A</v>
      </c>
      <c r="Y2055" s="5">
        <v>0</v>
      </c>
      <c r="Z2055" s="5" t="s">
        <v>86</v>
      </c>
      <c r="AA2055" s="5"/>
      <c r="AB2055" s="5"/>
      <c r="AC2055" s="5"/>
      <c r="AD2055" s="5"/>
      <c r="AE2055" s="5"/>
      <c r="AF2055" s="5"/>
      <c r="AG2055" s="5"/>
      <c r="AH2055" s="5"/>
      <c r="AI2055" s="5" t="s">
        <v>906</v>
      </c>
      <c r="AJ2055" s="80">
        <v>5</v>
      </c>
      <c r="AK2055" s="80" t="e">
        <v>#N/A</v>
      </c>
      <c r="AL2055" s="80" t="e">
        <v>#N/A</v>
      </c>
      <c r="AM2055" s="80" t="e">
        <v>#N/A</v>
      </c>
      <c r="AN2055" s="80">
        <v>3</v>
      </c>
      <c r="AO2055" s="80" t="e">
        <v>#N/A</v>
      </c>
      <c r="AP2055" s="80" t="e">
        <v>#N/A</v>
      </c>
      <c r="AQ2055" s="80" t="e">
        <v>#N/A</v>
      </c>
      <c r="AR2055" s="80" t="e">
        <v>#N/A</v>
      </c>
      <c r="AS2055" s="5"/>
      <c r="AT2055" s="5"/>
      <c r="AU2055" s="5"/>
      <c r="AV2055" s="5"/>
      <c r="AW2055" s="5"/>
      <c r="AX2055" s="5"/>
      <c r="AY2055" s="5" t="s">
        <v>20</v>
      </c>
    </row>
    <row r="2056" spans="1:51" ht="27.95" customHeight="1">
      <c r="A2056">
        <v>11539346684</v>
      </c>
      <c r="B2056" s="1"/>
      <c r="C2056" s="13" t="e">
        <v>#N/A</v>
      </c>
      <c r="D2056" s="1" t="e">
        <v>#VALUE!</v>
      </c>
      <c r="E2056" s="5" t="e">
        <v>#N/A</v>
      </c>
      <c r="F2056" s="80">
        <v>0</v>
      </c>
      <c r="G2056" s="80">
        <v>0</v>
      </c>
      <c r="H2056" s="80">
        <v>0</v>
      </c>
      <c r="I2056" s="80">
        <v>0</v>
      </c>
      <c r="J2056" s="80">
        <v>0</v>
      </c>
      <c r="K2056" s="80">
        <v>0</v>
      </c>
      <c r="L2056" s="80">
        <v>0</v>
      </c>
      <c r="M2056" s="5" t="e">
        <v>#N/A</v>
      </c>
      <c r="N2056" s="5" t="e">
        <v>#N/A</v>
      </c>
      <c r="O2056" s="5" t="e">
        <v>#N/A</v>
      </c>
      <c r="P2056" s="5" t="e">
        <v>#N/A</v>
      </c>
      <c r="Q2056" s="5" t="e">
        <v>#N/A</v>
      </c>
      <c r="R2056" s="61" t="e">
        <v>#N/A</v>
      </c>
      <c r="S2056" s="62" t="e">
        <v>#N/A</v>
      </c>
      <c r="T2056" s="5" t="e">
        <v>#N/A</v>
      </c>
      <c r="U2056" s="5" t="e">
        <v>#N/A</v>
      </c>
      <c r="V2056" s="5" t="e">
        <v>#N/A</v>
      </c>
      <c r="W2056" s="5" t="e">
        <v>#N/A</v>
      </c>
      <c r="X2056" s="5" t="e">
        <v>#N/A</v>
      </c>
      <c r="Y2056" s="5">
        <v>0</v>
      </c>
      <c r="Z2056" s="5" t="e">
        <v>#N/A</v>
      </c>
      <c r="AA2056" s="5"/>
      <c r="AB2056" s="5"/>
      <c r="AC2056" s="5"/>
      <c r="AD2056" s="5"/>
      <c r="AE2056" s="5"/>
      <c r="AF2056" s="5"/>
      <c r="AG2056" s="5"/>
      <c r="AH2056" s="5"/>
      <c r="AI2056" s="5" t="s">
        <v>906</v>
      </c>
      <c r="AJ2056" s="80" t="e">
        <v>#N/A</v>
      </c>
      <c r="AK2056" s="80" t="e">
        <v>#N/A</v>
      </c>
      <c r="AL2056" s="80" t="e">
        <v>#N/A</v>
      </c>
      <c r="AM2056" s="80" t="e">
        <v>#N/A</v>
      </c>
      <c r="AN2056" s="80" t="e">
        <v>#N/A</v>
      </c>
      <c r="AO2056" s="80" t="e">
        <v>#N/A</v>
      </c>
      <c r="AP2056" s="80" t="e">
        <v>#N/A</v>
      </c>
      <c r="AQ2056" s="80" t="e">
        <v>#N/A</v>
      </c>
      <c r="AR2056" s="80" t="e">
        <v>#N/A</v>
      </c>
      <c r="AS2056" s="5"/>
      <c r="AT2056" s="5"/>
      <c r="AU2056" s="5"/>
      <c r="AV2056" s="5"/>
      <c r="AW2056" s="5"/>
      <c r="AX2056" s="5"/>
      <c r="AY2056" s="5" t="s">
        <v>20</v>
      </c>
    </row>
    <row r="2057" spans="1:51" ht="27.95" customHeight="1">
      <c r="A2057">
        <v>11539333231</v>
      </c>
      <c r="B2057" s="1" t="s">
        <v>15</v>
      </c>
      <c r="C2057" s="13" t="s">
        <v>72</v>
      </c>
      <c r="D2057" s="1" t="e">
        <v>#VALUE!</v>
      </c>
      <c r="E2057" s="5" t="s">
        <v>14</v>
      </c>
      <c r="F2057" s="80">
        <v>0</v>
      </c>
      <c r="G2057" s="80">
        <v>0</v>
      </c>
      <c r="H2057" s="80" t="s">
        <v>1</v>
      </c>
      <c r="I2057" s="80">
        <v>0</v>
      </c>
      <c r="J2057" s="80">
        <v>0</v>
      </c>
      <c r="K2057" s="80">
        <v>0</v>
      </c>
      <c r="L2057" s="80">
        <v>0</v>
      </c>
      <c r="M2057" s="5" t="e">
        <v>#N/A</v>
      </c>
      <c r="N2057" s="5" t="e">
        <v>#N/A</v>
      </c>
      <c r="O2057" s="5" t="e">
        <v>#N/A</v>
      </c>
      <c r="P2057" s="5" t="e">
        <v>#N/A</v>
      </c>
      <c r="Q2057" s="5" t="e">
        <v>#N/A</v>
      </c>
      <c r="R2057" s="61" t="s">
        <v>90</v>
      </c>
      <c r="S2057" s="62" t="s">
        <v>43</v>
      </c>
      <c r="T2057" s="5" t="s">
        <v>36</v>
      </c>
      <c r="U2057" s="5" t="s">
        <v>37</v>
      </c>
      <c r="V2057" s="5" t="s">
        <v>64</v>
      </c>
      <c r="W2057" s="5" t="s">
        <v>379</v>
      </c>
      <c r="X2057" s="5" t="e">
        <v>#N/A</v>
      </c>
      <c r="Y2057" s="5">
        <v>0</v>
      </c>
      <c r="Z2057" s="5" t="s">
        <v>21</v>
      </c>
      <c r="AA2057" s="5"/>
      <c r="AB2057" s="5"/>
      <c r="AC2057" s="5"/>
      <c r="AD2057" s="5"/>
      <c r="AE2057" s="5"/>
      <c r="AF2057" s="5"/>
      <c r="AG2057" s="5"/>
      <c r="AH2057" s="5"/>
      <c r="AI2057" s="5" t="s">
        <v>906</v>
      </c>
      <c r="AJ2057" s="80">
        <v>5</v>
      </c>
      <c r="AK2057" s="80" t="e">
        <v>#N/A</v>
      </c>
      <c r="AL2057" s="80">
        <v>5</v>
      </c>
      <c r="AM2057" s="80">
        <v>4</v>
      </c>
      <c r="AN2057" s="80">
        <v>4</v>
      </c>
      <c r="AO2057" s="80">
        <v>3</v>
      </c>
      <c r="AP2057" s="80">
        <v>5</v>
      </c>
      <c r="AQ2057" s="80">
        <v>5</v>
      </c>
      <c r="AR2057" s="80" t="e">
        <v>#N/A</v>
      </c>
      <c r="AS2057" s="5"/>
      <c r="AT2057" s="5"/>
      <c r="AU2057" s="5"/>
      <c r="AV2057" s="5"/>
      <c r="AW2057" s="5"/>
      <c r="AX2057" s="5"/>
      <c r="AY2057" s="5" t="s">
        <v>904</v>
      </c>
    </row>
    <row r="2058" spans="1:51" ht="27.95" customHeight="1">
      <c r="A2058">
        <v>11539332421</v>
      </c>
      <c r="B2058" s="1" t="s">
        <v>15</v>
      </c>
      <c r="C2058" s="13" t="s">
        <v>80</v>
      </c>
      <c r="D2058" s="1" t="s">
        <v>469</v>
      </c>
      <c r="E2058" s="5" t="s">
        <v>14</v>
      </c>
      <c r="F2058" s="80">
        <v>0</v>
      </c>
      <c r="G2058" s="80">
        <v>0</v>
      </c>
      <c r="H2058" s="80" t="s">
        <v>1</v>
      </c>
      <c r="I2058" s="80">
        <v>0</v>
      </c>
      <c r="J2058" s="80">
        <v>0</v>
      </c>
      <c r="K2058" s="80">
        <v>0</v>
      </c>
      <c r="L2058" s="80">
        <v>0</v>
      </c>
      <c r="M2058" s="5" t="e">
        <v>#N/A</v>
      </c>
      <c r="N2058" s="5" t="e">
        <v>#N/A</v>
      </c>
      <c r="O2058" s="5" t="e">
        <v>#N/A</v>
      </c>
      <c r="P2058" s="5" t="e">
        <v>#N/A</v>
      </c>
      <c r="Q2058" s="5" t="e">
        <v>#N/A</v>
      </c>
      <c r="R2058" s="61" t="s">
        <v>28</v>
      </c>
      <c r="S2058" s="62" t="s">
        <v>43</v>
      </c>
      <c r="T2058" s="5" t="s">
        <v>36</v>
      </c>
      <c r="U2058" s="5" t="s">
        <v>41</v>
      </c>
      <c r="V2058" s="5" t="s">
        <v>89</v>
      </c>
      <c r="W2058" s="5" t="s">
        <v>379</v>
      </c>
      <c r="X2058" s="5" t="e">
        <v>#N/A</v>
      </c>
      <c r="Y2058" s="5">
        <v>0</v>
      </c>
      <c r="Z2058" s="5" t="s">
        <v>86</v>
      </c>
      <c r="AA2058" s="5"/>
      <c r="AB2058" s="5"/>
      <c r="AC2058" s="5"/>
      <c r="AD2058" s="5"/>
      <c r="AE2058" s="5"/>
      <c r="AF2058" s="5"/>
      <c r="AG2058" s="5"/>
      <c r="AH2058" s="5"/>
      <c r="AI2058" s="5" t="s">
        <v>906</v>
      </c>
      <c r="AJ2058" s="80">
        <v>4</v>
      </c>
      <c r="AK2058" s="80" t="e">
        <v>#N/A</v>
      </c>
      <c r="AL2058" s="80">
        <v>4</v>
      </c>
      <c r="AM2058" s="80">
        <v>4</v>
      </c>
      <c r="AN2058" s="80">
        <v>4</v>
      </c>
      <c r="AO2058" s="80">
        <v>4</v>
      </c>
      <c r="AP2058" s="80">
        <v>3</v>
      </c>
      <c r="AQ2058" s="80">
        <v>5</v>
      </c>
      <c r="AR2058" s="80" t="e">
        <v>#N/A</v>
      </c>
      <c r="AS2058" s="5"/>
      <c r="AT2058" s="5" t="s">
        <v>797</v>
      </c>
      <c r="AU2058" s="66" t="s">
        <v>567</v>
      </c>
      <c r="AV2058" s="5"/>
      <c r="AW2058" s="5"/>
      <c r="AX2058" s="5"/>
      <c r="AY2058" s="5" t="s">
        <v>904</v>
      </c>
    </row>
    <row r="2059" spans="1:51" ht="27.95" customHeight="1">
      <c r="B2059" s="1"/>
      <c r="C2059" s="13"/>
      <c r="D2059" s="1"/>
      <c r="E2059" s="5"/>
      <c r="M2059" s="5"/>
      <c r="N2059" s="5"/>
      <c r="O2059" s="5"/>
      <c r="P2059" s="5"/>
      <c r="Q2059" s="5"/>
      <c r="R2059" s="61"/>
      <c r="S2059" s="62"/>
      <c r="T2059" s="5"/>
      <c r="U2059" s="5"/>
      <c r="V2059" s="5"/>
      <c r="W2059" s="5"/>
      <c r="X2059" s="5"/>
      <c r="Y2059" s="5"/>
      <c r="Z2059" s="5"/>
      <c r="AA2059" s="5"/>
      <c r="AB2059" s="5"/>
      <c r="AC2059" s="5"/>
      <c r="AD2059" s="5"/>
      <c r="AE2059" s="5"/>
      <c r="AF2059" s="5"/>
      <c r="AG2059" s="5"/>
      <c r="AH2059" s="5"/>
      <c r="AI2059" s="5"/>
      <c r="AJ2059" s="80"/>
      <c r="AK2059" s="80"/>
      <c r="AL2059" s="80"/>
      <c r="AM2059" s="80"/>
      <c r="AN2059" s="80"/>
      <c r="AO2059" s="80"/>
      <c r="AP2059" s="80"/>
      <c r="AQ2059" s="80"/>
      <c r="AR2059" s="80"/>
      <c r="AS2059" s="5"/>
      <c r="AT2059" s="5"/>
      <c r="AU2059" s="5"/>
      <c r="AV2059" s="5"/>
      <c r="AW2059" s="5"/>
      <c r="AX2059" s="5"/>
      <c r="AY2059" s="5"/>
    </row>
    <row r="2060" spans="1:51" ht="27.95" customHeight="1">
      <c r="A2060">
        <v>11539329216</v>
      </c>
      <c r="B2060" s="1"/>
      <c r="C2060" s="13" t="e">
        <v>#N/A</v>
      </c>
      <c r="D2060" s="1" t="e">
        <v>#VALUE!</v>
      </c>
      <c r="E2060" s="5" t="e">
        <v>#N/A</v>
      </c>
      <c r="F2060" s="80">
        <v>0</v>
      </c>
      <c r="G2060" s="80">
        <v>0</v>
      </c>
      <c r="H2060" s="80">
        <v>0</v>
      </c>
      <c r="I2060" s="80">
        <v>0</v>
      </c>
      <c r="J2060" s="80">
        <v>0</v>
      </c>
      <c r="K2060" s="80">
        <v>0</v>
      </c>
      <c r="L2060" s="80">
        <v>0</v>
      </c>
      <c r="M2060" s="5" t="e">
        <v>#N/A</v>
      </c>
      <c r="N2060" s="5" t="e">
        <v>#N/A</v>
      </c>
      <c r="O2060" s="5" t="e">
        <v>#N/A</v>
      </c>
      <c r="P2060" s="5" t="e">
        <v>#N/A</v>
      </c>
      <c r="Q2060" s="5" t="e">
        <v>#N/A</v>
      </c>
      <c r="R2060" s="61" t="e">
        <v>#N/A</v>
      </c>
      <c r="S2060" s="62" t="e">
        <v>#N/A</v>
      </c>
      <c r="T2060" s="5" t="e">
        <v>#N/A</v>
      </c>
      <c r="U2060" s="5" t="e">
        <v>#N/A</v>
      </c>
      <c r="V2060" s="5" t="e">
        <v>#N/A</v>
      </c>
      <c r="W2060" s="5" t="e">
        <v>#N/A</v>
      </c>
      <c r="X2060" s="5" t="e">
        <v>#N/A</v>
      </c>
      <c r="Y2060" s="5">
        <v>0</v>
      </c>
      <c r="Z2060" s="5" t="e">
        <v>#N/A</v>
      </c>
      <c r="AA2060" s="5"/>
      <c r="AB2060" s="5"/>
      <c r="AC2060" s="5"/>
      <c r="AD2060" s="5"/>
      <c r="AE2060" s="5"/>
      <c r="AF2060" s="5"/>
      <c r="AG2060" s="5"/>
      <c r="AH2060" s="5"/>
      <c r="AI2060" s="5" t="s">
        <v>906</v>
      </c>
      <c r="AJ2060" s="80" t="e">
        <v>#N/A</v>
      </c>
      <c r="AK2060" s="80" t="e">
        <v>#N/A</v>
      </c>
      <c r="AL2060" s="80" t="e">
        <v>#N/A</v>
      </c>
      <c r="AM2060" s="80" t="e">
        <v>#N/A</v>
      </c>
      <c r="AN2060" s="80" t="e">
        <v>#N/A</v>
      </c>
      <c r="AO2060" s="80" t="e">
        <v>#N/A</v>
      </c>
      <c r="AP2060" s="80" t="e">
        <v>#N/A</v>
      </c>
      <c r="AQ2060" s="80" t="e">
        <v>#N/A</v>
      </c>
      <c r="AR2060" s="80" t="e">
        <v>#N/A</v>
      </c>
      <c r="AS2060" s="5"/>
      <c r="AT2060" s="5"/>
      <c r="AU2060" s="5"/>
      <c r="AV2060" s="5"/>
      <c r="AW2060" s="5"/>
      <c r="AX2060" s="5"/>
      <c r="AY2060" s="5" t="s">
        <v>20</v>
      </c>
    </row>
    <row r="2061" spans="1:51" ht="27.95" customHeight="1">
      <c r="A2061">
        <v>11539323075</v>
      </c>
      <c r="B2061" s="1"/>
      <c r="C2061" s="13" t="e">
        <v>#N/A</v>
      </c>
      <c r="D2061" s="1" t="s">
        <v>468</v>
      </c>
      <c r="E2061" s="5" t="s">
        <v>14</v>
      </c>
      <c r="F2061" s="80">
        <v>0</v>
      </c>
      <c r="G2061" s="80">
        <v>0</v>
      </c>
      <c r="H2061" s="80" t="s">
        <v>1</v>
      </c>
      <c r="I2061" s="80">
        <v>0</v>
      </c>
      <c r="J2061" s="80">
        <v>0</v>
      </c>
      <c r="K2061" s="80">
        <v>0</v>
      </c>
      <c r="L2061" s="80">
        <v>0</v>
      </c>
      <c r="M2061" s="5" t="e">
        <v>#N/A</v>
      </c>
      <c r="N2061" s="5" t="e">
        <v>#N/A</v>
      </c>
      <c r="O2061" s="5" t="e">
        <v>#N/A</v>
      </c>
      <c r="P2061" s="5" t="e">
        <v>#N/A</v>
      </c>
      <c r="Q2061" s="5" t="e">
        <v>#N/A</v>
      </c>
      <c r="R2061" s="61" t="e">
        <v>#N/A</v>
      </c>
      <c r="S2061" s="62" t="e">
        <v>#N/A</v>
      </c>
      <c r="T2061" s="5" t="e">
        <v>#N/A</v>
      </c>
      <c r="U2061" s="5" t="e">
        <v>#N/A</v>
      </c>
      <c r="V2061" s="5" t="e">
        <v>#N/A</v>
      </c>
      <c r="W2061" s="5" t="e">
        <v>#N/A</v>
      </c>
      <c r="X2061" s="5" t="e">
        <v>#N/A</v>
      </c>
      <c r="Y2061" s="5">
        <v>0</v>
      </c>
      <c r="Z2061" s="5" t="s">
        <v>49</v>
      </c>
      <c r="AA2061" s="5"/>
      <c r="AB2061" s="5"/>
      <c r="AC2061" s="5"/>
      <c r="AD2061" s="5"/>
      <c r="AE2061" s="5"/>
      <c r="AF2061" s="5"/>
      <c r="AG2061" s="5"/>
      <c r="AH2061" s="5"/>
      <c r="AI2061" s="5" t="s">
        <v>906</v>
      </c>
      <c r="AJ2061" s="80" t="e">
        <v>#N/A</v>
      </c>
      <c r="AK2061" s="80" t="e">
        <v>#N/A</v>
      </c>
      <c r="AL2061" s="80" t="e">
        <v>#N/A</v>
      </c>
      <c r="AM2061" s="80" t="e">
        <v>#N/A</v>
      </c>
      <c r="AN2061" s="80" t="e">
        <v>#N/A</v>
      </c>
      <c r="AO2061" s="80" t="e">
        <v>#N/A</v>
      </c>
      <c r="AP2061" s="80" t="e">
        <v>#N/A</v>
      </c>
      <c r="AQ2061" s="80" t="e">
        <v>#N/A</v>
      </c>
      <c r="AR2061" s="80" t="e">
        <v>#N/A</v>
      </c>
      <c r="AS2061" s="5"/>
      <c r="AT2061" s="5"/>
      <c r="AU2061" s="5"/>
      <c r="AV2061" s="5"/>
      <c r="AW2061" s="5"/>
      <c r="AX2061" s="5"/>
      <c r="AY2061" s="5" t="s">
        <v>20</v>
      </c>
    </row>
    <row r="2062" spans="1:51" ht="27.95" customHeight="1">
      <c r="B2062" s="1"/>
      <c r="C2062" s="13"/>
      <c r="D2062" s="1"/>
      <c r="E2062" s="5"/>
      <c r="M2062" s="5"/>
      <c r="N2062" s="5"/>
      <c r="O2062" s="5"/>
      <c r="P2062" s="5"/>
      <c r="Q2062" s="5"/>
      <c r="R2062" s="61"/>
      <c r="S2062" s="62"/>
      <c r="T2062" s="5"/>
      <c r="U2062" s="5"/>
      <c r="V2062" s="5"/>
      <c r="W2062" s="5"/>
      <c r="X2062" s="5"/>
      <c r="Y2062" s="5"/>
      <c r="Z2062" s="5"/>
      <c r="AA2062" s="5"/>
      <c r="AB2062" s="5"/>
      <c r="AC2062" s="5"/>
      <c r="AD2062" s="5"/>
      <c r="AE2062" s="5"/>
      <c r="AF2062" s="5"/>
      <c r="AG2062" s="5"/>
      <c r="AH2062" s="5"/>
      <c r="AI2062" s="5"/>
      <c r="AJ2062" s="80"/>
      <c r="AK2062" s="80"/>
      <c r="AL2062" s="80"/>
      <c r="AM2062" s="80"/>
      <c r="AN2062" s="80"/>
      <c r="AO2062" s="80"/>
      <c r="AP2062" s="80"/>
      <c r="AQ2062" s="80"/>
      <c r="AR2062" s="80"/>
      <c r="AS2062" s="5"/>
      <c r="AT2062" s="5"/>
      <c r="AU2062" s="5"/>
      <c r="AV2062" s="5"/>
      <c r="AW2062" s="5"/>
      <c r="AX2062" s="5"/>
      <c r="AY2062" s="5"/>
    </row>
    <row r="2063" spans="1:51" ht="27.95" customHeight="1">
      <c r="A2063">
        <v>11539319627</v>
      </c>
      <c r="B2063" s="1" t="s">
        <v>646</v>
      </c>
      <c r="C2063" s="13" t="s">
        <v>61</v>
      </c>
      <c r="D2063" s="1" t="s">
        <v>472</v>
      </c>
      <c r="E2063" s="5" t="s">
        <v>33</v>
      </c>
      <c r="F2063" s="80">
        <v>0</v>
      </c>
      <c r="G2063" s="80">
        <v>0</v>
      </c>
      <c r="H2063" s="80">
        <v>0</v>
      </c>
      <c r="I2063" s="80" t="s">
        <v>3</v>
      </c>
      <c r="J2063" s="80">
        <v>0</v>
      </c>
      <c r="K2063" s="80">
        <v>0</v>
      </c>
      <c r="L2063" s="80">
        <v>0</v>
      </c>
      <c r="M2063" s="5" t="e">
        <v>#N/A</v>
      </c>
      <c r="N2063" s="5" t="s">
        <v>649</v>
      </c>
      <c r="O2063" s="5" t="e">
        <v>#N/A</v>
      </c>
      <c r="P2063" s="5" t="e">
        <v>#N/A</v>
      </c>
      <c r="Q2063" s="5" t="e">
        <v>#N/A</v>
      </c>
      <c r="R2063" s="61" t="e">
        <v>#N/A</v>
      </c>
      <c r="S2063" s="62" t="e">
        <v>#N/A</v>
      </c>
      <c r="T2063" s="5" t="s">
        <v>36</v>
      </c>
      <c r="U2063" s="5" t="s">
        <v>37</v>
      </c>
      <c r="V2063" s="5" t="s">
        <v>26</v>
      </c>
      <c r="W2063" s="5" t="s">
        <v>907</v>
      </c>
      <c r="X2063" s="5" t="e">
        <v>#N/A</v>
      </c>
      <c r="Y2063" s="5">
        <v>0</v>
      </c>
      <c r="Z2063" s="5" t="s">
        <v>67</v>
      </c>
      <c r="AA2063" s="5"/>
      <c r="AB2063" s="5"/>
      <c r="AC2063" s="5"/>
      <c r="AD2063" s="5"/>
      <c r="AE2063" s="5"/>
      <c r="AF2063" s="5"/>
      <c r="AG2063" s="5"/>
      <c r="AH2063" s="5"/>
      <c r="AI2063" s="5" t="s">
        <v>906</v>
      </c>
      <c r="AJ2063" s="80">
        <v>3</v>
      </c>
      <c r="AK2063" s="80" t="e">
        <v>#N/A</v>
      </c>
      <c r="AL2063" s="80" t="e">
        <v>#N/A</v>
      </c>
      <c r="AM2063" s="80" t="e">
        <v>#N/A</v>
      </c>
      <c r="AN2063" s="80">
        <v>4</v>
      </c>
      <c r="AO2063" s="80">
        <v>3</v>
      </c>
      <c r="AP2063" s="80">
        <v>4</v>
      </c>
      <c r="AQ2063" s="80">
        <v>4</v>
      </c>
      <c r="AR2063" s="80" t="e">
        <v>#N/A</v>
      </c>
      <c r="AS2063" s="5"/>
      <c r="AT2063" s="5"/>
      <c r="AU2063" s="5"/>
      <c r="AV2063" s="5"/>
      <c r="AW2063" s="5"/>
      <c r="AX2063" s="5"/>
      <c r="AY2063" s="5" t="s">
        <v>903</v>
      </c>
    </row>
    <row r="2064" spans="1:51" ht="27.95" customHeight="1">
      <c r="A2064">
        <v>11539314242</v>
      </c>
      <c r="B2064" s="1"/>
      <c r="C2064" s="13" t="e">
        <v>#N/A</v>
      </c>
      <c r="D2064" s="1" t="e">
        <v>#VALUE!</v>
      </c>
      <c r="E2064" s="5" t="e">
        <v>#N/A</v>
      </c>
      <c r="F2064" s="80">
        <v>0</v>
      </c>
      <c r="G2064" s="80">
        <v>0</v>
      </c>
      <c r="H2064" s="80">
        <v>0</v>
      </c>
      <c r="I2064" s="80">
        <v>0</v>
      </c>
      <c r="J2064" s="80">
        <v>0</v>
      </c>
      <c r="K2064" s="80">
        <v>0</v>
      </c>
      <c r="L2064" s="80">
        <v>0</v>
      </c>
      <c r="M2064" s="5" t="e">
        <v>#N/A</v>
      </c>
      <c r="N2064" s="5" t="e">
        <v>#N/A</v>
      </c>
      <c r="O2064" s="5" t="e">
        <v>#N/A</v>
      </c>
      <c r="P2064" s="5" t="e">
        <v>#N/A</v>
      </c>
      <c r="Q2064" s="5" t="e">
        <v>#N/A</v>
      </c>
      <c r="R2064" s="61" t="e">
        <v>#N/A</v>
      </c>
      <c r="S2064" s="62" t="e">
        <v>#N/A</v>
      </c>
      <c r="T2064" s="5" t="e">
        <v>#N/A</v>
      </c>
      <c r="U2064" s="5" t="e">
        <v>#N/A</v>
      </c>
      <c r="V2064" s="5" t="e">
        <v>#N/A</v>
      </c>
      <c r="W2064" s="5" t="e">
        <v>#N/A</v>
      </c>
      <c r="X2064" s="5" t="e">
        <v>#N/A</v>
      </c>
      <c r="Y2064" s="5">
        <v>0</v>
      </c>
      <c r="Z2064" s="5" t="e">
        <v>#N/A</v>
      </c>
      <c r="AA2064" s="5"/>
      <c r="AB2064" s="5"/>
      <c r="AC2064" s="5"/>
      <c r="AD2064" s="5"/>
      <c r="AE2064" s="5"/>
      <c r="AF2064" s="5"/>
      <c r="AG2064" s="5"/>
      <c r="AH2064" s="5"/>
      <c r="AI2064" s="5" t="s">
        <v>906</v>
      </c>
      <c r="AJ2064" s="80" t="e">
        <v>#N/A</v>
      </c>
      <c r="AK2064" s="80" t="e">
        <v>#N/A</v>
      </c>
      <c r="AL2064" s="80" t="e">
        <v>#N/A</v>
      </c>
      <c r="AM2064" s="80" t="e">
        <v>#N/A</v>
      </c>
      <c r="AN2064" s="80" t="e">
        <v>#N/A</v>
      </c>
      <c r="AO2064" s="80" t="e">
        <v>#N/A</v>
      </c>
      <c r="AP2064" s="80" t="e">
        <v>#N/A</v>
      </c>
      <c r="AQ2064" s="80" t="e">
        <v>#N/A</v>
      </c>
      <c r="AR2064" s="80" t="e">
        <v>#N/A</v>
      </c>
      <c r="AS2064" s="5"/>
      <c r="AT2064" s="5"/>
      <c r="AU2064" s="5"/>
      <c r="AV2064" s="5"/>
      <c r="AW2064" s="5"/>
      <c r="AX2064" s="5"/>
      <c r="AY2064" s="5" t="s">
        <v>20</v>
      </c>
    </row>
    <row r="2065" spans="1:51" ht="27.95" customHeight="1">
      <c r="B2065" s="1"/>
      <c r="C2065" s="13"/>
      <c r="D2065" s="1"/>
      <c r="E2065" s="5"/>
      <c r="M2065" s="5"/>
      <c r="N2065" s="5"/>
      <c r="O2065" s="5"/>
      <c r="P2065" s="5"/>
      <c r="Q2065" s="5"/>
      <c r="R2065" s="61"/>
      <c r="S2065" s="62"/>
      <c r="T2065" s="5"/>
      <c r="U2065" s="5"/>
      <c r="V2065" s="5"/>
      <c r="W2065" s="5"/>
      <c r="X2065" s="5"/>
      <c r="Y2065" s="5"/>
      <c r="Z2065" s="5"/>
      <c r="AA2065" s="5"/>
      <c r="AB2065" s="5"/>
      <c r="AC2065" s="5"/>
      <c r="AD2065" s="5"/>
      <c r="AE2065" s="5"/>
      <c r="AF2065" s="5"/>
      <c r="AG2065" s="5"/>
      <c r="AH2065" s="5"/>
      <c r="AI2065" s="5"/>
      <c r="AJ2065" s="80"/>
      <c r="AK2065" s="80"/>
      <c r="AL2065" s="80"/>
      <c r="AM2065" s="80"/>
      <c r="AN2065" s="80"/>
      <c r="AO2065" s="80"/>
      <c r="AP2065" s="80"/>
      <c r="AQ2065" s="80"/>
      <c r="AR2065" s="80"/>
      <c r="AS2065" s="5"/>
      <c r="AT2065" s="5"/>
      <c r="AU2065" s="5"/>
      <c r="AV2065" s="5"/>
      <c r="AW2065" s="5"/>
      <c r="AX2065" s="5"/>
      <c r="AY2065" s="5"/>
    </row>
    <row r="2066" spans="1:51" ht="27.95" customHeight="1">
      <c r="A2066">
        <v>11539313632</v>
      </c>
      <c r="B2066" s="1" t="s">
        <v>646</v>
      </c>
      <c r="C2066" s="13" t="s">
        <v>23</v>
      </c>
      <c r="D2066" s="1" t="s">
        <v>471</v>
      </c>
      <c r="E2066" s="5" t="s">
        <v>33</v>
      </c>
      <c r="F2066" s="80">
        <v>0</v>
      </c>
      <c r="G2066" s="80">
        <v>0</v>
      </c>
      <c r="H2066" s="80" t="s">
        <v>1</v>
      </c>
      <c r="I2066" s="80">
        <v>0</v>
      </c>
      <c r="J2066" s="80">
        <v>0</v>
      </c>
      <c r="K2066" s="80">
        <v>0</v>
      </c>
      <c r="L2066" s="80">
        <v>0</v>
      </c>
      <c r="M2066" s="5" t="s">
        <v>10</v>
      </c>
      <c r="N2066" s="5" t="e">
        <v>#N/A</v>
      </c>
      <c r="O2066" s="5" t="e">
        <v>#N/A</v>
      </c>
      <c r="P2066" s="5" t="s">
        <v>12</v>
      </c>
      <c r="Q2066" s="5" t="s">
        <v>76</v>
      </c>
      <c r="R2066" s="61" t="s">
        <v>28</v>
      </c>
      <c r="S2066" s="62" t="s">
        <v>68</v>
      </c>
      <c r="T2066" s="5" t="s">
        <v>37</v>
      </c>
      <c r="U2066" s="5" t="s">
        <v>37</v>
      </c>
      <c r="V2066" s="5" t="s">
        <v>74</v>
      </c>
      <c r="W2066" s="5" t="s">
        <v>908</v>
      </c>
      <c r="X2066" s="5" t="s">
        <v>81</v>
      </c>
      <c r="Y2066" s="5">
        <v>0</v>
      </c>
      <c r="Z2066" s="5" t="s">
        <v>13</v>
      </c>
      <c r="AA2066" s="5"/>
      <c r="AB2066" s="5"/>
      <c r="AC2066" s="5"/>
      <c r="AD2066" s="5"/>
      <c r="AE2066" s="5"/>
      <c r="AF2066" s="5"/>
      <c r="AG2066" s="5"/>
      <c r="AH2066" s="5"/>
      <c r="AI2066" s="5" t="s">
        <v>906</v>
      </c>
      <c r="AJ2066" s="80">
        <v>2</v>
      </c>
      <c r="AK2066" s="80">
        <v>4</v>
      </c>
      <c r="AL2066" s="80">
        <v>4</v>
      </c>
      <c r="AM2066" s="80">
        <v>3</v>
      </c>
      <c r="AN2066" s="80">
        <v>3</v>
      </c>
      <c r="AO2066" s="80">
        <v>3</v>
      </c>
      <c r="AP2066" s="80">
        <v>2</v>
      </c>
      <c r="AQ2066" s="80">
        <v>3</v>
      </c>
      <c r="AR2066" s="80">
        <v>3</v>
      </c>
      <c r="AS2066" s="5"/>
      <c r="AT2066" s="5" t="s">
        <v>837</v>
      </c>
      <c r="AU2066" s="5"/>
      <c r="AV2066" s="5"/>
      <c r="AW2066" s="5"/>
      <c r="AX2066" s="5"/>
      <c r="AY2066" s="5" t="s">
        <v>903</v>
      </c>
    </row>
    <row r="2067" spans="1:51" ht="27.95" customHeight="1">
      <c r="B2067" s="1"/>
      <c r="C2067" s="13"/>
      <c r="D2067" s="1"/>
      <c r="E2067" s="5"/>
      <c r="M2067" s="5"/>
      <c r="N2067" s="5"/>
      <c r="O2067" s="5"/>
      <c r="P2067" s="5"/>
      <c r="Q2067" s="5"/>
      <c r="R2067" s="61"/>
      <c r="S2067" s="62"/>
      <c r="T2067" s="5"/>
      <c r="U2067" s="5"/>
      <c r="V2067" s="5"/>
      <c r="W2067" s="5"/>
      <c r="X2067" s="5"/>
      <c r="Y2067" s="5"/>
      <c r="Z2067" s="5"/>
      <c r="AA2067" s="5"/>
      <c r="AB2067" s="5"/>
      <c r="AC2067" s="5"/>
      <c r="AD2067" s="5"/>
      <c r="AE2067" s="5"/>
      <c r="AF2067" s="5"/>
      <c r="AG2067" s="5"/>
      <c r="AH2067" s="5"/>
      <c r="AI2067" s="5"/>
      <c r="AJ2067" s="80"/>
      <c r="AK2067" s="80"/>
      <c r="AL2067" s="80"/>
      <c r="AM2067" s="80"/>
      <c r="AN2067" s="80"/>
      <c r="AO2067" s="80"/>
      <c r="AP2067" s="80"/>
      <c r="AQ2067" s="80"/>
      <c r="AR2067" s="80"/>
      <c r="AS2067" s="5"/>
      <c r="AT2067" s="5"/>
      <c r="AU2067" s="5"/>
      <c r="AV2067" s="5"/>
      <c r="AW2067" s="5"/>
      <c r="AX2067" s="5"/>
      <c r="AY2067" s="5"/>
    </row>
    <row r="2068" spans="1:51" ht="27.95" customHeight="1">
      <c r="B2068" s="1"/>
      <c r="C2068" s="13"/>
      <c r="D2068" s="1"/>
      <c r="E2068" s="5"/>
      <c r="M2068" s="5"/>
      <c r="N2068" s="5"/>
      <c r="O2068" s="5"/>
      <c r="P2068" s="5"/>
      <c r="Q2068" s="5"/>
      <c r="R2068" s="61"/>
      <c r="S2068" s="62"/>
      <c r="T2068" s="5"/>
      <c r="U2068" s="5"/>
      <c r="V2068" s="5"/>
      <c r="W2068" s="5"/>
      <c r="X2068" s="5"/>
      <c r="Y2068" s="5"/>
      <c r="Z2068" s="5"/>
      <c r="AA2068" s="5"/>
      <c r="AB2068" s="5"/>
      <c r="AC2068" s="5"/>
      <c r="AD2068" s="5"/>
      <c r="AE2068" s="5"/>
      <c r="AF2068" s="5"/>
      <c r="AG2068" s="5"/>
      <c r="AH2068" s="5"/>
      <c r="AI2068" s="5"/>
      <c r="AJ2068" s="80"/>
      <c r="AK2068" s="80"/>
      <c r="AL2068" s="80"/>
      <c r="AM2068" s="80"/>
      <c r="AN2068" s="80"/>
      <c r="AO2068" s="80"/>
      <c r="AP2068" s="80"/>
      <c r="AQ2068" s="80"/>
      <c r="AR2068" s="80"/>
      <c r="AS2068" s="5"/>
      <c r="AT2068" s="5"/>
      <c r="AU2068" s="5"/>
      <c r="AV2068" s="5"/>
      <c r="AW2068" s="5"/>
      <c r="AX2068" s="5"/>
      <c r="AY2068" s="5"/>
    </row>
    <row r="2069" spans="1:51" ht="27.95" customHeight="1">
      <c r="A2069">
        <v>11539290306</v>
      </c>
      <c r="B2069" s="1"/>
      <c r="C2069" s="13" t="e">
        <v>#N/A</v>
      </c>
      <c r="D2069" s="1" t="e">
        <v>#VALUE!</v>
      </c>
      <c r="E2069" s="5" t="e">
        <v>#N/A</v>
      </c>
      <c r="F2069" s="80">
        <v>0</v>
      </c>
      <c r="G2069" s="80">
        <v>0</v>
      </c>
      <c r="H2069" s="80">
        <v>0</v>
      </c>
      <c r="I2069" s="80">
        <v>0</v>
      </c>
      <c r="J2069" s="80">
        <v>0</v>
      </c>
      <c r="K2069" s="80">
        <v>0</v>
      </c>
      <c r="L2069" s="80">
        <v>0</v>
      </c>
      <c r="M2069" s="5" t="e">
        <v>#N/A</v>
      </c>
      <c r="N2069" s="5" t="e">
        <v>#N/A</v>
      </c>
      <c r="O2069" s="5" t="e">
        <v>#N/A</v>
      </c>
      <c r="P2069" s="5" t="e">
        <v>#N/A</v>
      </c>
      <c r="Q2069" s="5" t="e">
        <v>#N/A</v>
      </c>
      <c r="R2069" s="61" t="e">
        <v>#N/A</v>
      </c>
      <c r="S2069" s="62" t="e">
        <v>#N/A</v>
      </c>
      <c r="T2069" s="5" t="e">
        <v>#N/A</v>
      </c>
      <c r="U2069" s="5" t="e">
        <v>#N/A</v>
      </c>
      <c r="V2069" s="5" t="e">
        <v>#N/A</v>
      </c>
      <c r="W2069" s="5" t="e">
        <v>#N/A</v>
      </c>
      <c r="X2069" s="5" t="e">
        <v>#N/A</v>
      </c>
      <c r="Y2069" s="5">
        <v>0</v>
      </c>
      <c r="Z2069" s="5" t="e">
        <v>#N/A</v>
      </c>
      <c r="AA2069" s="5"/>
      <c r="AB2069" s="5"/>
      <c r="AC2069" s="5"/>
      <c r="AD2069" s="5"/>
      <c r="AE2069" s="5"/>
      <c r="AF2069" s="5"/>
      <c r="AG2069" s="5"/>
      <c r="AH2069" s="5"/>
      <c r="AI2069" s="5" t="s">
        <v>906</v>
      </c>
      <c r="AJ2069" s="80" t="e">
        <v>#N/A</v>
      </c>
      <c r="AK2069" s="80" t="e">
        <v>#N/A</v>
      </c>
      <c r="AL2069" s="80" t="e">
        <v>#N/A</v>
      </c>
      <c r="AM2069" s="80" t="e">
        <v>#N/A</v>
      </c>
      <c r="AN2069" s="80" t="e">
        <v>#N/A</v>
      </c>
      <c r="AO2069" s="80" t="e">
        <v>#N/A</v>
      </c>
      <c r="AP2069" s="80" t="e">
        <v>#N/A</v>
      </c>
      <c r="AQ2069" s="80" t="e">
        <v>#N/A</v>
      </c>
      <c r="AR2069" s="80" t="e">
        <v>#N/A</v>
      </c>
      <c r="AS2069" s="5"/>
      <c r="AT2069" s="5"/>
      <c r="AU2069" s="5"/>
      <c r="AV2069" s="5"/>
      <c r="AW2069" s="5"/>
      <c r="AX2069" s="5"/>
      <c r="AY2069" s="5" t="s">
        <v>20</v>
      </c>
    </row>
    <row r="2070" spans="1:51" ht="27.95" customHeight="1">
      <c r="A2070">
        <v>11539270133</v>
      </c>
      <c r="B2070" s="1" t="s">
        <v>646</v>
      </c>
      <c r="C2070" s="13" t="s">
        <v>72</v>
      </c>
      <c r="D2070" s="1" t="s">
        <v>466</v>
      </c>
      <c r="E2070" s="5" t="s">
        <v>14</v>
      </c>
      <c r="F2070" s="80">
        <v>0</v>
      </c>
      <c r="G2070" s="80">
        <v>0</v>
      </c>
      <c r="H2070" s="80" t="s">
        <v>1</v>
      </c>
      <c r="I2070" s="80">
        <v>0</v>
      </c>
      <c r="J2070" s="80">
        <v>0</v>
      </c>
      <c r="K2070" s="80">
        <v>0</v>
      </c>
      <c r="L2070" s="80">
        <v>0</v>
      </c>
      <c r="M2070" s="5" t="s">
        <v>10</v>
      </c>
      <c r="N2070" s="5" t="e">
        <v>#N/A</v>
      </c>
      <c r="O2070" s="5" t="e">
        <v>#N/A</v>
      </c>
      <c r="P2070" s="5" t="e">
        <v>#N/A</v>
      </c>
      <c r="Q2070" s="5" t="s">
        <v>29</v>
      </c>
      <c r="R2070" s="61" t="s">
        <v>75</v>
      </c>
      <c r="S2070" s="62" t="e">
        <v>#N/A</v>
      </c>
      <c r="T2070" s="5" t="s">
        <v>36</v>
      </c>
      <c r="U2070" s="5" t="s">
        <v>34</v>
      </c>
      <c r="V2070" s="5" t="s">
        <v>95</v>
      </c>
      <c r="W2070" s="5" t="s">
        <v>907</v>
      </c>
      <c r="X2070" s="5" t="s">
        <v>108</v>
      </c>
      <c r="Y2070" s="5">
        <v>0</v>
      </c>
      <c r="Z2070" s="5" t="e">
        <v>#N/A</v>
      </c>
      <c r="AA2070" s="5"/>
      <c r="AB2070" s="5"/>
      <c r="AC2070" s="5"/>
      <c r="AD2070" s="5"/>
      <c r="AE2070" s="5"/>
      <c r="AF2070" s="5"/>
      <c r="AG2070" s="5"/>
      <c r="AH2070" s="5"/>
      <c r="AI2070" s="5" t="s">
        <v>906</v>
      </c>
      <c r="AJ2070" s="80">
        <v>5</v>
      </c>
      <c r="AK2070" s="80">
        <v>3</v>
      </c>
      <c r="AL2070" s="80">
        <v>3</v>
      </c>
      <c r="AM2070" s="80" t="e">
        <v>#N/A</v>
      </c>
      <c r="AN2070" s="80">
        <v>4</v>
      </c>
      <c r="AO2070" s="80">
        <v>5</v>
      </c>
      <c r="AP2070" s="80">
        <v>1</v>
      </c>
      <c r="AQ2070" s="80">
        <v>4</v>
      </c>
      <c r="AR2070" s="80">
        <v>4</v>
      </c>
      <c r="AS2070" s="5"/>
      <c r="AT2070" s="5" t="s">
        <v>788</v>
      </c>
      <c r="AU2070" s="5"/>
      <c r="AV2070" s="5"/>
      <c r="AW2070" s="5"/>
      <c r="AX2070" s="5"/>
      <c r="AY2070" s="5" t="s">
        <v>903</v>
      </c>
    </row>
    <row r="2071" spans="1:51" ht="27.95" customHeight="1">
      <c r="B2071" s="1"/>
      <c r="C2071" s="13"/>
      <c r="D2071" s="1"/>
      <c r="E2071" s="5"/>
      <c r="M2071" s="5"/>
      <c r="N2071" s="5"/>
      <c r="O2071" s="5"/>
      <c r="P2071" s="5"/>
      <c r="Q2071" s="5"/>
      <c r="R2071" s="61"/>
      <c r="S2071" s="62"/>
      <c r="T2071" s="5"/>
      <c r="U2071" s="5"/>
      <c r="V2071" s="5"/>
      <c r="W2071" s="5"/>
      <c r="X2071" s="5"/>
      <c r="Y2071" s="5"/>
      <c r="Z2071" s="5"/>
      <c r="AA2071" s="5"/>
      <c r="AB2071" s="5"/>
      <c r="AC2071" s="5"/>
      <c r="AD2071" s="5"/>
      <c r="AE2071" s="5"/>
      <c r="AF2071" s="5"/>
      <c r="AG2071" s="5"/>
      <c r="AH2071" s="5"/>
      <c r="AI2071" s="5"/>
      <c r="AJ2071" s="80"/>
      <c r="AK2071" s="80"/>
      <c r="AL2071" s="80"/>
      <c r="AM2071" s="80"/>
      <c r="AN2071" s="80"/>
      <c r="AO2071" s="80"/>
      <c r="AP2071" s="80"/>
      <c r="AQ2071" s="80"/>
      <c r="AR2071" s="80"/>
      <c r="AS2071" s="5"/>
      <c r="AT2071" s="5"/>
      <c r="AU2071" s="5"/>
      <c r="AV2071" s="5"/>
      <c r="AW2071" s="5"/>
      <c r="AX2071" s="5"/>
      <c r="AY2071" s="5"/>
    </row>
    <row r="2072" spans="1:51" ht="27.95" customHeight="1">
      <c r="A2072">
        <v>11539250504</v>
      </c>
      <c r="B2072" s="1"/>
      <c r="C2072" s="13" t="e">
        <v>#N/A</v>
      </c>
      <c r="D2072" s="1" t="e">
        <v>#VALUE!</v>
      </c>
      <c r="E2072" s="5" t="e">
        <v>#N/A</v>
      </c>
      <c r="F2072" s="80">
        <v>0</v>
      </c>
      <c r="G2072" s="80">
        <v>0</v>
      </c>
      <c r="H2072" s="80">
        <v>0</v>
      </c>
      <c r="I2072" s="80">
        <v>0</v>
      </c>
      <c r="J2072" s="80">
        <v>0</v>
      </c>
      <c r="K2072" s="80">
        <v>0</v>
      </c>
      <c r="L2072" s="80">
        <v>0</v>
      </c>
      <c r="M2072" s="5" t="e">
        <v>#N/A</v>
      </c>
      <c r="N2072" s="5" t="e">
        <v>#N/A</v>
      </c>
      <c r="O2072" s="5" t="e">
        <v>#N/A</v>
      </c>
      <c r="P2072" s="5" t="e">
        <v>#N/A</v>
      </c>
      <c r="Q2072" s="5" t="e">
        <v>#N/A</v>
      </c>
      <c r="R2072" s="61" t="e">
        <v>#N/A</v>
      </c>
      <c r="S2072" s="62" t="e">
        <v>#N/A</v>
      </c>
      <c r="T2072" s="5" t="e">
        <v>#N/A</v>
      </c>
      <c r="U2072" s="5" t="e">
        <v>#N/A</v>
      </c>
      <c r="V2072" s="5" t="e">
        <v>#N/A</v>
      </c>
      <c r="W2072" s="5" t="e">
        <v>#N/A</v>
      </c>
      <c r="X2072" s="5" t="e">
        <v>#N/A</v>
      </c>
      <c r="Y2072" s="5">
        <v>0</v>
      </c>
      <c r="Z2072" s="5" t="e">
        <v>#N/A</v>
      </c>
      <c r="AA2072" s="5"/>
      <c r="AB2072" s="5"/>
      <c r="AC2072" s="5"/>
      <c r="AD2072" s="5"/>
      <c r="AE2072" s="5"/>
      <c r="AF2072" s="5"/>
      <c r="AG2072" s="5"/>
      <c r="AH2072" s="5"/>
      <c r="AI2072" s="5" t="s">
        <v>906</v>
      </c>
      <c r="AJ2072" s="80" t="e">
        <v>#N/A</v>
      </c>
      <c r="AK2072" s="80" t="e">
        <v>#N/A</v>
      </c>
      <c r="AL2072" s="80" t="e">
        <v>#N/A</v>
      </c>
      <c r="AM2072" s="80" t="e">
        <v>#N/A</v>
      </c>
      <c r="AN2072" s="80" t="e">
        <v>#N/A</v>
      </c>
      <c r="AO2072" s="80" t="e">
        <v>#N/A</v>
      </c>
      <c r="AP2072" s="80" t="e">
        <v>#N/A</v>
      </c>
      <c r="AQ2072" s="80" t="e">
        <v>#N/A</v>
      </c>
      <c r="AR2072" s="80" t="e">
        <v>#N/A</v>
      </c>
      <c r="AS2072" s="5"/>
      <c r="AT2072" s="5"/>
      <c r="AU2072" s="5"/>
      <c r="AV2072" s="5"/>
      <c r="AW2072" s="5"/>
      <c r="AX2072" s="5"/>
      <c r="AY2072" s="5" t="s">
        <v>20</v>
      </c>
    </row>
    <row r="2073" spans="1:51" ht="27.95" customHeight="1">
      <c r="A2073">
        <v>11539200133</v>
      </c>
      <c r="B2073" s="1" t="s">
        <v>15</v>
      </c>
      <c r="C2073" s="13" t="s">
        <v>23</v>
      </c>
      <c r="D2073" s="1" t="s">
        <v>468</v>
      </c>
      <c r="E2073" s="5" t="s">
        <v>14</v>
      </c>
      <c r="F2073" s="80" t="s">
        <v>648</v>
      </c>
      <c r="G2073" s="80">
        <v>0</v>
      </c>
      <c r="H2073" s="80" t="s">
        <v>1</v>
      </c>
      <c r="I2073" s="80">
        <v>0</v>
      </c>
      <c r="J2073" s="80">
        <v>0</v>
      </c>
      <c r="K2073" s="80">
        <v>0</v>
      </c>
      <c r="L2073" s="80">
        <v>0</v>
      </c>
      <c r="M2073" s="5" t="e">
        <v>#N/A</v>
      </c>
      <c r="N2073" s="5" t="e">
        <v>#N/A</v>
      </c>
      <c r="O2073" s="5" t="e">
        <v>#N/A</v>
      </c>
      <c r="P2073" s="5" t="e">
        <v>#N/A</v>
      </c>
      <c r="Q2073" s="5" t="e">
        <v>#N/A</v>
      </c>
      <c r="R2073" s="61" t="s">
        <v>75</v>
      </c>
      <c r="S2073" s="62" t="s">
        <v>43</v>
      </c>
      <c r="T2073" s="5" t="s">
        <v>36</v>
      </c>
      <c r="U2073" s="5" t="s">
        <v>34</v>
      </c>
      <c r="V2073" s="5" t="s">
        <v>54</v>
      </c>
      <c r="W2073" s="5" t="s">
        <v>379</v>
      </c>
      <c r="X2073" s="5" t="e">
        <v>#N/A</v>
      </c>
      <c r="Y2073" s="5">
        <v>0</v>
      </c>
      <c r="Z2073" s="5" t="s">
        <v>67</v>
      </c>
      <c r="AA2073" s="5"/>
      <c r="AB2073" s="5"/>
      <c r="AC2073" s="5"/>
      <c r="AD2073" s="5"/>
      <c r="AE2073" s="5"/>
      <c r="AF2073" s="5"/>
      <c r="AG2073" s="5"/>
      <c r="AH2073" s="5"/>
      <c r="AI2073" s="5" t="s">
        <v>906</v>
      </c>
      <c r="AJ2073" s="80">
        <v>2</v>
      </c>
      <c r="AK2073" s="80" t="e">
        <v>#N/A</v>
      </c>
      <c r="AL2073" s="80">
        <v>3</v>
      </c>
      <c r="AM2073" s="80">
        <v>4</v>
      </c>
      <c r="AN2073" s="80">
        <v>4</v>
      </c>
      <c r="AO2073" s="80">
        <v>5</v>
      </c>
      <c r="AP2073" s="80">
        <v>0</v>
      </c>
      <c r="AQ2073" s="80">
        <v>5</v>
      </c>
      <c r="AR2073" s="80" t="e">
        <v>#N/A</v>
      </c>
      <c r="AS2073" s="5"/>
      <c r="AT2073" s="5"/>
      <c r="AU2073" s="5" t="s">
        <v>861</v>
      </c>
      <c r="AV2073" s="5" t="s">
        <v>884</v>
      </c>
      <c r="AW2073" s="5"/>
      <c r="AX2073" s="5"/>
      <c r="AY2073" s="5" t="s">
        <v>904</v>
      </c>
    </row>
    <row r="2074" spans="1:51" ht="27.95" customHeight="1">
      <c r="B2074" s="1"/>
      <c r="C2074" s="13"/>
      <c r="D2074" s="1"/>
      <c r="E2074" s="5"/>
      <c r="M2074" s="5"/>
      <c r="N2074" s="5"/>
      <c r="O2074" s="5"/>
      <c r="P2074" s="5"/>
      <c r="Q2074" s="5"/>
      <c r="R2074" s="61"/>
      <c r="S2074" s="62"/>
      <c r="T2074" s="5"/>
      <c r="U2074" s="5"/>
      <c r="V2074" s="5"/>
      <c r="W2074" s="5"/>
      <c r="X2074" s="5"/>
      <c r="Y2074" s="5"/>
      <c r="Z2074" s="5"/>
      <c r="AA2074" s="5"/>
      <c r="AB2074" s="5"/>
      <c r="AC2074" s="5"/>
      <c r="AD2074" s="5"/>
      <c r="AE2074" s="5"/>
      <c r="AF2074" s="5"/>
      <c r="AG2074" s="5"/>
      <c r="AH2074" s="5"/>
      <c r="AI2074" s="5"/>
      <c r="AJ2074" s="80"/>
      <c r="AK2074" s="80"/>
      <c r="AL2074" s="80"/>
      <c r="AM2074" s="80"/>
      <c r="AN2074" s="80"/>
      <c r="AO2074" s="80"/>
      <c r="AP2074" s="80"/>
      <c r="AQ2074" s="80"/>
      <c r="AR2074" s="80"/>
      <c r="AS2074" s="5"/>
      <c r="AT2074" s="5"/>
      <c r="AU2074" s="5"/>
      <c r="AV2074" s="5"/>
      <c r="AW2074" s="5"/>
      <c r="AX2074" s="5"/>
      <c r="AY2074" s="5"/>
    </row>
    <row r="2075" spans="1:51" ht="27.95" customHeight="1">
      <c r="A2075">
        <v>11539145247</v>
      </c>
      <c r="B2075" s="1"/>
      <c r="C2075" s="13" t="e">
        <v>#N/A</v>
      </c>
      <c r="D2075" s="1" t="e">
        <v>#VALUE!</v>
      </c>
      <c r="E2075" s="5" t="e">
        <v>#N/A</v>
      </c>
      <c r="F2075" s="80">
        <v>0</v>
      </c>
      <c r="G2075" s="80">
        <v>0</v>
      </c>
      <c r="H2075" s="80">
        <v>0</v>
      </c>
      <c r="I2075" s="80">
        <v>0</v>
      </c>
      <c r="J2075" s="80">
        <v>0</v>
      </c>
      <c r="K2075" s="80">
        <v>0</v>
      </c>
      <c r="L2075" s="80">
        <v>0</v>
      </c>
      <c r="M2075" s="5" t="e">
        <v>#N/A</v>
      </c>
      <c r="N2075" s="5" t="e">
        <v>#N/A</v>
      </c>
      <c r="O2075" s="5" t="e">
        <v>#N/A</v>
      </c>
      <c r="P2075" s="5" t="e">
        <v>#N/A</v>
      </c>
      <c r="Q2075" s="5" t="e">
        <v>#N/A</v>
      </c>
      <c r="R2075" s="61" t="e">
        <v>#N/A</v>
      </c>
      <c r="S2075" s="62" t="e">
        <v>#N/A</v>
      </c>
      <c r="T2075" s="5" t="e">
        <v>#N/A</v>
      </c>
      <c r="U2075" s="5" t="e">
        <v>#N/A</v>
      </c>
      <c r="V2075" s="5" t="e">
        <v>#N/A</v>
      </c>
      <c r="W2075" s="5" t="e">
        <v>#N/A</v>
      </c>
      <c r="X2075" s="5" t="e">
        <v>#N/A</v>
      </c>
      <c r="Y2075" s="5">
        <v>0</v>
      </c>
      <c r="Z2075" s="5" t="e">
        <v>#N/A</v>
      </c>
      <c r="AA2075" s="5"/>
      <c r="AB2075" s="5"/>
      <c r="AC2075" s="5"/>
      <c r="AD2075" s="5"/>
      <c r="AE2075" s="5"/>
      <c r="AF2075" s="5"/>
      <c r="AG2075" s="5"/>
      <c r="AH2075" s="5"/>
      <c r="AI2075" s="5" t="s">
        <v>906</v>
      </c>
      <c r="AJ2075" s="80" t="e">
        <v>#N/A</v>
      </c>
      <c r="AK2075" s="80" t="e">
        <v>#N/A</v>
      </c>
      <c r="AL2075" s="80" t="e">
        <v>#N/A</v>
      </c>
      <c r="AM2075" s="80" t="e">
        <v>#N/A</v>
      </c>
      <c r="AN2075" s="80" t="e">
        <v>#N/A</v>
      </c>
      <c r="AO2075" s="80" t="e">
        <v>#N/A</v>
      </c>
      <c r="AP2075" s="80" t="e">
        <v>#N/A</v>
      </c>
      <c r="AQ2075" s="80" t="e">
        <v>#N/A</v>
      </c>
      <c r="AR2075" s="80" t="e">
        <v>#N/A</v>
      </c>
      <c r="AS2075" s="5"/>
      <c r="AT2075" s="5"/>
      <c r="AU2075" s="5"/>
      <c r="AV2075" s="5"/>
      <c r="AW2075" s="5"/>
      <c r="AX2075" s="5"/>
      <c r="AY2075" s="5" t="s">
        <v>20</v>
      </c>
    </row>
    <row r="2076" spans="1:51" ht="27.95" customHeight="1">
      <c r="A2076">
        <v>11539089417</v>
      </c>
      <c r="B2076" s="1" t="s">
        <v>646</v>
      </c>
      <c r="C2076" s="13" t="e">
        <v>#N/A</v>
      </c>
      <c r="D2076" s="1" t="e">
        <v>#VALUE!</v>
      </c>
      <c r="E2076" s="5" t="s">
        <v>14</v>
      </c>
      <c r="F2076" s="80">
        <v>0</v>
      </c>
      <c r="G2076" s="80">
        <v>0</v>
      </c>
      <c r="H2076" s="80">
        <v>0</v>
      </c>
      <c r="I2076" s="80">
        <v>0</v>
      </c>
      <c r="J2076" s="80">
        <v>0</v>
      </c>
      <c r="K2076" s="80">
        <v>0</v>
      </c>
      <c r="L2076" s="80">
        <v>0</v>
      </c>
      <c r="M2076" s="5" t="e">
        <v>#N/A</v>
      </c>
      <c r="N2076" s="5" t="s">
        <v>649</v>
      </c>
      <c r="O2076" s="5" t="e">
        <v>#N/A</v>
      </c>
      <c r="P2076" s="5" t="e">
        <v>#N/A</v>
      </c>
      <c r="Q2076" s="5" t="e">
        <v>#N/A</v>
      </c>
      <c r="R2076" s="61" t="e">
        <v>#N/A</v>
      </c>
      <c r="S2076" s="62" t="e">
        <v>#N/A</v>
      </c>
      <c r="T2076" s="5" t="e">
        <v>#N/A</v>
      </c>
      <c r="U2076" s="5" t="e">
        <v>#N/A</v>
      </c>
      <c r="V2076" s="5" t="e">
        <v>#N/A</v>
      </c>
      <c r="W2076" s="5" t="e">
        <v>#N/A</v>
      </c>
      <c r="X2076" s="5" t="e">
        <v>#N/A</v>
      </c>
      <c r="Y2076" s="5">
        <v>0</v>
      </c>
      <c r="Z2076" s="5" t="s">
        <v>67</v>
      </c>
      <c r="AA2076" s="5"/>
      <c r="AB2076" s="5"/>
      <c r="AC2076" s="5"/>
      <c r="AD2076" s="5"/>
      <c r="AE2076" s="5"/>
      <c r="AF2076" s="5"/>
      <c r="AG2076" s="5"/>
      <c r="AH2076" s="5"/>
      <c r="AI2076" s="5" t="s">
        <v>906</v>
      </c>
      <c r="AJ2076" s="80" t="e">
        <v>#N/A</v>
      </c>
      <c r="AK2076" s="80" t="e">
        <v>#N/A</v>
      </c>
      <c r="AL2076" s="80" t="e">
        <v>#N/A</v>
      </c>
      <c r="AM2076" s="80" t="e">
        <v>#N/A</v>
      </c>
      <c r="AN2076" s="80" t="e">
        <v>#N/A</v>
      </c>
      <c r="AO2076" s="80" t="e">
        <v>#N/A</v>
      </c>
      <c r="AP2076" s="80" t="e">
        <v>#N/A</v>
      </c>
      <c r="AQ2076" s="80" t="e">
        <v>#N/A</v>
      </c>
      <c r="AR2076" s="80" t="e">
        <v>#N/A</v>
      </c>
      <c r="AS2076" s="5"/>
      <c r="AT2076" s="5"/>
      <c r="AU2076" s="5"/>
      <c r="AV2076" s="5"/>
      <c r="AW2076" s="5"/>
      <c r="AX2076" s="5"/>
      <c r="AY2076" s="5" t="s">
        <v>903</v>
      </c>
    </row>
    <row r="2077" spans="1:51" ht="27.95" customHeight="1">
      <c r="B2077" s="1"/>
      <c r="C2077" s="13"/>
      <c r="D2077" s="1"/>
      <c r="E2077" s="5"/>
      <c r="M2077" s="5"/>
      <c r="N2077" s="5"/>
      <c r="O2077" s="5"/>
      <c r="P2077" s="5"/>
      <c r="Q2077" s="5"/>
      <c r="R2077" s="61"/>
      <c r="S2077" s="62"/>
      <c r="T2077" s="5"/>
      <c r="U2077" s="5"/>
      <c r="V2077" s="5"/>
      <c r="W2077" s="5"/>
      <c r="X2077" s="5"/>
      <c r="Y2077" s="5"/>
      <c r="Z2077" s="5"/>
      <c r="AA2077" s="5"/>
      <c r="AB2077" s="5"/>
      <c r="AC2077" s="5"/>
      <c r="AD2077" s="5"/>
      <c r="AE2077" s="5"/>
      <c r="AF2077" s="5"/>
      <c r="AG2077" s="5"/>
      <c r="AH2077" s="5"/>
      <c r="AI2077" s="5"/>
      <c r="AJ2077" s="80"/>
      <c r="AK2077" s="80"/>
      <c r="AL2077" s="80"/>
      <c r="AM2077" s="80"/>
      <c r="AN2077" s="80"/>
      <c r="AO2077" s="80"/>
      <c r="AP2077" s="80"/>
      <c r="AQ2077" s="80"/>
      <c r="AR2077" s="80"/>
      <c r="AS2077" s="5"/>
      <c r="AT2077" s="5"/>
      <c r="AU2077" s="5"/>
      <c r="AV2077" s="5"/>
      <c r="AW2077" s="5"/>
      <c r="AX2077" s="5"/>
      <c r="AY2077" s="5"/>
    </row>
    <row r="2078" spans="1:51" ht="119.1" customHeight="1">
      <c r="A2078">
        <v>11539068628</v>
      </c>
      <c r="B2078" s="1" t="s">
        <v>646</v>
      </c>
      <c r="C2078" s="13" t="s">
        <v>139</v>
      </c>
      <c r="D2078" s="1" t="s">
        <v>469</v>
      </c>
      <c r="E2078" s="5" t="s">
        <v>14</v>
      </c>
      <c r="F2078" s="80">
        <v>0</v>
      </c>
      <c r="G2078" s="80">
        <v>0</v>
      </c>
      <c r="H2078" s="80">
        <v>0</v>
      </c>
      <c r="I2078" s="80" t="s">
        <v>3</v>
      </c>
      <c r="J2078" s="80">
        <v>0</v>
      </c>
      <c r="K2078" s="80">
        <v>0</v>
      </c>
      <c r="L2078" s="80">
        <v>0</v>
      </c>
      <c r="M2078" s="5" t="e">
        <v>#N/A</v>
      </c>
      <c r="N2078" s="5" t="s">
        <v>649</v>
      </c>
      <c r="O2078" s="5" t="e">
        <v>#N/A</v>
      </c>
      <c r="P2078" s="5" t="e">
        <v>#N/A</v>
      </c>
      <c r="Q2078" s="5" t="s">
        <v>131</v>
      </c>
      <c r="R2078" s="61" t="s">
        <v>226</v>
      </c>
      <c r="S2078" s="62" t="e">
        <v>#N/A</v>
      </c>
      <c r="T2078" s="5" t="s">
        <v>834</v>
      </c>
      <c r="U2078" s="5" t="s">
        <v>41</v>
      </c>
      <c r="V2078" s="5" t="s">
        <v>64</v>
      </c>
      <c r="W2078" s="5" t="s">
        <v>907</v>
      </c>
      <c r="X2078" s="5" t="e">
        <v>#N/A</v>
      </c>
      <c r="Y2078" s="5" t="s">
        <v>729</v>
      </c>
      <c r="Z2078" s="5" t="s">
        <v>49</v>
      </c>
      <c r="AA2078" s="5" t="s">
        <v>542</v>
      </c>
      <c r="AB2078" s="5" t="s">
        <v>761</v>
      </c>
      <c r="AC2078" s="5"/>
      <c r="AD2078" s="5"/>
      <c r="AE2078" s="5"/>
      <c r="AF2078" s="5"/>
      <c r="AG2078" s="5"/>
      <c r="AH2078" s="5"/>
      <c r="AI2078" s="5" t="s">
        <v>906</v>
      </c>
      <c r="AJ2078" s="80">
        <v>1</v>
      </c>
      <c r="AK2078" s="80">
        <v>1</v>
      </c>
      <c r="AL2078" s="80">
        <v>1</v>
      </c>
      <c r="AM2078" s="80" t="e">
        <v>#N/A</v>
      </c>
      <c r="AN2078" s="80">
        <v>5</v>
      </c>
      <c r="AO2078" s="80">
        <v>4</v>
      </c>
      <c r="AP2078" s="80">
        <v>5</v>
      </c>
      <c r="AQ2078" s="80">
        <v>4</v>
      </c>
      <c r="AR2078" s="80" t="e">
        <v>#N/A</v>
      </c>
      <c r="AS2078" s="5"/>
      <c r="AT2078" s="5" t="s">
        <v>840</v>
      </c>
      <c r="AU2078" s="5"/>
      <c r="AV2078" s="5" t="s">
        <v>889</v>
      </c>
      <c r="AW2078" s="5" t="s">
        <v>39</v>
      </c>
      <c r="AX2078" s="5"/>
      <c r="AY2078" s="5" t="s">
        <v>903</v>
      </c>
    </row>
    <row r="2079" spans="1:51" ht="27.95" customHeight="1">
      <c r="A2079">
        <v>11538946452</v>
      </c>
      <c r="B2079" s="1"/>
      <c r="C2079" s="13" t="s">
        <v>72</v>
      </c>
      <c r="D2079" s="1" t="s">
        <v>467</v>
      </c>
      <c r="E2079" s="5" t="s">
        <v>33</v>
      </c>
      <c r="F2079" s="80">
        <v>0</v>
      </c>
      <c r="G2079" s="80">
        <v>0</v>
      </c>
      <c r="H2079" s="80" t="s">
        <v>1</v>
      </c>
      <c r="I2079" s="80">
        <v>0</v>
      </c>
      <c r="J2079" s="80">
        <v>0</v>
      </c>
      <c r="K2079" s="80">
        <v>0</v>
      </c>
      <c r="L2079" s="80">
        <v>0</v>
      </c>
      <c r="M2079" s="5" t="s">
        <v>10</v>
      </c>
      <c r="N2079" s="5" t="e">
        <v>#N/A</v>
      </c>
      <c r="O2079" s="5" t="e">
        <v>#N/A</v>
      </c>
      <c r="P2079" s="5" t="e">
        <v>#N/A</v>
      </c>
      <c r="Q2079" s="5" t="e">
        <v>#N/A</v>
      </c>
      <c r="R2079" s="61" t="e">
        <v>#N/A</v>
      </c>
      <c r="S2079" s="62" t="e">
        <v>#N/A</v>
      </c>
      <c r="T2079" s="5" t="s">
        <v>36</v>
      </c>
      <c r="U2079" s="5" t="s">
        <v>37</v>
      </c>
      <c r="V2079" s="5" t="e">
        <v>#N/A</v>
      </c>
      <c r="W2079" s="5" t="e">
        <v>#N/A</v>
      </c>
      <c r="X2079" s="5" t="e">
        <v>#N/A</v>
      </c>
      <c r="Y2079" s="5">
        <v>0</v>
      </c>
      <c r="Z2079" s="5" t="s">
        <v>111</v>
      </c>
      <c r="AA2079" s="5"/>
      <c r="AB2079" s="5"/>
      <c r="AC2079" s="5"/>
      <c r="AD2079" s="5"/>
      <c r="AE2079" s="5"/>
      <c r="AF2079" s="5"/>
      <c r="AG2079" s="5"/>
      <c r="AH2079" s="5"/>
      <c r="AI2079" s="5" t="s">
        <v>906</v>
      </c>
      <c r="AJ2079" s="80">
        <v>5</v>
      </c>
      <c r="AK2079" s="80" t="e">
        <v>#N/A</v>
      </c>
      <c r="AL2079" s="80" t="e">
        <v>#N/A</v>
      </c>
      <c r="AM2079" s="80" t="e">
        <v>#N/A</v>
      </c>
      <c r="AN2079" s="80">
        <v>4</v>
      </c>
      <c r="AO2079" s="80">
        <v>3</v>
      </c>
      <c r="AP2079" s="80" t="e">
        <v>#N/A</v>
      </c>
      <c r="AQ2079" s="80" t="e">
        <v>#N/A</v>
      </c>
      <c r="AR2079" s="80" t="e">
        <v>#N/A</v>
      </c>
      <c r="AS2079" s="5"/>
      <c r="AT2079" s="5"/>
      <c r="AU2079" s="5"/>
      <c r="AV2079" s="5"/>
      <c r="AW2079" s="5"/>
      <c r="AX2079" s="5"/>
      <c r="AY2079" s="5" t="s">
        <v>20</v>
      </c>
    </row>
    <row r="2080" spans="1:51" ht="27.95" customHeight="1">
      <c r="B2080" s="1"/>
      <c r="C2080" s="13"/>
      <c r="D2080" s="1"/>
      <c r="E2080" s="5"/>
      <c r="M2080" s="5"/>
      <c r="N2080" s="5"/>
      <c r="O2080" s="5"/>
      <c r="P2080" s="5"/>
      <c r="Q2080" s="5"/>
      <c r="R2080" s="61"/>
      <c r="S2080" s="62"/>
      <c r="T2080" s="5"/>
      <c r="U2080" s="5"/>
      <c r="V2080" s="5"/>
      <c r="W2080" s="5"/>
      <c r="X2080" s="5"/>
      <c r="Y2080" s="5"/>
      <c r="Z2080" s="5"/>
      <c r="AA2080" s="5"/>
      <c r="AB2080" s="5"/>
      <c r="AC2080" s="5"/>
      <c r="AD2080" s="5"/>
      <c r="AE2080" s="5"/>
      <c r="AF2080" s="5"/>
      <c r="AG2080" s="5"/>
      <c r="AH2080" s="5"/>
      <c r="AI2080" s="5"/>
      <c r="AJ2080" s="80"/>
      <c r="AK2080" s="80"/>
      <c r="AL2080" s="80"/>
      <c r="AM2080" s="80"/>
      <c r="AN2080" s="80"/>
      <c r="AO2080" s="80"/>
      <c r="AP2080" s="80"/>
      <c r="AQ2080" s="80"/>
      <c r="AR2080" s="80"/>
      <c r="AS2080" s="5"/>
      <c r="AT2080" s="5"/>
      <c r="AU2080" s="5"/>
      <c r="AV2080" s="5"/>
      <c r="AW2080" s="5"/>
      <c r="AX2080" s="5"/>
      <c r="AY2080" s="5"/>
    </row>
    <row r="2081" spans="1:51" ht="68.099999999999994" customHeight="1">
      <c r="A2081">
        <v>11538936957</v>
      </c>
      <c r="B2081" s="1" t="s">
        <v>15</v>
      </c>
      <c r="C2081" s="13" t="s">
        <v>72</v>
      </c>
      <c r="D2081" s="1" t="s">
        <v>468</v>
      </c>
      <c r="E2081" s="5" t="s">
        <v>14</v>
      </c>
      <c r="F2081" s="80">
        <v>0</v>
      </c>
      <c r="G2081" s="80">
        <v>0</v>
      </c>
      <c r="H2081" s="80" t="s">
        <v>1</v>
      </c>
      <c r="I2081" s="80">
        <v>0</v>
      </c>
      <c r="J2081" s="80">
        <v>0</v>
      </c>
      <c r="K2081" s="80">
        <v>0</v>
      </c>
      <c r="L2081" s="80">
        <v>0</v>
      </c>
      <c r="M2081" s="5" t="e">
        <v>#N/A</v>
      </c>
      <c r="N2081" s="5" t="e">
        <v>#N/A</v>
      </c>
      <c r="O2081" s="5" t="e">
        <v>#N/A</v>
      </c>
      <c r="P2081" s="5" t="e">
        <v>#N/A</v>
      </c>
      <c r="Q2081" s="5" t="e">
        <v>#N/A</v>
      </c>
      <c r="R2081" s="61" t="s">
        <v>75</v>
      </c>
      <c r="S2081" s="62" t="s">
        <v>43</v>
      </c>
      <c r="T2081" s="5" t="s">
        <v>835</v>
      </c>
      <c r="U2081" s="5" t="s">
        <v>37</v>
      </c>
      <c r="V2081" s="5" t="s">
        <v>89</v>
      </c>
      <c r="W2081" s="5" t="s">
        <v>907</v>
      </c>
      <c r="X2081" s="5" t="e">
        <v>#N/A</v>
      </c>
      <c r="Y2081" s="5">
        <v>0</v>
      </c>
      <c r="Z2081" s="5" t="s">
        <v>13</v>
      </c>
      <c r="AA2081" s="5"/>
      <c r="AB2081" s="5"/>
      <c r="AC2081" s="5" t="s">
        <v>462</v>
      </c>
      <c r="AD2081" s="5"/>
      <c r="AE2081" s="5"/>
      <c r="AF2081" s="5"/>
      <c r="AG2081" s="5"/>
      <c r="AH2081" s="5"/>
      <c r="AI2081" s="5" t="s">
        <v>906</v>
      </c>
      <c r="AJ2081" s="80">
        <v>5</v>
      </c>
      <c r="AK2081" s="80" t="e">
        <v>#N/A</v>
      </c>
      <c r="AL2081" s="80">
        <v>3</v>
      </c>
      <c r="AM2081" s="80">
        <v>4</v>
      </c>
      <c r="AN2081" s="80">
        <v>1</v>
      </c>
      <c r="AO2081" s="80">
        <v>3</v>
      </c>
      <c r="AP2081" s="80">
        <v>3</v>
      </c>
      <c r="AQ2081" s="80">
        <v>4</v>
      </c>
      <c r="AR2081" s="80" t="e">
        <v>#N/A</v>
      </c>
      <c r="AS2081" s="5"/>
      <c r="AT2081" s="5"/>
      <c r="AU2081" s="5"/>
      <c r="AV2081" s="5"/>
      <c r="AW2081" s="5"/>
      <c r="AX2081" s="5"/>
      <c r="AY2081" s="5" t="s">
        <v>904</v>
      </c>
    </row>
    <row r="2082" spans="1:51" ht="27.95" customHeight="1">
      <c r="A2082">
        <v>11538045770</v>
      </c>
      <c r="B2082" s="1"/>
      <c r="C2082" s="13" t="e">
        <v>#N/A</v>
      </c>
      <c r="D2082" s="1" t="e">
        <v>#VALUE!</v>
      </c>
      <c r="E2082" s="5" t="e">
        <v>#N/A</v>
      </c>
      <c r="F2082" s="80">
        <v>0</v>
      </c>
      <c r="G2082" s="80">
        <v>0</v>
      </c>
      <c r="H2082" s="80">
        <v>0</v>
      </c>
      <c r="I2082" s="80">
        <v>0</v>
      </c>
      <c r="J2082" s="80">
        <v>0</v>
      </c>
      <c r="K2082" s="80">
        <v>0</v>
      </c>
      <c r="L2082" s="80">
        <v>0</v>
      </c>
      <c r="M2082" s="5" t="e">
        <v>#N/A</v>
      </c>
      <c r="N2082" s="5" t="e">
        <v>#N/A</v>
      </c>
      <c r="O2082" s="5" t="e">
        <v>#N/A</v>
      </c>
      <c r="P2082" s="5" t="e">
        <v>#N/A</v>
      </c>
      <c r="Q2082" s="5" t="e">
        <v>#N/A</v>
      </c>
      <c r="R2082" s="61" t="e">
        <v>#N/A</v>
      </c>
      <c r="S2082" s="62" t="e">
        <v>#N/A</v>
      </c>
      <c r="T2082" s="5" t="e">
        <v>#N/A</v>
      </c>
      <c r="U2082" s="5" t="e">
        <v>#N/A</v>
      </c>
      <c r="V2082" s="5" t="e">
        <v>#N/A</v>
      </c>
      <c r="W2082" s="5" t="e">
        <v>#N/A</v>
      </c>
      <c r="X2082" s="5" t="e">
        <v>#N/A</v>
      </c>
      <c r="Y2082" s="5">
        <v>0</v>
      </c>
      <c r="Z2082" s="5" t="e">
        <v>#N/A</v>
      </c>
      <c r="AA2082" s="5"/>
      <c r="AB2082" s="5"/>
      <c r="AC2082" s="5"/>
      <c r="AD2082" s="5"/>
      <c r="AE2082" s="5"/>
      <c r="AF2082" s="5"/>
      <c r="AG2082" s="5"/>
      <c r="AH2082" s="5"/>
      <c r="AI2082" s="5" t="s">
        <v>906</v>
      </c>
      <c r="AJ2082" s="80" t="e">
        <v>#N/A</v>
      </c>
      <c r="AK2082" s="80" t="e">
        <v>#N/A</v>
      </c>
      <c r="AL2082" s="80" t="e">
        <v>#N/A</v>
      </c>
      <c r="AM2082" s="80" t="e">
        <v>#N/A</v>
      </c>
      <c r="AN2082" s="80" t="e">
        <v>#N/A</v>
      </c>
      <c r="AO2082" s="80" t="e">
        <v>#N/A</v>
      </c>
      <c r="AP2082" s="80" t="e">
        <v>#N/A</v>
      </c>
      <c r="AQ2082" s="80" t="e">
        <v>#N/A</v>
      </c>
      <c r="AR2082" s="80" t="e">
        <v>#N/A</v>
      </c>
      <c r="AS2082" s="5"/>
      <c r="AT2082" s="5"/>
      <c r="AU2082" s="5"/>
      <c r="AV2082" s="5"/>
      <c r="AW2082" s="5"/>
      <c r="AX2082" s="5"/>
      <c r="AY2082" s="5" t="s">
        <v>20</v>
      </c>
    </row>
    <row r="2083" spans="1:51" ht="27.95" customHeight="1">
      <c r="A2083">
        <v>11537778740</v>
      </c>
      <c r="B2083" s="1" t="s">
        <v>646</v>
      </c>
      <c r="C2083" s="13" t="s">
        <v>80</v>
      </c>
      <c r="D2083" s="1" t="s">
        <v>467</v>
      </c>
      <c r="E2083" s="5" t="s">
        <v>155</v>
      </c>
      <c r="F2083" s="80">
        <v>0</v>
      </c>
      <c r="G2083" s="80">
        <v>0</v>
      </c>
      <c r="H2083" s="80" t="s">
        <v>1</v>
      </c>
      <c r="I2083" s="80">
        <v>0</v>
      </c>
      <c r="J2083" s="80">
        <v>0</v>
      </c>
      <c r="K2083" s="80">
        <v>0</v>
      </c>
      <c r="L2083" s="80">
        <v>0</v>
      </c>
      <c r="M2083" s="5" t="s">
        <v>10</v>
      </c>
      <c r="N2083" s="5" t="e">
        <v>#N/A</v>
      </c>
      <c r="O2083" s="5" t="e">
        <v>#N/A</v>
      </c>
      <c r="P2083" s="5" t="e">
        <v>#N/A</v>
      </c>
      <c r="Q2083" s="5" t="s">
        <v>76</v>
      </c>
      <c r="R2083" s="61" t="s">
        <v>28</v>
      </c>
      <c r="S2083" s="62" t="e">
        <v>#N/A</v>
      </c>
      <c r="T2083" s="5" t="s">
        <v>36</v>
      </c>
      <c r="U2083" s="5" t="s">
        <v>41</v>
      </c>
      <c r="V2083" s="5" t="s">
        <v>26</v>
      </c>
      <c r="W2083" s="5" t="s">
        <v>907</v>
      </c>
      <c r="X2083" s="5" t="s">
        <v>81</v>
      </c>
      <c r="Y2083" s="5" t="s">
        <v>730</v>
      </c>
      <c r="Z2083" s="5" t="s">
        <v>98</v>
      </c>
      <c r="AA2083" s="5"/>
      <c r="AB2083" s="5"/>
      <c r="AC2083" s="5"/>
      <c r="AD2083" s="5"/>
      <c r="AE2083" s="5"/>
      <c r="AF2083" s="5"/>
      <c r="AG2083" s="5"/>
      <c r="AH2083" s="5"/>
      <c r="AI2083" s="5" t="s">
        <v>906</v>
      </c>
      <c r="AJ2083" s="80">
        <v>4</v>
      </c>
      <c r="AK2083" s="80">
        <v>4</v>
      </c>
      <c r="AL2083" s="80">
        <v>4</v>
      </c>
      <c r="AM2083" s="80" t="e">
        <v>#N/A</v>
      </c>
      <c r="AN2083" s="80">
        <v>4</v>
      </c>
      <c r="AO2083" s="80">
        <v>4</v>
      </c>
      <c r="AP2083" s="80">
        <v>4</v>
      </c>
      <c r="AQ2083" s="80">
        <v>4</v>
      </c>
      <c r="AR2083" s="80">
        <v>3</v>
      </c>
      <c r="AS2083" s="122" t="s">
        <v>1060</v>
      </c>
      <c r="AT2083" s="5" t="s">
        <v>788</v>
      </c>
      <c r="AU2083" s="5"/>
      <c r="AV2083" s="5" t="s">
        <v>898</v>
      </c>
      <c r="AW2083" s="5" t="s">
        <v>39</v>
      </c>
      <c r="AX2083" s="5"/>
      <c r="AY2083" s="5" t="s">
        <v>903</v>
      </c>
    </row>
    <row r="2084" spans="1:51" ht="27.95" customHeight="1">
      <c r="A2084">
        <v>11537770124</v>
      </c>
      <c r="B2084" s="1" t="s">
        <v>646</v>
      </c>
      <c r="C2084" s="13" t="s">
        <v>72</v>
      </c>
      <c r="D2084" s="1" t="s">
        <v>471</v>
      </c>
      <c r="E2084" s="5" t="s">
        <v>14</v>
      </c>
      <c r="F2084" s="80">
        <v>0</v>
      </c>
      <c r="G2084" s="80">
        <v>0</v>
      </c>
      <c r="H2084" s="80" t="s">
        <v>1</v>
      </c>
      <c r="I2084" s="80">
        <v>0</v>
      </c>
      <c r="J2084" s="80">
        <v>0</v>
      </c>
      <c r="K2084" s="80">
        <v>0</v>
      </c>
      <c r="L2084" s="80">
        <v>0</v>
      </c>
      <c r="M2084" s="5" t="s">
        <v>10</v>
      </c>
      <c r="N2084" s="5" t="e">
        <v>#N/A</v>
      </c>
      <c r="O2084" s="5" t="e">
        <v>#N/A</v>
      </c>
      <c r="P2084" s="5" t="e">
        <v>#N/A</v>
      </c>
      <c r="Q2084" s="5" t="s">
        <v>76</v>
      </c>
      <c r="R2084" s="61" t="s">
        <v>75</v>
      </c>
      <c r="S2084" s="62" t="e">
        <v>#N/A</v>
      </c>
      <c r="T2084" s="5" t="s">
        <v>834</v>
      </c>
      <c r="U2084" s="5" t="s">
        <v>34</v>
      </c>
      <c r="V2084" s="5" t="s">
        <v>26</v>
      </c>
      <c r="W2084" s="5" t="s">
        <v>379</v>
      </c>
      <c r="X2084" s="5" t="s">
        <v>66</v>
      </c>
      <c r="Y2084" s="5">
        <v>0</v>
      </c>
      <c r="Z2084" s="5" t="s">
        <v>49</v>
      </c>
      <c r="AA2084" s="5"/>
      <c r="AB2084" s="5"/>
      <c r="AC2084" s="5"/>
      <c r="AD2084" s="5"/>
      <c r="AE2084" s="5"/>
      <c r="AF2084" s="5"/>
      <c r="AG2084" s="5"/>
      <c r="AH2084" s="5"/>
      <c r="AI2084" s="5" t="s">
        <v>906</v>
      </c>
      <c r="AJ2084" s="80">
        <v>5</v>
      </c>
      <c r="AK2084" s="80">
        <v>4</v>
      </c>
      <c r="AL2084" s="80">
        <v>3</v>
      </c>
      <c r="AM2084" s="80" t="e">
        <v>#N/A</v>
      </c>
      <c r="AN2084" s="80">
        <v>5</v>
      </c>
      <c r="AO2084" s="80">
        <v>5</v>
      </c>
      <c r="AP2084" s="80">
        <v>4</v>
      </c>
      <c r="AQ2084" s="80">
        <v>5</v>
      </c>
      <c r="AR2084" s="80">
        <v>5</v>
      </c>
      <c r="AS2084" s="5"/>
      <c r="AT2084" s="5" t="s">
        <v>847</v>
      </c>
      <c r="AU2084" s="5"/>
      <c r="AV2084" s="5" t="s">
        <v>875</v>
      </c>
      <c r="AW2084" s="5"/>
      <c r="AX2084" s="5"/>
      <c r="AY2084" s="5" t="s">
        <v>903</v>
      </c>
    </row>
    <row r="2085" spans="1:51" ht="27.95" customHeight="1">
      <c r="A2085">
        <v>11537613224</v>
      </c>
      <c r="B2085" s="1" t="s">
        <v>646</v>
      </c>
      <c r="C2085" s="13" t="s">
        <v>72</v>
      </c>
      <c r="D2085" s="1" t="s">
        <v>468</v>
      </c>
      <c r="E2085" s="5" t="s">
        <v>14</v>
      </c>
      <c r="F2085" s="80">
        <v>0</v>
      </c>
      <c r="G2085" s="80">
        <v>0</v>
      </c>
      <c r="H2085" s="80" t="s">
        <v>1</v>
      </c>
      <c r="I2085" s="80">
        <v>0</v>
      </c>
      <c r="J2085" s="80">
        <v>0</v>
      </c>
      <c r="K2085" s="80">
        <v>0</v>
      </c>
      <c r="L2085" s="80">
        <v>0</v>
      </c>
      <c r="M2085" s="5" t="e">
        <v>#N/A</v>
      </c>
      <c r="N2085" s="5" t="s">
        <v>649</v>
      </c>
      <c r="O2085" s="5" t="e">
        <v>#N/A</v>
      </c>
      <c r="P2085" s="5" t="e">
        <v>#N/A</v>
      </c>
      <c r="Q2085" s="5" t="s">
        <v>91</v>
      </c>
      <c r="R2085" s="61" t="s">
        <v>75</v>
      </c>
      <c r="S2085" s="62" t="e">
        <v>#N/A</v>
      </c>
      <c r="T2085" s="5" t="s">
        <v>834</v>
      </c>
      <c r="U2085" s="5" t="s">
        <v>34</v>
      </c>
      <c r="V2085" s="5" t="s">
        <v>74</v>
      </c>
      <c r="W2085" s="5" t="s">
        <v>907</v>
      </c>
      <c r="X2085" s="5" t="s">
        <v>66</v>
      </c>
      <c r="Y2085" s="5">
        <v>0</v>
      </c>
      <c r="Z2085" s="5" t="s">
        <v>21</v>
      </c>
      <c r="AA2085" s="5"/>
      <c r="AB2085" s="5"/>
      <c r="AC2085" s="5"/>
      <c r="AD2085" s="5"/>
      <c r="AE2085" s="5"/>
      <c r="AF2085" s="5"/>
      <c r="AG2085" s="5"/>
      <c r="AH2085" s="5"/>
      <c r="AI2085" s="5" t="s">
        <v>906</v>
      </c>
      <c r="AJ2085" s="80">
        <v>5</v>
      </c>
      <c r="AK2085" s="80">
        <v>5</v>
      </c>
      <c r="AL2085" s="80">
        <v>3</v>
      </c>
      <c r="AM2085" s="80" t="e">
        <v>#N/A</v>
      </c>
      <c r="AN2085" s="80">
        <v>5</v>
      </c>
      <c r="AO2085" s="80">
        <v>5</v>
      </c>
      <c r="AP2085" s="80">
        <v>2</v>
      </c>
      <c r="AQ2085" s="80">
        <v>4</v>
      </c>
      <c r="AR2085" s="80">
        <v>5</v>
      </c>
      <c r="AS2085" s="5"/>
      <c r="AT2085" s="5"/>
      <c r="AU2085" s="5"/>
      <c r="AV2085" s="5"/>
      <c r="AW2085" s="5"/>
      <c r="AX2085" s="5"/>
      <c r="AY2085" s="5" t="s">
        <v>903</v>
      </c>
    </row>
    <row r="2086" spans="1:51" ht="27.95" customHeight="1">
      <c r="A2086">
        <v>11537599589</v>
      </c>
      <c r="B2086" s="1" t="s">
        <v>646</v>
      </c>
      <c r="C2086" s="13" t="s">
        <v>72</v>
      </c>
      <c r="D2086" s="1" t="s">
        <v>466</v>
      </c>
      <c r="E2086" s="5" t="s">
        <v>14</v>
      </c>
      <c r="F2086" s="80">
        <v>0</v>
      </c>
      <c r="G2086" s="80">
        <v>0</v>
      </c>
      <c r="H2086" s="80" t="s">
        <v>1</v>
      </c>
      <c r="I2086" s="80">
        <v>0</v>
      </c>
      <c r="J2086" s="80">
        <v>0</v>
      </c>
      <c r="K2086" s="80">
        <v>0</v>
      </c>
      <c r="L2086" s="80">
        <v>0</v>
      </c>
      <c r="M2086" s="5" t="s">
        <v>10</v>
      </c>
      <c r="N2086" s="5" t="e">
        <v>#N/A</v>
      </c>
      <c r="O2086" s="5" t="e">
        <v>#N/A</v>
      </c>
      <c r="P2086" s="5" t="s">
        <v>12</v>
      </c>
      <c r="Q2086" s="5" t="e">
        <v>#N/A</v>
      </c>
      <c r="R2086" s="61" t="s">
        <v>28</v>
      </c>
      <c r="S2086" s="62" t="e">
        <v>#N/A</v>
      </c>
      <c r="T2086" s="5" t="s">
        <v>834</v>
      </c>
      <c r="U2086" s="5" t="s">
        <v>34</v>
      </c>
      <c r="V2086" s="5" t="s">
        <v>54</v>
      </c>
      <c r="W2086" s="5" t="s">
        <v>907</v>
      </c>
      <c r="X2086" s="5" t="s">
        <v>30</v>
      </c>
      <c r="Y2086" s="5" t="s">
        <v>715</v>
      </c>
      <c r="Z2086" s="5" t="s">
        <v>67</v>
      </c>
      <c r="AA2086" s="5"/>
      <c r="AB2086" s="5"/>
      <c r="AC2086" s="5"/>
      <c r="AD2086" s="5"/>
      <c r="AE2086" s="5"/>
      <c r="AF2086" s="5"/>
      <c r="AG2086" s="5"/>
      <c r="AH2086" s="5"/>
      <c r="AI2086" s="5" t="s">
        <v>906</v>
      </c>
      <c r="AJ2086" s="80">
        <v>5</v>
      </c>
      <c r="AK2086" s="80" t="e">
        <v>#N/A</v>
      </c>
      <c r="AL2086" s="80">
        <v>4</v>
      </c>
      <c r="AM2086" s="80" t="e">
        <v>#N/A</v>
      </c>
      <c r="AN2086" s="80">
        <v>5</v>
      </c>
      <c r="AO2086" s="80">
        <v>5</v>
      </c>
      <c r="AP2086" s="80">
        <v>0</v>
      </c>
      <c r="AQ2086" s="80">
        <v>4</v>
      </c>
      <c r="AR2086" s="80">
        <v>2</v>
      </c>
      <c r="AS2086" s="5"/>
      <c r="AT2086" s="5"/>
      <c r="AU2086" s="5"/>
      <c r="AV2086" s="5"/>
      <c r="AW2086" s="5"/>
      <c r="AX2086" s="5"/>
      <c r="AY2086" s="5" t="s">
        <v>903</v>
      </c>
    </row>
    <row r="2087" spans="1:51" ht="78.95" customHeight="1">
      <c r="A2087">
        <v>11537521599</v>
      </c>
      <c r="B2087" s="1"/>
      <c r="C2087" s="13" t="s">
        <v>72</v>
      </c>
      <c r="D2087" s="1" t="s">
        <v>469</v>
      </c>
      <c r="E2087" s="5" t="s">
        <v>14</v>
      </c>
      <c r="F2087" s="80">
        <v>0</v>
      </c>
      <c r="G2087" s="80">
        <v>0</v>
      </c>
      <c r="H2087" s="80" t="s">
        <v>1</v>
      </c>
      <c r="I2087" s="80">
        <v>0</v>
      </c>
      <c r="J2087" s="80">
        <v>0</v>
      </c>
      <c r="K2087" s="80">
        <v>0</v>
      </c>
      <c r="L2087" s="80">
        <v>0</v>
      </c>
      <c r="M2087" s="5" t="e">
        <v>#N/A</v>
      </c>
      <c r="N2087" s="5" t="e">
        <v>#N/A</v>
      </c>
      <c r="O2087" s="5" t="e">
        <v>#N/A</v>
      </c>
      <c r="P2087" s="5" t="e">
        <v>#N/A</v>
      </c>
      <c r="Q2087" s="5" t="s">
        <v>663</v>
      </c>
      <c r="R2087" s="61" t="s">
        <v>662</v>
      </c>
      <c r="S2087" s="62" t="e">
        <v>#N/A</v>
      </c>
      <c r="T2087" s="5" t="s">
        <v>62</v>
      </c>
      <c r="U2087" s="5" t="s">
        <v>34</v>
      </c>
      <c r="V2087" s="5" t="s">
        <v>26</v>
      </c>
      <c r="W2087" s="5" t="s">
        <v>908</v>
      </c>
      <c r="X2087" s="5" t="s">
        <v>66</v>
      </c>
      <c r="Y2087" s="5" t="s">
        <v>731</v>
      </c>
      <c r="Z2087" s="5" t="s">
        <v>86</v>
      </c>
      <c r="AA2087" s="5"/>
      <c r="AB2087" s="5"/>
      <c r="AC2087" s="5"/>
      <c r="AD2087" s="5"/>
      <c r="AE2087" s="5"/>
      <c r="AF2087" s="5"/>
      <c r="AG2087" s="5" t="s">
        <v>817</v>
      </c>
      <c r="AH2087" s="5" t="s">
        <v>1047</v>
      </c>
      <c r="AI2087" s="5" t="s">
        <v>906</v>
      </c>
      <c r="AJ2087" s="80">
        <v>5</v>
      </c>
      <c r="AK2087" s="80" t="e">
        <v>#N/A</v>
      </c>
      <c r="AL2087" s="80" t="e">
        <v>#N/A</v>
      </c>
      <c r="AM2087" s="80" t="e">
        <v>#N/A</v>
      </c>
      <c r="AN2087" s="80">
        <v>5</v>
      </c>
      <c r="AO2087" s="80">
        <v>5</v>
      </c>
      <c r="AP2087" s="80">
        <v>4</v>
      </c>
      <c r="AQ2087" s="80">
        <v>3</v>
      </c>
      <c r="AR2087" s="80">
        <v>5</v>
      </c>
      <c r="AS2087" s="122" t="s">
        <v>1054</v>
      </c>
      <c r="AT2087" s="5"/>
      <c r="AU2087" s="5"/>
      <c r="AV2087" s="5"/>
      <c r="AW2087" s="5"/>
      <c r="AX2087" s="5"/>
      <c r="AY2087" s="5" t="s">
        <v>20</v>
      </c>
    </row>
    <row r="2088" spans="1:51" ht="27.95" customHeight="1">
      <c r="B2088" s="1"/>
      <c r="C2088" s="13"/>
      <c r="D2088" s="1"/>
      <c r="E2088" s="5"/>
      <c r="M2088" s="5"/>
      <c r="N2088" s="5"/>
      <c r="O2088" s="5"/>
      <c r="P2088" s="5"/>
      <c r="Q2088" s="5"/>
      <c r="R2088" s="61"/>
      <c r="S2088" s="62"/>
      <c r="T2088" s="5"/>
      <c r="U2088" s="5"/>
      <c r="V2088" s="5"/>
      <c r="W2088" s="5"/>
      <c r="X2088" s="5"/>
      <c r="Y2088" s="5"/>
      <c r="Z2088" s="5"/>
      <c r="AA2088" s="5"/>
      <c r="AB2088" s="5"/>
      <c r="AC2088" s="5"/>
      <c r="AD2088" s="5"/>
      <c r="AE2088" s="5"/>
      <c r="AF2088" s="5"/>
      <c r="AG2088" s="5"/>
      <c r="AH2088" s="5"/>
      <c r="AI2088" s="5"/>
      <c r="AJ2088" s="80"/>
      <c r="AK2088" s="80"/>
      <c r="AL2088" s="80"/>
      <c r="AM2088" s="80"/>
      <c r="AN2088" s="80"/>
      <c r="AO2088" s="80"/>
      <c r="AP2088" s="80"/>
      <c r="AQ2088" s="80"/>
      <c r="AR2088" s="80"/>
      <c r="AS2088" s="5"/>
      <c r="AT2088" s="5"/>
      <c r="AU2088" s="5"/>
      <c r="AV2088" s="5"/>
      <c r="AW2088" s="5"/>
      <c r="AX2088" s="5"/>
      <c r="AY2088" s="5"/>
    </row>
    <row r="2089" spans="1:51" ht="27.95" customHeight="1">
      <c r="A2089">
        <v>11537394114</v>
      </c>
      <c r="B2089" s="1"/>
      <c r="C2089" s="13" t="e">
        <v>#N/A</v>
      </c>
      <c r="D2089" s="1" t="e">
        <v>#VALUE!</v>
      </c>
      <c r="E2089" s="5" t="e">
        <v>#N/A</v>
      </c>
      <c r="F2089" s="80">
        <v>0</v>
      </c>
      <c r="G2089" s="80">
        <v>0</v>
      </c>
      <c r="H2089" s="80">
        <v>0</v>
      </c>
      <c r="I2089" s="80">
        <v>0</v>
      </c>
      <c r="J2089" s="80">
        <v>0</v>
      </c>
      <c r="K2089" s="80">
        <v>0</v>
      </c>
      <c r="L2089" s="80">
        <v>0</v>
      </c>
      <c r="M2089" s="5" t="e">
        <v>#N/A</v>
      </c>
      <c r="N2089" s="5" t="e">
        <v>#N/A</v>
      </c>
      <c r="O2089" s="5" t="e">
        <v>#N/A</v>
      </c>
      <c r="P2089" s="5" t="e">
        <v>#N/A</v>
      </c>
      <c r="Q2089" s="5" t="e">
        <v>#N/A</v>
      </c>
      <c r="R2089" s="61" t="e">
        <v>#N/A</v>
      </c>
      <c r="S2089" s="62" t="e">
        <v>#N/A</v>
      </c>
      <c r="T2089" s="5" t="e">
        <v>#N/A</v>
      </c>
      <c r="U2089" s="5" t="e">
        <v>#N/A</v>
      </c>
      <c r="V2089" s="5" t="e">
        <v>#N/A</v>
      </c>
      <c r="W2089" s="5" t="e">
        <v>#N/A</v>
      </c>
      <c r="X2089" s="5" t="e">
        <v>#N/A</v>
      </c>
      <c r="Y2089" s="5">
        <v>0</v>
      </c>
      <c r="Z2089" s="5" t="e">
        <v>#N/A</v>
      </c>
      <c r="AA2089" s="5"/>
      <c r="AB2089" s="5"/>
      <c r="AC2089" s="5"/>
      <c r="AD2089" s="5"/>
      <c r="AE2089" s="5"/>
      <c r="AF2089" s="5"/>
      <c r="AG2089" s="5"/>
      <c r="AH2089" s="5"/>
      <c r="AI2089" s="5" t="s">
        <v>906</v>
      </c>
      <c r="AJ2089" s="80" t="e">
        <v>#N/A</v>
      </c>
      <c r="AK2089" s="80" t="e">
        <v>#N/A</v>
      </c>
      <c r="AL2089" s="80" t="e">
        <v>#N/A</v>
      </c>
      <c r="AM2089" s="80" t="e">
        <v>#N/A</v>
      </c>
      <c r="AN2089" s="80" t="e">
        <v>#N/A</v>
      </c>
      <c r="AO2089" s="80" t="e">
        <v>#N/A</v>
      </c>
      <c r="AP2089" s="80" t="e">
        <v>#N/A</v>
      </c>
      <c r="AQ2089" s="80" t="e">
        <v>#N/A</v>
      </c>
      <c r="AR2089" s="80" t="e">
        <v>#N/A</v>
      </c>
      <c r="AS2089" s="5"/>
      <c r="AT2089" s="5"/>
      <c r="AU2089" s="5"/>
      <c r="AV2089" s="5"/>
      <c r="AW2089" s="5"/>
      <c r="AX2089" s="5"/>
      <c r="AY2089" s="5" t="s">
        <v>20</v>
      </c>
    </row>
    <row r="2090" spans="1:51" ht="27.95" customHeight="1">
      <c r="A2090">
        <v>11537374008</v>
      </c>
      <c r="B2090" s="1"/>
      <c r="C2090" s="13" t="e">
        <v>#N/A</v>
      </c>
      <c r="D2090" s="1" t="e">
        <v>#VALUE!</v>
      </c>
      <c r="E2090" s="5" t="e">
        <v>#N/A</v>
      </c>
      <c r="F2090" s="80">
        <v>0</v>
      </c>
      <c r="G2090" s="80">
        <v>0</v>
      </c>
      <c r="H2090" s="80">
        <v>0</v>
      </c>
      <c r="I2090" s="80">
        <v>0</v>
      </c>
      <c r="J2090" s="80">
        <v>0</v>
      </c>
      <c r="K2090" s="80">
        <v>0</v>
      </c>
      <c r="L2090" s="80">
        <v>0</v>
      </c>
      <c r="M2090" s="5" t="e">
        <v>#N/A</v>
      </c>
      <c r="N2090" s="5" t="e">
        <v>#N/A</v>
      </c>
      <c r="O2090" s="5" t="e">
        <v>#N/A</v>
      </c>
      <c r="P2090" s="5" t="e">
        <v>#N/A</v>
      </c>
      <c r="Q2090" s="5" t="e">
        <v>#N/A</v>
      </c>
      <c r="R2090" s="61" t="e">
        <v>#N/A</v>
      </c>
      <c r="S2090" s="62" t="e">
        <v>#N/A</v>
      </c>
      <c r="T2090" s="5" t="e">
        <v>#N/A</v>
      </c>
      <c r="U2090" s="5" t="e">
        <v>#N/A</v>
      </c>
      <c r="V2090" s="5" t="e">
        <v>#N/A</v>
      </c>
      <c r="W2090" s="5" t="e">
        <v>#N/A</v>
      </c>
      <c r="X2090" s="5" t="e">
        <v>#N/A</v>
      </c>
      <c r="Y2090" s="5">
        <v>0</v>
      </c>
      <c r="Z2090" s="5" t="e">
        <v>#N/A</v>
      </c>
      <c r="AA2090" s="5"/>
      <c r="AB2090" s="5"/>
      <c r="AC2090" s="5"/>
      <c r="AD2090" s="5"/>
      <c r="AE2090" s="5"/>
      <c r="AF2090" s="5"/>
      <c r="AG2090" s="5"/>
      <c r="AH2090" s="5"/>
      <c r="AI2090" s="5" t="s">
        <v>906</v>
      </c>
      <c r="AJ2090" s="80" t="e">
        <v>#N/A</v>
      </c>
      <c r="AK2090" s="80" t="e">
        <v>#N/A</v>
      </c>
      <c r="AL2090" s="80" t="e">
        <v>#N/A</v>
      </c>
      <c r="AM2090" s="80" t="e">
        <v>#N/A</v>
      </c>
      <c r="AN2090" s="80" t="e">
        <v>#N/A</v>
      </c>
      <c r="AO2090" s="80" t="e">
        <v>#N/A</v>
      </c>
      <c r="AP2090" s="80" t="e">
        <v>#N/A</v>
      </c>
      <c r="AQ2090" s="80" t="e">
        <v>#N/A</v>
      </c>
      <c r="AR2090" s="80" t="e">
        <v>#N/A</v>
      </c>
      <c r="AS2090" s="5"/>
      <c r="AT2090" s="5"/>
      <c r="AU2090" s="5"/>
      <c r="AV2090" s="5"/>
      <c r="AW2090" s="5"/>
      <c r="AX2090" s="5"/>
      <c r="AY2090" s="5" t="s">
        <v>20</v>
      </c>
    </row>
    <row r="2091" spans="1:51" ht="27.95" customHeight="1">
      <c r="A2091">
        <v>11537319192</v>
      </c>
      <c r="B2091" s="1" t="s">
        <v>646</v>
      </c>
      <c r="C2091" s="13" t="s">
        <v>72</v>
      </c>
      <c r="D2091" s="1" t="s">
        <v>468</v>
      </c>
      <c r="E2091" s="5" t="s">
        <v>14</v>
      </c>
      <c r="F2091" s="80">
        <v>0</v>
      </c>
      <c r="G2091" s="80">
        <v>0</v>
      </c>
      <c r="H2091" s="80">
        <v>0</v>
      </c>
      <c r="I2091" s="80">
        <v>0</v>
      </c>
      <c r="J2091" s="80">
        <v>0</v>
      </c>
      <c r="K2091" s="80">
        <v>0</v>
      </c>
      <c r="L2091" s="80" t="s">
        <v>732</v>
      </c>
      <c r="M2091" s="5" t="s">
        <v>10</v>
      </c>
      <c r="N2091" s="5" t="s">
        <v>649</v>
      </c>
      <c r="O2091" s="5" t="e">
        <v>#N/A</v>
      </c>
      <c r="P2091" s="5" t="s">
        <v>12</v>
      </c>
      <c r="Q2091" s="5" t="s">
        <v>76</v>
      </c>
      <c r="R2091" s="61" t="s">
        <v>28</v>
      </c>
      <c r="S2091" s="62" t="e">
        <v>#N/A</v>
      </c>
      <c r="T2091" s="5" t="s">
        <v>36</v>
      </c>
      <c r="U2091" s="5" t="s">
        <v>34</v>
      </c>
      <c r="V2091" s="5" t="s">
        <v>95</v>
      </c>
      <c r="W2091" s="5" t="s">
        <v>379</v>
      </c>
      <c r="X2091" s="5" t="s">
        <v>66</v>
      </c>
      <c r="Y2091" s="5">
        <v>0</v>
      </c>
      <c r="Z2091" s="5" t="s">
        <v>67</v>
      </c>
      <c r="AA2091" s="5"/>
      <c r="AB2091" s="5"/>
      <c r="AC2091" s="5"/>
      <c r="AD2091" s="5"/>
      <c r="AE2091" s="5"/>
      <c r="AF2091" s="5"/>
      <c r="AG2091" s="5"/>
      <c r="AH2091" s="5"/>
      <c r="AI2091" s="5" t="s">
        <v>906</v>
      </c>
      <c r="AJ2091" s="80">
        <v>5</v>
      </c>
      <c r="AK2091" s="80">
        <v>4</v>
      </c>
      <c r="AL2091" s="80">
        <v>4</v>
      </c>
      <c r="AM2091" s="80" t="e">
        <v>#N/A</v>
      </c>
      <c r="AN2091" s="80">
        <v>4</v>
      </c>
      <c r="AO2091" s="80">
        <v>5</v>
      </c>
      <c r="AP2091" s="80">
        <v>1</v>
      </c>
      <c r="AQ2091" s="80">
        <v>5</v>
      </c>
      <c r="AR2091" s="80">
        <v>5</v>
      </c>
      <c r="AS2091" s="5"/>
      <c r="AT2091" s="5" t="s">
        <v>788</v>
      </c>
      <c r="AU2091" s="5"/>
      <c r="AV2091" s="5" t="s">
        <v>898</v>
      </c>
      <c r="AW2091" s="5"/>
      <c r="AX2091" s="5"/>
      <c r="AY2091" s="5" t="s">
        <v>903</v>
      </c>
    </row>
    <row r="2092" spans="1:51" ht="27.95" customHeight="1">
      <c r="A2092">
        <v>11537304077</v>
      </c>
      <c r="B2092" s="1"/>
      <c r="C2092" s="13" t="s">
        <v>139</v>
      </c>
      <c r="D2092" s="1" t="s">
        <v>468</v>
      </c>
      <c r="E2092" s="5" t="s">
        <v>14</v>
      </c>
      <c r="F2092" s="80">
        <v>0</v>
      </c>
      <c r="G2092" s="80">
        <v>0</v>
      </c>
      <c r="H2092" s="80" t="s">
        <v>1</v>
      </c>
      <c r="I2092" s="80">
        <v>0</v>
      </c>
      <c r="J2092" s="80">
        <v>0</v>
      </c>
      <c r="K2092" s="80">
        <v>0</v>
      </c>
      <c r="L2092" s="80">
        <v>0</v>
      </c>
      <c r="M2092" s="5" t="s">
        <v>10</v>
      </c>
      <c r="N2092" s="5" t="e">
        <v>#N/A</v>
      </c>
      <c r="O2092" s="5" t="e">
        <v>#N/A</v>
      </c>
      <c r="P2092" s="5" t="e">
        <v>#N/A</v>
      </c>
      <c r="Q2092" s="5" t="e">
        <v>#N/A</v>
      </c>
      <c r="R2092" s="61" t="e">
        <v>#N/A</v>
      </c>
      <c r="S2092" s="62" t="e">
        <v>#N/A</v>
      </c>
      <c r="T2092" s="5" t="e">
        <v>#N/A</v>
      </c>
      <c r="U2092" s="5" t="e">
        <v>#N/A</v>
      </c>
      <c r="V2092" s="5" t="e">
        <v>#N/A</v>
      </c>
      <c r="W2092" s="5" t="e">
        <v>#N/A</v>
      </c>
      <c r="X2092" s="5" t="e">
        <v>#N/A</v>
      </c>
      <c r="Y2092" s="5">
        <v>0</v>
      </c>
      <c r="Z2092" s="5" t="s">
        <v>21</v>
      </c>
      <c r="AA2092" s="3" t="s">
        <v>525</v>
      </c>
      <c r="AB2092" s="5"/>
      <c r="AC2092" s="5"/>
      <c r="AD2092" s="5"/>
      <c r="AE2092" s="5"/>
      <c r="AF2092" s="5"/>
      <c r="AG2092" s="5"/>
      <c r="AH2092" s="5"/>
      <c r="AI2092" s="5" t="s">
        <v>906</v>
      </c>
      <c r="AJ2092" s="80">
        <v>1</v>
      </c>
      <c r="AK2092" s="80" t="e">
        <v>#N/A</v>
      </c>
      <c r="AL2092" s="80" t="e">
        <v>#N/A</v>
      </c>
      <c r="AM2092" s="80" t="e">
        <v>#N/A</v>
      </c>
      <c r="AN2092" s="80" t="e">
        <v>#N/A</v>
      </c>
      <c r="AO2092" s="80" t="e">
        <v>#N/A</v>
      </c>
      <c r="AP2092" s="80" t="e">
        <v>#N/A</v>
      </c>
      <c r="AQ2092" s="80" t="e">
        <v>#N/A</v>
      </c>
      <c r="AR2092" s="80" t="e">
        <v>#N/A</v>
      </c>
      <c r="AS2092" s="5"/>
      <c r="AT2092" s="5"/>
      <c r="AU2092" s="5"/>
      <c r="AV2092" s="5"/>
      <c r="AW2092" s="5"/>
      <c r="AX2092" s="5"/>
      <c r="AY2092" s="5" t="s">
        <v>20</v>
      </c>
    </row>
    <row r="2093" spans="1:51" ht="66.95" customHeight="1">
      <c r="A2093">
        <v>11537255774</v>
      </c>
      <c r="B2093" s="1"/>
      <c r="C2093" s="13" t="s">
        <v>61</v>
      </c>
      <c r="D2093" s="1" t="s">
        <v>471</v>
      </c>
      <c r="E2093" s="5" t="s">
        <v>14</v>
      </c>
      <c r="F2093" s="80" t="s">
        <v>648</v>
      </c>
      <c r="G2093" s="80">
        <v>0</v>
      </c>
      <c r="H2093" s="80" t="s">
        <v>1</v>
      </c>
      <c r="I2093" s="80">
        <v>0</v>
      </c>
      <c r="J2093" s="80">
        <v>0</v>
      </c>
      <c r="K2093" s="80">
        <v>0</v>
      </c>
      <c r="L2093" s="80">
        <v>0</v>
      </c>
      <c r="M2093" s="5" t="s">
        <v>10</v>
      </c>
      <c r="N2093" s="5" t="e">
        <v>#N/A</v>
      </c>
      <c r="O2093" s="5" t="e">
        <v>#N/A</v>
      </c>
      <c r="P2093" s="5" t="e">
        <v>#N/A</v>
      </c>
      <c r="Q2093" s="5" t="s">
        <v>654</v>
      </c>
      <c r="R2093" s="61" t="s">
        <v>75</v>
      </c>
      <c r="S2093" s="62" t="e">
        <v>#N/A</v>
      </c>
      <c r="T2093" s="5" t="s">
        <v>37</v>
      </c>
      <c r="U2093" s="5" t="s">
        <v>92</v>
      </c>
      <c r="V2093" s="5" t="s">
        <v>74</v>
      </c>
      <c r="W2093" s="5" t="s">
        <v>909</v>
      </c>
      <c r="X2093" s="5" t="s">
        <v>660</v>
      </c>
      <c r="Y2093" s="5" t="s">
        <v>733</v>
      </c>
      <c r="Z2093" s="5" t="e">
        <v>#N/A</v>
      </c>
      <c r="AA2093" s="5" t="s">
        <v>986</v>
      </c>
      <c r="AB2093" s="5"/>
      <c r="AC2093" s="5" t="s">
        <v>555</v>
      </c>
      <c r="AD2093" s="5"/>
      <c r="AE2093" s="5"/>
      <c r="AF2093" s="5"/>
      <c r="AG2093" s="5"/>
      <c r="AH2093" s="5"/>
      <c r="AI2093" s="5" t="s">
        <v>906</v>
      </c>
      <c r="AJ2093" s="5">
        <v>3</v>
      </c>
      <c r="AK2093" s="5" t="e">
        <v>#N/A</v>
      </c>
      <c r="AL2093" s="97">
        <v>3</v>
      </c>
      <c r="AM2093" s="97" t="e">
        <v>#N/A</v>
      </c>
      <c r="AN2093" s="5">
        <v>3</v>
      </c>
      <c r="AO2093" s="5">
        <v>2</v>
      </c>
      <c r="AP2093" s="5">
        <v>2</v>
      </c>
      <c r="AQ2093" s="5">
        <v>1</v>
      </c>
      <c r="AR2093" s="5">
        <v>4</v>
      </c>
      <c r="AS2093" s="122" t="s">
        <v>1060</v>
      </c>
      <c r="AT2093" s="121" t="s">
        <v>847</v>
      </c>
      <c r="AU2093" s="5"/>
      <c r="AV2093" s="5"/>
      <c r="AW2093" s="5"/>
      <c r="AX2093" s="5"/>
      <c r="AY2093" s="5" t="s">
        <v>20</v>
      </c>
    </row>
    <row r="2094" spans="1:51" ht="27.95" customHeight="1">
      <c r="A2094">
        <v>11537151656</v>
      </c>
      <c r="B2094" s="1"/>
      <c r="C2094" s="13" t="s">
        <v>72</v>
      </c>
      <c r="D2094" s="1" t="s">
        <v>472</v>
      </c>
      <c r="E2094" s="5" t="s">
        <v>33</v>
      </c>
      <c r="F2094" s="80" t="s">
        <v>648</v>
      </c>
      <c r="G2094" s="80">
        <v>0</v>
      </c>
      <c r="H2094" s="80" t="s">
        <v>1</v>
      </c>
      <c r="I2094" s="80">
        <v>0</v>
      </c>
      <c r="J2094" s="80">
        <v>0</v>
      </c>
      <c r="K2094" s="80">
        <v>0</v>
      </c>
      <c r="L2094" s="80">
        <v>0</v>
      </c>
      <c r="M2094" s="5" t="e">
        <v>#N/A</v>
      </c>
      <c r="N2094" s="5" t="e">
        <v>#N/A</v>
      </c>
      <c r="O2094" s="5" t="e">
        <v>#N/A</v>
      </c>
      <c r="P2094" s="5" t="e">
        <v>#N/A</v>
      </c>
      <c r="Q2094" s="5" t="s">
        <v>663</v>
      </c>
      <c r="R2094" s="61" t="s">
        <v>662</v>
      </c>
      <c r="S2094" s="62" t="s">
        <v>43</v>
      </c>
      <c r="T2094" s="5" t="s">
        <v>36</v>
      </c>
      <c r="U2094" s="5" t="s">
        <v>41</v>
      </c>
      <c r="V2094" s="5" t="s">
        <v>64</v>
      </c>
      <c r="W2094" s="5" t="s">
        <v>379</v>
      </c>
      <c r="X2094" s="5" t="s">
        <v>66</v>
      </c>
      <c r="Y2094" s="5">
        <v>0</v>
      </c>
      <c r="Z2094" s="5" t="s">
        <v>21</v>
      </c>
      <c r="AA2094" s="5"/>
      <c r="AB2094" s="5"/>
      <c r="AC2094" s="5"/>
      <c r="AD2094" s="5"/>
      <c r="AE2094" s="5"/>
      <c r="AF2094" s="5"/>
      <c r="AG2094" s="5"/>
      <c r="AH2094" s="5"/>
      <c r="AI2094" s="5" t="s">
        <v>906</v>
      </c>
      <c r="AJ2094" s="80">
        <v>5</v>
      </c>
      <c r="AK2094" s="80" t="e">
        <v>#N/A</v>
      </c>
      <c r="AL2094" s="80" t="e">
        <v>#N/A</v>
      </c>
      <c r="AM2094" s="80">
        <v>4</v>
      </c>
      <c r="AN2094" s="80">
        <v>4</v>
      </c>
      <c r="AO2094" s="80">
        <v>4</v>
      </c>
      <c r="AP2094" s="80">
        <v>5</v>
      </c>
      <c r="AQ2094" s="80">
        <v>5</v>
      </c>
      <c r="AR2094" s="80">
        <v>5</v>
      </c>
      <c r="AS2094" s="5"/>
      <c r="AT2094" s="5" t="s">
        <v>787</v>
      </c>
      <c r="AU2094" s="5"/>
      <c r="AV2094" s="5"/>
      <c r="AW2094" s="5"/>
      <c r="AX2094" s="5"/>
      <c r="AY2094" s="5" t="s">
        <v>20</v>
      </c>
    </row>
    <row r="2095" spans="1:51" ht="27.95" customHeight="1">
      <c r="A2095">
        <v>11537119414</v>
      </c>
      <c r="B2095" s="1"/>
      <c r="C2095" s="13" t="e">
        <v>#N/A</v>
      </c>
      <c r="D2095" s="1" t="e">
        <v>#VALUE!</v>
      </c>
      <c r="E2095" s="5" t="e">
        <v>#N/A</v>
      </c>
      <c r="F2095" s="80">
        <v>0</v>
      </c>
      <c r="G2095" s="80">
        <v>0</v>
      </c>
      <c r="H2095" s="80">
        <v>0</v>
      </c>
      <c r="I2095" s="80">
        <v>0</v>
      </c>
      <c r="J2095" s="80">
        <v>0</v>
      </c>
      <c r="K2095" s="80">
        <v>0</v>
      </c>
      <c r="L2095" s="80">
        <v>0</v>
      </c>
      <c r="M2095" s="5" t="e">
        <v>#N/A</v>
      </c>
      <c r="N2095" s="5" t="e">
        <v>#N/A</v>
      </c>
      <c r="O2095" s="5" t="e">
        <v>#N/A</v>
      </c>
      <c r="P2095" s="5" t="e">
        <v>#N/A</v>
      </c>
      <c r="Q2095" s="5" t="e">
        <v>#N/A</v>
      </c>
      <c r="R2095" s="61" t="e">
        <v>#N/A</v>
      </c>
      <c r="S2095" s="62" t="e">
        <v>#N/A</v>
      </c>
      <c r="T2095" s="5" t="e">
        <v>#N/A</v>
      </c>
      <c r="U2095" s="5" t="e">
        <v>#N/A</v>
      </c>
      <c r="V2095" s="5" t="e">
        <v>#N/A</v>
      </c>
      <c r="W2095" s="5" t="e">
        <v>#N/A</v>
      </c>
      <c r="X2095" s="5" t="e">
        <v>#N/A</v>
      </c>
      <c r="Y2095" s="5">
        <v>0</v>
      </c>
      <c r="Z2095" s="5" t="e">
        <v>#N/A</v>
      </c>
      <c r="AA2095" s="5"/>
      <c r="AB2095" s="5"/>
      <c r="AC2095" s="5"/>
      <c r="AD2095" s="5"/>
      <c r="AE2095" s="5"/>
      <c r="AF2095" s="5"/>
      <c r="AG2095" s="5"/>
      <c r="AH2095" s="5"/>
      <c r="AI2095" s="5" t="s">
        <v>906</v>
      </c>
      <c r="AJ2095" s="80" t="e">
        <v>#N/A</v>
      </c>
      <c r="AK2095" s="80" t="e">
        <v>#N/A</v>
      </c>
      <c r="AL2095" s="80" t="e">
        <v>#N/A</v>
      </c>
      <c r="AM2095" s="80" t="e">
        <v>#N/A</v>
      </c>
      <c r="AN2095" s="80" t="e">
        <v>#N/A</v>
      </c>
      <c r="AO2095" s="80" t="e">
        <v>#N/A</v>
      </c>
      <c r="AP2095" s="80" t="e">
        <v>#N/A</v>
      </c>
      <c r="AQ2095" s="80" t="e">
        <v>#N/A</v>
      </c>
      <c r="AR2095" s="80" t="e">
        <v>#N/A</v>
      </c>
      <c r="AS2095" s="5"/>
      <c r="AT2095" s="5"/>
      <c r="AU2095" s="5"/>
      <c r="AV2095" s="5"/>
      <c r="AW2095" s="5"/>
      <c r="AX2095" s="5"/>
      <c r="AY2095" s="5" t="s">
        <v>20</v>
      </c>
    </row>
    <row r="2096" spans="1:51" ht="27.95" customHeight="1">
      <c r="A2096">
        <v>11537090384</v>
      </c>
      <c r="B2096" s="1"/>
      <c r="C2096" s="13" t="s">
        <v>72</v>
      </c>
      <c r="D2096" s="1" t="e">
        <v>#VALUE!</v>
      </c>
      <c r="E2096" s="5" t="e">
        <v>#N/A</v>
      </c>
      <c r="F2096" s="80">
        <v>0</v>
      </c>
      <c r="G2096" s="80">
        <v>0</v>
      </c>
      <c r="H2096" s="80">
        <v>0</v>
      </c>
      <c r="I2096" s="80">
        <v>0</v>
      </c>
      <c r="J2096" s="80">
        <v>0</v>
      </c>
      <c r="K2096" s="80">
        <v>0</v>
      </c>
      <c r="L2096" s="80">
        <v>0</v>
      </c>
      <c r="M2096" s="5" t="s">
        <v>10</v>
      </c>
      <c r="N2096" s="5" t="e">
        <v>#N/A</v>
      </c>
      <c r="O2096" s="5" t="e">
        <v>#N/A</v>
      </c>
      <c r="P2096" s="5" t="e">
        <v>#N/A</v>
      </c>
      <c r="Q2096" s="5" t="s">
        <v>659</v>
      </c>
      <c r="R2096" s="61" t="s">
        <v>662</v>
      </c>
      <c r="S2096" s="62" t="s">
        <v>43</v>
      </c>
      <c r="T2096" s="5" t="s">
        <v>36</v>
      </c>
      <c r="U2096" s="5" t="s">
        <v>37</v>
      </c>
      <c r="V2096" s="5" t="s">
        <v>64</v>
      </c>
      <c r="W2096" s="5" t="s">
        <v>908</v>
      </c>
      <c r="X2096" s="5" t="s">
        <v>652</v>
      </c>
      <c r="Y2096" s="5">
        <v>0</v>
      </c>
      <c r="Z2096" s="5" t="e">
        <v>#N/A</v>
      </c>
      <c r="AA2096" s="5"/>
      <c r="AB2096" s="5"/>
      <c r="AC2096" s="5"/>
      <c r="AD2096" s="5"/>
      <c r="AE2096" s="5"/>
      <c r="AF2096" s="5"/>
      <c r="AG2096" s="5"/>
      <c r="AH2096" s="5"/>
      <c r="AI2096" s="5" t="s">
        <v>906</v>
      </c>
      <c r="AJ2096" s="80">
        <v>5</v>
      </c>
      <c r="AK2096" s="80" t="e">
        <v>#N/A</v>
      </c>
      <c r="AL2096" s="80" t="e">
        <v>#N/A</v>
      </c>
      <c r="AM2096" s="80">
        <v>4</v>
      </c>
      <c r="AN2096" s="80">
        <v>4</v>
      </c>
      <c r="AO2096" s="80">
        <v>3</v>
      </c>
      <c r="AP2096" s="80">
        <v>5</v>
      </c>
      <c r="AQ2096" s="80">
        <v>3</v>
      </c>
      <c r="AR2096" s="80">
        <v>3</v>
      </c>
      <c r="AS2096" s="5"/>
      <c r="AT2096" s="5"/>
      <c r="AU2096" s="5"/>
      <c r="AV2096" s="5"/>
      <c r="AW2096" s="5"/>
      <c r="AX2096" s="5"/>
      <c r="AY2096" s="5" t="s">
        <v>20</v>
      </c>
    </row>
    <row r="2097" spans="1:51" ht="27.95" customHeight="1">
      <c r="A2097">
        <v>11537047207</v>
      </c>
      <c r="B2097" s="1"/>
      <c r="C2097" s="13" t="s">
        <v>72</v>
      </c>
      <c r="D2097" s="1" t="s">
        <v>478</v>
      </c>
      <c r="E2097" s="5" t="s">
        <v>33</v>
      </c>
      <c r="F2097" s="80" t="s">
        <v>648</v>
      </c>
      <c r="G2097" s="80">
        <v>0</v>
      </c>
      <c r="H2097" s="80" t="s">
        <v>1</v>
      </c>
      <c r="I2097" s="80">
        <v>0</v>
      </c>
      <c r="J2097" s="80">
        <v>0</v>
      </c>
      <c r="K2097" s="80">
        <v>0</v>
      </c>
      <c r="L2097" s="80">
        <v>0</v>
      </c>
      <c r="M2097" s="5" t="e">
        <v>#N/A</v>
      </c>
      <c r="N2097" s="5" t="e">
        <v>#N/A</v>
      </c>
      <c r="O2097" s="5" t="e">
        <v>#N/A</v>
      </c>
      <c r="P2097" s="5" t="e">
        <v>#N/A</v>
      </c>
      <c r="Q2097" s="5" t="s">
        <v>659</v>
      </c>
      <c r="R2097" s="61" t="s">
        <v>90</v>
      </c>
      <c r="S2097" s="62" t="s">
        <v>122</v>
      </c>
      <c r="T2097" s="5" t="s">
        <v>36</v>
      </c>
      <c r="U2097" s="5" t="s">
        <v>41</v>
      </c>
      <c r="V2097" s="5" t="s">
        <v>74</v>
      </c>
      <c r="W2097" s="5" t="e">
        <v>#N/A</v>
      </c>
      <c r="X2097" s="5" t="e">
        <v>#N/A</v>
      </c>
      <c r="Y2097" s="5">
        <v>0</v>
      </c>
      <c r="Z2097" s="5" t="e">
        <v>#N/A</v>
      </c>
      <c r="AA2097" s="5"/>
      <c r="AB2097" s="5"/>
      <c r="AC2097" s="5"/>
      <c r="AD2097" s="5"/>
      <c r="AE2097" s="5"/>
      <c r="AF2097" s="5"/>
      <c r="AG2097" s="5"/>
      <c r="AH2097" s="5"/>
      <c r="AI2097" s="5" t="s">
        <v>906</v>
      </c>
      <c r="AJ2097" s="5">
        <v>5</v>
      </c>
      <c r="AK2097" s="5" t="e">
        <v>#N/A</v>
      </c>
      <c r="AL2097" s="97">
        <v>5</v>
      </c>
      <c r="AM2097" s="97">
        <v>1</v>
      </c>
      <c r="AN2097" s="5">
        <v>4</v>
      </c>
      <c r="AO2097" s="5">
        <v>4</v>
      </c>
      <c r="AP2097" s="5">
        <v>2</v>
      </c>
      <c r="AQ2097" s="5" t="e">
        <v>#N/A</v>
      </c>
      <c r="AR2097" s="5" t="e">
        <v>#N/A</v>
      </c>
      <c r="AS2097" s="5"/>
      <c r="AT2097" s="5"/>
      <c r="AU2097" s="5"/>
      <c r="AV2097" s="5"/>
      <c r="AW2097" s="5"/>
      <c r="AX2097" s="5"/>
      <c r="AY2097" s="5" t="s">
        <v>20</v>
      </c>
    </row>
    <row r="2098" spans="1:51" ht="27.95" customHeight="1">
      <c r="A2098">
        <v>11537046997</v>
      </c>
      <c r="B2098" s="1" t="s">
        <v>15</v>
      </c>
      <c r="C2098" s="13" t="s">
        <v>72</v>
      </c>
      <c r="D2098" s="1" t="e">
        <v>#VALUE!</v>
      </c>
      <c r="E2098" s="5" t="s">
        <v>14</v>
      </c>
      <c r="F2098" s="80">
        <v>0</v>
      </c>
      <c r="G2098" s="80">
        <v>0</v>
      </c>
      <c r="H2098" s="80" t="s">
        <v>1</v>
      </c>
      <c r="I2098" s="80">
        <v>0</v>
      </c>
      <c r="J2098" s="80">
        <v>0</v>
      </c>
      <c r="K2098" s="80">
        <v>0</v>
      </c>
      <c r="L2098" s="80">
        <v>0</v>
      </c>
      <c r="M2098" s="5" t="e">
        <v>#N/A</v>
      </c>
      <c r="N2098" s="5" t="e">
        <v>#N/A</v>
      </c>
      <c r="O2098" s="5" t="e">
        <v>#N/A</v>
      </c>
      <c r="P2098" s="5" t="e">
        <v>#N/A</v>
      </c>
      <c r="Q2098" s="5" t="e">
        <v>#N/A</v>
      </c>
      <c r="R2098" s="61" t="s">
        <v>90</v>
      </c>
      <c r="S2098" s="62" t="s">
        <v>68</v>
      </c>
      <c r="T2098" s="5" t="s">
        <v>834</v>
      </c>
      <c r="U2098" s="5" t="s">
        <v>37</v>
      </c>
      <c r="V2098" s="5" t="s">
        <v>64</v>
      </c>
      <c r="W2098" s="5" t="s">
        <v>379</v>
      </c>
      <c r="X2098" s="5" t="e">
        <v>#N/A</v>
      </c>
      <c r="Y2098" s="5">
        <v>0</v>
      </c>
      <c r="Z2098" s="5" t="e">
        <v>#N/A</v>
      </c>
      <c r="AA2098" s="5"/>
      <c r="AB2098" s="5"/>
      <c r="AC2098" s="5"/>
      <c r="AD2098" s="5"/>
      <c r="AE2098" s="5"/>
      <c r="AF2098" s="5"/>
      <c r="AG2098" s="5"/>
      <c r="AH2098" s="5"/>
      <c r="AI2098" s="5" t="s">
        <v>906</v>
      </c>
      <c r="AJ2098" s="80">
        <v>5</v>
      </c>
      <c r="AK2098" s="80" t="e">
        <v>#N/A</v>
      </c>
      <c r="AL2098" s="80">
        <v>5</v>
      </c>
      <c r="AM2098" s="80">
        <v>3</v>
      </c>
      <c r="AN2098" s="80">
        <v>5</v>
      </c>
      <c r="AO2098" s="80">
        <v>3</v>
      </c>
      <c r="AP2098" s="80">
        <v>5</v>
      </c>
      <c r="AQ2098" s="80">
        <v>5</v>
      </c>
      <c r="AR2098" s="80" t="e">
        <v>#N/A</v>
      </c>
      <c r="AS2098" s="5"/>
      <c r="AT2098" s="121" t="s">
        <v>847</v>
      </c>
      <c r="AU2098" s="5"/>
      <c r="AV2098" s="5" t="s">
        <v>898</v>
      </c>
      <c r="AW2098" s="5"/>
      <c r="AX2098" s="5"/>
      <c r="AY2098" s="5" t="s">
        <v>904</v>
      </c>
    </row>
    <row r="2099" spans="1:51" ht="27.95" customHeight="1">
      <c r="B2099" s="1"/>
      <c r="C2099" s="13"/>
      <c r="D2099" s="1"/>
      <c r="E2099" s="5"/>
      <c r="M2099" s="5"/>
      <c r="N2099" s="5"/>
      <c r="O2099" s="5"/>
      <c r="P2099" s="5"/>
      <c r="Q2099" s="5"/>
      <c r="R2099" s="61"/>
      <c r="S2099" s="62"/>
      <c r="T2099" s="5"/>
      <c r="U2099" s="5"/>
      <c r="V2099" s="5"/>
      <c r="W2099" s="5"/>
      <c r="X2099" s="5"/>
      <c r="Y2099" s="5"/>
      <c r="Z2099" s="5"/>
      <c r="AA2099" s="5"/>
      <c r="AB2099" s="5"/>
      <c r="AC2099" s="5"/>
      <c r="AD2099" s="5"/>
      <c r="AE2099" s="5"/>
      <c r="AF2099" s="5"/>
      <c r="AG2099" s="5"/>
      <c r="AH2099" s="5"/>
      <c r="AI2099" s="5"/>
      <c r="AJ2099" s="80"/>
      <c r="AK2099" s="80"/>
      <c r="AL2099" s="80"/>
      <c r="AM2099" s="80"/>
      <c r="AN2099" s="80"/>
      <c r="AO2099" s="80"/>
      <c r="AP2099" s="80"/>
      <c r="AQ2099" s="80"/>
      <c r="AR2099" s="80"/>
      <c r="AS2099" s="5"/>
      <c r="AT2099" s="5"/>
      <c r="AU2099" s="5"/>
      <c r="AV2099" s="5"/>
      <c r="AW2099" s="5"/>
      <c r="AX2099" s="5"/>
      <c r="AY2099" s="5"/>
    </row>
    <row r="2100" spans="1:51" ht="27.95" customHeight="1">
      <c r="A2100">
        <v>11537007170</v>
      </c>
      <c r="B2100" s="1" t="s">
        <v>646</v>
      </c>
      <c r="C2100" s="13" t="s">
        <v>23</v>
      </c>
      <c r="D2100" s="1" t="s">
        <v>469</v>
      </c>
      <c r="E2100" s="5" t="s">
        <v>14</v>
      </c>
      <c r="F2100" s="80">
        <v>0</v>
      </c>
      <c r="G2100" s="80">
        <v>0</v>
      </c>
      <c r="H2100" s="80" t="s">
        <v>1</v>
      </c>
      <c r="I2100" s="80">
        <v>0</v>
      </c>
      <c r="J2100" s="80">
        <v>0</v>
      </c>
      <c r="K2100" s="80">
        <v>0</v>
      </c>
      <c r="L2100" s="80">
        <v>0</v>
      </c>
      <c r="M2100" s="5" t="s">
        <v>10</v>
      </c>
      <c r="N2100" s="5" t="e">
        <v>#N/A</v>
      </c>
      <c r="O2100" s="5" t="e">
        <v>#N/A</v>
      </c>
      <c r="P2100" s="5" t="e">
        <v>#N/A</v>
      </c>
      <c r="Q2100" s="5" t="e">
        <v>#N/A</v>
      </c>
      <c r="R2100" s="61" t="e">
        <v>#N/A</v>
      </c>
      <c r="S2100" s="62" t="e">
        <v>#N/A</v>
      </c>
      <c r="T2100" s="5" t="s">
        <v>36</v>
      </c>
      <c r="U2100" s="5" t="s">
        <v>37</v>
      </c>
      <c r="V2100" s="5" t="s">
        <v>74</v>
      </c>
      <c r="W2100" s="5" t="s">
        <v>908</v>
      </c>
      <c r="X2100" s="5" t="e">
        <v>#N/A</v>
      </c>
      <c r="Y2100" s="5">
        <v>0</v>
      </c>
      <c r="Z2100" s="5" t="s">
        <v>58</v>
      </c>
      <c r="AA2100" s="3" t="s">
        <v>529</v>
      </c>
      <c r="AB2100" s="5"/>
      <c r="AC2100" s="5"/>
      <c r="AD2100" s="5"/>
      <c r="AE2100" s="5"/>
      <c r="AF2100" s="5"/>
      <c r="AG2100" s="5"/>
      <c r="AH2100" s="5"/>
      <c r="AI2100" s="5" t="s">
        <v>906</v>
      </c>
      <c r="AJ2100" s="80">
        <v>2</v>
      </c>
      <c r="AK2100" s="80" t="e">
        <v>#N/A</v>
      </c>
      <c r="AL2100" s="80" t="e">
        <v>#N/A</v>
      </c>
      <c r="AM2100" s="80" t="e">
        <v>#N/A</v>
      </c>
      <c r="AN2100" s="80">
        <v>4</v>
      </c>
      <c r="AO2100" s="80">
        <v>3</v>
      </c>
      <c r="AP2100" s="80">
        <v>2</v>
      </c>
      <c r="AQ2100" s="80">
        <v>3</v>
      </c>
      <c r="AR2100" s="80" t="e">
        <v>#N/A</v>
      </c>
      <c r="AS2100" s="5"/>
      <c r="AT2100" s="5"/>
      <c r="AU2100" s="5"/>
      <c r="AV2100" s="5"/>
      <c r="AW2100" s="5"/>
      <c r="AX2100" s="5"/>
      <c r="AY2100" s="5" t="s">
        <v>903</v>
      </c>
    </row>
    <row r="2101" spans="1:51" ht="27.95" customHeight="1">
      <c r="B2101" s="1"/>
      <c r="C2101" s="13"/>
      <c r="D2101" s="1"/>
      <c r="E2101" s="5"/>
      <c r="M2101" s="5"/>
      <c r="N2101" s="5"/>
      <c r="O2101" s="5"/>
      <c r="P2101" s="5"/>
      <c r="Q2101" s="5"/>
      <c r="R2101" s="61"/>
      <c r="S2101" s="62"/>
      <c r="T2101" s="5"/>
      <c r="U2101" s="5"/>
      <c r="V2101" s="5"/>
      <c r="W2101" s="5"/>
      <c r="X2101" s="5"/>
      <c r="Y2101" s="5"/>
      <c r="Z2101" s="5"/>
      <c r="AA2101" s="5"/>
      <c r="AB2101" s="5"/>
      <c r="AC2101" s="5"/>
      <c r="AD2101" s="5"/>
      <c r="AE2101" s="5"/>
      <c r="AF2101" s="5"/>
      <c r="AG2101" s="5"/>
      <c r="AH2101" s="5"/>
      <c r="AI2101" s="5"/>
      <c r="AJ2101" s="80"/>
      <c r="AK2101" s="80"/>
      <c r="AL2101" s="80"/>
      <c r="AM2101" s="80"/>
      <c r="AN2101" s="80"/>
      <c r="AO2101" s="80"/>
      <c r="AP2101" s="80"/>
      <c r="AQ2101" s="80"/>
      <c r="AR2101" s="80"/>
      <c r="AS2101" s="5"/>
      <c r="AT2101" s="5"/>
      <c r="AU2101" s="5"/>
      <c r="AV2101" s="5"/>
      <c r="AW2101" s="5"/>
      <c r="AX2101" s="5"/>
      <c r="AY2101" s="5"/>
    </row>
    <row r="2102" spans="1:51" ht="78.95" customHeight="1">
      <c r="A2102">
        <v>11536966777</v>
      </c>
      <c r="B2102" s="1" t="s">
        <v>15</v>
      </c>
      <c r="C2102" s="13" t="s">
        <v>72</v>
      </c>
      <c r="D2102" s="1" t="s">
        <v>478</v>
      </c>
      <c r="E2102" s="5" t="s">
        <v>14</v>
      </c>
      <c r="F2102" s="80">
        <v>0</v>
      </c>
      <c r="G2102" s="80">
        <v>0</v>
      </c>
      <c r="H2102" s="80" t="s">
        <v>1</v>
      </c>
      <c r="I2102" s="80">
        <v>0</v>
      </c>
      <c r="J2102" s="80">
        <v>0</v>
      </c>
      <c r="K2102" s="80">
        <v>0</v>
      </c>
      <c r="L2102" s="80">
        <v>0</v>
      </c>
      <c r="M2102" s="5" t="e">
        <v>#N/A</v>
      </c>
      <c r="N2102" s="5" t="e">
        <v>#N/A</v>
      </c>
      <c r="O2102" s="5" t="e">
        <v>#N/A</v>
      </c>
      <c r="P2102" s="5" t="e">
        <v>#N/A</v>
      </c>
      <c r="Q2102" s="5" t="e">
        <v>#N/A</v>
      </c>
      <c r="R2102" s="61" t="s">
        <v>28</v>
      </c>
      <c r="S2102" s="62" t="s">
        <v>43</v>
      </c>
      <c r="T2102" s="5" t="s">
        <v>36</v>
      </c>
      <c r="U2102" s="5" t="s">
        <v>92</v>
      </c>
      <c r="V2102" s="5" t="s">
        <v>74</v>
      </c>
      <c r="W2102" s="5" t="s">
        <v>379</v>
      </c>
      <c r="X2102" s="5" t="e">
        <v>#N/A</v>
      </c>
      <c r="Y2102" s="5">
        <v>0</v>
      </c>
      <c r="Z2102" s="5" t="s">
        <v>49</v>
      </c>
      <c r="AA2102" s="3" t="s">
        <v>526</v>
      </c>
      <c r="AB2102" s="5"/>
      <c r="AC2102" s="5"/>
      <c r="AD2102" s="5"/>
      <c r="AE2102" s="5"/>
      <c r="AF2102" s="5"/>
      <c r="AG2102" s="5"/>
      <c r="AH2102" s="5"/>
      <c r="AI2102" s="5" t="s">
        <v>906</v>
      </c>
      <c r="AJ2102" s="5">
        <v>5</v>
      </c>
      <c r="AK2102" s="5" t="e">
        <v>#N/A</v>
      </c>
      <c r="AL2102" s="97">
        <v>4</v>
      </c>
      <c r="AM2102" s="97">
        <v>4</v>
      </c>
      <c r="AN2102" s="5">
        <v>4</v>
      </c>
      <c r="AO2102" s="5">
        <v>2</v>
      </c>
      <c r="AP2102" s="5">
        <v>2</v>
      </c>
      <c r="AQ2102" s="5">
        <v>5</v>
      </c>
      <c r="AR2102" s="5" t="e">
        <v>#N/A</v>
      </c>
      <c r="AS2102" s="122" t="s">
        <v>1054</v>
      </c>
      <c r="AT2102" s="5" t="s">
        <v>799</v>
      </c>
      <c r="AU2102" s="5"/>
      <c r="AV2102" s="5" t="s">
        <v>878</v>
      </c>
      <c r="AW2102" s="5"/>
      <c r="AX2102" s="5"/>
      <c r="AY2102" s="5" t="s">
        <v>904</v>
      </c>
    </row>
    <row r="2103" spans="1:51" ht="27.95" customHeight="1">
      <c r="A2103">
        <v>11536958436</v>
      </c>
      <c r="B2103" s="1" t="s">
        <v>646</v>
      </c>
      <c r="C2103" s="13" t="s">
        <v>80</v>
      </c>
      <c r="D2103" s="1" t="s">
        <v>465</v>
      </c>
      <c r="E2103" s="5" t="s">
        <v>33</v>
      </c>
      <c r="F2103" s="80">
        <v>0</v>
      </c>
      <c r="G2103" s="80">
        <v>0</v>
      </c>
      <c r="H2103" s="80" t="s">
        <v>1</v>
      </c>
      <c r="I2103" s="80">
        <v>0</v>
      </c>
      <c r="J2103" s="80">
        <v>0</v>
      </c>
      <c r="K2103" s="80">
        <v>0</v>
      </c>
      <c r="L2103" s="80">
        <v>0</v>
      </c>
      <c r="M2103" s="5" t="s">
        <v>10</v>
      </c>
      <c r="N2103" s="5" t="e">
        <v>#N/A</v>
      </c>
      <c r="O2103" s="5" t="e">
        <v>#N/A</v>
      </c>
      <c r="P2103" s="5" t="e">
        <v>#N/A</v>
      </c>
      <c r="Q2103" s="5" t="e">
        <v>#N/A</v>
      </c>
      <c r="R2103" s="61" t="s">
        <v>28</v>
      </c>
      <c r="S2103" s="62" t="e">
        <v>#N/A</v>
      </c>
      <c r="T2103" s="5" t="s">
        <v>834</v>
      </c>
      <c r="U2103" s="5" t="s">
        <v>41</v>
      </c>
      <c r="V2103" s="5" t="s">
        <v>26</v>
      </c>
      <c r="W2103" s="5" t="s">
        <v>979</v>
      </c>
      <c r="X2103" s="5" t="s">
        <v>30</v>
      </c>
      <c r="Y2103" s="5" t="s">
        <v>734</v>
      </c>
      <c r="Z2103" s="5" t="s">
        <v>98</v>
      </c>
      <c r="AA2103" s="5"/>
      <c r="AB2103" s="5"/>
      <c r="AC2103" s="5"/>
      <c r="AD2103" s="5"/>
      <c r="AE2103" s="5"/>
      <c r="AF2103" s="5"/>
      <c r="AG2103" s="5"/>
      <c r="AH2103" s="5"/>
      <c r="AI2103" s="5" t="s">
        <v>906</v>
      </c>
      <c r="AJ2103" s="80">
        <v>4</v>
      </c>
      <c r="AK2103" s="80" t="e">
        <v>#N/A</v>
      </c>
      <c r="AL2103" s="80">
        <v>4</v>
      </c>
      <c r="AM2103" s="80" t="e">
        <v>#N/A</v>
      </c>
      <c r="AN2103" s="80">
        <v>5</v>
      </c>
      <c r="AO2103" s="80">
        <v>4</v>
      </c>
      <c r="AP2103" s="80">
        <v>4</v>
      </c>
      <c r="AQ2103" s="80">
        <v>2</v>
      </c>
      <c r="AR2103" s="80">
        <v>2</v>
      </c>
      <c r="AS2103" s="5"/>
      <c r="AT2103" s="5" t="s">
        <v>848</v>
      </c>
      <c r="AU2103" s="5"/>
      <c r="AV2103" s="5"/>
      <c r="AW2103" s="5" t="s">
        <v>39</v>
      </c>
      <c r="AX2103" s="5"/>
      <c r="AY2103" s="5" t="s">
        <v>903</v>
      </c>
    </row>
    <row r="2104" spans="1:51" ht="27.95" customHeight="1">
      <c r="B2104" s="1"/>
      <c r="C2104" s="13"/>
      <c r="D2104" s="1"/>
      <c r="E2104" s="5"/>
      <c r="M2104" s="5"/>
      <c r="N2104" s="5"/>
      <c r="O2104" s="5"/>
      <c r="P2104" s="5"/>
      <c r="Q2104" s="5"/>
      <c r="R2104" s="61"/>
      <c r="S2104" s="62"/>
      <c r="T2104" s="5"/>
      <c r="U2104" s="5"/>
      <c r="V2104" s="5"/>
      <c r="W2104" s="5"/>
      <c r="X2104" s="5"/>
      <c r="Y2104" s="5"/>
      <c r="Z2104" s="5"/>
      <c r="AA2104" s="5"/>
      <c r="AB2104" s="5"/>
      <c r="AC2104" s="5"/>
      <c r="AD2104" s="5"/>
      <c r="AE2104" s="5"/>
      <c r="AF2104" s="5"/>
      <c r="AG2104" s="5"/>
      <c r="AH2104" s="5"/>
      <c r="AI2104" s="5"/>
      <c r="AJ2104" s="80"/>
      <c r="AK2104" s="80"/>
      <c r="AL2104" s="80"/>
      <c r="AM2104" s="80"/>
      <c r="AN2104" s="80"/>
      <c r="AO2104" s="80"/>
      <c r="AP2104" s="80"/>
      <c r="AQ2104" s="80"/>
      <c r="AR2104" s="80"/>
      <c r="AS2104" s="5"/>
      <c r="AT2104" s="5"/>
      <c r="AU2104" s="5"/>
      <c r="AV2104" s="5"/>
      <c r="AW2104" s="5"/>
      <c r="AX2104" s="5"/>
      <c r="AY2104" s="5"/>
    </row>
    <row r="2105" spans="1:51" ht="27.95" customHeight="1">
      <c r="A2105">
        <v>11536908058</v>
      </c>
      <c r="B2105" s="1" t="s">
        <v>646</v>
      </c>
      <c r="C2105" s="13" t="s">
        <v>72</v>
      </c>
      <c r="D2105" s="1" t="s">
        <v>469</v>
      </c>
      <c r="E2105" s="5" t="s">
        <v>14</v>
      </c>
      <c r="F2105" s="80">
        <v>0</v>
      </c>
      <c r="G2105" s="80">
        <v>0</v>
      </c>
      <c r="H2105" s="80" t="s">
        <v>1</v>
      </c>
      <c r="I2105" s="80">
        <v>0</v>
      </c>
      <c r="J2105" s="80">
        <v>0</v>
      </c>
      <c r="K2105" s="80">
        <v>0</v>
      </c>
      <c r="L2105" s="80">
        <v>0</v>
      </c>
      <c r="M2105" s="5" t="e">
        <v>#N/A</v>
      </c>
      <c r="N2105" s="5" t="s">
        <v>649</v>
      </c>
      <c r="O2105" s="5" t="e">
        <v>#N/A</v>
      </c>
      <c r="P2105" s="5" t="e">
        <v>#N/A</v>
      </c>
      <c r="Q2105" s="5" t="s">
        <v>76</v>
      </c>
      <c r="R2105" s="61" t="s">
        <v>28</v>
      </c>
      <c r="S2105" s="62" t="e">
        <v>#N/A</v>
      </c>
      <c r="T2105" s="5" t="s">
        <v>834</v>
      </c>
      <c r="U2105" s="5" t="s">
        <v>34</v>
      </c>
      <c r="V2105" s="5" t="s">
        <v>26</v>
      </c>
      <c r="W2105" s="5" t="s">
        <v>379</v>
      </c>
      <c r="X2105" s="5" t="s">
        <v>81</v>
      </c>
      <c r="Y2105" s="5">
        <v>0</v>
      </c>
      <c r="Z2105" s="5" t="s">
        <v>67</v>
      </c>
      <c r="AA2105" s="5"/>
      <c r="AB2105" s="5"/>
      <c r="AC2105" s="5"/>
      <c r="AD2105" s="5"/>
      <c r="AE2105" s="5"/>
      <c r="AF2105" s="5"/>
      <c r="AG2105" s="5"/>
      <c r="AH2105" s="5"/>
      <c r="AI2105" s="5" t="s">
        <v>906</v>
      </c>
      <c r="AJ2105" s="80">
        <v>5</v>
      </c>
      <c r="AK2105" s="80">
        <v>4</v>
      </c>
      <c r="AL2105" s="80">
        <v>4</v>
      </c>
      <c r="AM2105" s="80" t="e">
        <v>#N/A</v>
      </c>
      <c r="AN2105" s="80">
        <v>5</v>
      </c>
      <c r="AO2105" s="80">
        <v>5</v>
      </c>
      <c r="AP2105" s="80">
        <v>4</v>
      </c>
      <c r="AQ2105" s="80">
        <v>5</v>
      </c>
      <c r="AR2105" s="80">
        <v>3</v>
      </c>
      <c r="AS2105" s="5"/>
      <c r="AT2105" s="121" t="s">
        <v>847</v>
      </c>
      <c r="AU2105" s="5"/>
      <c r="AV2105" s="5" t="s">
        <v>877</v>
      </c>
      <c r="AW2105" s="5"/>
      <c r="AX2105" s="5"/>
      <c r="AY2105" s="5" t="s">
        <v>903</v>
      </c>
    </row>
    <row r="2106" spans="1:51" ht="27.95" customHeight="1">
      <c r="B2106" s="1"/>
      <c r="C2106" s="13"/>
      <c r="D2106" s="1"/>
      <c r="E2106" s="5"/>
      <c r="M2106" s="5"/>
      <c r="N2106" s="5"/>
      <c r="O2106" s="5"/>
      <c r="P2106" s="5"/>
      <c r="Q2106" s="5"/>
      <c r="R2106" s="61"/>
      <c r="S2106" s="62"/>
      <c r="T2106" s="5"/>
      <c r="U2106" s="5"/>
      <c r="V2106" s="5"/>
      <c r="W2106" s="5"/>
      <c r="X2106" s="5"/>
      <c r="Y2106" s="5"/>
      <c r="Z2106" s="5"/>
      <c r="AA2106" s="5"/>
      <c r="AB2106" s="5"/>
      <c r="AC2106" s="5"/>
      <c r="AD2106" s="5"/>
      <c r="AE2106" s="5"/>
      <c r="AF2106" s="5"/>
      <c r="AG2106" s="5"/>
      <c r="AH2106" s="5"/>
      <c r="AI2106" s="5"/>
      <c r="AJ2106" s="80"/>
      <c r="AK2106" s="80"/>
      <c r="AL2106" s="80"/>
      <c r="AM2106" s="80"/>
      <c r="AN2106" s="80"/>
      <c r="AO2106" s="80"/>
      <c r="AP2106" s="80"/>
      <c r="AQ2106" s="80"/>
      <c r="AR2106" s="80"/>
      <c r="AS2106" s="5"/>
      <c r="AT2106" s="5"/>
      <c r="AU2106" s="5"/>
      <c r="AV2106" s="5"/>
      <c r="AW2106" s="5"/>
      <c r="AX2106" s="5"/>
      <c r="AY2106" s="5"/>
    </row>
    <row r="2107" spans="1:51" ht="27.95" customHeight="1">
      <c r="A2107">
        <v>11536904970</v>
      </c>
      <c r="B2107" s="1"/>
      <c r="C2107" s="13" t="e">
        <v>#N/A</v>
      </c>
      <c r="D2107" s="1" t="e">
        <v>#VALUE!</v>
      </c>
      <c r="E2107" s="5" t="e">
        <v>#N/A</v>
      </c>
      <c r="F2107" s="80">
        <v>0</v>
      </c>
      <c r="G2107" s="80">
        <v>0</v>
      </c>
      <c r="H2107" s="80">
        <v>0</v>
      </c>
      <c r="I2107" s="80">
        <v>0</v>
      </c>
      <c r="J2107" s="80">
        <v>0</v>
      </c>
      <c r="K2107" s="80">
        <v>0</v>
      </c>
      <c r="L2107" s="80">
        <v>0</v>
      </c>
      <c r="M2107" s="5" t="e">
        <v>#N/A</v>
      </c>
      <c r="N2107" s="5" t="e">
        <v>#N/A</v>
      </c>
      <c r="O2107" s="5" t="e">
        <v>#N/A</v>
      </c>
      <c r="P2107" s="5" t="e">
        <v>#N/A</v>
      </c>
      <c r="Q2107" s="5" t="e">
        <v>#N/A</v>
      </c>
      <c r="R2107" s="61" t="e">
        <v>#N/A</v>
      </c>
      <c r="S2107" s="62" t="e">
        <v>#N/A</v>
      </c>
      <c r="T2107" s="5" t="e">
        <v>#N/A</v>
      </c>
      <c r="U2107" s="5" t="e">
        <v>#N/A</v>
      </c>
      <c r="V2107" s="5" t="e">
        <v>#N/A</v>
      </c>
      <c r="W2107" s="5" t="e">
        <v>#N/A</v>
      </c>
      <c r="X2107" s="5" t="e">
        <v>#N/A</v>
      </c>
      <c r="Y2107" s="5">
        <v>0</v>
      </c>
      <c r="Z2107" s="5" t="e">
        <v>#N/A</v>
      </c>
      <c r="AA2107" s="5"/>
      <c r="AB2107" s="5"/>
      <c r="AC2107" s="5"/>
      <c r="AD2107" s="5"/>
      <c r="AE2107" s="5"/>
      <c r="AF2107" s="5"/>
      <c r="AG2107" s="5"/>
      <c r="AH2107" s="5"/>
      <c r="AI2107" s="5" t="s">
        <v>906</v>
      </c>
      <c r="AJ2107" s="80" t="e">
        <v>#N/A</v>
      </c>
      <c r="AK2107" s="80" t="e">
        <v>#N/A</v>
      </c>
      <c r="AL2107" s="80" t="e">
        <v>#N/A</v>
      </c>
      <c r="AM2107" s="80" t="e">
        <v>#N/A</v>
      </c>
      <c r="AN2107" s="80" t="e">
        <v>#N/A</v>
      </c>
      <c r="AO2107" s="80" t="e">
        <v>#N/A</v>
      </c>
      <c r="AP2107" s="80" t="e">
        <v>#N/A</v>
      </c>
      <c r="AQ2107" s="80" t="e">
        <v>#N/A</v>
      </c>
      <c r="AR2107" s="80" t="e">
        <v>#N/A</v>
      </c>
      <c r="AS2107" s="5"/>
      <c r="AT2107" s="5"/>
      <c r="AU2107" s="5"/>
      <c r="AV2107" s="5"/>
      <c r="AW2107" s="5"/>
      <c r="AX2107" s="5"/>
      <c r="AY2107" s="5" t="s">
        <v>20</v>
      </c>
    </row>
    <row r="2108" spans="1:51" ht="27.95" customHeight="1">
      <c r="B2108" s="1"/>
      <c r="C2108" s="13"/>
      <c r="D2108" s="1"/>
      <c r="E2108" s="5"/>
      <c r="M2108" s="5"/>
      <c r="N2108" s="5"/>
      <c r="O2108" s="5"/>
      <c r="P2108" s="5"/>
      <c r="Q2108" s="5"/>
      <c r="R2108" s="61"/>
      <c r="S2108" s="62"/>
      <c r="T2108" s="5"/>
      <c r="U2108" s="5"/>
      <c r="V2108" s="5"/>
      <c r="W2108" s="5"/>
      <c r="X2108" s="5"/>
      <c r="Y2108" s="5"/>
      <c r="Z2108" s="5"/>
      <c r="AA2108" s="5"/>
      <c r="AB2108" s="5"/>
      <c r="AC2108" s="5"/>
      <c r="AD2108" s="5"/>
      <c r="AE2108" s="5"/>
      <c r="AF2108" s="5"/>
      <c r="AG2108" s="5"/>
      <c r="AH2108" s="5"/>
      <c r="AI2108" s="5"/>
      <c r="AJ2108" s="80"/>
      <c r="AK2108" s="80"/>
      <c r="AL2108" s="80"/>
      <c r="AM2108" s="80"/>
      <c r="AN2108" s="80"/>
      <c r="AO2108" s="80"/>
      <c r="AP2108" s="80"/>
      <c r="AQ2108" s="80"/>
      <c r="AR2108" s="80"/>
      <c r="AS2108" s="5"/>
      <c r="AT2108" s="5"/>
      <c r="AU2108" s="5"/>
      <c r="AV2108" s="5"/>
      <c r="AW2108" s="5"/>
      <c r="AX2108" s="5"/>
      <c r="AY2108" s="5"/>
    </row>
    <row r="2109" spans="1:51" ht="27.95" customHeight="1">
      <c r="B2109" s="1"/>
      <c r="C2109" s="13"/>
      <c r="D2109" s="1"/>
      <c r="E2109" s="5"/>
      <c r="M2109" s="5"/>
      <c r="N2109" s="5"/>
      <c r="O2109" s="5"/>
      <c r="P2109" s="5"/>
      <c r="Q2109" s="5"/>
      <c r="R2109" s="61"/>
      <c r="S2109" s="62"/>
      <c r="T2109" s="5"/>
      <c r="U2109" s="5"/>
      <c r="V2109" s="5"/>
      <c r="W2109" s="5"/>
      <c r="X2109" s="5"/>
      <c r="Y2109" s="5"/>
      <c r="Z2109" s="5"/>
      <c r="AA2109" s="5"/>
      <c r="AB2109" s="5"/>
      <c r="AC2109" s="5"/>
      <c r="AD2109" s="5"/>
      <c r="AE2109" s="5"/>
      <c r="AF2109" s="5"/>
      <c r="AG2109" s="5"/>
      <c r="AH2109" s="5"/>
      <c r="AI2109" s="5"/>
      <c r="AJ2109" s="80"/>
      <c r="AK2109" s="80"/>
      <c r="AL2109" s="80"/>
      <c r="AM2109" s="80"/>
      <c r="AN2109" s="80"/>
      <c r="AO2109" s="80"/>
      <c r="AP2109" s="80"/>
      <c r="AQ2109" s="80"/>
      <c r="AR2109" s="80"/>
      <c r="AS2109" s="5"/>
      <c r="AT2109" s="5"/>
      <c r="AU2109" s="5"/>
      <c r="AV2109" s="5"/>
      <c r="AW2109" s="5"/>
      <c r="AX2109" s="5"/>
      <c r="AY2109" s="5"/>
    </row>
    <row r="2110" spans="1:51" ht="27.95" customHeight="1">
      <c r="B2110" s="1"/>
      <c r="C2110" s="13"/>
      <c r="D2110" s="1"/>
      <c r="E2110" s="5"/>
      <c r="M2110" s="5"/>
      <c r="N2110" s="5"/>
      <c r="O2110" s="5"/>
      <c r="P2110" s="5"/>
      <c r="Q2110" s="5"/>
      <c r="R2110" s="61"/>
      <c r="S2110" s="62"/>
      <c r="T2110" s="5"/>
      <c r="U2110" s="5"/>
      <c r="V2110" s="5"/>
      <c r="W2110" s="5"/>
      <c r="X2110" s="5"/>
      <c r="Y2110" s="5"/>
      <c r="Z2110" s="5"/>
      <c r="AA2110" s="5"/>
      <c r="AB2110" s="5"/>
      <c r="AC2110" s="5"/>
      <c r="AD2110" s="5"/>
      <c r="AE2110" s="5"/>
      <c r="AF2110" s="5"/>
      <c r="AG2110" s="5"/>
      <c r="AH2110" s="5"/>
      <c r="AI2110" s="5"/>
      <c r="AJ2110" s="80"/>
      <c r="AK2110" s="80"/>
      <c r="AL2110" s="80"/>
      <c r="AM2110" s="80"/>
      <c r="AN2110" s="80"/>
      <c r="AO2110" s="80"/>
      <c r="AP2110" s="80"/>
      <c r="AQ2110" s="80"/>
      <c r="AR2110" s="80"/>
      <c r="AS2110" s="5"/>
      <c r="AT2110" s="5"/>
      <c r="AU2110" s="5"/>
      <c r="AV2110" s="5"/>
      <c r="AW2110" s="5"/>
      <c r="AX2110" s="5"/>
      <c r="AY2110" s="5"/>
    </row>
    <row r="2111" spans="1:51" ht="27.95" customHeight="1">
      <c r="A2111">
        <v>11536768425</v>
      </c>
      <c r="B2111" s="1" t="s">
        <v>646</v>
      </c>
      <c r="C2111" s="13" t="s">
        <v>72</v>
      </c>
      <c r="D2111" s="1" t="s">
        <v>467</v>
      </c>
      <c r="E2111" s="5" t="s">
        <v>14</v>
      </c>
      <c r="F2111" s="80" t="s">
        <v>648</v>
      </c>
      <c r="G2111" s="80">
        <v>0</v>
      </c>
      <c r="H2111" s="80" t="s">
        <v>1</v>
      </c>
      <c r="I2111" s="80">
        <v>0</v>
      </c>
      <c r="J2111" s="80">
        <v>0</v>
      </c>
      <c r="K2111" s="80">
        <v>0</v>
      </c>
      <c r="L2111" s="80">
        <v>0</v>
      </c>
      <c r="M2111" s="5" t="s">
        <v>10</v>
      </c>
      <c r="N2111" s="5" t="e">
        <v>#N/A</v>
      </c>
      <c r="O2111" s="5" t="e">
        <v>#N/A</v>
      </c>
      <c r="P2111" s="5" t="e">
        <v>#N/A</v>
      </c>
      <c r="Q2111" s="5" t="s">
        <v>76</v>
      </c>
      <c r="R2111" s="61" t="s">
        <v>99</v>
      </c>
      <c r="S2111" s="62" t="s">
        <v>43</v>
      </c>
      <c r="T2111" s="5" t="s">
        <v>36</v>
      </c>
      <c r="U2111" s="5" t="s">
        <v>41</v>
      </c>
      <c r="V2111" s="5" t="s">
        <v>26</v>
      </c>
      <c r="W2111" s="5" t="s">
        <v>907</v>
      </c>
      <c r="X2111" s="5" t="s">
        <v>81</v>
      </c>
      <c r="Y2111" s="5">
        <v>0</v>
      </c>
      <c r="Z2111" s="5" t="s">
        <v>35</v>
      </c>
      <c r="AA2111" s="5"/>
      <c r="AB2111" s="5"/>
      <c r="AC2111" s="5"/>
      <c r="AD2111" s="5"/>
      <c r="AE2111" s="5"/>
      <c r="AF2111" s="5"/>
      <c r="AG2111" s="5"/>
      <c r="AH2111" s="5"/>
      <c r="AI2111" s="5" t="s">
        <v>906</v>
      </c>
      <c r="AJ2111" s="80">
        <v>5</v>
      </c>
      <c r="AK2111" s="80">
        <v>4</v>
      </c>
      <c r="AL2111" s="80">
        <v>2</v>
      </c>
      <c r="AM2111" s="80">
        <v>4</v>
      </c>
      <c r="AN2111" s="80">
        <v>4</v>
      </c>
      <c r="AO2111" s="80">
        <v>4</v>
      </c>
      <c r="AP2111" s="80">
        <v>4</v>
      </c>
      <c r="AQ2111" s="80">
        <v>4</v>
      </c>
      <c r="AR2111" s="80">
        <v>3</v>
      </c>
      <c r="AS2111" s="5"/>
      <c r="AT2111" s="5"/>
      <c r="AU2111" s="5"/>
      <c r="AV2111" s="5"/>
      <c r="AW2111" s="5"/>
      <c r="AX2111" s="5"/>
      <c r="AY2111" s="5" t="s">
        <v>903</v>
      </c>
    </row>
    <row r="2112" spans="1:51" ht="27.95" customHeight="1">
      <c r="A2112">
        <v>11536747535</v>
      </c>
      <c r="B2112" s="1" t="s">
        <v>646</v>
      </c>
      <c r="C2112" s="13" t="s">
        <v>61</v>
      </c>
      <c r="D2112" s="1" t="s">
        <v>468</v>
      </c>
      <c r="E2112" s="5" t="s">
        <v>14</v>
      </c>
      <c r="F2112" s="80" t="s">
        <v>648</v>
      </c>
      <c r="G2112" s="80">
        <v>0</v>
      </c>
      <c r="H2112" s="80">
        <v>0</v>
      </c>
      <c r="I2112" s="80">
        <v>0</v>
      </c>
      <c r="J2112" s="80">
        <v>0</v>
      </c>
      <c r="K2112" s="80">
        <v>0</v>
      </c>
      <c r="L2112" s="80">
        <v>0</v>
      </c>
      <c r="M2112" s="5" t="s">
        <v>10</v>
      </c>
      <c r="N2112" s="5" t="s">
        <v>649</v>
      </c>
      <c r="O2112" s="5" t="s">
        <v>11</v>
      </c>
      <c r="P2112" s="5" t="s">
        <v>12</v>
      </c>
      <c r="Q2112" s="5" t="s">
        <v>29</v>
      </c>
      <c r="R2112" s="61" t="s">
        <v>75</v>
      </c>
      <c r="S2112" s="62" t="e">
        <v>#N/A</v>
      </c>
      <c r="T2112" s="5" t="s">
        <v>834</v>
      </c>
      <c r="U2112" s="5" t="s">
        <v>34</v>
      </c>
      <c r="V2112" s="5" t="s">
        <v>54</v>
      </c>
      <c r="W2112" s="5" t="s">
        <v>379</v>
      </c>
      <c r="X2112" s="5" t="s">
        <v>30</v>
      </c>
      <c r="Y2112" s="5" t="s">
        <v>735</v>
      </c>
      <c r="Z2112" s="5" t="s">
        <v>49</v>
      </c>
      <c r="AA2112" s="3" t="s">
        <v>529</v>
      </c>
      <c r="AB2112" s="5"/>
      <c r="AC2112" s="5"/>
      <c r="AD2112" s="5"/>
      <c r="AE2112" s="5"/>
      <c r="AF2112" s="5"/>
      <c r="AG2112" s="5" t="s">
        <v>638</v>
      </c>
      <c r="AH2112" s="5"/>
      <c r="AI2112" s="5" t="s">
        <v>906</v>
      </c>
      <c r="AJ2112" s="80">
        <v>3</v>
      </c>
      <c r="AK2112" s="80">
        <v>3</v>
      </c>
      <c r="AL2112" s="80">
        <v>3</v>
      </c>
      <c r="AM2112" s="80" t="e">
        <v>#N/A</v>
      </c>
      <c r="AN2112" s="80">
        <v>5</v>
      </c>
      <c r="AO2112" s="80">
        <v>5</v>
      </c>
      <c r="AP2112" s="80">
        <v>0</v>
      </c>
      <c r="AQ2112" s="80">
        <v>5</v>
      </c>
      <c r="AR2112" s="80">
        <v>2</v>
      </c>
      <c r="AS2112" s="122" t="s">
        <v>1060</v>
      </c>
      <c r="AT2112" s="5" t="s">
        <v>797</v>
      </c>
      <c r="AU2112" s="5" t="s">
        <v>858</v>
      </c>
      <c r="AV2112" s="5" t="s">
        <v>872</v>
      </c>
      <c r="AW2112" s="5"/>
      <c r="AX2112" s="5"/>
      <c r="AY2112" s="5" t="s">
        <v>903</v>
      </c>
    </row>
    <row r="2113" spans="1:51" ht="27.95" customHeight="1">
      <c r="A2113">
        <v>11536705958</v>
      </c>
      <c r="B2113" s="1" t="s">
        <v>646</v>
      </c>
      <c r="C2113" s="13" t="s">
        <v>72</v>
      </c>
      <c r="D2113" s="1" t="s">
        <v>468</v>
      </c>
      <c r="E2113" s="5" t="s">
        <v>14</v>
      </c>
      <c r="F2113" s="80">
        <v>0</v>
      </c>
      <c r="G2113" s="80">
        <v>0</v>
      </c>
      <c r="H2113" s="80" t="s">
        <v>1</v>
      </c>
      <c r="I2113" s="80">
        <v>0</v>
      </c>
      <c r="J2113" s="80">
        <v>0</v>
      </c>
      <c r="K2113" s="80">
        <v>0</v>
      </c>
      <c r="L2113" s="80">
        <v>0</v>
      </c>
      <c r="M2113" s="5" t="e">
        <v>#N/A</v>
      </c>
      <c r="N2113" s="5" t="s">
        <v>649</v>
      </c>
      <c r="O2113" s="5" t="e">
        <v>#N/A</v>
      </c>
      <c r="P2113" s="5" t="e">
        <v>#N/A</v>
      </c>
      <c r="Q2113" s="5" t="s">
        <v>29</v>
      </c>
      <c r="R2113" s="61" t="s">
        <v>75</v>
      </c>
      <c r="S2113" s="62" t="e">
        <v>#N/A</v>
      </c>
      <c r="T2113" s="5" t="s">
        <v>834</v>
      </c>
      <c r="U2113" s="5" t="s">
        <v>34</v>
      </c>
      <c r="V2113" s="5" t="s">
        <v>54</v>
      </c>
      <c r="W2113" s="5" t="s">
        <v>379</v>
      </c>
      <c r="X2113" s="5" t="s">
        <v>30</v>
      </c>
      <c r="Y2113" s="5" t="s">
        <v>736</v>
      </c>
      <c r="Z2113" s="5" t="s">
        <v>13</v>
      </c>
      <c r="AA2113" s="5"/>
      <c r="AB2113" s="5"/>
      <c r="AC2113" s="5"/>
      <c r="AD2113" s="5"/>
      <c r="AE2113" s="5"/>
      <c r="AF2113" s="5"/>
      <c r="AG2113" s="5"/>
      <c r="AH2113" s="5"/>
      <c r="AI2113" s="5" t="s">
        <v>906</v>
      </c>
      <c r="AJ2113" s="80">
        <v>5</v>
      </c>
      <c r="AK2113" s="80">
        <v>3</v>
      </c>
      <c r="AL2113" s="80">
        <v>3</v>
      </c>
      <c r="AM2113" s="80" t="e">
        <v>#N/A</v>
      </c>
      <c r="AN2113" s="80">
        <v>5</v>
      </c>
      <c r="AO2113" s="80">
        <v>5</v>
      </c>
      <c r="AP2113" s="80">
        <v>0</v>
      </c>
      <c r="AQ2113" s="80">
        <v>5</v>
      </c>
      <c r="AR2113" s="80">
        <v>2</v>
      </c>
      <c r="AS2113" s="5"/>
      <c r="AT2113" s="5" t="s">
        <v>797</v>
      </c>
      <c r="AU2113" s="5" t="s">
        <v>860</v>
      </c>
      <c r="AV2113" s="5" t="s">
        <v>874</v>
      </c>
      <c r="AW2113" s="5"/>
      <c r="AX2113" s="5"/>
      <c r="AY2113" s="5" t="s">
        <v>903</v>
      </c>
    </row>
    <row r="2114" spans="1:51" ht="27.95" customHeight="1">
      <c r="A2114">
        <v>11536639644</v>
      </c>
      <c r="B2114" s="1"/>
      <c r="C2114" s="13" t="s">
        <v>61</v>
      </c>
      <c r="D2114" s="1" t="s">
        <v>468</v>
      </c>
      <c r="E2114" s="5" t="s">
        <v>14</v>
      </c>
      <c r="F2114" s="80">
        <v>0</v>
      </c>
      <c r="G2114" s="80">
        <v>0</v>
      </c>
      <c r="H2114" s="80" t="s">
        <v>1</v>
      </c>
      <c r="I2114" s="80">
        <v>0</v>
      </c>
      <c r="J2114" s="80">
        <v>0</v>
      </c>
      <c r="K2114" s="80">
        <v>0</v>
      </c>
      <c r="L2114" s="80">
        <v>0</v>
      </c>
      <c r="M2114" s="5" t="s">
        <v>10</v>
      </c>
      <c r="N2114" s="5" t="e">
        <v>#N/A</v>
      </c>
      <c r="O2114" s="5" t="e">
        <v>#N/A</v>
      </c>
      <c r="P2114" s="5" t="e">
        <v>#N/A</v>
      </c>
      <c r="Q2114" s="5" t="e">
        <v>#N/A</v>
      </c>
      <c r="R2114" s="61" t="s">
        <v>75</v>
      </c>
      <c r="S2114" s="62" t="e">
        <v>#N/A</v>
      </c>
      <c r="T2114" s="5" t="s">
        <v>37</v>
      </c>
      <c r="U2114" s="5" t="s">
        <v>92</v>
      </c>
      <c r="V2114" s="5" t="s">
        <v>95</v>
      </c>
      <c r="W2114" s="5" t="s">
        <v>909</v>
      </c>
      <c r="X2114" s="5" t="s">
        <v>655</v>
      </c>
      <c r="Y2114" s="5" t="s">
        <v>737</v>
      </c>
      <c r="Z2114" s="5" t="s">
        <v>21</v>
      </c>
      <c r="AA2114" s="3" t="s">
        <v>525</v>
      </c>
      <c r="AB2114" s="5"/>
      <c r="AC2114" s="5"/>
      <c r="AD2114" s="5"/>
      <c r="AE2114" s="5"/>
      <c r="AF2114" s="5"/>
      <c r="AG2114" s="5"/>
      <c r="AH2114" s="5" t="s">
        <v>715</v>
      </c>
      <c r="AI2114" s="5" t="s">
        <v>906</v>
      </c>
      <c r="AJ2114" s="80">
        <v>3</v>
      </c>
      <c r="AK2114" s="80" t="e">
        <v>#N/A</v>
      </c>
      <c r="AL2114" s="80">
        <v>3</v>
      </c>
      <c r="AM2114" s="80" t="e">
        <v>#N/A</v>
      </c>
      <c r="AN2114" s="80">
        <v>3</v>
      </c>
      <c r="AO2114" s="80">
        <v>2</v>
      </c>
      <c r="AP2114" s="80">
        <v>1</v>
      </c>
      <c r="AQ2114" s="80">
        <v>1</v>
      </c>
      <c r="AR2114" s="80">
        <v>1</v>
      </c>
      <c r="AS2114" s="5"/>
      <c r="AT2114" s="5"/>
      <c r="AU2114" s="5"/>
      <c r="AV2114" s="5"/>
      <c r="AW2114" s="5"/>
      <c r="AX2114" s="5"/>
      <c r="AY2114" s="5" t="s">
        <v>20</v>
      </c>
    </row>
    <row r="2115" spans="1:51" ht="27.95" customHeight="1">
      <c r="A2115">
        <v>11536584748</v>
      </c>
      <c r="B2115" s="1" t="s">
        <v>646</v>
      </c>
      <c r="C2115" s="13" t="s">
        <v>23</v>
      </c>
      <c r="D2115" s="1" t="s">
        <v>465</v>
      </c>
      <c r="E2115" s="5" t="s">
        <v>14</v>
      </c>
      <c r="F2115" s="80">
        <v>0</v>
      </c>
      <c r="G2115" s="80">
        <v>0</v>
      </c>
      <c r="H2115" s="80" t="s">
        <v>1</v>
      </c>
      <c r="I2115" s="80">
        <v>0</v>
      </c>
      <c r="J2115" s="80">
        <v>0</v>
      </c>
      <c r="K2115" s="80">
        <v>0</v>
      </c>
      <c r="L2115" s="80">
        <v>0</v>
      </c>
      <c r="M2115" s="5" t="s">
        <v>10</v>
      </c>
      <c r="N2115" s="5" t="e">
        <v>#N/A</v>
      </c>
      <c r="O2115" s="5" t="e">
        <v>#N/A</v>
      </c>
      <c r="P2115" s="5" t="e">
        <v>#N/A</v>
      </c>
      <c r="Q2115" s="5" t="s">
        <v>29</v>
      </c>
      <c r="R2115" s="61" t="s">
        <v>99</v>
      </c>
      <c r="S2115" s="62" t="s">
        <v>68</v>
      </c>
      <c r="T2115" s="5" t="s">
        <v>37</v>
      </c>
      <c r="U2115" s="5" t="s">
        <v>92</v>
      </c>
      <c r="V2115" s="5" t="s">
        <v>74</v>
      </c>
      <c r="W2115" s="5" t="e">
        <v>#N/A</v>
      </c>
      <c r="X2115" s="5" t="s">
        <v>30</v>
      </c>
      <c r="Y2115" s="5" t="s">
        <v>738</v>
      </c>
      <c r="Z2115" s="5" t="s">
        <v>49</v>
      </c>
      <c r="AA2115" s="3" t="s">
        <v>525</v>
      </c>
      <c r="AB2115" s="5"/>
      <c r="AC2115" s="5"/>
      <c r="AD2115" s="5"/>
      <c r="AE2115" s="5"/>
      <c r="AF2115" s="5"/>
      <c r="AG2115" s="5"/>
      <c r="AH2115" s="5"/>
      <c r="AI2115" s="5" t="s">
        <v>906</v>
      </c>
      <c r="AJ2115" s="80">
        <v>2</v>
      </c>
      <c r="AK2115" s="80">
        <v>3</v>
      </c>
      <c r="AL2115" s="80">
        <v>2</v>
      </c>
      <c r="AM2115" s="80">
        <v>3</v>
      </c>
      <c r="AN2115" s="80">
        <v>3</v>
      </c>
      <c r="AO2115" s="80">
        <v>2</v>
      </c>
      <c r="AP2115" s="80">
        <v>2</v>
      </c>
      <c r="AQ2115" s="80" t="e">
        <v>#N/A</v>
      </c>
      <c r="AR2115" s="80">
        <v>2</v>
      </c>
      <c r="AS2115" s="5"/>
      <c r="AT2115" s="5" t="s">
        <v>788</v>
      </c>
      <c r="AU2115" s="5"/>
      <c r="AV2115" s="5"/>
      <c r="AW2115" s="5"/>
      <c r="AX2115" s="5"/>
      <c r="AY2115" s="5" t="s">
        <v>903</v>
      </c>
    </row>
    <row r="2116" spans="1:51" ht="27.95" customHeight="1">
      <c r="A2116">
        <v>11536545497</v>
      </c>
      <c r="B2116" s="1"/>
      <c r="C2116" s="13" t="e">
        <v>#N/A</v>
      </c>
      <c r="D2116" s="1" t="e">
        <v>#VALUE!</v>
      </c>
      <c r="E2116" s="5" t="e">
        <v>#N/A</v>
      </c>
      <c r="F2116" s="80">
        <v>0</v>
      </c>
      <c r="G2116" s="80">
        <v>0</v>
      </c>
      <c r="H2116" s="80">
        <v>0</v>
      </c>
      <c r="I2116" s="80">
        <v>0</v>
      </c>
      <c r="J2116" s="80">
        <v>0</v>
      </c>
      <c r="K2116" s="80">
        <v>0</v>
      </c>
      <c r="L2116" s="80">
        <v>0</v>
      </c>
      <c r="M2116" s="5" t="e">
        <v>#N/A</v>
      </c>
      <c r="N2116" s="5" t="e">
        <v>#N/A</v>
      </c>
      <c r="O2116" s="5" t="e">
        <v>#N/A</v>
      </c>
      <c r="P2116" s="5" t="e">
        <v>#N/A</v>
      </c>
      <c r="Q2116" s="5" t="e">
        <v>#N/A</v>
      </c>
      <c r="R2116" s="61" t="e">
        <v>#N/A</v>
      </c>
      <c r="S2116" s="62" t="e">
        <v>#N/A</v>
      </c>
      <c r="T2116" s="5" t="e">
        <v>#N/A</v>
      </c>
      <c r="U2116" s="5" t="e">
        <v>#N/A</v>
      </c>
      <c r="V2116" s="5" t="e">
        <v>#N/A</v>
      </c>
      <c r="W2116" s="5" t="e">
        <v>#N/A</v>
      </c>
      <c r="X2116" s="5" t="e">
        <v>#N/A</v>
      </c>
      <c r="Y2116" s="5">
        <v>0</v>
      </c>
      <c r="Z2116" s="5" t="e">
        <v>#N/A</v>
      </c>
      <c r="AA2116" s="5"/>
      <c r="AB2116" s="5"/>
      <c r="AC2116" s="5"/>
      <c r="AD2116" s="5"/>
      <c r="AE2116" s="5"/>
      <c r="AF2116" s="5"/>
      <c r="AG2116" s="5"/>
      <c r="AH2116" s="5"/>
      <c r="AI2116" s="5" t="s">
        <v>906</v>
      </c>
      <c r="AJ2116" s="80" t="e">
        <v>#N/A</v>
      </c>
      <c r="AK2116" s="80" t="e">
        <v>#N/A</v>
      </c>
      <c r="AL2116" s="80" t="e">
        <v>#N/A</v>
      </c>
      <c r="AM2116" s="80" t="e">
        <v>#N/A</v>
      </c>
      <c r="AN2116" s="80" t="e">
        <v>#N/A</v>
      </c>
      <c r="AO2116" s="80" t="e">
        <v>#N/A</v>
      </c>
      <c r="AP2116" s="80" t="e">
        <v>#N/A</v>
      </c>
      <c r="AQ2116" s="80" t="e">
        <v>#N/A</v>
      </c>
      <c r="AR2116" s="80" t="e">
        <v>#N/A</v>
      </c>
      <c r="AS2116" s="5"/>
      <c r="AT2116" s="5"/>
      <c r="AU2116" s="5"/>
      <c r="AV2116" s="5"/>
      <c r="AW2116" s="5"/>
      <c r="AX2116" s="5"/>
      <c r="AY2116" s="5" t="s">
        <v>20</v>
      </c>
    </row>
    <row r="2117" spans="1:51" ht="27.95" customHeight="1">
      <c r="A2117">
        <v>11536403743</v>
      </c>
      <c r="B2117" s="1"/>
      <c r="C2117" s="13" t="s">
        <v>61</v>
      </c>
      <c r="D2117" s="1" t="s">
        <v>469</v>
      </c>
      <c r="E2117" s="5" t="s">
        <v>14</v>
      </c>
      <c r="F2117" s="80">
        <v>0</v>
      </c>
      <c r="G2117" s="80">
        <v>0</v>
      </c>
      <c r="H2117" s="80" t="s">
        <v>1</v>
      </c>
      <c r="I2117" s="80">
        <v>0</v>
      </c>
      <c r="J2117" s="80">
        <v>0</v>
      </c>
      <c r="K2117" s="80">
        <v>0</v>
      </c>
      <c r="L2117" s="80">
        <v>0</v>
      </c>
      <c r="M2117" s="5" t="s">
        <v>10</v>
      </c>
      <c r="N2117" s="5" t="e">
        <v>#N/A</v>
      </c>
      <c r="O2117" s="5" t="e">
        <v>#N/A</v>
      </c>
      <c r="P2117" s="5" t="e">
        <v>#N/A</v>
      </c>
      <c r="Q2117" s="5" t="s">
        <v>687</v>
      </c>
      <c r="R2117" s="61" t="s">
        <v>99</v>
      </c>
      <c r="S2117" s="62" t="e">
        <v>#N/A</v>
      </c>
      <c r="T2117" s="5" t="s">
        <v>37</v>
      </c>
      <c r="U2117" s="5" t="s">
        <v>41</v>
      </c>
      <c r="V2117" s="5" t="s">
        <v>74</v>
      </c>
      <c r="W2117" s="5" t="s">
        <v>909</v>
      </c>
      <c r="X2117" s="5" t="s">
        <v>652</v>
      </c>
      <c r="Y2117" s="5" t="s">
        <v>739</v>
      </c>
      <c r="Z2117" s="5" t="s">
        <v>13</v>
      </c>
      <c r="AA2117" s="5"/>
      <c r="AB2117" s="5" t="s">
        <v>989</v>
      </c>
      <c r="AC2117" s="5" t="s">
        <v>567</v>
      </c>
      <c r="AD2117" s="5"/>
      <c r="AE2117" s="5"/>
      <c r="AF2117" s="5"/>
      <c r="AG2117" s="5"/>
      <c r="AH2117" s="5"/>
      <c r="AI2117" s="5" t="s">
        <v>906</v>
      </c>
      <c r="AJ2117" s="5">
        <v>3</v>
      </c>
      <c r="AK2117" s="5" t="e">
        <v>#N/A</v>
      </c>
      <c r="AL2117" s="97">
        <v>2</v>
      </c>
      <c r="AM2117" s="97" t="e">
        <v>#N/A</v>
      </c>
      <c r="AN2117" s="5">
        <v>3</v>
      </c>
      <c r="AO2117" s="5">
        <v>4</v>
      </c>
      <c r="AP2117" s="5">
        <v>2</v>
      </c>
      <c r="AQ2117" s="5">
        <v>1</v>
      </c>
      <c r="AR2117" s="5">
        <v>3</v>
      </c>
      <c r="AS2117" s="5"/>
      <c r="AT2117" s="5" t="s">
        <v>849</v>
      </c>
      <c r="AU2117" s="5"/>
      <c r="AV2117" s="5" t="s">
        <v>888</v>
      </c>
      <c r="AW2117" s="5"/>
      <c r="AX2117" s="5"/>
      <c r="AY2117" s="5" t="s">
        <v>20</v>
      </c>
    </row>
    <row r="2118" spans="1:51" ht="27.95" customHeight="1">
      <c r="A2118">
        <v>11536266168</v>
      </c>
      <c r="B2118" s="1" t="s">
        <v>646</v>
      </c>
      <c r="C2118" s="13" t="s">
        <v>80</v>
      </c>
      <c r="D2118" s="1" t="e">
        <v>#VALUE!</v>
      </c>
      <c r="E2118" s="5" t="s">
        <v>14</v>
      </c>
      <c r="F2118" s="80">
        <v>0</v>
      </c>
      <c r="G2118" s="80">
        <v>0</v>
      </c>
      <c r="H2118" s="80">
        <v>0</v>
      </c>
      <c r="I2118" s="80" t="s">
        <v>3</v>
      </c>
      <c r="J2118" s="80">
        <v>0</v>
      </c>
      <c r="K2118" s="80">
        <v>0</v>
      </c>
      <c r="L2118" s="80">
        <v>0</v>
      </c>
      <c r="M2118" s="5" t="e">
        <v>#N/A</v>
      </c>
      <c r="N2118" s="5" t="s">
        <v>649</v>
      </c>
      <c r="O2118" s="5" t="e">
        <v>#N/A</v>
      </c>
      <c r="P2118" s="5" t="e">
        <v>#N/A</v>
      </c>
      <c r="Q2118" s="5" t="s">
        <v>29</v>
      </c>
      <c r="R2118" s="61" t="s">
        <v>75</v>
      </c>
      <c r="S2118" s="62" t="e">
        <v>#N/A</v>
      </c>
      <c r="T2118" s="5" t="s">
        <v>36</v>
      </c>
      <c r="U2118" s="5" t="s">
        <v>41</v>
      </c>
      <c r="V2118" s="5" t="s">
        <v>74</v>
      </c>
      <c r="W2118" s="5" t="s">
        <v>908</v>
      </c>
      <c r="X2118" s="5" t="s">
        <v>66</v>
      </c>
      <c r="Y2118" s="5" t="s">
        <v>740</v>
      </c>
      <c r="Z2118" s="5" t="s">
        <v>49</v>
      </c>
      <c r="AA2118" s="5"/>
      <c r="AB2118" s="5"/>
      <c r="AC2118" s="5"/>
      <c r="AD2118" s="5"/>
      <c r="AE2118" s="5"/>
      <c r="AF2118" s="5"/>
      <c r="AG2118" s="5"/>
      <c r="AH2118" s="5"/>
      <c r="AI2118" s="5" t="s">
        <v>906</v>
      </c>
      <c r="AJ2118" s="80">
        <v>4</v>
      </c>
      <c r="AK2118" s="80">
        <v>3</v>
      </c>
      <c r="AL2118" s="80">
        <v>3</v>
      </c>
      <c r="AM2118" s="80" t="e">
        <v>#N/A</v>
      </c>
      <c r="AN2118" s="80">
        <v>4</v>
      </c>
      <c r="AO2118" s="80">
        <v>4</v>
      </c>
      <c r="AP2118" s="80">
        <v>2</v>
      </c>
      <c r="AQ2118" s="80">
        <v>3</v>
      </c>
      <c r="AR2118" s="80">
        <v>5</v>
      </c>
      <c r="AS2118" s="122" t="s">
        <v>1054</v>
      </c>
      <c r="AT2118" s="5" t="s">
        <v>284</v>
      </c>
      <c r="AU2118" s="5" t="s">
        <v>869</v>
      </c>
      <c r="AV2118" s="5"/>
      <c r="AW2118" s="5"/>
      <c r="AX2118" s="5"/>
      <c r="AY2118" s="5" t="s">
        <v>903</v>
      </c>
    </row>
    <row r="2119" spans="1:51" ht="27.95" customHeight="1">
      <c r="A2119">
        <v>11535274985</v>
      </c>
      <c r="B2119" s="1" t="s">
        <v>646</v>
      </c>
      <c r="C2119" s="13" t="s">
        <v>80</v>
      </c>
      <c r="D2119" s="1" t="s">
        <v>469</v>
      </c>
      <c r="E2119" s="5" t="s">
        <v>14</v>
      </c>
      <c r="F2119" s="80">
        <v>0</v>
      </c>
      <c r="G2119" s="80">
        <v>0</v>
      </c>
      <c r="H2119" s="80" t="s">
        <v>1</v>
      </c>
      <c r="I2119" s="80">
        <v>0</v>
      </c>
      <c r="J2119" s="80">
        <v>0</v>
      </c>
      <c r="K2119" s="80">
        <v>0</v>
      </c>
      <c r="L2119" s="80">
        <v>0</v>
      </c>
      <c r="M2119" s="5" t="s">
        <v>10</v>
      </c>
      <c r="N2119" s="5" t="s">
        <v>649</v>
      </c>
      <c r="O2119" s="5" t="e">
        <v>#N/A</v>
      </c>
      <c r="P2119" s="5" t="e">
        <v>#N/A</v>
      </c>
      <c r="Q2119" s="5" t="s">
        <v>29</v>
      </c>
      <c r="R2119" s="61" t="s">
        <v>99</v>
      </c>
      <c r="S2119" s="62" t="e">
        <v>#N/A</v>
      </c>
      <c r="T2119" s="5" t="s">
        <v>834</v>
      </c>
      <c r="U2119" s="5" t="s">
        <v>41</v>
      </c>
      <c r="V2119" s="5" t="s">
        <v>64</v>
      </c>
      <c r="W2119" s="5" t="s">
        <v>908</v>
      </c>
      <c r="X2119" s="5" t="s">
        <v>30</v>
      </c>
      <c r="Y2119" s="5" t="s">
        <v>741</v>
      </c>
      <c r="Z2119" s="5" t="s">
        <v>86</v>
      </c>
      <c r="AA2119" s="5"/>
      <c r="AB2119" s="5"/>
      <c r="AC2119" s="5"/>
      <c r="AD2119" s="5"/>
      <c r="AE2119" s="5"/>
      <c r="AF2119" s="5"/>
      <c r="AG2119" s="5"/>
      <c r="AH2119" s="5"/>
      <c r="AI2119" s="5" t="s">
        <v>906</v>
      </c>
      <c r="AJ2119" s="80">
        <v>4</v>
      </c>
      <c r="AK2119" s="80">
        <v>3</v>
      </c>
      <c r="AL2119" s="80">
        <v>2</v>
      </c>
      <c r="AM2119" s="80" t="e">
        <v>#N/A</v>
      </c>
      <c r="AN2119" s="80">
        <v>5</v>
      </c>
      <c r="AO2119" s="80">
        <v>4</v>
      </c>
      <c r="AP2119" s="80">
        <v>5</v>
      </c>
      <c r="AQ2119" s="80">
        <v>3</v>
      </c>
      <c r="AR2119" s="80">
        <v>2</v>
      </c>
      <c r="AS2119" s="5"/>
      <c r="AT2119" s="5" t="s">
        <v>797</v>
      </c>
      <c r="AU2119" s="5"/>
      <c r="AV2119" s="5"/>
      <c r="AW2119" s="5" t="s">
        <v>39</v>
      </c>
      <c r="AX2119" s="5"/>
      <c r="AY2119" s="5" t="s">
        <v>903</v>
      </c>
    </row>
    <row r="2120" spans="1:51" ht="27.95" customHeight="1">
      <c r="A2120">
        <v>11534636287</v>
      </c>
      <c r="B2120" s="1"/>
      <c r="C2120" s="13" t="s">
        <v>72</v>
      </c>
      <c r="D2120" s="1" t="s">
        <v>469</v>
      </c>
      <c r="E2120" s="5" t="s">
        <v>14</v>
      </c>
      <c r="F2120" s="80" t="s">
        <v>648</v>
      </c>
      <c r="G2120" s="80">
        <v>0</v>
      </c>
      <c r="H2120" s="80">
        <v>0</v>
      </c>
      <c r="I2120" s="80">
        <v>0</v>
      </c>
      <c r="J2120" s="80">
        <v>0</v>
      </c>
      <c r="K2120" s="80">
        <v>0</v>
      </c>
      <c r="L2120" s="80">
        <v>0</v>
      </c>
      <c r="M2120" s="5" t="e">
        <v>#N/A</v>
      </c>
      <c r="N2120" s="5" t="e">
        <v>#N/A</v>
      </c>
      <c r="O2120" s="5" t="e">
        <v>#N/A</v>
      </c>
      <c r="P2120" s="5" t="e">
        <v>#N/A</v>
      </c>
      <c r="Q2120" s="5" t="s">
        <v>661</v>
      </c>
      <c r="R2120" s="61" t="s">
        <v>90</v>
      </c>
      <c r="S2120" s="62" t="e">
        <v>#N/A</v>
      </c>
      <c r="T2120" s="5" t="s">
        <v>36</v>
      </c>
      <c r="U2120" s="5" t="s">
        <v>41</v>
      </c>
      <c r="V2120" s="5" t="s">
        <v>95</v>
      </c>
      <c r="W2120" s="5" t="s">
        <v>379</v>
      </c>
      <c r="X2120" s="5" t="s">
        <v>66</v>
      </c>
      <c r="Y2120" s="5" t="s">
        <v>742</v>
      </c>
      <c r="Z2120" s="5" t="s">
        <v>49</v>
      </c>
      <c r="AA2120" s="5"/>
      <c r="AB2120" s="5"/>
      <c r="AC2120" s="5"/>
      <c r="AD2120" s="5"/>
      <c r="AE2120" s="5"/>
      <c r="AF2120" s="5"/>
      <c r="AG2120" s="5"/>
      <c r="AH2120" s="5"/>
      <c r="AI2120" s="5" t="s">
        <v>906</v>
      </c>
      <c r="AJ2120" s="80">
        <v>5</v>
      </c>
      <c r="AK2120" s="80" t="e">
        <v>#N/A</v>
      </c>
      <c r="AL2120" s="80">
        <v>5</v>
      </c>
      <c r="AM2120" s="80" t="e">
        <v>#N/A</v>
      </c>
      <c r="AN2120" s="80">
        <v>4</v>
      </c>
      <c r="AO2120" s="80">
        <v>4</v>
      </c>
      <c r="AP2120" s="80">
        <v>1</v>
      </c>
      <c r="AQ2120" s="80">
        <v>5</v>
      </c>
      <c r="AR2120" s="80">
        <v>5</v>
      </c>
      <c r="AS2120" s="5"/>
      <c r="AT2120" s="5"/>
      <c r="AU2120" s="5"/>
      <c r="AV2120" s="5"/>
      <c r="AW2120" s="5"/>
      <c r="AX2120" s="5"/>
      <c r="AY2120" s="5" t="s">
        <v>20</v>
      </c>
    </row>
    <row r="2121" spans="1:51" ht="27.95" customHeight="1">
      <c r="B2121" s="1"/>
      <c r="C2121" s="13"/>
      <c r="D2121" s="1"/>
      <c r="E2121" s="5"/>
      <c r="M2121" s="5"/>
      <c r="N2121" s="5"/>
      <c r="O2121" s="5"/>
      <c r="P2121" s="5"/>
      <c r="Q2121" s="5"/>
      <c r="R2121" s="61"/>
      <c r="S2121" s="62"/>
      <c r="T2121" s="5"/>
      <c r="U2121" s="5"/>
      <c r="V2121" s="5"/>
      <c r="W2121" s="5"/>
      <c r="X2121" s="5"/>
      <c r="Y2121" s="5"/>
      <c r="Z2121" s="5"/>
      <c r="AA2121" s="5"/>
      <c r="AB2121" s="5"/>
      <c r="AC2121" s="5"/>
      <c r="AD2121" s="5"/>
      <c r="AE2121" s="5"/>
      <c r="AF2121" s="5"/>
      <c r="AG2121" s="5"/>
      <c r="AH2121" s="5"/>
      <c r="AI2121" s="5"/>
      <c r="AJ2121" s="80"/>
      <c r="AK2121" s="80"/>
      <c r="AL2121" s="80"/>
      <c r="AM2121" s="80"/>
      <c r="AN2121" s="80"/>
      <c r="AO2121" s="80"/>
      <c r="AP2121" s="80"/>
      <c r="AQ2121" s="80"/>
      <c r="AR2121" s="80"/>
      <c r="AS2121" s="5"/>
      <c r="AT2121" s="5"/>
      <c r="AU2121" s="5"/>
      <c r="AV2121" s="5"/>
      <c r="AW2121" s="5"/>
      <c r="AX2121" s="5"/>
      <c r="AY2121" s="5"/>
    </row>
    <row r="2122" spans="1:51" ht="27.95" customHeight="1">
      <c r="B2122" s="1"/>
      <c r="C2122" s="13"/>
      <c r="D2122" s="1"/>
      <c r="E2122" s="5"/>
      <c r="M2122" s="5"/>
      <c r="N2122" s="5"/>
      <c r="O2122" s="5"/>
      <c r="P2122" s="5"/>
      <c r="Q2122" s="5"/>
      <c r="R2122" s="61"/>
      <c r="S2122" s="62"/>
      <c r="T2122" s="5"/>
      <c r="U2122" s="5"/>
      <c r="V2122" s="5"/>
      <c r="W2122" s="5"/>
      <c r="X2122" s="5"/>
      <c r="Y2122" s="5"/>
      <c r="Z2122" s="5"/>
      <c r="AA2122" s="5"/>
      <c r="AB2122" s="5"/>
      <c r="AC2122" s="5"/>
      <c r="AD2122" s="5"/>
      <c r="AE2122" s="5"/>
      <c r="AF2122" s="5"/>
      <c r="AG2122" s="5"/>
      <c r="AH2122" s="5"/>
      <c r="AI2122" s="5"/>
      <c r="AJ2122" s="80"/>
      <c r="AK2122" s="80"/>
      <c r="AL2122" s="80"/>
      <c r="AM2122" s="80"/>
      <c r="AN2122" s="80"/>
      <c r="AO2122" s="80"/>
      <c r="AP2122" s="80"/>
      <c r="AQ2122" s="80"/>
      <c r="AR2122" s="80"/>
      <c r="AS2122" s="5"/>
      <c r="AT2122" s="5"/>
      <c r="AU2122" s="5"/>
      <c r="AV2122" s="5"/>
      <c r="AW2122" s="5"/>
      <c r="AX2122" s="5"/>
      <c r="AY2122" s="5"/>
    </row>
    <row r="2123" spans="1:51" ht="27.95" customHeight="1">
      <c r="A2123">
        <v>11534441969</v>
      </c>
      <c r="B2123" s="1" t="s">
        <v>646</v>
      </c>
      <c r="C2123" s="13" t="s">
        <v>80</v>
      </c>
      <c r="D2123" s="1" t="s">
        <v>478</v>
      </c>
      <c r="E2123" s="5" t="s">
        <v>14</v>
      </c>
      <c r="F2123" s="80">
        <v>0</v>
      </c>
      <c r="G2123" s="80">
        <v>0</v>
      </c>
      <c r="H2123" s="80" t="s">
        <v>1</v>
      </c>
      <c r="I2123" s="80">
        <v>0</v>
      </c>
      <c r="J2123" s="80">
        <v>0</v>
      </c>
      <c r="K2123" s="80">
        <v>0</v>
      </c>
      <c r="L2123" s="80">
        <v>0</v>
      </c>
      <c r="M2123" s="5" t="s">
        <v>10</v>
      </c>
      <c r="N2123" s="5" t="s">
        <v>649</v>
      </c>
      <c r="O2123" s="5" t="e">
        <v>#N/A</v>
      </c>
      <c r="P2123" s="5" t="s">
        <v>12</v>
      </c>
      <c r="Q2123" s="5" t="s">
        <v>97</v>
      </c>
      <c r="R2123" s="61" t="s">
        <v>75</v>
      </c>
      <c r="S2123" s="62" t="e">
        <v>#N/A</v>
      </c>
      <c r="T2123" s="5" t="s">
        <v>834</v>
      </c>
      <c r="U2123" s="5" t="s">
        <v>34</v>
      </c>
      <c r="V2123" s="5" t="s">
        <v>95</v>
      </c>
      <c r="W2123" s="5" t="s">
        <v>907</v>
      </c>
      <c r="X2123" s="5" t="s">
        <v>81</v>
      </c>
      <c r="Y2123" s="5" t="s">
        <v>743</v>
      </c>
      <c r="Z2123" s="5" t="s">
        <v>67</v>
      </c>
      <c r="AA2123" s="5"/>
      <c r="AB2123" s="3" t="s">
        <v>548</v>
      </c>
      <c r="AC2123" s="5"/>
      <c r="AD2123" s="5"/>
      <c r="AE2123" s="5"/>
      <c r="AF2123" s="5"/>
      <c r="AG2123" s="5"/>
      <c r="AH2123" s="5"/>
      <c r="AI2123" s="5" t="s">
        <v>906</v>
      </c>
      <c r="AJ2123" s="80">
        <v>4</v>
      </c>
      <c r="AK2123" s="80">
        <v>2</v>
      </c>
      <c r="AL2123" s="80">
        <v>3</v>
      </c>
      <c r="AM2123" s="80" t="e">
        <v>#N/A</v>
      </c>
      <c r="AN2123" s="80">
        <v>5</v>
      </c>
      <c r="AO2123" s="80">
        <v>5</v>
      </c>
      <c r="AP2123" s="80">
        <v>1</v>
      </c>
      <c r="AQ2123" s="80">
        <v>4</v>
      </c>
      <c r="AR2123" s="80">
        <v>3</v>
      </c>
      <c r="AS2123" s="5"/>
      <c r="AT2123" s="5" t="s">
        <v>849</v>
      </c>
      <c r="AU2123" s="66" t="s">
        <v>567</v>
      </c>
      <c r="AV2123" s="5"/>
      <c r="AW2123" s="5"/>
      <c r="AX2123" s="5"/>
      <c r="AY2123" s="5" t="s">
        <v>903</v>
      </c>
    </row>
    <row r="2124" spans="1:51" ht="27.95" customHeight="1">
      <c r="B2124" s="1"/>
      <c r="C2124" s="13"/>
      <c r="D2124" s="1"/>
      <c r="E2124" s="5"/>
      <c r="M2124" s="5"/>
      <c r="N2124" s="5"/>
      <c r="O2124" s="5"/>
      <c r="P2124" s="5"/>
      <c r="Q2124" s="5"/>
      <c r="R2124" s="61"/>
      <c r="S2124" s="62"/>
      <c r="T2124" s="5"/>
      <c r="U2124" s="5"/>
      <c r="V2124" s="5"/>
      <c r="W2124" s="5"/>
      <c r="X2124" s="5"/>
      <c r="Y2124" s="5"/>
      <c r="Z2124" s="5"/>
      <c r="AA2124" s="5"/>
      <c r="AB2124" s="5"/>
      <c r="AC2124" s="5"/>
      <c r="AD2124" s="5"/>
      <c r="AE2124" s="5"/>
      <c r="AF2124" s="5"/>
      <c r="AG2124" s="5"/>
      <c r="AH2124" s="5"/>
      <c r="AI2124" s="5"/>
      <c r="AJ2124" s="80"/>
      <c r="AK2124" s="80"/>
      <c r="AL2124" s="80"/>
      <c r="AM2124" s="80"/>
      <c r="AN2124" s="80"/>
      <c r="AO2124" s="80"/>
      <c r="AP2124" s="80"/>
      <c r="AQ2124" s="80"/>
      <c r="AR2124" s="80"/>
      <c r="AS2124" s="5"/>
      <c r="AT2124" s="5"/>
      <c r="AU2124" s="5"/>
      <c r="AV2124" s="5"/>
      <c r="AW2124" s="5"/>
      <c r="AX2124" s="5"/>
      <c r="AY2124" s="5"/>
    </row>
    <row r="2125" spans="1:51" ht="27.95" customHeight="1">
      <c r="B2125" s="1"/>
      <c r="C2125" s="13"/>
      <c r="D2125" s="1"/>
      <c r="E2125" s="5"/>
      <c r="M2125" s="5"/>
      <c r="N2125" s="5"/>
      <c r="O2125" s="5"/>
      <c r="P2125" s="5"/>
      <c r="Q2125" s="5"/>
      <c r="R2125" s="61"/>
      <c r="S2125" s="62"/>
      <c r="T2125" s="5"/>
      <c r="U2125" s="5"/>
      <c r="V2125" s="5"/>
      <c r="W2125" s="5"/>
      <c r="X2125" s="5"/>
      <c r="Y2125" s="5"/>
      <c r="Z2125" s="5"/>
      <c r="AA2125" s="5"/>
      <c r="AB2125" s="5"/>
      <c r="AC2125" s="5"/>
      <c r="AD2125" s="5"/>
      <c r="AE2125" s="5"/>
      <c r="AF2125" s="5"/>
      <c r="AG2125" s="5"/>
      <c r="AH2125" s="5"/>
      <c r="AI2125" s="5"/>
      <c r="AJ2125" s="80"/>
      <c r="AK2125" s="80"/>
      <c r="AL2125" s="80"/>
      <c r="AM2125" s="80"/>
      <c r="AN2125" s="80"/>
      <c r="AO2125" s="80"/>
      <c r="AP2125" s="80"/>
      <c r="AQ2125" s="80"/>
      <c r="AR2125" s="80"/>
      <c r="AS2125" s="5"/>
      <c r="AT2125" s="5"/>
      <c r="AU2125" s="5"/>
      <c r="AV2125" s="5"/>
      <c r="AW2125" s="5"/>
      <c r="AX2125" s="5"/>
      <c r="AY2125" s="5"/>
    </row>
    <row r="2126" spans="1:51" ht="27.95" customHeight="1">
      <c r="A2126">
        <v>11534147993</v>
      </c>
      <c r="B2126" s="1"/>
      <c r="C2126" s="13" t="e">
        <v>#N/A</v>
      </c>
      <c r="D2126" s="1" t="e">
        <v>#VALUE!</v>
      </c>
      <c r="E2126" s="5" t="e">
        <v>#N/A</v>
      </c>
      <c r="F2126" s="80">
        <v>0</v>
      </c>
      <c r="G2126" s="80">
        <v>0</v>
      </c>
      <c r="H2126" s="80">
        <v>0</v>
      </c>
      <c r="I2126" s="80">
        <v>0</v>
      </c>
      <c r="J2126" s="80">
        <v>0</v>
      </c>
      <c r="K2126" s="80">
        <v>0</v>
      </c>
      <c r="L2126" s="80">
        <v>0</v>
      </c>
      <c r="M2126" s="5" t="e">
        <v>#N/A</v>
      </c>
      <c r="N2126" s="5" t="e">
        <v>#N/A</v>
      </c>
      <c r="O2126" s="5" t="e">
        <v>#N/A</v>
      </c>
      <c r="P2126" s="5" t="e">
        <v>#N/A</v>
      </c>
      <c r="Q2126" s="5" t="e">
        <v>#N/A</v>
      </c>
      <c r="R2126" s="61" t="e">
        <v>#N/A</v>
      </c>
      <c r="S2126" s="62" t="e">
        <v>#N/A</v>
      </c>
      <c r="T2126" s="5" t="e">
        <v>#N/A</v>
      </c>
      <c r="U2126" s="5" t="e">
        <v>#N/A</v>
      </c>
      <c r="V2126" s="5" t="e">
        <v>#N/A</v>
      </c>
      <c r="W2126" s="5" t="e">
        <v>#N/A</v>
      </c>
      <c r="X2126" s="5" t="e">
        <v>#N/A</v>
      </c>
      <c r="Y2126" s="5">
        <v>0</v>
      </c>
      <c r="Z2126" s="5" t="e">
        <v>#N/A</v>
      </c>
      <c r="AA2126" s="5"/>
      <c r="AB2126" s="5"/>
      <c r="AC2126" s="5"/>
      <c r="AD2126" s="5"/>
      <c r="AE2126" s="5"/>
      <c r="AF2126" s="5"/>
      <c r="AG2126" s="5"/>
      <c r="AH2126" s="5"/>
      <c r="AI2126" s="5" t="s">
        <v>906</v>
      </c>
      <c r="AJ2126" s="80" t="e">
        <v>#N/A</v>
      </c>
      <c r="AK2126" s="80" t="e">
        <v>#N/A</v>
      </c>
      <c r="AL2126" s="80" t="e">
        <v>#N/A</v>
      </c>
      <c r="AM2126" s="80" t="e">
        <v>#N/A</v>
      </c>
      <c r="AN2126" s="80" t="e">
        <v>#N/A</v>
      </c>
      <c r="AO2126" s="80" t="e">
        <v>#N/A</v>
      </c>
      <c r="AP2126" s="80" t="e">
        <v>#N/A</v>
      </c>
      <c r="AQ2126" s="80" t="e">
        <v>#N/A</v>
      </c>
      <c r="AR2126" s="80" t="e">
        <v>#N/A</v>
      </c>
      <c r="AS2126" s="5"/>
      <c r="AT2126" s="5"/>
      <c r="AU2126" s="5"/>
      <c r="AV2126" s="5"/>
      <c r="AW2126" s="5"/>
      <c r="AX2126" s="5"/>
      <c r="AY2126" s="5" t="s">
        <v>20</v>
      </c>
    </row>
    <row r="2127" spans="1:51" ht="27.95" customHeight="1">
      <c r="B2127" s="1"/>
      <c r="C2127" s="13"/>
      <c r="D2127" s="1"/>
      <c r="E2127" s="5"/>
      <c r="M2127" s="5"/>
      <c r="N2127" s="5"/>
      <c r="O2127" s="5"/>
      <c r="P2127" s="5"/>
      <c r="Q2127" s="5"/>
      <c r="R2127" s="61"/>
      <c r="S2127" s="62"/>
      <c r="T2127" s="5"/>
      <c r="U2127" s="5"/>
      <c r="V2127" s="5"/>
      <c r="W2127" s="5"/>
      <c r="X2127" s="5"/>
      <c r="Y2127" s="5"/>
      <c r="Z2127" s="5"/>
      <c r="AA2127" s="5"/>
      <c r="AB2127" s="5"/>
      <c r="AC2127" s="5"/>
      <c r="AD2127" s="5"/>
      <c r="AE2127" s="5"/>
      <c r="AF2127" s="5"/>
      <c r="AG2127" s="5"/>
      <c r="AH2127" s="5"/>
      <c r="AI2127" s="5"/>
      <c r="AJ2127" s="80"/>
      <c r="AK2127" s="80"/>
      <c r="AL2127" s="80"/>
      <c r="AM2127" s="80"/>
      <c r="AN2127" s="80"/>
      <c r="AO2127" s="80"/>
      <c r="AP2127" s="80"/>
      <c r="AQ2127" s="80"/>
      <c r="AR2127" s="80"/>
      <c r="AS2127" s="5"/>
      <c r="AT2127" s="5"/>
      <c r="AU2127" s="5"/>
      <c r="AV2127" s="5"/>
      <c r="AW2127" s="5"/>
      <c r="AX2127" s="5"/>
      <c r="AY2127" s="5"/>
    </row>
    <row r="2128" spans="1:51" ht="27.95" customHeight="1">
      <c r="B2128" s="1"/>
      <c r="C2128" s="13"/>
      <c r="D2128" s="1"/>
      <c r="E2128" s="5"/>
      <c r="M2128" s="5"/>
      <c r="N2128" s="5"/>
      <c r="O2128" s="5"/>
      <c r="P2128" s="5"/>
      <c r="Q2128" s="5"/>
      <c r="R2128" s="61"/>
      <c r="S2128" s="62"/>
      <c r="T2128" s="5"/>
      <c r="U2128" s="5"/>
      <c r="V2128" s="5"/>
      <c r="W2128" s="5"/>
      <c r="X2128" s="5"/>
      <c r="Y2128" s="5"/>
      <c r="Z2128" s="5"/>
      <c r="AA2128" s="5"/>
      <c r="AB2128" s="5"/>
      <c r="AC2128" s="5"/>
      <c r="AD2128" s="5"/>
      <c r="AE2128" s="5"/>
      <c r="AF2128" s="5"/>
      <c r="AG2128" s="5"/>
      <c r="AH2128" s="5"/>
      <c r="AI2128" s="5"/>
      <c r="AJ2128" s="80"/>
      <c r="AK2128" s="80"/>
      <c r="AL2128" s="80"/>
      <c r="AM2128" s="80"/>
      <c r="AN2128" s="80"/>
      <c r="AO2128" s="80"/>
      <c r="AP2128" s="80"/>
      <c r="AQ2128" s="80"/>
      <c r="AR2128" s="80"/>
      <c r="AS2128" s="5"/>
      <c r="AT2128" s="5"/>
      <c r="AU2128" s="5"/>
      <c r="AV2128" s="5"/>
      <c r="AW2128" s="5"/>
      <c r="AX2128" s="5"/>
      <c r="AY2128" s="5"/>
    </row>
    <row r="2129" spans="1:51" ht="27.95" customHeight="1">
      <c r="A2129">
        <v>11534081987</v>
      </c>
      <c r="B2129" s="1"/>
      <c r="C2129" s="13" t="e">
        <v>#N/A</v>
      </c>
      <c r="D2129" s="1" t="e">
        <v>#VALUE!</v>
      </c>
      <c r="E2129" s="5" t="e">
        <v>#N/A</v>
      </c>
      <c r="F2129" s="80">
        <v>0</v>
      </c>
      <c r="G2129" s="80">
        <v>0</v>
      </c>
      <c r="H2129" s="80">
        <v>0</v>
      </c>
      <c r="I2129" s="80">
        <v>0</v>
      </c>
      <c r="J2129" s="80">
        <v>0</v>
      </c>
      <c r="K2129" s="80">
        <v>0</v>
      </c>
      <c r="L2129" s="80">
        <v>0</v>
      </c>
      <c r="M2129" s="5" t="e">
        <v>#N/A</v>
      </c>
      <c r="N2129" s="5" t="e">
        <v>#N/A</v>
      </c>
      <c r="O2129" s="5" t="e">
        <v>#N/A</v>
      </c>
      <c r="P2129" s="5" t="e">
        <v>#N/A</v>
      </c>
      <c r="Q2129" s="5" t="e">
        <v>#N/A</v>
      </c>
      <c r="R2129" s="61" t="e">
        <v>#N/A</v>
      </c>
      <c r="S2129" s="62" t="e">
        <v>#N/A</v>
      </c>
      <c r="T2129" s="5" t="e">
        <v>#N/A</v>
      </c>
      <c r="U2129" s="5" t="e">
        <v>#N/A</v>
      </c>
      <c r="V2129" s="5" t="e">
        <v>#N/A</v>
      </c>
      <c r="W2129" s="5" t="e">
        <v>#N/A</v>
      </c>
      <c r="X2129" s="5" t="e">
        <v>#N/A</v>
      </c>
      <c r="Y2129" s="5">
        <v>0</v>
      </c>
      <c r="Z2129" s="5" t="e">
        <v>#N/A</v>
      </c>
      <c r="AA2129" s="5"/>
      <c r="AB2129" s="5"/>
      <c r="AC2129" s="5"/>
      <c r="AD2129" s="5"/>
      <c r="AE2129" s="5"/>
      <c r="AF2129" s="5"/>
      <c r="AG2129" s="5"/>
      <c r="AH2129" s="5"/>
      <c r="AI2129" s="5" t="s">
        <v>906</v>
      </c>
      <c r="AJ2129" s="80" t="e">
        <v>#N/A</v>
      </c>
      <c r="AK2129" s="80" t="e">
        <v>#N/A</v>
      </c>
      <c r="AL2129" s="80" t="e">
        <v>#N/A</v>
      </c>
      <c r="AM2129" s="80" t="e">
        <v>#N/A</v>
      </c>
      <c r="AN2129" s="80" t="e">
        <v>#N/A</v>
      </c>
      <c r="AO2129" s="80" t="e">
        <v>#N/A</v>
      </c>
      <c r="AP2129" s="80" t="e">
        <v>#N/A</v>
      </c>
      <c r="AQ2129" s="80" t="e">
        <v>#N/A</v>
      </c>
      <c r="AR2129" s="80" t="e">
        <v>#N/A</v>
      </c>
      <c r="AS2129" s="5"/>
      <c r="AT2129" s="5"/>
      <c r="AU2129" s="5"/>
      <c r="AV2129" s="5"/>
      <c r="AW2129" s="5"/>
      <c r="AX2129" s="5"/>
      <c r="AY2129" s="5" t="s">
        <v>20</v>
      </c>
    </row>
    <row r="2130" spans="1:51" ht="27.95" customHeight="1">
      <c r="B2130" s="1"/>
      <c r="C2130" s="13"/>
      <c r="D2130" s="1"/>
      <c r="E2130" s="5"/>
      <c r="M2130" s="5"/>
      <c r="N2130" s="5"/>
      <c r="O2130" s="5"/>
      <c r="P2130" s="5"/>
      <c r="Q2130" s="5"/>
      <c r="R2130" s="61"/>
      <c r="S2130" s="62"/>
      <c r="T2130" s="5"/>
      <c r="U2130" s="5"/>
      <c r="V2130" s="5"/>
      <c r="W2130" s="5"/>
      <c r="X2130" s="5"/>
      <c r="Y2130" s="5"/>
      <c r="Z2130" s="5"/>
      <c r="AA2130" s="5"/>
      <c r="AB2130" s="5"/>
      <c r="AC2130" s="5"/>
      <c r="AD2130" s="5"/>
      <c r="AE2130" s="5"/>
      <c r="AF2130" s="5"/>
      <c r="AG2130" s="5"/>
      <c r="AH2130" s="5"/>
      <c r="AI2130" s="5"/>
      <c r="AJ2130" s="80"/>
      <c r="AK2130" s="80"/>
      <c r="AL2130" s="80"/>
      <c r="AM2130" s="80"/>
      <c r="AN2130" s="80"/>
      <c r="AO2130" s="80"/>
      <c r="AP2130" s="80"/>
      <c r="AQ2130" s="80"/>
      <c r="AR2130" s="80"/>
      <c r="AS2130" s="5"/>
      <c r="AT2130" s="5"/>
      <c r="AU2130" s="5"/>
      <c r="AV2130" s="5"/>
      <c r="AW2130" s="5"/>
      <c r="AX2130" s="5"/>
      <c r="AY2130" s="5"/>
    </row>
    <row r="2131" spans="1:51" ht="27.95" customHeight="1">
      <c r="B2131" s="1"/>
      <c r="C2131" s="13"/>
      <c r="D2131" s="1"/>
      <c r="E2131" s="5"/>
      <c r="M2131" s="5"/>
      <c r="N2131" s="5"/>
      <c r="O2131" s="5"/>
      <c r="P2131" s="5"/>
      <c r="Q2131" s="5"/>
      <c r="R2131" s="61"/>
      <c r="S2131" s="62"/>
      <c r="T2131" s="5"/>
      <c r="U2131" s="5"/>
      <c r="V2131" s="5"/>
      <c r="W2131" s="5"/>
      <c r="X2131" s="5"/>
      <c r="Y2131" s="5"/>
      <c r="Z2131" s="5"/>
      <c r="AA2131" s="5"/>
      <c r="AB2131" s="5"/>
      <c r="AC2131" s="5"/>
      <c r="AD2131" s="5"/>
      <c r="AE2131" s="5"/>
      <c r="AF2131" s="5"/>
      <c r="AG2131" s="5"/>
      <c r="AH2131" s="5"/>
      <c r="AI2131" s="5"/>
      <c r="AJ2131" s="80"/>
      <c r="AK2131" s="80"/>
      <c r="AL2131" s="80"/>
      <c r="AM2131" s="80"/>
      <c r="AN2131" s="80"/>
      <c r="AO2131" s="80"/>
      <c r="AP2131" s="80"/>
      <c r="AQ2131" s="80"/>
      <c r="AR2131" s="80"/>
      <c r="AS2131" s="5"/>
      <c r="AT2131" s="5"/>
      <c r="AU2131" s="5"/>
      <c r="AV2131" s="5"/>
      <c r="AW2131" s="5"/>
      <c r="AX2131" s="5"/>
      <c r="AY2131" s="5"/>
    </row>
    <row r="2132" spans="1:51" ht="27.95" customHeight="1">
      <c r="B2132" s="1"/>
      <c r="C2132" s="13"/>
      <c r="D2132" s="1"/>
      <c r="E2132" s="5"/>
      <c r="M2132" s="5"/>
      <c r="N2132" s="5"/>
      <c r="O2132" s="5"/>
      <c r="P2132" s="5"/>
      <c r="Q2132" s="5"/>
      <c r="R2132" s="61"/>
      <c r="S2132" s="62"/>
      <c r="T2132" s="5"/>
      <c r="U2132" s="5"/>
      <c r="V2132" s="5"/>
      <c r="W2132" s="5"/>
      <c r="X2132" s="5"/>
      <c r="Y2132" s="5"/>
      <c r="Z2132" s="5"/>
      <c r="AA2132" s="5"/>
      <c r="AB2132" s="5"/>
      <c r="AC2132" s="5"/>
      <c r="AD2132" s="5"/>
      <c r="AE2132" s="5"/>
      <c r="AF2132" s="5"/>
      <c r="AG2132" s="5"/>
      <c r="AH2132" s="5"/>
      <c r="AI2132" s="5"/>
      <c r="AJ2132" s="80"/>
      <c r="AK2132" s="80"/>
      <c r="AL2132" s="80"/>
      <c r="AM2132" s="80"/>
      <c r="AN2132" s="80"/>
      <c r="AO2132" s="80"/>
      <c r="AP2132" s="80"/>
      <c r="AQ2132" s="80"/>
      <c r="AR2132" s="80"/>
      <c r="AS2132" s="5"/>
      <c r="AT2132" s="5"/>
      <c r="AU2132" s="5"/>
      <c r="AV2132" s="5"/>
      <c r="AW2132" s="5"/>
      <c r="AX2132" s="5"/>
      <c r="AY2132" s="5"/>
    </row>
    <row r="2133" spans="1:51" ht="27.95" customHeight="1">
      <c r="B2133" s="1"/>
      <c r="C2133" s="13"/>
      <c r="D2133" s="1"/>
      <c r="E2133" s="5"/>
      <c r="M2133" s="5"/>
      <c r="N2133" s="5"/>
      <c r="O2133" s="5"/>
      <c r="P2133" s="5"/>
      <c r="Q2133" s="5"/>
      <c r="R2133" s="61"/>
      <c r="S2133" s="62"/>
      <c r="T2133" s="5"/>
      <c r="U2133" s="5"/>
      <c r="V2133" s="5"/>
      <c r="W2133" s="5"/>
      <c r="X2133" s="5"/>
      <c r="Y2133" s="5"/>
      <c r="Z2133" s="5"/>
      <c r="AA2133" s="5"/>
      <c r="AB2133" s="5"/>
      <c r="AC2133" s="5"/>
      <c r="AD2133" s="5"/>
      <c r="AE2133" s="5"/>
      <c r="AF2133" s="5"/>
      <c r="AG2133" s="5"/>
      <c r="AH2133" s="5"/>
      <c r="AI2133" s="5"/>
      <c r="AJ2133" s="80"/>
      <c r="AK2133" s="80"/>
      <c r="AL2133" s="80"/>
      <c r="AM2133" s="80"/>
      <c r="AN2133" s="80"/>
      <c r="AO2133" s="80"/>
      <c r="AP2133" s="80"/>
      <c r="AQ2133" s="80"/>
      <c r="AR2133" s="80"/>
      <c r="AS2133" s="5"/>
      <c r="AT2133" s="5"/>
      <c r="AU2133" s="5"/>
      <c r="AV2133" s="5"/>
      <c r="AW2133" s="5"/>
      <c r="AX2133" s="5"/>
      <c r="AY2133" s="5"/>
    </row>
    <row r="2134" spans="1:51" ht="27.95" customHeight="1">
      <c r="A2134">
        <v>11533988594</v>
      </c>
      <c r="B2134" s="1"/>
      <c r="C2134" s="13" t="s">
        <v>61</v>
      </c>
      <c r="D2134" s="1" t="s">
        <v>469</v>
      </c>
      <c r="E2134" s="5" t="s">
        <v>14</v>
      </c>
      <c r="F2134" s="80">
        <v>0</v>
      </c>
      <c r="G2134" s="80">
        <v>0</v>
      </c>
      <c r="H2134" s="80" t="s">
        <v>1</v>
      </c>
      <c r="I2134" s="80">
        <v>0</v>
      </c>
      <c r="J2134" s="80">
        <v>0</v>
      </c>
      <c r="K2134" s="80">
        <v>0</v>
      </c>
      <c r="L2134" s="80">
        <v>0</v>
      </c>
      <c r="M2134" s="5" t="e">
        <v>#N/A</v>
      </c>
      <c r="N2134" s="5" t="e">
        <v>#N/A</v>
      </c>
      <c r="O2134" s="5" t="e">
        <v>#N/A</v>
      </c>
      <c r="P2134" s="5" t="e">
        <v>#N/A</v>
      </c>
      <c r="Q2134" s="5" t="s">
        <v>659</v>
      </c>
      <c r="R2134" s="61" t="s">
        <v>662</v>
      </c>
      <c r="S2134" s="62" t="e">
        <v>#N/A</v>
      </c>
      <c r="T2134" s="5" t="s">
        <v>37</v>
      </c>
      <c r="U2134" s="5" t="s">
        <v>37</v>
      </c>
      <c r="V2134" s="5" t="s">
        <v>89</v>
      </c>
      <c r="W2134" s="5" t="s">
        <v>908</v>
      </c>
      <c r="X2134" s="5" t="s">
        <v>673</v>
      </c>
      <c r="Y2134" s="5">
        <v>0</v>
      </c>
      <c r="Z2134" s="5" t="s">
        <v>13</v>
      </c>
      <c r="AA2134" s="5"/>
      <c r="AB2134" s="5"/>
      <c r="AC2134" s="5"/>
      <c r="AD2134" s="5"/>
      <c r="AE2134" s="5"/>
      <c r="AF2134" s="5"/>
      <c r="AG2134" s="5"/>
      <c r="AH2134" s="5"/>
      <c r="AI2134" s="5" t="s">
        <v>906</v>
      </c>
      <c r="AJ2134" s="80">
        <v>3</v>
      </c>
      <c r="AK2134" s="80" t="e">
        <v>#N/A</v>
      </c>
      <c r="AL2134" s="80" t="e">
        <v>#N/A</v>
      </c>
      <c r="AM2134" s="80" t="e">
        <v>#N/A</v>
      </c>
      <c r="AN2134" s="80">
        <v>3</v>
      </c>
      <c r="AO2134" s="80">
        <v>3</v>
      </c>
      <c r="AP2134" s="80">
        <v>3</v>
      </c>
      <c r="AQ2134" s="80">
        <v>3</v>
      </c>
      <c r="AR2134" s="80">
        <v>2</v>
      </c>
      <c r="AS2134" s="5"/>
      <c r="AT2134" s="5" t="s">
        <v>797</v>
      </c>
      <c r="AU2134" s="5"/>
      <c r="AV2134" s="5"/>
      <c r="AW2134" s="5"/>
      <c r="AX2134" s="5"/>
      <c r="AY2134" s="5" t="s">
        <v>20</v>
      </c>
    </row>
    <row r="2135" spans="1:51" ht="27.95" customHeight="1">
      <c r="A2135">
        <v>11533982138</v>
      </c>
      <c r="B2135" s="1"/>
      <c r="C2135" s="13" t="e">
        <v>#N/A</v>
      </c>
      <c r="D2135" s="1" t="e">
        <v>#VALUE!</v>
      </c>
      <c r="E2135" s="5" t="e">
        <v>#N/A</v>
      </c>
      <c r="F2135" s="80">
        <v>0</v>
      </c>
      <c r="G2135" s="80">
        <v>0</v>
      </c>
      <c r="H2135" s="80">
        <v>0</v>
      </c>
      <c r="I2135" s="80">
        <v>0</v>
      </c>
      <c r="J2135" s="80">
        <v>0</v>
      </c>
      <c r="K2135" s="80">
        <v>0</v>
      </c>
      <c r="L2135" s="80">
        <v>0</v>
      </c>
      <c r="M2135" s="5" t="e">
        <v>#N/A</v>
      </c>
      <c r="N2135" s="5" t="e">
        <v>#N/A</v>
      </c>
      <c r="O2135" s="5" t="e">
        <v>#N/A</v>
      </c>
      <c r="P2135" s="5" t="e">
        <v>#N/A</v>
      </c>
      <c r="Q2135" s="5" t="e">
        <v>#N/A</v>
      </c>
      <c r="R2135" s="61" t="e">
        <v>#N/A</v>
      </c>
      <c r="S2135" s="62" t="e">
        <v>#N/A</v>
      </c>
      <c r="T2135" s="5" t="e">
        <v>#N/A</v>
      </c>
      <c r="U2135" s="5" t="e">
        <v>#N/A</v>
      </c>
      <c r="V2135" s="5" t="e">
        <v>#N/A</v>
      </c>
      <c r="W2135" s="5" t="e">
        <v>#N/A</v>
      </c>
      <c r="X2135" s="5" t="e">
        <v>#N/A</v>
      </c>
      <c r="Y2135" s="5">
        <v>0</v>
      </c>
      <c r="Z2135" s="5" t="e">
        <v>#N/A</v>
      </c>
      <c r="AA2135" s="5"/>
      <c r="AB2135" s="5"/>
      <c r="AC2135" s="5"/>
      <c r="AD2135" s="5"/>
      <c r="AE2135" s="5"/>
      <c r="AF2135" s="5"/>
      <c r="AG2135" s="5"/>
      <c r="AH2135" s="5"/>
      <c r="AI2135" s="5" t="s">
        <v>906</v>
      </c>
      <c r="AJ2135" s="80" t="e">
        <v>#N/A</v>
      </c>
      <c r="AK2135" s="80" t="e">
        <v>#N/A</v>
      </c>
      <c r="AL2135" s="80" t="e">
        <v>#N/A</v>
      </c>
      <c r="AM2135" s="80" t="e">
        <v>#N/A</v>
      </c>
      <c r="AN2135" s="80" t="e">
        <v>#N/A</v>
      </c>
      <c r="AO2135" s="80" t="e">
        <v>#N/A</v>
      </c>
      <c r="AP2135" s="80" t="e">
        <v>#N/A</v>
      </c>
      <c r="AQ2135" s="80" t="e">
        <v>#N/A</v>
      </c>
      <c r="AR2135" s="80" t="e">
        <v>#N/A</v>
      </c>
      <c r="AS2135" s="5"/>
      <c r="AT2135" s="5"/>
      <c r="AU2135" s="5"/>
      <c r="AV2135" s="5"/>
      <c r="AW2135" s="5"/>
      <c r="AX2135" s="5"/>
      <c r="AY2135" s="5" t="s">
        <v>20</v>
      </c>
    </row>
    <row r="2136" spans="1:51" ht="27.95" customHeight="1">
      <c r="A2136">
        <v>11533942275</v>
      </c>
      <c r="B2136" s="1"/>
      <c r="C2136" s="13" t="s">
        <v>72</v>
      </c>
      <c r="D2136" s="1" t="s">
        <v>472</v>
      </c>
      <c r="E2136" s="5" t="s">
        <v>33</v>
      </c>
      <c r="F2136" s="80">
        <v>0</v>
      </c>
      <c r="G2136" s="80">
        <v>0</v>
      </c>
      <c r="H2136" s="80" t="s">
        <v>1</v>
      </c>
      <c r="I2136" s="80">
        <v>0</v>
      </c>
      <c r="J2136" s="80">
        <v>0</v>
      </c>
      <c r="K2136" s="80">
        <v>0</v>
      </c>
      <c r="L2136" s="80">
        <v>0</v>
      </c>
      <c r="M2136" s="5" t="s">
        <v>10</v>
      </c>
      <c r="N2136" s="5" t="e">
        <v>#N/A</v>
      </c>
      <c r="O2136" s="5" t="e">
        <v>#N/A</v>
      </c>
      <c r="P2136" s="5" t="e">
        <v>#N/A</v>
      </c>
      <c r="Q2136" s="5" t="s">
        <v>654</v>
      </c>
      <c r="R2136" s="61" t="s">
        <v>75</v>
      </c>
      <c r="S2136" s="62" t="s">
        <v>92</v>
      </c>
      <c r="T2136" s="5" t="s">
        <v>37</v>
      </c>
      <c r="U2136" s="5" t="s">
        <v>37</v>
      </c>
      <c r="V2136" s="5" t="s">
        <v>89</v>
      </c>
      <c r="W2136" s="5" t="s">
        <v>379</v>
      </c>
      <c r="X2136" s="5" t="s">
        <v>660</v>
      </c>
      <c r="Y2136" s="5" t="s">
        <v>744</v>
      </c>
      <c r="Z2136" s="5" t="s">
        <v>13</v>
      </c>
      <c r="AA2136" s="5"/>
      <c r="AB2136" s="5"/>
      <c r="AC2136" s="5" t="s">
        <v>555</v>
      </c>
      <c r="AD2136" s="5"/>
      <c r="AE2136" s="5"/>
      <c r="AF2136" s="5"/>
      <c r="AG2136" s="5"/>
      <c r="AH2136" s="5"/>
      <c r="AI2136" s="5" t="s">
        <v>906</v>
      </c>
      <c r="AJ2136" s="80">
        <v>5</v>
      </c>
      <c r="AK2136" s="80" t="e">
        <v>#N/A</v>
      </c>
      <c r="AL2136" s="80">
        <v>3</v>
      </c>
      <c r="AM2136" s="80">
        <v>2</v>
      </c>
      <c r="AN2136" s="80">
        <v>3</v>
      </c>
      <c r="AO2136" s="80">
        <v>3</v>
      </c>
      <c r="AP2136" s="80">
        <v>3</v>
      </c>
      <c r="AQ2136" s="80">
        <v>5</v>
      </c>
      <c r="AR2136" s="80">
        <v>4</v>
      </c>
      <c r="AS2136" s="5"/>
      <c r="AT2136" s="5" t="s">
        <v>797</v>
      </c>
      <c r="AU2136" s="5"/>
      <c r="AV2136" s="5"/>
      <c r="AW2136" s="5"/>
      <c r="AX2136" s="5"/>
      <c r="AY2136" s="5" t="s">
        <v>20</v>
      </c>
    </row>
    <row r="2137" spans="1:51" ht="27.95" customHeight="1">
      <c r="A2137">
        <v>11533873501</v>
      </c>
      <c r="B2137" s="1"/>
      <c r="C2137" s="13" t="e">
        <v>#N/A</v>
      </c>
      <c r="D2137" s="1" t="e">
        <v>#VALUE!</v>
      </c>
      <c r="E2137" s="5" t="e">
        <v>#N/A</v>
      </c>
      <c r="F2137" s="80">
        <v>0</v>
      </c>
      <c r="G2137" s="80">
        <v>0</v>
      </c>
      <c r="H2137" s="80">
        <v>0</v>
      </c>
      <c r="I2137" s="80">
        <v>0</v>
      </c>
      <c r="J2137" s="80">
        <v>0</v>
      </c>
      <c r="K2137" s="80">
        <v>0</v>
      </c>
      <c r="L2137" s="80">
        <v>0</v>
      </c>
      <c r="M2137" s="5" t="e">
        <v>#N/A</v>
      </c>
      <c r="N2137" s="5" t="e">
        <v>#N/A</v>
      </c>
      <c r="O2137" s="5" t="e">
        <v>#N/A</v>
      </c>
      <c r="P2137" s="5" t="e">
        <v>#N/A</v>
      </c>
      <c r="Q2137" s="5" t="e">
        <v>#N/A</v>
      </c>
      <c r="R2137" s="61" t="e">
        <v>#N/A</v>
      </c>
      <c r="S2137" s="62" t="e">
        <v>#N/A</v>
      </c>
      <c r="T2137" s="5" t="e">
        <v>#N/A</v>
      </c>
      <c r="U2137" s="5" t="e">
        <v>#N/A</v>
      </c>
      <c r="V2137" s="5" t="e">
        <v>#N/A</v>
      </c>
      <c r="W2137" s="5" t="e">
        <v>#N/A</v>
      </c>
      <c r="X2137" s="5" t="e">
        <v>#N/A</v>
      </c>
      <c r="Y2137" s="5">
        <v>0</v>
      </c>
      <c r="Z2137" s="5" t="e">
        <v>#N/A</v>
      </c>
      <c r="AA2137" s="5"/>
      <c r="AB2137" s="5"/>
      <c r="AC2137" s="5"/>
      <c r="AD2137" s="5"/>
      <c r="AE2137" s="5"/>
      <c r="AF2137" s="5"/>
      <c r="AG2137" s="5"/>
      <c r="AH2137" s="5"/>
      <c r="AI2137" s="5" t="s">
        <v>906</v>
      </c>
      <c r="AJ2137" s="80" t="e">
        <v>#N/A</v>
      </c>
      <c r="AK2137" s="80" t="e">
        <v>#N/A</v>
      </c>
      <c r="AL2137" s="80" t="e">
        <v>#N/A</v>
      </c>
      <c r="AM2137" s="80" t="e">
        <v>#N/A</v>
      </c>
      <c r="AN2137" s="80" t="e">
        <v>#N/A</v>
      </c>
      <c r="AO2137" s="80" t="e">
        <v>#N/A</v>
      </c>
      <c r="AP2137" s="80" t="e">
        <v>#N/A</v>
      </c>
      <c r="AQ2137" s="80" t="e">
        <v>#N/A</v>
      </c>
      <c r="AR2137" s="80" t="e">
        <v>#N/A</v>
      </c>
      <c r="AS2137" s="5"/>
      <c r="AT2137" s="5"/>
      <c r="AU2137" s="5"/>
      <c r="AV2137" s="5"/>
      <c r="AW2137" s="5"/>
      <c r="AX2137" s="5"/>
      <c r="AY2137" s="5" t="s">
        <v>20</v>
      </c>
    </row>
    <row r="2138" spans="1:51" ht="27.95" customHeight="1">
      <c r="A2138">
        <v>11533869682</v>
      </c>
      <c r="B2138" s="1"/>
      <c r="C2138" s="13" t="e">
        <v>#N/A</v>
      </c>
      <c r="D2138" s="1" t="e">
        <v>#VALUE!</v>
      </c>
      <c r="E2138" s="5" t="e">
        <v>#N/A</v>
      </c>
      <c r="F2138" s="80">
        <v>0</v>
      </c>
      <c r="G2138" s="80">
        <v>0</v>
      </c>
      <c r="H2138" s="80">
        <v>0</v>
      </c>
      <c r="I2138" s="80">
        <v>0</v>
      </c>
      <c r="J2138" s="80">
        <v>0</v>
      </c>
      <c r="K2138" s="80">
        <v>0</v>
      </c>
      <c r="L2138" s="80">
        <v>0</v>
      </c>
      <c r="M2138" s="5" t="e">
        <v>#N/A</v>
      </c>
      <c r="N2138" s="5" t="e">
        <v>#N/A</v>
      </c>
      <c r="O2138" s="5" t="e">
        <v>#N/A</v>
      </c>
      <c r="P2138" s="5" t="e">
        <v>#N/A</v>
      </c>
      <c r="Q2138" s="5" t="e">
        <v>#N/A</v>
      </c>
      <c r="R2138" s="61" t="e">
        <v>#N/A</v>
      </c>
      <c r="S2138" s="62" t="e">
        <v>#N/A</v>
      </c>
      <c r="T2138" s="5" t="e">
        <v>#N/A</v>
      </c>
      <c r="U2138" s="5" t="e">
        <v>#N/A</v>
      </c>
      <c r="V2138" s="5" t="e">
        <v>#N/A</v>
      </c>
      <c r="W2138" s="5" t="e">
        <v>#N/A</v>
      </c>
      <c r="X2138" s="5" t="e">
        <v>#N/A</v>
      </c>
      <c r="Y2138" s="5">
        <v>0</v>
      </c>
      <c r="Z2138" s="5" t="e">
        <v>#N/A</v>
      </c>
      <c r="AA2138" s="5"/>
      <c r="AB2138" s="5"/>
      <c r="AC2138" s="5"/>
      <c r="AD2138" s="5"/>
      <c r="AE2138" s="5"/>
      <c r="AF2138" s="5"/>
      <c r="AG2138" s="5"/>
      <c r="AH2138" s="5"/>
      <c r="AI2138" s="5" t="s">
        <v>906</v>
      </c>
      <c r="AJ2138" s="80" t="e">
        <v>#N/A</v>
      </c>
      <c r="AK2138" s="80" t="e">
        <v>#N/A</v>
      </c>
      <c r="AL2138" s="80" t="e">
        <v>#N/A</v>
      </c>
      <c r="AM2138" s="80" t="e">
        <v>#N/A</v>
      </c>
      <c r="AN2138" s="80" t="e">
        <v>#N/A</v>
      </c>
      <c r="AO2138" s="80" t="e">
        <v>#N/A</v>
      </c>
      <c r="AP2138" s="80" t="e">
        <v>#N/A</v>
      </c>
      <c r="AQ2138" s="80" t="e">
        <v>#N/A</v>
      </c>
      <c r="AR2138" s="80" t="e">
        <v>#N/A</v>
      </c>
      <c r="AS2138" s="5"/>
      <c r="AT2138" s="5"/>
      <c r="AU2138" s="5"/>
      <c r="AV2138" s="5"/>
      <c r="AW2138" s="5"/>
      <c r="AX2138" s="5"/>
      <c r="AY2138" s="5" t="s">
        <v>20</v>
      </c>
    </row>
    <row r="2139" spans="1:51" ht="27.95" customHeight="1">
      <c r="A2139">
        <v>11533861772</v>
      </c>
      <c r="B2139" s="1"/>
      <c r="C2139" s="13" t="s">
        <v>139</v>
      </c>
      <c r="D2139" s="1" t="e">
        <v>#VALUE!</v>
      </c>
      <c r="E2139" s="5" t="e">
        <v>#N/A</v>
      </c>
      <c r="F2139" s="80">
        <v>0</v>
      </c>
      <c r="G2139" s="80">
        <v>0</v>
      </c>
      <c r="H2139" s="80">
        <v>0</v>
      </c>
      <c r="I2139" s="80">
        <v>0</v>
      </c>
      <c r="J2139" s="80">
        <v>0</v>
      </c>
      <c r="K2139" s="80">
        <v>0</v>
      </c>
      <c r="L2139" s="80">
        <v>0</v>
      </c>
      <c r="M2139" s="5" t="e">
        <v>#N/A</v>
      </c>
      <c r="N2139" s="5" t="e">
        <v>#N/A</v>
      </c>
      <c r="O2139" s="5" t="e">
        <v>#N/A</v>
      </c>
      <c r="P2139" s="5" t="e">
        <v>#N/A</v>
      </c>
      <c r="Q2139" s="5" t="s">
        <v>687</v>
      </c>
      <c r="R2139" s="61" t="s">
        <v>90</v>
      </c>
      <c r="S2139" s="62" t="s">
        <v>68</v>
      </c>
      <c r="T2139" s="5" t="s">
        <v>37</v>
      </c>
      <c r="U2139" s="5" t="s">
        <v>37</v>
      </c>
      <c r="V2139" s="5" t="s">
        <v>89</v>
      </c>
      <c r="W2139" s="5" t="s">
        <v>379</v>
      </c>
      <c r="X2139" s="5" t="s">
        <v>652</v>
      </c>
      <c r="Y2139" s="5">
        <v>0</v>
      </c>
      <c r="Z2139" s="5" t="e">
        <v>#N/A</v>
      </c>
      <c r="AA2139" s="5"/>
      <c r="AB2139" s="5"/>
      <c r="AC2139" s="5"/>
      <c r="AD2139" s="5"/>
      <c r="AE2139" s="5"/>
      <c r="AF2139" s="5"/>
      <c r="AG2139" s="5"/>
      <c r="AH2139" s="5"/>
      <c r="AI2139" s="5" t="s">
        <v>906</v>
      </c>
      <c r="AJ2139" s="80">
        <v>1</v>
      </c>
      <c r="AK2139" s="80" t="e">
        <v>#N/A</v>
      </c>
      <c r="AL2139" s="80">
        <v>5</v>
      </c>
      <c r="AM2139" s="80">
        <v>3</v>
      </c>
      <c r="AN2139" s="80">
        <v>3</v>
      </c>
      <c r="AO2139" s="80">
        <v>3</v>
      </c>
      <c r="AP2139" s="80">
        <v>3</v>
      </c>
      <c r="AQ2139" s="80">
        <v>5</v>
      </c>
      <c r="AR2139" s="80">
        <v>3</v>
      </c>
      <c r="AS2139" s="5"/>
      <c r="AT2139" s="5"/>
      <c r="AU2139" s="5"/>
      <c r="AV2139" s="5"/>
      <c r="AW2139" s="5"/>
      <c r="AX2139" s="5"/>
      <c r="AY2139" s="5" t="s">
        <v>20</v>
      </c>
    </row>
    <row r="2140" spans="1:51" ht="27.95" customHeight="1">
      <c r="A2140">
        <v>11533857074</v>
      </c>
      <c r="B2140" s="1" t="s">
        <v>646</v>
      </c>
      <c r="C2140" s="13" t="s">
        <v>72</v>
      </c>
      <c r="D2140" s="1" t="s">
        <v>467</v>
      </c>
      <c r="E2140" s="5" t="s">
        <v>14</v>
      </c>
      <c r="F2140" s="80">
        <v>0</v>
      </c>
      <c r="G2140" s="80">
        <v>0</v>
      </c>
      <c r="H2140" s="80" t="s">
        <v>1</v>
      </c>
      <c r="I2140" s="80">
        <v>0</v>
      </c>
      <c r="J2140" s="80">
        <v>0</v>
      </c>
      <c r="K2140" s="80">
        <v>0</v>
      </c>
      <c r="L2140" s="80">
        <v>0</v>
      </c>
      <c r="M2140" s="5" t="s">
        <v>10</v>
      </c>
      <c r="N2140" s="5" t="e">
        <v>#N/A</v>
      </c>
      <c r="O2140" s="5" t="s">
        <v>11</v>
      </c>
      <c r="P2140" s="5" t="e">
        <v>#N/A</v>
      </c>
      <c r="Q2140" s="5" t="s">
        <v>76</v>
      </c>
      <c r="R2140" s="61" t="s">
        <v>28</v>
      </c>
      <c r="S2140" s="62" t="e">
        <v>#N/A</v>
      </c>
      <c r="T2140" s="5" t="s">
        <v>834</v>
      </c>
      <c r="U2140" s="5" t="s">
        <v>34</v>
      </c>
      <c r="V2140" s="5" t="s">
        <v>95</v>
      </c>
      <c r="W2140" s="5" t="s">
        <v>909</v>
      </c>
      <c r="X2140" s="5" t="s">
        <v>108</v>
      </c>
      <c r="Y2140" s="5">
        <v>0</v>
      </c>
      <c r="Z2140" s="5" t="s">
        <v>45</v>
      </c>
      <c r="AA2140" s="5"/>
      <c r="AB2140" s="5"/>
      <c r="AC2140" s="5"/>
      <c r="AD2140" s="5"/>
      <c r="AE2140" s="5"/>
      <c r="AF2140" s="5"/>
      <c r="AG2140" s="5"/>
      <c r="AH2140" s="5"/>
      <c r="AI2140" s="5" t="s">
        <v>906</v>
      </c>
      <c r="AJ2140" s="80">
        <v>5</v>
      </c>
      <c r="AK2140" s="80">
        <v>4</v>
      </c>
      <c r="AL2140" s="80">
        <v>4</v>
      </c>
      <c r="AM2140" s="80" t="e">
        <v>#N/A</v>
      </c>
      <c r="AN2140" s="80">
        <v>5</v>
      </c>
      <c r="AO2140" s="80">
        <v>5</v>
      </c>
      <c r="AP2140" s="80">
        <v>1</v>
      </c>
      <c r="AQ2140" s="80">
        <v>1</v>
      </c>
      <c r="AR2140" s="80">
        <v>4</v>
      </c>
      <c r="AS2140" s="122" t="s">
        <v>1060</v>
      </c>
      <c r="AT2140" s="5" t="s">
        <v>797</v>
      </c>
      <c r="AU2140" s="5"/>
      <c r="AV2140" s="5" t="s">
        <v>877</v>
      </c>
      <c r="AW2140" s="5"/>
      <c r="AX2140" s="5"/>
      <c r="AY2140" s="5" t="s">
        <v>903</v>
      </c>
    </row>
    <row r="2141" spans="1:51" ht="27.95" customHeight="1">
      <c r="B2141" s="1"/>
      <c r="C2141" s="13"/>
      <c r="D2141" s="1"/>
      <c r="E2141" s="5"/>
      <c r="M2141" s="5"/>
      <c r="N2141" s="5"/>
      <c r="O2141" s="5"/>
      <c r="P2141" s="5"/>
      <c r="Q2141" s="5"/>
      <c r="R2141" s="61"/>
      <c r="S2141" s="62"/>
      <c r="T2141" s="5"/>
      <c r="U2141" s="5"/>
      <c r="V2141" s="5"/>
      <c r="W2141" s="5"/>
      <c r="X2141" s="5"/>
      <c r="Y2141" s="5"/>
      <c r="Z2141" s="5"/>
      <c r="AA2141" s="5"/>
      <c r="AB2141" s="5"/>
      <c r="AC2141" s="5"/>
      <c r="AD2141" s="5"/>
      <c r="AE2141" s="5"/>
      <c r="AF2141" s="5"/>
      <c r="AG2141" s="5"/>
      <c r="AH2141" s="5"/>
      <c r="AI2141" s="5"/>
      <c r="AJ2141" s="80"/>
      <c r="AK2141" s="80"/>
      <c r="AL2141" s="80"/>
      <c r="AM2141" s="80"/>
      <c r="AN2141" s="80"/>
      <c r="AO2141" s="80"/>
      <c r="AP2141" s="80"/>
      <c r="AQ2141" s="80"/>
      <c r="AR2141" s="80"/>
      <c r="AS2141" s="5"/>
      <c r="AT2141" s="5"/>
      <c r="AU2141" s="5"/>
      <c r="AV2141" s="5"/>
      <c r="AW2141" s="5"/>
      <c r="AX2141" s="5"/>
      <c r="AY2141" s="5"/>
    </row>
    <row r="2142" spans="1:51" ht="27.95" customHeight="1">
      <c r="A2142">
        <v>11533831993</v>
      </c>
      <c r="B2142" s="1" t="s">
        <v>646</v>
      </c>
      <c r="C2142" s="13" t="s">
        <v>80</v>
      </c>
      <c r="D2142" s="1" t="s">
        <v>478</v>
      </c>
      <c r="E2142" s="5" t="s">
        <v>14</v>
      </c>
      <c r="F2142" s="80">
        <v>0</v>
      </c>
      <c r="G2142" s="80">
        <v>0</v>
      </c>
      <c r="H2142" s="80" t="s">
        <v>1</v>
      </c>
      <c r="I2142" s="80">
        <v>0</v>
      </c>
      <c r="J2142" s="80">
        <v>0</v>
      </c>
      <c r="K2142" s="80">
        <v>0</v>
      </c>
      <c r="L2142" s="80">
        <v>0</v>
      </c>
      <c r="M2142" s="5" t="s">
        <v>10</v>
      </c>
      <c r="N2142" s="5" t="e">
        <v>#N/A</v>
      </c>
      <c r="O2142" s="5" t="e">
        <v>#N/A</v>
      </c>
      <c r="P2142" s="5" t="e">
        <v>#N/A</v>
      </c>
      <c r="Q2142" s="5" t="e">
        <v>#N/A</v>
      </c>
      <c r="R2142" s="61" t="e">
        <v>#N/A</v>
      </c>
      <c r="S2142" s="62" t="e">
        <v>#N/A</v>
      </c>
      <c r="T2142" s="5" t="s">
        <v>834</v>
      </c>
      <c r="U2142" s="5" t="s">
        <v>41</v>
      </c>
      <c r="V2142" s="5" t="e">
        <v>#N/A</v>
      </c>
      <c r="W2142" s="5" t="e">
        <v>#N/A</v>
      </c>
      <c r="X2142" s="5" t="e">
        <v>#N/A</v>
      </c>
      <c r="Y2142" s="5">
        <v>0</v>
      </c>
      <c r="Z2142" s="5" t="s">
        <v>67</v>
      </c>
      <c r="AA2142" s="5"/>
      <c r="AB2142" s="5"/>
      <c r="AC2142" s="5"/>
      <c r="AD2142" s="5"/>
      <c r="AE2142" s="5"/>
      <c r="AF2142" s="5"/>
      <c r="AG2142" s="5"/>
      <c r="AH2142" s="5"/>
      <c r="AI2142" s="5" t="s">
        <v>906</v>
      </c>
      <c r="AJ2142" s="80">
        <v>4</v>
      </c>
      <c r="AK2142" s="80" t="e">
        <v>#N/A</v>
      </c>
      <c r="AL2142" s="80" t="e">
        <v>#N/A</v>
      </c>
      <c r="AM2142" s="80" t="e">
        <v>#N/A</v>
      </c>
      <c r="AN2142" s="80">
        <v>5</v>
      </c>
      <c r="AO2142" s="80">
        <v>4</v>
      </c>
      <c r="AP2142" s="80" t="e">
        <v>#N/A</v>
      </c>
      <c r="AQ2142" s="80" t="e">
        <v>#N/A</v>
      </c>
      <c r="AR2142" s="80" t="e">
        <v>#N/A</v>
      </c>
      <c r="AS2142" s="5"/>
      <c r="AT2142" s="5"/>
      <c r="AU2142" s="5"/>
      <c r="AV2142" s="5"/>
      <c r="AW2142" s="5"/>
      <c r="AX2142" s="5"/>
      <c r="AY2142" s="5" t="s">
        <v>903</v>
      </c>
    </row>
    <row r="2143" spans="1:51" ht="252" customHeight="1">
      <c r="A2143">
        <v>11533824190</v>
      </c>
      <c r="B2143" s="1"/>
      <c r="C2143" s="13" t="s">
        <v>61</v>
      </c>
      <c r="D2143" s="1" t="s">
        <v>468</v>
      </c>
      <c r="E2143" s="5" t="s">
        <v>14</v>
      </c>
      <c r="F2143" s="80" t="s">
        <v>648</v>
      </c>
      <c r="G2143" s="80">
        <v>0</v>
      </c>
      <c r="H2143" s="80">
        <v>0</v>
      </c>
      <c r="I2143" s="80">
        <v>0</v>
      </c>
      <c r="J2143" s="80">
        <v>0</v>
      </c>
      <c r="K2143" s="80">
        <v>0</v>
      </c>
      <c r="L2143" s="80">
        <v>0</v>
      </c>
      <c r="M2143" s="5" t="s">
        <v>10</v>
      </c>
      <c r="N2143" s="5" t="e">
        <v>#N/A</v>
      </c>
      <c r="O2143" s="5" t="e">
        <v>#N/A</v>
      </c>
      <c r="P2143" s="5" t="e">
        <v>#N/A</v>
      </c>
      <c r="Q2143" s="5" t="s">
        <v>687</v>
      </c>
      <c r="R2143" s="61" t="s">
        <v>99</v>
      </c>
      <c r="S2143" s="62" t="e">
        <v>#N/A</v>
      </c>
      <c r="T2143" s="5" t="s">
        <v>62</v>
      </c>
      <c r="U2143" s="5" t="s">
        <v>37</v>
      </c>
      <c r="V2143" s="5" t="s">
        <v>89</v>
      </c>
      <c r="W2143" s="5" t="s">
        <v>379</v>
      </c>
      <c r="X2143" s="5" t="s">
        <v>660</v>
      </c>
      <c r="Y2143" s="5" t="s">
        <v>745</v>
      </c>
      <c r="Z2143" s="5" t="s">
        <v>49</v>
      </c>
      <c r="AA2143" s="5"/>
      <c r="AB2143" s="5" t="s">
        <v>550</v>
      </c>
      <c r="AC2143" s="5" t="s">
        <v>567</v>
      </c>
      <c r="AD2143" s="5"/>
      <c r="AE2143" s="5"/>
      <c r="AF2143" s="5"/>
      <c r="AG2143" s="5"/>
      <c r="AH2143" s="5"/>
      <c r="AI2143" s="5" t="s">
        <v>906</v>
      </c>
      <c r="AJ2143" s="80">
        <v>3</v>
      </c>
      <c r="AK2143" s="80" t="e">
        <v>#N/A</v>
      </c>
      <c r="AL2143" s="80">
        <v>2</v>
      </c>
      <c r="AM2143" s="80" t="e">
        <v>#N/A</v>
      </c>
      <c r="AN2143" s="80">
        <v>5</v>
      </c>
      <c r="AO2143" s="80">
        <v>3</v>
      </c>
      <c r="AP2143" s="80">
        <v>3</v>
      </c>
      <c r="AQ2143" s="80">
        <v>5</v>
      </c>
      <c r="AR2143" s="80">
        <v>4</v>
      </c>
      <c r="AS2143" s="122" t="s">
        <v>1060</v>
      </c>
      <c r="AT2143" s="5"/>
      <c r="AU2143" s="5"/>
      <c r="AV2143" s="5"/>
      <c r="AW2143" s="5"/>
      <c r="AX2143" s="5"/>
      <c r="AY2143" s="5" t="s">
        <v>20</v>
      </c>
    </row>
    <row r="2144" spans="1:51" ht="27.95" customHeight="1">
      <c r="B2144" s="1"/>
      <c r="C2144" s="13"/>
      <c r="D2144" s="1"/>
      <c r="E2144" s="5"/>
      <c r="M2144" s="5"/>
      <c r="N2144" s="5"/>
      <c r="O2144" s="5"/>
      <c r="P2144" s="5"/>
      <c r="Q2144" s="5"/>
      <c r="R2144" s="61"/>
      <c r="S2144" s="62"/>
      <c r="T2144" s="5"/>
      <c r="U2144" s="5"/>
      <c r="V2144" s="5"/>
      <c r="W2144" s="5"/>
      <c r="X2144" s="5"/>
      <c r="Y2144" s="5"/>
      <c r="Z2144" s="5"/>
      <c r="AA2144" s="5"/>
      <c r="AB2144" s="5"/>
      <c r="AC2144" s="5"/>
      <c r="AD2144" s="5"/>
      <c r="AE2144" s="5"/>
      <c r="AF2144" s="5"/>
      <c r="AG2144" s="5"/>
      <c r="AH2144" s="5"/>
      <c r="AI2144" s="5"/>
      <c r="AJ2144" s="80"/>
      <c r="AK2144" s="80"/>
      <c r="AL2144" s="80"/>
      <c r="AM2144" s="80"/>
      <c r="AN2144" s="80"/>
      <c r="AO2144" s="80"/>
      <c r="AP2144" s="80"/>
      <c r="AQ2144" s="80"/>
      <c r="AR2144" s="80"/>
      <c r="AS2144" s="5"/>
      <c r="AT2144" s="5"/>
      <c r="AU2144" s="5"/>
      <c r="AV2144" s="5"/>
      <c r="AW2144" s="5"/>
      <c r="AX2144" s="5"/>
      <c r="AY2144" s="5"/>
    </row>
    <row r="2145" spans="1:51" ht="27.95" customHeight="1">
      <c r="B2145" s="1"/>
      <c r="C2145" s="13"/>
      <c r="D2145" s="1"/>
      <c r="E2145" s="5"/>
      <c r="M2145" s="5"/>
      <c r="N2145" s="5"/>
      <c r="O2145" s="5"/>
      <c r="P2145" s="5"/>
      <c r="Q2145" s="5"/>
      <c r="R2145" s="61"/>
      <c r="S2145" s="62"/>
      <c r="T2145" s="5"/>
      <c r="U2145" s="5"/>
      <c r="V2145" s="5"/>
      <c r="W2145" s="5"/>
      <c r="X2145" s="5"/>
      <c r="Y2145" s="5"/>
      <c r="Z2145" s="5"/>
      <c r="AA2145" s="5"/>
      <c r="AB2145" s="5"/>
      <c r="AC2145" s="5"/>
      <c r="AD2145" s="5"/>
      <c r="AE2145" s="5"/>
      <c r="AF2145" s="5"/>
      <c r="AG2145" s="5"/>
      <c r="AH2145" s="5"/>
      <c r="AI2145" s="5"/>
      <c r="AJ2145" s="80"/>
      <c r="AK2145" s="80"/>
      <c r="AL2145" s="80"/>
      <c r="AM2145" s="80"/>
      <c r="AN2145" s="80"/>
      <c r="AO2145" s="80"/>
      <c r="AP2145" s="80"/>
      <c r="AQ2145" s="80"/>
      <c r="AR2145" s="80"/>
      <c r="AS2145" s="5"/>
      <c r="AT2145" s="5"/>
      <c r="AU2145" s="5"/>
      <c r="AV2145" s="5"/>
      <c r="AW2145" s="5"/>
      <c r="AX2145" s="5"/>
      <c r="AY2145" s="5"/>
    </row>
    <row r="2146" spans="1:51" ht="27.95" customHeight="1">
      <c r="A2146">
        <v>11533749214</v>
      </c>
      <c r="B2146" s="1" t="s">
        <v>646</v>
      </c>
      <c r="C2146" s="13" t="s">
        <v>80</v>
      </c>
      <c r="D2146" s="1" t="s">
        <v>468</v>
      </c>
      <c r="E2146" s="5" t="s">
        <v>14</v>
      </c>
      <c r="F2146" s="80">
        <v>0</v>
      </c>
      <c r="G2146" s="80">
        <v>0</v>
      </c>
      <c r="H2146" s="80" t="s">
        <v>1</v>
      </c>
      <c r="I2146" s="80">
        <v>0</v>
      </c>
      <c r="J2146" s="80">
        <v>0</v>
      </c>
      <c r="K2146" s="80">
        <v>0</v>
      </c>
      <c r="L2146" s="80">
        <v>0</v>
      </c>
      <c r="M2146" s="5" t="e">
        <v>#N/A</v>
      </c>
      <c r="N2146" s="5" t="s">
        <v>649</v>
      </c>
      <c r="O2146" s="5" t="e">
        <v>#N/A</v>
      </c>
      <c r="P2146" s="5" t="e">
        <v>#N/A</v>
      </c>
      <c r="Q2146" s="5" t="e">
        <v>#N/A</v>
      </c>
      <c r="R2146" s="61" t="s">
        <v>28</v>
      </c>
      <c r="S2146" s="62" t="e">
        <v>#N/A</v>
      </c>
      <c r="T2146" s="5" t="s">
        <v>834</v>
      </c>
      <c r="U2146" s="5" t="s">
        <v>34</v>
      </c>
      <c r="V2146" s="5" t="s">
        <v>64</v>
      </c>
      <c r="W2146" s="5" t="s">
        <v>908</v>
      </c>
      <c r="X2146" s="5" t="s">
        <v>66</v>
      </c>
      <c r="Y2146" s="5" t="s">
        <v>746</v>
      </c>
      <c r="Z2146" s="5" t="s">
        <v>67</v>
      </c>
      <c r="AA2146" s="5"/>
      <c r="AB2146" s="5"/>
      <c r="AC2146" s="5"/>
      <c r="AD2146" s="5"/>
      <c r="AE2146" s="5"/>
      <c r="AF2146" s="5"/>
      <c r="AG2146" s="5"/>
      <c r="AH2146" s="5"/>
      <c r="AI2146" s="5" t="s">
        <v>906</v>
      </c>
      <c r="AJ2146" s="80">
        <v>4</v>
      </c>
      <c r="AK2146" s="80" t="e">
        <v>#N/A</v>
      </c>
      <c r="AL2146" s="80">
        <v>4</v>
      </c>
      <c r="AM2146" s="80" t="e">
        <v>#N/A</v>
      </c>
      <c r="AN2146" s="80">
        <v>5</v>
      </c>
      <c r="AO2146" s="80">
        <v>5</v>
      </c>
      <c r="AP2146" s="80">
        <v>5</v>
      </c>
      <c r="AQ2146" s="80">
        <v>3</v>
      </c>
      <c r="AR2146" s="80">
        <v>5</v>
      </c>
      <c r="AS2146" s="5"/>
      <c r="AT2146" s="66" t="s">
        <v>844</v>
      </c>
      <c r="AU2146" s="5"/>
      <c r="AV2146" s="5"/>
      <c r="AW2146" s="5"/>
      <c r="AX2146" s="5"/>
      <c r="AY2146" s="5" t="s">
        <v>903</v>
      </c>
    </row>
    <row r="2147" spans="1:51" ht="27.95" customHeight="1">
      <c r="A2147">
        <v>11533732780</v>
      </c>
      <c r="B2147" s="1"/>
      <c r="C2147" s="13" t="s">
        <v>80</v>
      </c>
      <c r="D2147" s="1" t="s">
        <v>466</v>
      </c>
      <c r="E2147" s="5" t="s">
        <v>33</v>
      </c>
      <c r="F2147" s="80">
        <v>0</v>
      </c>
      <c r="G2147" s="80">
        <v>0</v>
      </c>
      <c r="H2147" s="80">
        <v>0</v>
      </c>
      <c r="I2147" s="80" t="s">
        <v>3</v>
      </c>
      <c r="J2147" s="80">
        <v>0</v>
      </c>
      <c r="K2147" s="80">
        <v>0</v>
      </c>
      <c r="L2147" s="80">
        <v>0</v>
      </c>
      <c r="M2147" s="5" t="e">
        <v>#N/A</v>
      </c>
      <c r="N2147" s="5" t="e">
        <v>#N/A</v>
      </c>
      <c r="O2147" s="5" t="e">
        <v>#N/A</v>
      </c>
      <c r="P2147" s="5" t="e">
        <v>#N/A</v>
      </c>
      <c r="Q2147" s="5" t="s">
        <v>659</v>
      </c>
      <c r="R2147" s="61" t="s">
        <v>75</v>
      </c>
      <c r="S2147" s="62" t="s">
        <v>92</v>
      </c>
      <c r="T2147" s="5" t="s">
        <v>62</v>
      </c>
      <c r="U2147" s="5" t="s">
        <v>37</v>
      </c>
      <c r="V2147" s="5" t="s">
        <v>26</v>
      </c>
      <c r="W2147" s="5" t="s">
        <v>908</v>
      </c>
      <c r="X2147" s="5" t="s">
        <v>673</v>
      </c>
      <c r="Y2147" s="5">
        <v>0</v>
      </c>
      <c r="Z2147" s="5" t="s">
        <v>49</v>
      </c>
      <c r="AA2147" s="5"/>
      <c r="AB2147" s="5"/>
      <c r="AC2147" s="5"/>
      <c r="AD2147" s="5"/>
      <c r="AE2147" s="5"/>
      <c r="AF2147" s="5"/>
      <c r="AG2147" s="5"/>
      <c r="AH2147" s="5"/>
      <c r="AI2147" s="5" t="s">
        <v>906</v>
      </c>
      <c r="AJ2147" s="80">
        <v>4</v>
      </c>
      <c r="AK2147" s="80" t="e">
        <v>#N/A</v>
      </c>
      <c r="AL2147" s="80">
        <v>3</v>
      </c>
      <c r="AM2147" s="80">
        <v>2</v>
      </c>
      <c r="AN2147" s="80">
        <v>5</v>
      </c>
      <c r="AO2147" s="80">
        <v>3</v>
      </c>
      <c r="AP2147" s="80">
        <v>4</v>
      </c>
      <c r="AQ2147" s="80">
        <v>3</v>
      </c>
      <c r="AR2147" s="80">
        <v>2</v>
      </c>
      <c r="AS2147" s="5"/>
      <c r="AT2147" s="5"/>
      <c r="AU2147" s="5"/>
      <c r="AV2147" s="5"/>
      <c r="AW2147" s="5"/>
      <c r="AX2147" s="5"/>
      <c r="AY2147" s="5" t="s">
        <v>20</v>
      </c>
    </row>
    <row r="2148" spans="1:51" ht="27.95" customHeight="1">
      <c r="A2148">
        <v>11533720229</v>
      </c>
      <c r="B2148" s="1" t="s">
        <v>646</v>
      </c>
      <c r="C2148" s="13" t="s">
        <v>80</v>
      </c>
      <c r="D2148" s="1" t="s">
        <v>467</v>
      </c>
      <c r="E2148" s="5" t="s">
        <v>14</v>
      </c>
      <c r="F2148" s="80">
        <v>0</v>
      </c>
      <c r="G2148" s="80">
        <v>0</v>
      </c>
      <c r="H2148" s="80" t="s">
        <v>1</v>
      </c>
      <c r="I2148" s="80">
        <v>0</v>
      </c>
      <c r="J2148" s="80">
        <v>0</v>
      </c>
      <c r="K2148" s="80">
        <v>0</v>
      </c>
      <c r="L2148" s="80">
        <v>0</v>
      </c>
      <c r="M2148" s="5" t="e">
        <v>#N/A</v>
      </c>
      <c r="N2148" s="5" t="s">
        <v>649</v>
      </c>
      <c r="O2148" s="5" t="e">
        <v>#N/A</v>
      </c>
      <c r="P2148" s="5" t="e">
        <v>#N/A</v>
      </c>
      <c r="Q2148" s="5" t="s">
        <v>76</v>
      </c>
      <c r="R2148" s="61" t="s">
        <v>28</v>
      </c>
      <c r="S2148" s="62" t="e">
        <v>#N/A</v>
      </c>
      <c r="T2148" s="5" t="s">
        <v>834</v>
      </c>
      <c r="U2148" s="5" t="s">
        <v>34</v>
      </c>
      <c r="V2148" s="5" t="s">
        <v>95</v>
      </c>
      <c r="W2148" s="5" t="s">
        <v>907</v>
      </c>
      <c r="X2148" s="5" t="s">
        <v>108</v>
      </c>
      <c r="Y2148" s="5">
        <v>0</v>
      </c>
      <c r="Z2148" s="5" t="s">
        <v>45</v>
      </c>
      <c r="AA2148" s="5"/>
      <c r="AB2148" s="5"/>
      <c r="AC2148" s="5"/>
      <c r="AD2148" s="5"/>
      <c r="AE2148" s="5"/>
      <c r="AF2148" s="5"/>
      <c r="AG2148" s="5"/>
      <c r="AH2148" s="5"/>
      <c r="AI2148" s="5" t="s">
        <v>906</v>
      </c>
      <c r="AJ2148" s="80">
        <v>4</v>
      </c>
      <c r="AK2148" s="80">
        <v>4</v>
      </c>
      <c r="AL2148" s="80">
        <v>4</v>
      </c>
      <c r="AM2148" s="80" t="e">
        <v>#N/A</v>
      </c>
      <c r="AN2148" s="80">
        <v>5</v>
      </c>
      <c r="AO2148" s="80">
        <v>5</v>
      </c>
      <c r="AP2148" s="80">
        <v>1</v>
      </c>
      <c r="AQ2148" s="80">
        <v>4</v>
      </c>
      <c r="AR2148" s="80">
        <v>4</v>
      </c>
      <c r="AS2148" s="5"/>
      <c r="AT2148" s="5" t="s">
        <v>797</v>
      </c>
      <c r="AU2148" s="5" t="s">
        <v>854</v>
      </c>
      <c r="AV2148" s="5"/>
      <c r="AW2148" s="5"/>
      <c r="AX2148" s="5"/>
      <c r="AY2148" s="5" t="s">
        <v>903</v>
      </c>
    </row>
    <row r="2149" spans="1:51" ht="27.95" customHeight="1">
      <c r="A2149">
        <v>11533719002</v>
      </c>
      <c r="B2149" s="1" t="s">
        <v>15</v>
      </c>
      <c r="C2149" s="13" t="e">
        <v>#N/A</v>
      </c>
      <c r="D2149" s="1" t="e">
        <v>#VALUE!</v>
      </c>
      <c r="E2149" s="5" t="e">
        <v>#N/A</v>
      </c>
      <c r="F2149" s="80">
        <v>0</v>
      </c>
      <c r="G2149" s="80">
        <v>0</v>
      </c>
      <c r="H2149" s="80">
        <v>0</v>
      </c>
      <c r="I2149" s="80">
        <v>0</v>
      </c>
      <c r="J2149" s="80">
        <v>0</v>
      </c>
      <c r="K2149" s="80">
        <v>0</v>
      </c>
      <c r="L2149" s="80">
        <v>0</v>
      </c>
      <c r="M2149" s="5" t="e">
        <v>#N/A</v>
      </c>
      <c r="N2149" s="5" t="e">
        <v>#N/A</v>
      </c>
      <c r="O2149" s="5" t="e">
        <v>#N/A</v>
      </c>
      <c r="P2149" s="5" t="e">
        <v>#N/A</v>
      </c>
      <c r="Q2149" s="5" t="e">
        <v>#N/A</v>
      </c>
      <c r="R2149" s="61" t="e">
        <v>#N/A</v>
      </c>
      <c r="S2149" s="62" t="e">
        <v>#N/A</v>
      </c>
      <c r="T2149" s="5" t="e">
        <v>#N/A</v>
      </c>
      <c r="U2149" s="5" t="e">
        <v>#N/A</v>
      </c>
      <c r="V2149" s="5" t="e">
        <v>#N/A</v>
      </c>
      <c r="W2149" s="5" t="e">
        <v>#N/A</v>
      </c>
      <c r="X2149" s="5" t="e">
        <v>#N/A</v>
      </c>
      <c r="Y2149" s="5">
        <v>0</v>
      </c>
      <c r="Z2149" s="5" t="e">
        <v>#N/A</v>
      </c>
      <c r="AA2149" s="5"/>
      <c r="AB2149" s="5"/>
      <c r="AC2149" s="5"/>
      <c r="AD2149" s="5"/>
      <c r="AE2149" s="5"/>
      <c r="AF2149" s="5"/>
      <c r="AG2149" s="5"/>
      <c r="AH2149" s="5"/>
      <c r="AI2149" s="5" t="s">
        <v>906</v>
      </c>
      <c r="AJ2149" s="80" t="e">
        <v>#N/A</v>
      </c>
      <c r="AK2149" s="80" t="e">
        <v>#N/A</v>
      </c>
      <c r="AL2149" s="80" t="e">
        <v>#N/A</v>
      </c>
      <c r="AM2149" s="80" t="e">
        <v>#N/A</v>
      </c>
      <c r="AN2149" s="80" t="e">
        <v>#N/A</v>
      </c>
      <c r="AO2149" s="80" t="e">
        <v>#N/A</v>
      </c>
      <c r="AP2149" s="80" t="e">
        <v>#N/A</v>
      </c>
      <c r="AQ2149" s="80" t="e">
        <v>#N/A</v>
      </c>
      <c r="AR2149" s="80" t="e">
        <v>#N/A</v>
      </c>
      <c r="AS2149" s="5"/>
      <c r="AT2149" s="5"/>
      <c r="AU2149" s="5"/>
      <c r="AV2149" s="5"/>
      <c r="AW2149" s="5"/>
      <c r="AX2149" s="5"/>
      <c r="AY2149" s="5" t="s">
        <v>904</v>
      </c>
    </row>
    <row r="2150" spans="1:51" ht="27.95" customHeight="1">
      <c r="B2150" s="1"/>
      <c r="C2150" s="13"/>
      <c r="D2150" s="1"/>
      <c r="E2150" s="5"/>
      <c r="M2150" s="5"/>
      <c r="N2150" s="5"/>
      <c r="O2150" s="5"/>
      <c r="P2150" s="5"/>
      <c r="Q2150" s="5"/>
      <c r="R2150" s="61"/>
      <c r="S2150" s="62"/>
      <c r="T2150" s="5"/>
      <c r="U2150" s="5"/>
      <c r="V2150" s="5"/>
      <c r="W2150" s="5"/>
      <c r="X2150" s="5"/>
      <c r="Y2150" s="5"/>
      <c r="Z2150" s="5"/>
      <c r="AA2150" s="5"/>
      <c r="AB2150" s="5"/>
      <c r="AC2150" s="5"/>
      <c r="AD2150" s="5"/>
      <c r="AE2150" s="5"/>
      <c r="AF2150" s="5"/>
      <c r="AG2150" s="5"/>
      <c r="AH2150" s="5"/>
      <c r="AI2150" s="5"/>
      <c r="AJ2150" s="80"/>
      <c r="AK2150" s="80"/>
      <c r="AL2150" s="80"/>
      <c r="AM2150" s="80"/>
      <c r="AN2150" s="80"/>
      <c r="AO2150" s="80"/>
      <c r="AP2150" s="80"/>
      <c r="AQ2150" s="80"/>
      <c r="AR2150" s="80"/>
      <c r="AS2150" s="5"/>
      <c r="AT2150" s="5"/>
      <c r="AU2150" s="5"/>
      <c r="AV2150" s="5"/>
      <c r="AW2150" s="5"/>
      <c r="AX2150" s="5"/>
      <c r="AY2150" s="5"/>
    </row>
    <row r="2151" spans="1:51" ht="27.95" customHeight="1">
      <c r="A2151">
        <v>11533706549</v>
      </c>
      <c r="B2151" s="1" t="s">
        <v>646</v>
      </c>
      <c r="C2151" s="13" t="s">
        <v>72</v>
      </c>
      <c r="D2151" s="1" t="s">
        <v>468</v>
      </c>
      <c r="E2151" s="5" t="s">
        <v>14</v>
      </c>
      <c r="F2151" s="80">
        <v>0</v>
      </c>
      <c r="G2151" s="80">
        <v>0</v>
      </c>
      <c r="H2151" s="80" t="s">
        <v>1</v>
      </c>
      <c r="I2151" s="80">
        <v>0</v>
      </c>
      <c r="J2151" s="80">
        <v>0</v>
      </c>
      <c r="K2151" s="80">
        <v>0</v>
      </c>
      <c r="L2151" s="80">
        <v>0</v>
      </c>
      <c r="M2151" s="5" t="e">
        <v>#N/A</v>
      </c>
      <c r="N2151" s="5" t="s">
        <v>649</v>
      </c>
      <c r="O2151" s="5" t="s">
        <v>11</v>
      </c>
      <c r="P2151" s="5" t="s">
        <v>12</v>
      </c>
      <c r="Q2151" s="5" t="s">
        <v>76</v>
      </c>
      <c r="R2151" s="61" t="s">
        <v>28</v>
      </c>
      <c r="S2151" s="62" t="e">
        <v>#N/A</v>
      </c>
      <c r="T2151" s="5" t="s">
        <v>36</v>
      </c>
      <c r="U2151" s="5" t="s">
        <v>41</v>
      </c>
      <c r="V2151" s="5" t="s">
        <v>89</v>
      </c>
      <c r="W2151" s="5" t="s">
        <v>907</v>
      </c>
      <c r="X2151" s="5" t="s">
        <v>81</v>
      </c>
      <c r="Y2151" s="5">
        <v>0</v>
      </c>
      <c r="Z2151" s="5" t="s">
        <v>119</v>
      </c>
      <c r="AA2151" s="5"/>
      <c r="AB2151" s="5"/>
      <c r="AC2151" s="5"/>
      <c r="AD2151" s="5"/>
      <c r="AE2151" s="5"/>
      <c r="AF2151" s="5"/>
      <c r="AG2151" s="5"/>
      <c r="AH2151" s="5"/>
      <c r="AI2151" s="5" t="s">
        <v>906</v>
      </c>
      <c r="AJ2151" s="80">
        <v>5</v>
      </c>
      <c r="AK2151" s="80">
        <v>4</v>
      </c>
      <c r="AL2151" s="80">
        <v>4</v>
      </c>
      <c r="AM2151" s="80" t="e">
        <v>#N/A</v>
      </c>
      <c r="AN2151" s="80">
        <v>4</v>
      </c>
      <c r="AO2151" s="80">
        <v>4</v>
      </c>
      <c r="AP2151" s="80">
        <v>3</v>
      </c>
      <c r="AQ2151" s="80">
        <v>4</v>
      </c>
      <c r="AR2151" s="80">
        <v>3</v>
      </c>
      <c r="AS2151" s="5"/>
      <c r="AT2151" s="5" t="s">
        <v>788</v>
      </c>
      <c r="AU2151" s="5"/>
      <c r="AV2151" s="5"/>
      <c r="AW2151" s="5"/>
      <c r="AX2151" s="5"/>
      <c r="AY2151" s="5" t="s">
        <v>903</v>
      </c>
    </row>
    <row r="2152" spans="1:51" ht="27.95" customHeight="1">
      <c r="A2152">
        <v>11533705227</v>
      </c>
      <c r="B2152" s="1"/>
      <c r="C2152" s="13" t="s">
        <v>72</v>
      </c>
      <c r="D2152" s="1" t="s">
        <v>471</v>
      </c>
      <c r="E2152" s="5" t="s">
        <v>14</v>
      </c>
      <c r="F2152" s="80" t="s">
        <v>648</v>
      </c>
      <c r="G2152" s="80">
        <v>0</v>
      </c>
      <c r="H2152" s="80" t="s">
        <v>1</v>
      </c>
      <c r="I2152" s="80">
        <v>0</v>
      </c>
      <c r="J2152" s="80">
        <v>0</v>
      </c>
      <c r="K2152" s="80">
        <v>0</v>
      </c>
      <c r="L2152" s="80">
        <v>0</v>
      </c>
      <c r="M2152" s="5" t="s">
        <v>10</v>
      </c>
      <c r="N2152" s="5" t="e">
        <v>#N/A</v>
      </c>
      <c r="O2152" s="5" t="e">
        <v>#N/A</v>
      </c>
      <c r="P2152" s="5" t="e">
        <v>#N/A</v>
      </c>
      <c r="Q2152" s="5" t="s">
        <v>661</v>
      </c>
      <c r="R2152" s="61" t="s">
        <v>90</v>
      </c>
      <c r="S2152" s="62" t="s">
        <v>34</v>
      </c>
      <c r="T2152" s="5" t="s">
        <v>62</v>
      </c>
      <c r="U2152" s="5" t="s">
        <v>34</v>
      </c>
      <c r="V2152" s="5" t="s">
        <v>64</v>
      </c>
      <c r="W2152" s="5" t="s">
        <v>379</v>
      </c>
      <c r="X2152" s="5" t="s">
        <v>66</v>
      </c>
      <c r="Y2152" s="5">
        <v>0</v>
      </c>
      <c r="Z2152" s="5" t="s">
        <v>119</v>
      </c>
      <c r="AA2152" s="5"/>
      <c r="AB2152" s="5"/>
      <c r="AC2152" s="5"/>
      <c r="AD2152" s="5"/>
      <c r="AE2152" s="5"/>
      <c r="AF2152" s="5"/>
      <c r="AG2152" s="5"/>
      <c r="AH2152" s="5"/>
      <c r="AI2152" s="5" t="s">
        <v>906</v>
      </c>
      <c r="AJ2152" s="80">
        <v>5</v>
      </c>
      <c r="AK2152" s="80" t="e">
        <v>#N/A</v>
      </c>
      <c r="AL2152" s="80">
        <v>5</v>
      </c>
      <c r="AM2152" s="80">
        <v>5</v>
      </c>
      <c r="AN2152" s="80">
        <v>5</v>
      </c>
      <c r="AO2152" s="80">
        <v>5</v>
      </c>
      <c r="AP2152" s="80">
        <v>5</v>
      </c>
      <c r="AQ2152" s="80">
        <v>5</v>
      </c>
      <c r="AR2152" s="80">
        <v>5</v>
      </c>
      <c r="AS2152" s="5"/>
      <c r="AT2152" s="5" t="s">
        <v>797</v>
      </c>
      <c r="AU2152" s="5"/>
      <c r="AV2152" s="5"/>
      <c r="AW2152" s="5"/>
      <c r="AX2152" s="5"/>
      <c r="AY2152" s="5" t="s">
        <v>20</v>
      </c>
    </row>
    <row r="2153" spans="1:51" ht="27.95" customHeight="1">
      <c r="A2153">
        <v>11533702088</v>
      </c>
      <c r="B2153" s="1" t="s">
        <v>646</v>
      </c>
      <c r="C2153" s="13" t="s">
        <v>23</v>
      </c>
      <c r="D2153" s="1" t="s">
        <v>465</v>
      </c>
      <c r="E2153" s="5" t="s">
        <v>33</v>
      </c>
      <c r="F2153" s="80">
        <v>0</v>
      </c>
      <c r="G2153" s="80">
        <v>0</v>
      </c>
      <c r="H2153" s="80" t="s">
        <v>1</v>
      </c>
      <c r="I2153" s="80">
        <v>0</v>
      </c>
      <c r="J2153" s="80">
        <v>0</v>
      </c>
      <c r="K2153" s="80">
        <v>0</v>
      </c>
      <c r="L2153" s="80">
        <v>0</v>
      </c>
      <c r="M2153" s="5" t="s">
        <v>10</v>
      </c>
      <c r="N2153" s="5" t="e">
        <v>#N/A</v>
      </c>
      <c r="O2153" s="5" t="e">
        <v>#N/A</v>
      </c>
      <c r="P2153" s="5" t="e">
        <v>#N/A</v>
      </c>
      <c r="Q2153" s="5" t="s">
        <v>29</v>
      </c>
      <c r="R2153" s="61" t="s">
        <v>75</v>
      </c>
      <c r="S2153" s="62" t="e">
        <v>#N/A</v>
      </c>
      <c r="T2153" s="5" t="s">
        <v>36</v>
      </c>
      <c r="U2153" s="5" t="s">
        <v>41</v>
      </c>
      <c r="V2153" s="5" t="s">
        <v>54</v>
      </c>
      <c r="W2153" s="5" t="s">
        <v>907</v>
      </c>
      <c r="X2153" s="5" t="s">
        <v>81</v>
      </c>
      <c r="Y2153" s="5" t="s">
        <v>747</v>
      </c>
      <c r="Z2153" s="5" t="s">
        <v>86</v>
      </c>
      <c r="AA2153" s="5" t="s">
        <v>518</v>
      </c>
      <c r="AB2153" s="5"/>
      <c r="AC2153" s="5"/>
      <c r="AD2153" s="5"/>
      <c r="AE2153" s="5"/>
      <c r="AF2153" s="5"/>
      <c r="AG2153" s="5"/>
      <c r="AH2153" s="5"/>
      <c r="AI2153" s="5" t="s">
        <v>906</v>
      </c>
      <c r="AJ2153" s="80">
        <v>2</v>
      </c>
      <c r="AK2153" s="80">
        <v>3</v>
      </c>
      <c r="AL2153" s="80">
        <v>3</v>
      </c>
      <c r="AM2153" s="80" t="e">
        <v>#N/A</v>
      </c>
      <c r="AN2153" s="80">
        <v>4</v>
      </c>
      <c r="AO2153" s="80">
        <v>4</v>
      </c>
      <c r="AP2153" s="80">
        <v>0</v>
      </c>
      <c r="AQ2153" s="80">
        <v>4</v>
      </c>
      <c r="AR2153" s="80">
        <v>3</v>
      </c>
      <c r="AS2153" s="5"/>
      <c r="AT2153" s="5"/>
      <c r="AU2153" s="5"/>
      <c r="AV2153" s="5"/>
      <c r="AW2153" s="5"/>
      <c r="AX2153" s="5"/>
      <c r="AY2153" s="5" t="s">
        <v>903</v>
      </c>
    </row>
    <row r="2154" spans="1:51" ht="27.95" customHeight="1">
      <c r="A2154">
        <v>11533700935</v>
      </c>
      <c r="B2154" s="1" t="s">
        <v>646</v>
      </c>
      <c r="C2154" s="13" t="s">
        <v>72</v>
      </c>
      <c r="D2154" s="1" t="e">
        <v>#N/A</v>
      </c>
      <c r="E2154" s="5" t="s">
        <v>33</v>
      </c>
      <c r="F2154" s="80">
        <v>0</v>
      </c>
      <c r="G2154" s="80">
        <v>0</v>
      </c>
      <c r="H2154" s="80" t="s">
        <v>1</v>
      </c>
      <c r="I2154" s="80">
        <v>0</v>
      </c>
      <c r="J2154" s="80">
        <v>0</v>
      </c>
      <c r="K2154" s="80">
        <v>0</v>
      </c>
      <c r="L2154" s="80">
        <v>0</v>
      </c>
      <c r="M2154" s="5" t="s">
        <v>10</v>
      </c>
      <c r="N2154" s="5" t="e">
        <v>#N/A</v>
      </c>
      <c r="O2154" s="5" t="e">
        <v>#N/A</v>
      </c>
      <c r="P2154" s="5" t="e">
        <v>#N/A</v>
      </c>
      <c r="Q2154" s="5" t="s">
        <v>91</v>
      </c>
      <c r="R2154" s="61" t="s">
        <v>90</v>
      </c>
      <c r="S2154" s="62" t="e">
        <v>#N/A</v>
      </c>
      <c r="T2154" s="5" t="s">
        <v>37</v>
      </c>
      <c r="U2154" s="5" t="s">
        <v>92</v>
      </c>
      <c r="V2154" s="5" t="s">
        <v>74</v>
      </c>
      <c r="W2154" s="5" t="s">
        <v>379</v>
      </c>
      <c r="X2154" s="5" t="s">
        <v>108</v>
      </c>
      <c r="Y2154" s="5" t="s">
        <v>748</v>
      </c>
      <c r="Z2154" s="5" t="s">
        <v>98</v>
      </c>
      <c r="AA2154" s="5"/>
      <c r="AB2154" s="5"/>
      <c r="AC2154" s="5"/>
      <c r="AD2154" s="5"/>
      <c r="AE2154" s="5"/>
      <c r="AF2154" s="5"/>
      <c r="AG2154" s="5"/>
      <c r="AH2154" s="5"/>
      <c r="AI2154" s="5" t="s">
        <v>906</v>
      </c>
      <c r="AJ2154" s="80">
        <v>5</v>
      </c>
      <c r="AK2154" s="80">
        <v>5</v>
      </c>
      <c r="AL2154" s="80">
        <v>5</v>
      </c>
      <c r="AM2154" s="80" t="e">
        <v>#N/A</v>
      </c>
      <c r="AN2154" s="80">
        <v>3</v>
      </c>
      <c r="AO2154" s="80">
        <v>2</v>
      </c>
      <c r="AP2154" s="80">
        <v>2</v>
      </c>
      <c r="AQ2154" s="80">
        <v>5</v>
      </c>
      <c r="AR2154" s="80">
        <v>4</v>
      </c>
      <c r="AS2154" s="5"/>
      <c r="AT2154" s="5"/>
      <c r="AU2154" s="5"/>
      <c r="AV2154" s="5"/>
      <c r="AW2154" s="5" t="s">
        <v>39</v>
      </c>
      <c r="AX2154" s="5"/>
      <c r="AY2154" s="5" t="s">
        <v>903</v>
      </c>
    </row>
    <row r="2155" spans="1:51" ht="27.95" customHeight="1">
      <c r="A2155">
        <v>11533687927</v>
      </c>
      <c r="B2155" s="1" t="s">
        <v>646</v>
      </c>
      <c r="C2155" s="13" t="s">
        <v>72</v>
      </c>
      <c r="D2155" s="1" t="s">
        <v>473</v>
      </c>
      <c r="E2155" s="5" t="s">
        <v>33</v>
      </c>
      <c r="F2155" s="80">
        <v>0</v>
      </c>
      <c r="G2155" s="80">
        <v>0</v>
      </c>
      <c r="H2155" s="80" t="s">
        <v>1</v>
      </c>
      <c r="I2155" s="80">
        <v>0</v>
      </c>
      <c r="J2155" s="80">
        <v>0</v>
      </c>
      <c r="K2155" s="80">
        <v>0</v>
      </c>
      <c r="L2155" s="80">
        <v>0</v>
      </c>
      <c r="M2155" s="5" t="s">
        <v>10</v>
      </c>
      <c r="N2155" s="5" t="s">
        <v>649</v>
      </c>
      <c r="O2155" s="5" t="e">
        <v>#N/A</v>
      </c>
      <c r="P2155" s="5" t="e">
        <v>#N/A</v>
      </c>
      <c r="Q2155" s="5" t="s">
        <v>76</v>
      </c>
      <c r="R2155" s="61" t="s">
        <v>90</v>
      </c>
      <c r="S2155" s="62" t="e">
        <v>#N/A</v>
      </c>
      <c r="T2155" s="5" t="s">
        <v>37</v>
      </c>
      <c r="U2155" s="5" t="s">
        <v>41</v>
      </c>
      <c r="V2155" s="5" t="s">
        <v>74</v>
      </c>
      <c r="W2155" s="5" t="s">
        <v>379</v>
      </c>
      <c r="X2155" s="5" t="s">
        <v>66</v>
      </c>
      <c r="Y2155" s="5">
        <v>0</v>
      </c>
      <c r="Z2155" s="5" t="s">
        <v>49</v>
      </c>
      <c r="AA2155" s="5"/>
      <c r="AB2155" s="5"/>
      <c r="AC2155" s="5"/>
      <c r="AD2155" s="5"/>
      <c r="AE2155" s="5"/>
      <c r="AF2155" s="5"/>
      <c r="AG2155" s="5"/>
      <c r="AH2155" s="5"/>
      <c r="AI2155" s="5" t="s">
        <v>906</v>
      </c>
      <c r="AJ2155" s="80">
        <v>5</v>
      </c>
      <c r="AK2155" s="80">
        <v>4</v>
      </c>
      <c r="AL2155" s="80">
        <v>5</v>
      </c>
      <c r="AM2155" s="80" t="e">
        <v>#N/A</v>
      </c>
      <c r="AN2155" s="80">
        <v>3</v>
      </c>
      <c r="AO2155" s="80">
        <v>4</v>
      </c>
      <c r="AP2155" s="80">
        <v>2</v>
      </c>
      <c r="AQ2155" s="80">
        <v>5</v>
      </c>
      <c r="AR2155" s="80">
        <v>5</v>
      </c>
      <c r="AS2155" s="5"/>
      <c r="AT2155" s="5" t="s">
        <v>797</v>
      </c>
      <c r="AU2155" s="5" t="s">
        <v>869</v>
      </c>
      <c r="AV2155" s="5"/>
      <c r="AW2155" s="5"/>
      <c r="AX2155" s="5"/>
      <c r="AY2155" s="5" t="s">
        <v>903</v>
      </c>
    </row>
    <row r="2156" spans="1:51" ht="27.95" customHeight="1">
      <c r="B2156" s="1"/>
      <c r="C2156" s="13"/>
      <c r="D2156" s="1"/>
      <c r="E2156" s="5"/>
      <c r="M2156" s="5"/>
      <c r="N2156" s="5"/>
      <c r="O2156" s="5"/>
      <c r="P2156" s="5"/>
      <c r="Q2156" s="5"/>
      <c r="R2156" s="61"/>
      <c r="S2156" s="62"/>
      <c r="T2156" s="5"/>
      <c r="U2156" s="5"/>
      <c r="V2156" s="5"/>
      <c r="W2156" s="5"/>
      <c r="X2156" s="5"/>
      <c r="Y2156" s="5"/>
      <c r="Z2156" s="5"/>
      <c r="AA2156" s="5"/>
      <c r="AB2156" s="5"/>
      <c r="AC2156" s="5"/>
      <c r="AD2156" s="5"/>
      <c r="AE2156" s="5"/>
      <c r="AF2156" s="5"/>
      <c r="AG2156" s="5"/>
      <c r="AH2156" s="5"/>
      <c r="AI2156" s="5"/>
      <c r="AJ2156" s="80"/>
      <c r="AK2156" s="80"/>
      <c r="AL2156" s="80"/>
      <c r="AM2156" s="80"/>
      <c r="AN2156" s="80"/>
      <c r="AO2156" s="80"/>
      <c r="AP2156" s="80"/>
      <c r="AQ2156" s="80"/>
      <c r="AR2156" s="80"/>
      <c r="AS2156" s="5"/>
      <c r="AT2156" s="5"/>
      <c r="AU2156" s="5"/>
      <c r="AV2156" s="5"/>
      <c r="AW2156" s="5"/>
      <c r="AX2156" s="5"/>
      <c r="AY2156" s="5"/>
    </row>
    <row r="2157" spans="1:51" ht="27.95" customHeight="1">
      <c r="A2157">
        <v>11533679741</v>
      </c>
      <c r="B2157" s="1" t="s">
        <v>646</v>
      </c>
      <c r="C2157" s="13" t="s">
        <v>72</v>
      </c>
      <c r="D2157" s="1" t="s">
        <v>473</v>
      </c>
      <c r="E2157" s="5" t="s">
        <v>33</v>
      </c>
      <c r="F2157" s="80">
        <v>0</v>
      </c>
      <c r="G2157" s="80">
        <v>0</v>
      </c>
      <c r="H2157" s="80" t="s">
        <v>1</v>
      </c>
      <c r="I2157" s="80">
        <v>0</v>
      </c>
      <c r="J2157" s="80">
        <v>0</v>
      </c>
      <c r="K2157" s="80">
        <v>0</v>
      </c>
      <c r="L2157" s="80">
        <v>0</v>
      </c>
      <c r="M2157" s="5" t="s">
        <v>10</v>
      </c>
      <c r="N2157" s="5" t="s">
        <v>649</v>
      </c>
      <c r="O2157" s="5" t="e">
        <v>#N/A</v>
      </c>
      <c r="P2157" s="5" t="e">
        <v>#N/A</v>
      </c>
      <c r="Q2157" s="5" t="e">
        <v>#N/A</v>
      </c>
      <c r="R2157" s="61" t="e">
        <v>#N/A</v>
      </c>
      <c r="S2157" s="62" t="e">
        <v>#N/A</v>
      </c>
      <c r="T2157" s="5" t="e">
        <v>#N/A</v>
      </c>
      <c r="U2157" s="5" t="e">
        <v>#N/A</v>
      </c>
      <c r="V2157" s="5" t="e">
        <v>#N/A</v>
      </c>
      <c r="W2157" s="5" t="e">
        <v>#N/A</v>
      </c>
      <c r="X2157" s="5" t="e">
        <v>#N/A</v>
      </c>
      <c r="Y2157" s="5">
        <v>0</v>
      </c>
      <c r="Z2157" s="5" t="s">
        <v>49</v>
      </c>
      <c r="AA2157" s="5"/>
      <c r="AB2157" s="5"/>
      <c r="AC2157" s="5"/>
      <c r="AD2157" s="5"/>
      <c r="AE2157" s="5"/>
      <c r="AF2157" s="5"/>
      <c r="AG2157" s="5"/>
      <c r="AH2157" s="5"/>
      <c r="AI2157" s="5" t="s">
        <v>906</v>
      </c>
      <c r="AJ2157" s="80">
        <v>5</v>
      </c>
      <c r="AK2157" s="80" t="e">
        <v>#N/A</v>
      </c>
      <c r="AL2157" s="80" t="e">
        <v>#N/A</v>
      </c>
      <c r="AM2157" s="80" t="e">
        <v>#N/A</v>
      </c>
      <c r="AN2157" s="80" t="e">
        <v>#N/A</v>
      </c>
      <c r="AO2157" s="80" t="e">
        <v>#N/A</v>
      </c>
      <c r="AP2157" s="80" t="e">
        <v>#N/A</v>
      </c>
      <c r="AQ2157" s="80" t="e">
        <v>#N/A</v>
      </c>
      <c r="AR2157" s="80" t="e">
        <v>#N/A</v>
      </c>
      <c r="AS2157" s="5"/>
      <c r="AT2157" s="5"/>
      <c r="AU2157" s="5"/>
      <c r="AV2157" s="5"/>
      <c r="AW2157" s="5"/>
      <c r="AX2157" s="5"/>
      <c r="AY2157" s="5" t="s">
        <v>903</v>
      </c>
    </row>
    <row r="2158" spans="1:51" ht="27.95" customHeight="1">
      <c r="A2158">
        <v>11533676667</v>
      </c>
      <c r="B2158" s="1" t="s">
        <v>646</v>
      </c>
      <c r="C2158" s="13" t="s">
        <v>80</v>
      </c>
      <c r="D2158" s="1" t="s">
        <v>466</v>
      </c>
      <c r="E2158" s="5" t="s">
        <v>14</v>
      </c>
      <c r="F2158" s="80">
        <v>0</v>
      </c>
      <c r="G2158" s="80">
        <v>0</v>
      </c>
      <c r="H2158" s="80" t="s">
        <v>1</v>
      </c>
      <c r="I2158" s="80">
        <v>0</v>
      </c>
      <c r="J2158" s="80">
        <v>0</v>
      </c>
      <c r="K2158" s="80">
        <v>0</v>
      </c>
      <c r="L2158" s="80">
        <v>0</v>
      </c>
      <c r="M2158" s="5" t="s">
        <v>10</v>
      </c>
      <c r="N2158" s="5" t="e">
        <v>#N/A</v>
      </c>
      <c r="O2158" s="5" t="e">
        <v>#N/A</v>
      </c>
      <c r="P2158" s="5" t="e">
        <v>#N/A</v>
      </c>
      <c r="Q2158" s="5" t="s">
        <v>76</v>
      </c>
      <c r="R2158" s="61" t="s">
        <v>28</v>
      </c>
      <c r="S2158" s="62" t="e">
        <v>#N/A</v>
      </c>
      <c r="T2158" s="5" t="s">
        <v>24</v>
      </c>
      <c r="U2158" s="5" t="s">
        <v>92</v>
      </c>
      <c r="V2158" s="5" t="s">
        <v>95</v>
      </c>
      <c r="W2158" s="5" t="s">
        <v>907</v>
      </c>
      <c r="X2158" s="5" t="s">
        <v>66</v>
      </c>
      <c r="Y2158" s="5">
        <v>0</v>
      </c>
      <c r="Z2158" s="5" t="s">
        <v>86</v>
      </c>
      <c r="AA2158" s="5"/>
      <c r="AB2158" s="5"/>
      <c r="AC2158" s="5"/>
      <c r="AD2158" s="5"/>
      <c r="AE2158" s="5"/>
      <c r="AF2158" s="5"/>
      <c r="AG2158" s="5"/>
      <c r="AH2158" s="5"/>
      <c r="AI2158" s="5" t="s">
        <v>906</v>
      </c>
      <c r="AJ2158" s="80">
        <v>4</v>
      </c>
      <c r="AK2158" s="80">
        <v>4</v>
      </c>
      <c r="AL2158" s="80">
        <v>4</v>
      </c>
      <c r="AM2158" s="80" t="e">
        <v>#N/A</v>
      </c>
      <c r="AN2158" s="80">
        <v>2</v>
      </c>
      <c r="AO2158" s="80">
        <v>2</v>
      </c>
      <c r="AP2158" s="80">
        <v>1</v>
      </c>
      <c r="AQ2158" s="80">
        <v>4</v>
      </c>
      <c r="AR2158" s="80">
        <v>5</v>
      </c>
      <c r="AS2158" s="5"/>
      <c r="AT2158" s="5" t="s">
        <v>797</v>
      </c>
      <c r="AU2158" s="5"/>
      <c r="AV2158" s="5"/>
      <c r="AW2158" s="5" t="s">
        <v>39</v>
      </c>
      <c r="AX2158" s="5"/>
      <c r="AY2158" s="5" t="s">
        <v>903</v>
      </c>
    </row>
    <row r="2159" spans="1:51" ht="27.95" customHeight="1">
      <c r="A2159">
        <v>11533674104</v>
      </c>
      <c r="B2159" s="1"/>
      <c r="C2159" s="13" t="s">
        <v>72</v>
      </c>
      <c r="D2159" s="1" t="s">
        <v>465</v>
      </c>
      <c r="E2159" s="5" t="s">
        <v>14</v>
      </c>
      <c r="F2159" s="80">
        <v>0</v>
      </c>
      <c r="G2159" s="80">
        <v>0</v>
      </c>
      <c r="H2159" s="80" t="s">
        <v>1</v>
      </c>
      <c r="I2159" s="80">
        <v>0</v>
      </c>
      <c r="J2159" s="80">
        <v>0</v>
      </c>
      <c r="K2159" s="80">
        <v>0</v>
      </c>
      <c r="L2159" s="80">
        <v>0</v>
      </c>
      <c r="M2159" s="5" t="s">
        <v>10</v>
      </c>
      <c r="N2159" s="5" t="e">
        <v>#N/A</v>
      </c>
      <c r="O2159" s="5" t="e">
        <v>#N/A</v>
      </c>
      <c r="P2159" s="5" t="e">
        <v>#N/A</v>
      </c>
      <c r="Q2159" s="5" t="s">
        <v>663</v>
      </c>
      <c r="R2159" s="61" t="s">
        <v>662</v>
      </c>
      <c r="S2159" s="62" t="e">
        <v>#N/A</v>
      </c>
      <c r="T2159" s="5" t="s">
        <v>62</v>
      </c>
      <c r="U2159" s="5" t="s">
        <v>34</v>
      </c>
      <c r="V2159" s="5" t="s">
        <v>74</v>
      </c>
      <c r="W2159" s="5" t="s">
        <v>908</v>
      </c>
      <c r="X2159" s="5" t="s">
        <v>652</v>
      </c>
      <c r="Y2159" s="5" t="s">
        <v>749</v>
      </c>
      <c r="Z2159" s="5" t="s">
        <v>86</v>
      </c>
      <c r="AA2159" s="5"/>
      <c r="AB2159" s="5"/>
      <c r="AC2159" s="5"/>
      <c r="AD2159" s="5"/>
      <c r="AE2159" s="5"/>
      <c r="AF2159" s="5"/>
      <c r="AG2159" s="5"/>
      <c r="AH2159" s="5"/>
      <c r="AI2159" s="5" t="s">
        <v>906</v>
      </c>
      <c r="AJ2159" s="5">
        <v>5</v>
      </c>
      <c r="AK2159" s="5" t="e">
        <v>#N/A</v>
      </c>
      <c r="AL2159" s="97" t="e">
        <v>#N/A</v>
      </c>
      <c r="AM2159" s="97" t="e">
        <v>#N/A</v>
      </c>
      <c r="AN2159" s="5">
        <v>5</v>
      </c>
      <c r="AO2159" s="5">
        <v>5</v>
      </c>
      <c r="AP2159" s="5">
        <v>2</v>
      </c>
      <c r="AQ2159" s="5">
        <v>3</v>
      </c>
      <c r="AR2159" s="5">
        <v>3</v>
      </c>
      <c r="AS2159" s="5"/>
      <c r="AT2159" s="5" t="s">
        <v>844</v>
      </c>
      <c r="AU2159" s="5"/>
      <c r="AV2159" s="5"/>
      <c r="AW2159" s="5"/>
      <c r="AX2159" s="5"/>
      <c r="AY2159" s="5" t="s">
        <v>20</v>
      </c>
    </row>
    <row r="2160" spans="1:51" ht="27.95" customHeight="1">
      <c r="B2160" s="1"/>
      <c r="C2160" s="13"/>
      <c r="D2160" s="1"/>
      <c r="E2160" s="5"/>
      <c r="M2160" s="5"/>
      <c r="N2160" s="5"/>
      <c r="O2160" s="5"/>
      <c r="P2160" s="5"/>
      <c r="Q2160" s="5"/>
      <c r="R2160" s="61"/>
      <c r="S2160" s="62"/>
      <c r="T2160" s="5"/>
      <c r="U2160" s="5"/>
      <c r="V2160" s="5"/>
      <c r="W2160" s="5"/>
      <c r="X2160" s="5"/>
      <c r="Y2160" s="5"/>
      <c r="Z2160" s="5"/>
      <c r="AA2160" s="5"/>
      <c r="AB2160" s="5"/>
      <c r="AC2160" s="5"/>
      <c r="AD2160" s="5"/>
      <c r="AE2160" s="5"/>
      <c r="AF2160" s="5"/>
      <c r="AG2160" s="5"/>
      <c r="AH2160" s="5"/>
      <c r="AI2160" s="5"/>
      <c r="AJ2160" s="80"/>
      <c r="AK2160" s="80"/>
      <c r="AL2160" s="80"/>
      <c r="AM2160" s="80"/>
      <c r="AN2160" s="80"/>
      <c r="AO2160" s="80"/>
      <c r="AP2160" s="80"/>
      <c r="AQ2160" s="80"/>
      <c r="AR2160" s="80"/>
      <c r="AS2160" s="5"/>
      <c r="AT2160" s="5"/>
      <c r="AU2160" s="5"/>
      <c r="AV2160" s="5"/>
      <c r="AW2160" s="5"/>
      <c r="AX2160" s="5"/>
      <c r="AY2160" s="5"/>
    </row>
    <row r="2161" spans="1:51" ht="27.95" customHeight="1">
      <c r="B2161" s="1"/>
      <c r="C2161" s="13"/>
      <c r="D2161" s="1"/>
      <c r="E2161" s="5"/>
      <c r="M2161" s="5"/>
      <c r="N2161" s="5"/>
      <c r="O2161" s="5"/>
      <c r="P2161" s="5"/>
      <c r="Q2161" s="5"/>
      <c r="R2161" s="61"/>
      <c r="S2161" s="62"/>
      <c r="T2161" s="5"/>
      <c r="U2161" s="5"/>
      <c r="V2161" s="5"/>
      <c r="W2161" s="5"/>
      <c r="X2161" s="5"/>
      <c r="Y2161" s="5"/>
      <c r="Z2161" s="5"/>
      <c r="AA2161" s="5"/>
      <c r="AB2161" s="5"/>
      <c r="AC2161" s="5"/>
      <c r="AD2161" s="5"/>
      <c r="AE2161" s="5"/>
      <c r="AF2161" s="5"/>
      <c r="AG2161" s="5"/>
      <c r="AH2161" s="5"/>
      <c r="AI2161" s="5"/>
      <c r="AJ2161" s="80"/>
      <c r="AK2161" s="80"/>
      <c r="AL2161" s="80"/>
      <c r="AM2161" s="80"/>
      <c r="AN2161" s="80"/>
      <c r="AO2161" s="80"/>
      <c r="AP2161" s="80"/>
      <c r="AQ2161" s="80"/>
      <c r="AR2161" s="80"/>
      <c r="AS2161" s="5"/>
      <c r="AT2161" s="5"/>
      <c r="AU2161" s="5"/>
      <c r="AV2161" s="5"/>
      <c r="AW2161" s="5"/>
      <c r="AX2161" s="5"/>
      <c r="AY2161" s="5"/>
    </row>
    <row r="2162" spans="1:51" ht="27.95" customHeight="1">
      <c r="B2162" s="1"/>
      <c r="C2162" s="13"/>
      <c r="D2162" s="1"/>
      <c r="E2162" s="5"/>
      <c r="M2162" s="5"/>
      <c r="N2162" s="5"/>
      <c r="O2162" s="5"/>
      <c r="P2162" s="5"/>
      <c r="Q2162" s="5"/>
      <c r="R2162" s="61"/>
      <c r="S2162" s="62"/>
      <c r="T2162" s="5"/>
      <c r="U2162" s="5"/>
      <c r="V2162" s="5"/>
      <c r="W2162" s="5"/>
      <c r="X2162" s="5"/>
      <c r="Y2162" s="5"/>
      <c r="Z2162" s="5"/>
      <c r="AA2162" s="5"/>
      <c r="AB2162" s="5"/>
      <c r="AC2162" s="5"/>
      <c r="AD2162" s="5"/>
      <c r="AE2162" s="5"/>
      <c r="AF2162" s="5"/>
      <c r="AG2162" s="5"/>
      <c r="AH2162" s="5"/>
      <c r="AI2162" s="5"/>
      <c r="AJ2162" s="80"/>
      <c r="AK2162" s="80"/>
      <c r="AL2162" s="80"/>
      <c r="AM2162" s="80"/>
      <c r="AN2162" s="80"/>
      <c r="AO2162" s="80"/>
      <c r="AP2162" s="80"/>
      <c r="AQ2162" s="80"/>
      <c r="AR2162" s="80"/>
      <c r="AS2162" s="5"/>
      <c r="AT2162" s="5"/>
      <c r="AU2162" s="5"/>
      <c r="AV2162" s="5"/>
      <c r="AW2162" s="5"/>
      <c r="AX2162" s="5"/>
      <c r="AY2162" s="5"/>
    </row>
    <row r="2163" spans="1:51" ht="27.95" customHeight="1">
      <c r="A2163">
        <v>11533625260</v>
      </c>
      <c r="B2163" s="1" t="s">
        <v>646</v>
      </c>
      <c r="C2163" s="13" t="s">
        <v>80</v>
      </c>
      <c r="D2163" s="1" t="s">
        <v>468</v>
      </c>
      <c r="E2163" s="5" t="s">
        <v>33</v>
      </c>
      <c r="F2163" s="80">
        <v>0</v>
      </c>
      <c r="G2163" s="80">
        <v>0</v>
      </c>
      <c r="H2163" s="80" t="s">
        <v>1</v>
      </c>
      <c r="I2163" s="80">
        <v>0</v>
      </c>
      <c r="J2163" s="80">
        <v>0</v>
      </c>
      <c r="K2163" s="80">
        <v>0</v>
      </c>
      <c r="L2163" s="80">
        <v>0</v>
      </c>
      <c r="M2163" s="5" t="s">
        <v>10</v>
      </c>
      <c r="N2163" s="5" t="e">
        <v>#N/A</v>
      </c>
      <c r="O2163" s="5" t="s">
        <v>11</v>
      </c>
      <c r="P2163" s="5" t="e">
        <v>#N/A</v>
      </c>
      <c r="Q2163" s="5" t="e">
        <v>#N/A</v>
      </c>
      <c r="R2163" s="61" t="s">
        <v>28</v>
      </c>
      <c r="S2163" s="62" t="e">
        <v>#N/A</v>
      </c>
      <c r="T2163" s="5" t="s">
        <v>834</v>
      </c>
      <c r="U2163" s="5" t="s">
        <v>34</v>
      </c>
      <c r="V2163" s="5" t="s">
        <v>54</v>
      </c>
      <c r="W2163" s="5" t="s">
        <v>379</v>
      </c>
      <c r="X2163" s="5" t="s">
        <v>81</v>
      </c>
      <c r="Y2163" s="5">
        <v>0</v>
      </c>
      <c r="Z2163" s="5" t="s">
        <v>49</v>
      </c>
      <c r="AA2163" s="5"/>
      <c r="AB2163" s="5"/>
      <c r="AC2163" s="5"/>
      <c r="AD2163" s="5"/>
      <c r="AE2163" s="5"/>
      <c r="AF2163" s="5"/>
      <c r="AG2163" s="5"/>
      <c r="AH2163" s="5"/>
      <c r="AI2163" s="5" t="s">
        <v>906</v>
      </c>
      <c r="AJ2163" s="80">
        <v>4</v>
      </c>
      <c r="AK2163" s="80" t="e">
        <v>#N/A</v>
      </c>
      <c r="AL2163" s="80">
        <v>4</v>
      </c>
      <c r="AM2163" s="80" t="e">
        <v>#N/A</v>
      </c>
      <c r="AN2163" s="80">
        <v>5</v>
      </c>
      <c r="AO2163" s="80">
        <v>5</v>
      </c>
      <c r="AP2163" s="80">
        <v>0</v>
      </c>
      <c r="AQ2163" s="80">
        <v>5</v>
      </c>
      <c r="AR2163" s="80">
        <v>3</v>
      </c>
      <c r="AS2163" s="5" t="s">
        <v>1059</v>
      </c>
      <c r="AT2163" s="5" t="s">
        <v>850</v>
      </c>
      <c r="AU2163" s="5"/>
      <c r="AV2163" s="5"/>
      <c r="AW2163" s="5"/>
      <c r="AX2163" s="5"/>
      <c r="AY2163" s="5" t="s">
        <v>903</v>
      </c>
    </row>
    <row r="2164" spans="1:51" ht="27.95" customHeight="1">
      <c r="A2164">
        <v>11533619708</v>
      </c>
      <c r="B2164" s="1" t="s">
        <v>646</v>
      </c>
      <c r="C2164" s="13" t="s">
        <v>72</v>
      </c>
      <c r="D2164" s="1" t="s">
        <v>468</v>
      </c>
      <c r="E2164" s="5" t="s">
        <v>14</v>
      </c>
      <c r="F2164" s="80" t="s">
        <v>648</v>
      </c>
      <c r="G2164" s="80">
        <v>0</v>
      </c>
      <c r="H2164" s="80" t="s">
        <v>1</v>
      </c>
      <c r="I2164" s="80">
        <v>0</v>
      </c>
      <c r="J2164" s="80">
        <v>0</v>
      </c>
      <c r="K2164" s="80">
        <v>0</v>
      </c>
      <c r="L2164" s="80">
        <v>0</v>
      </c>
      <c r="M2164" s="5" t="s">
        <v>10</v>
      </c>
      <c r="N2164" s="5" t="e">
        <v>#N/A</v>
      </c>
      <c r="O2164" s="5" t="e">
        <v>#N/A</v>
      </c>
      <c r="P2164" s="5" t="e">
        <v>#N/A</v>
      </c>
      <c r="Q2164" s="5" t="e">
        <v>#N/A</v>
      </c>
      <c r="R2164" s="61" t="e">
        <v>#N/A</v>
      </c>
      <c r="S2164" s="62" t="e">
        <v>#N/A</v>
      </c>
      <c r="T2164" s="5" t="s">
        <v>834</v>
      </c>
      <c r="U2164" s="5" t="s">
        <v>34</v>
      </c>
      <c r="V2164" s="5" t="s">
        <v>64</v>
      </c>
      <c r="W2164" s="5" t="e">
        <v>#N/A</v>
      </c>
      <c r="X2164" s="5" t="e">
        <v>#N/A</v>
      </c>
      <c r="Y2164" s="5">
        <v>0</v>
      </c>
      <c r="Z2164" s="5" t="s">
        <v>21</v>
      </c>
      <c r="AA2164" s="5"/>
      <c r="AB2164" s="5"/>
      <c r="AC2164" s="5"/>
      <c r="AD2164" s="5"/>
      <c r="AE2164" s="5"/>
      <c r="AF2164" s="5"/>
      <c r="AG2164" s="5"/>
      <c r="AH2164" s="5"/>
      <c r="AI2164" s="5" t="s">
        <v>906</v>
      </c>
      <c r="AJ2164" s="80">
        <v>5</v>
      </c>
      <c r="AK2164" s="80" t="e">
        <v>#N/A</v>
      </c>
      <c r="AL2164" s="80" t="e">
        <v>#N/A</v>
      </c>
      <c r="AM2164" s="80" t="e">
        <v>#N/A</v>
      </c>
      <c r="AN2164" s="80">
        <v>5</v>
      </c>
      <c r="AO2164" s="80">
        <v>5</v>
      </c>
      <c r="AP2164" s="80">
        <v>5</v>
      </c>
      <c r="AQ2164" s="80" t="e">
        <v>#N/A</v>
      </c>
      <c r="AR2164" s="80" t="e">
        <v>#N/A</v>
      </c>
      <c r="AS2164" s="5"/>
      <c r="AT2164" s="5"/>
      <c r="AU2164" s="5"/>
      <c r="AV2164" s="5"/>
      <c r="AW2164" s="5"/>
      <c r="AX2164" s="5"/>
      <c r="AY2164" s="5" t="s">
        <v>903</v>
      </c>
    </row>
    <row r="2165" spans="1:51" ht="27.95" customHeight="1">
      <c r="A2165">
        <v>11533618238</v>
      </c>
      <c r="B2165" s="1"/>
      <c r="C2165" s="13" t="s">
        <v>80</v>
      </c>
      <c r="D2165" s="1" t="s">
        <v>468</v>
      </c>
      <c r="E2165" s="5" t="s">
        <v>33</v>
      </c>
      <c r="F2165" s="80">
        <v>0</v>
      </c>
      <c r="G2165" s="80">
        <v>0</v>
      </c>
      <c r="H2165" s="80" t="s">
        <v>1</v>
      </c>
      <c r="I2165" s="80">
        <v>0</v>
      </c>
      <c r="J2165" s="80">
        <v>0</v>
      </c>
      <c r="K2165" s="80">
        <v>0</v>
      </c>
      <c r="L2165" s="80">
        <v>0</v>
      </c>
      <c r="M2165" s="5" t="s">
        <v>10</v>
      </c>
      <c r="N2165" s="5" t="e">
        <v>#N/A</v>
      </c>
      <c r="O2165" s="5" t="e">
        <v>#N/A</v>
      </c>
      <c r="P2165" s="5" t="e">
        <v>#N/A</v>
      </c>
      <c r="Q2165" s="5" t="s">
        <v>659</v>
      </c>
      <c r="R2165" s="61" t="s">
        <v>75</v>
      </c>
      <c r="S2165" s="62" t="e">
        <v>#N/A</v>
      </c>
      <c r="T2165" s="5" t="s">
        <v>37</v>
      </c>
      <c r="U2165" s="5" t="s">
        <v>37</v>
      </c>
      <c r="V2165" s="5" t="s">
        <v>89</v>
      </c>
      <c r="W2165" s="5" t="s">
        <v>908</v>
      </c>
      <c r="X2165" s="5" t="s">
        <v>66</v>
      </c>
      <c r="Y2165" s="5">
        <v>0</v>
      </c>
      <c r="Z2165" s="5" t="s">
        <v>21</v>
      </c>
      <c r="AA2165" s="5"/>
      <c r="AB2165" s="5"/>
      <c r="AC2165" s="5"/>
      <c r="AD2165" s="5"/>
      <c r="AE2165" s="5"/>
      <c r="AF2165" s="5"/>
      <c r="AG2165" s="5"/>
      <c r="AH2165" s="5"/>
      <c r="AI2165" s="5" t="s">
        <v>906</v>
      </c>
      <c r="AJ2165" s="80">
        <v>4</v>
      </c>
      <c r="AK2165" s="80" t="e">
        <v>#N/A</v>
      </c>
      <c r="AL2165" s="80">
        <v>3</v>
      </c>
      <c r="AM2165" s="80" t="e">
        <v>#N/A</v>
      </c>
      <c r="AN2165" s="80">
        <v>3</v>
      </c>
      <c r="AO2165" s="80">
        <v>3</v>
      </c>
      <c r="AP2165" s="80">
        <v>3</v>
      </c>
      <c r="AQ2165" s="80">
        <v>3</v>
      </c>
      <c r="AR2165" s="80">
        <v>5</v>
      </c>
      <c r="AS2165" s="5"/>
      <c r="AT2165" s="5"/>
      <c r="AU2165" s="5"/>
      <c r="AV2165" s="5"/>
      <c r="AW2165" s="5"/>
      <c r="AX2165" s="5"/>
      <c r="AY2165" s="5" t="s">
        <v>20</v>
      </c>
    </row>
    <row r="2166" spans="1:51" ht="27.95" customHeight="1">
      <c r="A2166">
        <v>11533611473</v>
      </c>
      <c r="B2166" s="1" t="s">
        <v>646</v>
      </c>
      <c r="C2166" s="13" t="s">
        <v>80</v>
      </c>
      <c r="D2166" s="1" t="s">
        <v>467</v>
      </c>
      <c r="E2166" s="5" t="s">
        <v>33</v>
      </c>
      <c r="F2166" s="80">
        <v>0</v>
      </c>
      <c r="G2166" s="80">
        <v>0</v>
      </c>
      <c r="H2166" s="80" t="s">
        <v>1</v>
      </c>
      <c r="I2166" s="80">
        <v>0</v>
      </c>
      <c r="J2166" s="80">
        <v>0</v>
      </c>
      <c r="K2166" s="80">
        <v>0</v>
      </c>
      <c r="L2166" s="80">
        <v>0</v>
      </c>
      <c r="M2166" s="5" t="s">
        <v>10</v>
      </c>
      <c r="N2166" s="5" t="s">
        <v>649</v>
      </c>
      <c r="O2166" s="5" t="e">
        <v>#N/A</v>
      </c>
      <c r="P2166" s="5" t="s">
        <v>12</v>
      </c>
      <c r="Q2166" s="5" t="s">
        <v>29</v>
      </c>
      <c r="R2166" s="61" t="s">
        <v>75</v>
      </c>
      <c r="S2166" s="62" t="e">
        <v>#N/A</v>
      </c>
      <c r="T2166" s="5" t="s">
        <v>37</v>
      </c>
      <c r="U2166" s="5" t="s">
        <v>92</v>
      </c>
      <c r="V2166" s="5" t="s">
        <v>95</v>
      </c>
      <c r="W2166" s="5" t="s">
        <v>908</v>
      </c>
      <c r="X2166" s="5" t="s">
        <v>108</v>
      </c>
      <c r="Y2166" s="5" t="s">
        <v>750</v>
      </c>
      <c r="Z2166" s="5" t="s">
        <v>60</v>
      </c>
      <c r="AA2166" s="5"/>
      <c r="AB2166" s="5"/>
      <c r="AC2166" s="5"/>
      <c r="AD2166" s="5"/>
      <c r="AE2166" s="5"/>
      <c r="AF2166" s="5"/>
      <c r="AG2166" s="5"/>
      <c r="AH2166" s="5"/>
      <c r="AI2166" s="5" t="s">
        <v>906</v>
      </c>
      <c r="AJ2166" s="80">
        <v>4</v>
      </c>
      <c r="AK2166" s="80">
        <v>3</v>
      </c>
      <c r="AL2166" s="80">
        <v>3</v>
      </c>
      <c r="AM2166" s="80" t="e">
        <v>#N/A</v>
      </c>
      <c r="AN2166" s="80">
        <v>3</v>
      </c>
      <c r="AO2166" s="80">
        <v>2</v>
      </c>
      <c r="AP2166" s="80">
        <v>1</v>
      </c>
      <c r="AQ2166" s="80">
        <v>3</v>
      </c>
      <c r="AR2166" s="80">
        <v>4</v>
      </c>
      <c r="AS2166" s="5"/>
      <c r="AT2166" s="66" t="s">
        <v>837</v>
      </c>
      <c r="AU2166" s="5" t="s">
        <v>854</v>
      </c>
      <c r="AV2166" s="5"/>
      <c r="AW2166" s="5"/>
      <c r="AX2166" s="5"/>
      <c r="AY2166" s="5" t="s">
        <v>903</v>
      </c>
    </row>
    <row r="2167" spans="1:51" ht="27.95" customHeight="1">
      <c r="A2167">
        <v>11533611383</v>
      </c>
      <c r="B2167" s="1" t="s">
        <v>15</v>
      </c>
      <c r="C2167" s="13" t="s">
        <v>80</v>
      </c>
      <c r="D2167" s="1" t="s">
        <v>467</v>
      </c>
      <c r="E2167" s="5" t="s">
        <v>14</v>
      </c>
      <c r="F2167" s="80">
        <v>0</v>
      </c>
      <c r="G2167" s="80">
        <v>0</v>
      </c>
      <c r="H2167" s="80" t="s">
        <v>1</v>
      </c>
      <c r="I2167" s="80">
        <v>0</v>
      </c>
      <c r="J2167" s="80">
        <v>0</v>
      </c>
      <c r="K2167" s="80">
        <v>0</v>
      </c>
      <c r="L2167" s="80">
        <v>0</v>
      </c>
      <c r="M2167" s="5" t="e">
        <v>#N/A</v>
      </c>
      <c r="N2167" s="5" t="e">
        <v>#N/A</v>
      </c>
      <c r="O2167" s="5" t="e">
        <v>#N/A</v>
      </c>
      <c r="P2167" s="5" t="e">
        <v>#N/A</v>
      </c>
      <c r="Q2167" s="5" t="e">
        <v>#N/A</v>
      </c>
      <c r="R2167" s="61" t="s">
        <v>28</v>
      </c>
      <c r="S2167" s="62" t="s">
        <v>68</v>
      </c>
      <c r="T2167" s="5" t="s">
        <v>36</v>
      </c>
      <c r="U2167" s="5" t="s">
        <v>92</v>
      </c>
      <c r="V2167" s="5" t="s">
        <v>64</v>
      </c>
      <c r="W2167" s="5" t="s">
        <v>907</v>
      </c>
      <c r="X2167" s="5" t="e">
        <v>#N/A</v>
      </c>
      <c r="Y2167" s="5">
        <v>0</v>
      </c>
      <c r="Z2167" s="5" t="s">
        <v>21</v>
      </c>
      <c r="AA2167" s="5"/>
      <c r="AB2167" s="5"/>
      <c r="AC2167" s="5"/>
      <c r="AD2167" s="5"/>
      <c r="AE2167" s="5"/>
      <c r="AF2167" s="5"/>
      <c r="AG2167" s="5"/>
      <c r="AH2167" s="5"/>
      <c r="AI2167" s="5" t="s">
        <v>906</v>
      </c>
      <c r="AJ2167" s="80">
        <v>4</v>
      </c>
      <c r="AK2167" s="80" t="e">
        <v>#N/A</v>
      </c>
      <c r="AL2167" s="80">
        <v>4</v>
      </c>
      <c r="AM2167" s="80">
        <v>3</v>
      </c>
      <c r="AN2167" s="80">
        <v>4</v>
      </c>
      <c r="AO2167" s="80">
        <v>2</v>
      </c>
      <c r="AP2167" s="80">
        <v>5</v>
      </c>
      <c r="AQ2167" s="80">
        <v>4</v>
      </c>
      <c r="AR2167" s="80" t="e">
        <v>#N/A</v>
      </c>
      <c r="AS2167" s="5"/>
      <c r="AT2167" s="5" t="s">
        <v>839</v>
      </c>
      <c r="AU2167" s="5"/>
      <c r="AV2167" s="5" t="s">
        <v>884</v>
      </c>
      <c r="AW2167" s="5"/>
      <c r="AX2167" s="5"/>
      <c r="AY2167" s="5" t="s">
        <v>904</v>
      </c>
    </row>
    <row r="2168" spans="1:51" ht="27.95" customHeight="1">
      <c r="B2168" s="1"/>
      <c r="C2168" s="13"/>
      <c r="D2168" s="1"/>
      <c r="E2168" s="5"/>
      <c r="M2168" s="5"/>
      <c r="N2168" s="5"/>
      <c r="O2168" s="5"/>
      <c r="P2168" s="5"/>
      <c r="Q2168" s="5"/>
      <c r="R2168" s="61"/>
      <c r="S2168" s="62"/>
      <c r="T2168" s="5"/>
      <c r="U2168" s="5"/>
      <c r="V2168" s="5"/>
      <c r="W2168" s="5"/>
      <c r="X2168" s="5"/>
      <c r="Y2168" s="5"/>
      <c r="Z2168" s="5"/>
      <c r="AA2168" s="5"/>
      <c r="AB2168" s="5"/>
      <c r="AC2168" s="5"/>
      <c r="AD2168" s="5"/>
      <c r="AE2168" s="5"/>
      <c r="AF2168" s="5"/>
      <c r="AG2168" s="5"/>
      <c r="AH2168" s="5"/>
      <c r="AI2168" s="5"/>
      <c r="AJ2168" s="80"/>
      <c r="AK2168" s="80"/>
      <c r="AL2168" s="80"/>
      <c r="AM2168" s="80"/>
      <c r="AN2168" s="80"/>
      <c r="AO2168" s="80"/>
      <c r="AP2168" s="80"/>
      <c r="AQ2168" s="80"/>
      <c r="AR2168" s="80"/>
      <c r="AS2168" s="5"/>
      <c r="AT2168" s="5"/>
      <c r="AU2168" s="5"/>
      <c r="AV2168" s="5"/>
      <c r="AW2168" s="5"/>
      <c r="AX2168" s="5"/>
      <c r="AY2168" s="5"/>
    </row>
    <row r="2169" spans="1:51" ht="27.95" customHeight="1">
      <c r="B2169" s="1"/>
      <c r="C2169" s="13"/>
      <c r="D2169" s="1"/>
      <c r="E2169" s="5"/>
      <c r="M2169" s="5"/>
      <c r="N2169" s="5"/>
      <c r="O2169" s="5"/>
      <c r="P2169" s="5"/>
      <c r="Q2169" s="5"/>
      <c r="R2169" s="61"/>
      <c r="S2169" s="62"/>
      <c r="T2169" s="5"/>
      <c r="U2169" s="5"/>
      <c r="V2169" s="5"/>
      <c r="W2169" s="5"/>
      <c r="X2169" s="5"/>
      <c r="Y2169" s="5"/>
      <c r="Z2169" s="5"/>
      <c r="AA2169" s="5"/>
      <c r="AB2169" s="5"/>
      <c r="AC2169" s="5"/>
      <c r="AD2169" s="5"/>
      <c r="AE2169" s="5"/>
      <c r="AF2169" s="5"/>
      <c r="AG2169" s="5"/>
      <c r="AH2169" s="5"/>
      <c r="AI2169" s="5"/>
      <c r="AJ2169" s="80"/>
      <c r="AK2169" s="80"/>
      <c r="AL2169" s="80"/>
      <c r="AM2169" s="80"/>
      <c r="AN2169" s="80"/>
      <c r="AO2169" s="80"/>
      <c r="AP2169" s="80"/>
      <c r="AQ2169" s="80"/>
      <c r="AR2169" s="80"/>
      <c r="AS2169" s="5"/>
      <c r="AT2169" s="5"/>
      <c r="AU2169" s="5"/>
      <c r="AV2169" s="5"/>
      <c r="AW2169" s="5"/>
      <c r="AX2169" s="5"/>
      <c r="AY2169" s="5"/>
    </row>
    <row r="2170" spans="1:51" ht="27.95" customHeight="1">
      <c r="A2170">
        <v>11533598854</v>
      </c>
      <c r="B2170" s="1"/>
      <c r="C2170" s="13" t="s">
        <v>80</v>
      </c>
      <c r="D2170" s="1" t="s">
        <v>468</v>
      </c>
      <c r="E2170" s="5" t="s">
        <v>33</v>
      </c>
      <c r="F2170" s="80">
        <v>0</v>
      </c>
      <c r="G2170" s="80">
        <v>0</v>
      </c>
      <c r="H2170" s="80" t="s">
        <v>1</v>
      </c>
      <c r="I2170" s="80">
        <v>0</v>
      </c>
      <c r="J2170" s="80">
        <v>0</v>
      </c>
      <c r="K2170" s="80">
        <v>0</v>
      </c>
      <c r="L2170" s="80">
        <v>0</v>
      </c>
      <c r="M2170" s="5" t="s">
        <v>10</v>
      </c>
      <c r="N2170" s="5" t="e">
        <v>#N/A</v>
      </c>
      <c r="O2170" s="5" t="e">
        <v>#N/A</v>
      </c>
      <c r="P2170" s="5" t="e">
        <v>#N/A</v>
      </c>
      <c r="Q2170" s="5" t="e">
        <v>#N/A</v>
      </c>
      <c r="R2170" s="61" t="e">
        <v>#N/A</v>
      </c>
      <c r="S2170" s="62" t="e">
        <v>#N/A</v>
      </c>
      <c r="T2170" s="5" t="s">
        <v>37</v>
      </c>
      <c r="U2170" s="5" t="e">
        <v>#N/A</v>
      </c>
      <c r="V2170" s="5" t="e">
        <v>#N/A</v>
      </c>
      <c r="W2170" s="5" t="e">
        <v>#N/A</v>
      </c>
      <c r="X2170" s="5" t="e">
        <v>#N/A</v>
      </c>
      <c r="Y2170" s="5">
        <v>0</v>
      </c>
      <c r="Z2170" s="5" t="s">
        <v>21</v>
      </c>
      <c r="AA2170" s="5"/>
      <c r="AB2170" s="5"/>
      <c r="AC2170" s="5"/>
      <c r="AD2170" s="5"/>
      <c r="AE2170" s="5"/>
      <c r="AF2170" s="5"/>
      <c r="AG2170" s="5"/>
      <c r="AH2170" s="5"/>
      <c r="AI2170" s="5" t="s">
        <v>906</v>
      </c>
      <c r="AJ2170" s="80">
        <v>4</v>
      </c>
      <c r="AK2170" s="80" t="e">
        <v>#N/A</v>
      </c>
      <c r="AL2170" s="80" t="e">
        <v>#N/A</v>
      </c>
      <c r="AM2170" s="80" t="e">
        <v>#N/A</v>
      </c>
      <c r="AN2170" s="80">
        <v>3</v>
      </c>
      <c r="AO2170" s="80" t="e">
        <v>#N/A</v>
      </c>
      <c r="AP2170" s="80" t="e">
        <v>#N/A</v>
      </c>
      <c r="AQ2170" s="80" t="e">
        <v>#N/A</v>
      </c>
      <c r="AR2170" s="80" t="e">
        <v>#N/A</v>
      </c>
      <c r="AS2170" s="5"/>
      <c r="AT2170" s="5"/>
      <c r="AU2170" s="5"/>
      <c r="AV2170" s="5"/>
      <c r="AW2170" s="5"/>
      <c r="AX2170" s="5"/>
      <c r="AY2170" s="5" t="s">
        <v>20</v>
      </c>
    </row>
    <row r="2171" spans="1:51" ht="27.95" customHeight="1">
      <c r="A2171">
        <v>11533594880</v>
      </c>
      <c r="B2171" s="1"/>
      <c r="C2171" s="13" t="s">
        <v>72</v>
      </c>
      <c r="D2171" s="1" t="s">
        <v>478</v>
      </c>
      <c r="E2171" s="5" t="s">
        <v>14</v>
      </c>
      <c r="F2171" s="80">
        <v>0</v>
      </c>
      <c r="G2171" s="80">
        <v>0</v>
      </c>
      <c r="H2171" s="80" t="s">
        <v>1</v>
      </c>
      <c r="I2171" s="80">
        <v>0</v>
      </c>
      <c r="J2171" s="80">
        <v>0</v>
      </c>
      <c r="K2171" s="80">
        <v>0</v>
      </c>
      <c r="L2171" s="80">
        <v>0</v>
      </c>
      <c r="M2171" s="5" t="s">
        <v>10</v>
      </c>
      <c r="N2171" s="5" t="e">
        <v>#N/A</v>
      </c>
      <c r="O2171" s="5" t="e">
        <v>#N/A</v>
      </c>
      <c r="P2171" s="5" t="e">
        <v>#N/A</v>
      </c>
      <c r="Q2171" s="5" t="s">
        <v>661</v>
      </c>
      <c r="R2171" s="61" t="s">
        <v>662</v>
      </c>
      <c r="S2171" s="62" t="e">
        <v>#N/A</v>
      </c>
      <c r="T2171" s="5" t="s">
        <v>24</v>
      </c>
      <c r="U2171" s="5" t="s">
        <v>87</v>
      </c>
      <c r="V2171" s="5" t="s">
        <v>74</v>
      </c>
      <c r="W2171" s="5" t="s">
        <v>379</v>
      </c>
      <c r="X2171" s="5" t="s">
        <v>660</v>
      </c>
      <c r="Y2171" s="5" t="s">
        <v>751</v>
      </c>
      <c r="Z2171" s="5" t="s">
        <v>60</v>
      </c>
      <c r="AA2171" s="3" t="s">
        <v>824</v>
      </c>
      <c r="AB2171" s="5"/>
      <c r="AC2171" s="5"/>
      <c r="AD2171" s="5"/>
      <c r="AE2171" s="5"/>
      <c r="AF2171" s="5"/>
      <c r="AG2171" s="5"/>
      <c r="AH2171" s="5"/>
      <c r="AI2171" s="5" t="s">
        <v>906</v>
      </c>
      <c r="AJ2171" s="5">
        <v>5</v>
      </c>
      <c r="AK2171" s="5" t="e">
        <v>#N/A</v>
      </c>
      <c r="AL2171" s="97" t="e">
        <v>#N/A</v>
      </c>
      <c r="AM2171" s="97" t="e">
        <v>#N/A</v>
      </c>
      <c r="AN2171" s="5">
        <v>2</v>
      </c>
      <c r="AO2171" s="5">
        <v>1</v>
      </c>
      <c r="AP2171" s="5">
        <v>2</v>
      </c>
      <c r="AQ2171" s="5">
        <v>5</v>
      </c>
      <c r="AR2171" s="5">
        <v>4</v>
      </c>
      <c r="AS2171" s="5"/>
      <c r="AT2171" s="5"/>
      <c r="AU2171" s="5" t="s">
        <v>869</v>
      </c>
      <c r="AV2171" s="5"/>
      <c r="AW2171" s="5" t="s">
        <v>39</v>
      </c>
      <c r="AX2171" s="5"/>
      <c r="AY2171" s="5" t="s">
        <v>20</v>
      </c>
    </row>
    <row r="2172" spans="1:51" ht="27.95" customHeight="1">
      <c r="B2172" s="1"/>
      <c r="C2172" s="13"/>
      <c r="D2172" s="1"/>
      <c r="E2172" s="5"/>
      <c r="M2172" s="5"/>
      <c r="N2172" s="5"/>
      <c r="O2172" s="5"/>
      <c r="P2172" s="5"/>
      <c r="Q2172" s="5"/>
      <c r="R2172" s="61"/>
      <c r="S2172" s="62"/>
      <c r="T2172" s="5"/>
      <c r="U2172" s="5"/>
      <c r="V2172" s="5"/>
      <c r="W2172" s="5"/>
      <c r="X2172" s="5"/>
      <c r="Y2172" s="5"/>
      <c r="Z2172" s="5"/>
      <c r="AA2172" s="5"/>
      <c r="AB2172" s="5"/>
      <c r="AC2172" s="5"/>
      <c r="AD2172" s="5"/>
      <c r="AE2172" s="5"/>
      <c r="AF2172" s="5"/>
      <c r="AG2172" s="5"/>
      <c r="AH2172" s="5"/>
      <c r="AI2172" s="5"/>
      <c r="AJ2172" s="80"/>
      <c r="AK2172" s="80"/>
      <c r="AL2172" s="80"/>
      <c r="AM2172" s="80"/>
      <c r="AN2172" s="80"/>
      <c r="AO2172" s="80"/>
      <c r="AP2172" s="80"/>
      <c r="AQ2172" s="80"/>
      <c r="AR2172" s="80"/>
      <c r="AS2172" s="5"/>
      <c r="AT2172" s="5"/>
      <c r="AU2172" s="5"/>
      <c r="AV2172" s="5"/>
      <c r="AW2172" s="5"/>
      <c r="AX2172" s="5"/>
      <c r="AY2172" s="5"/>
    </row>
    <row r="2173" spans="1:51" ht="27.95" customHeight="1">
      <c r="A2173">
        <v>11533594188</v>
      </c>
      <c r="B2173" s="1" t="s">
        <v>15</v>
      </c>
      <c r="C2173" s="13" t="s">
        <v>80</v>
      </c>
      <c r="D2173" s="1" t="s">
        <v>471</v>
      </c>
      <c r="E2173" s="5" t="s">
        <v>14</v>
      </c>
      <c r="F2173" s="80">
        <v>0</v>
      </c>
      <c r="G2173" s="80">
        <v>0</v>
      </c>
      <c r="H2173" s="80" t="s">
        <v>1</v>
      </c>
      <c r="I2173" s="80">
        <v>0</v>
      </c>
      <c r="J2173" s="80">
        <v>0</v>
      </c>
      <c r="K2173" s="80">
        <v>0</v>
      </c>
      <c r="L2173" s="80">
        <v>0</v>
      </c>
      <c r="M2173" s="5" t="e">
        <v>#N/A</v>
      </c>
      <c r="N2173" s="5" t="e">
        <v>#N/A</v>
      </c>
      <c r="O2173" s="5" t="e">
        <v>#N/A</v>
      </c>
      <c r="P2173" s="5" t="e">
        <v>#N/A</v>
      </c>
      <c r="Q2173" s="5" t="e">
        <v>#N/A</v>
      </c>
      <c r="R2173" s="61" t="e">
        <v>#N/A</v>
      </c>
      <c r="S2173" s="62" t="e">
        <v>#N/A</v>
      </c>
      <c r="T2173" s="5" t="s">
        <v>36</v>
      </c>
      <c r="U2173" s="5" t="s">
        <v>92</v>
      </c>
      <c r="V2173" s="5" t="s">
        <v>64</v>
      </c>
      <c r="W2173" s="5" t="s">
        <v>379</v>
      </c>
      <c r="X2173" s="5" t="e">
        <v>#N/A</v>
      </c>
      <c r="Y2173" s="5">
        <v>0</v>
      </c>
      <c r="Z2173" s="5" t="s">
        <v>49</v>
      </c>
      <c r="AA2173" s="5"/>
      <c r="AB2173" s="5"/>
      <c r="AC2173" s="5"/>
      <c r="AD2173" s="5"/>
      <c r="AE2173" s="5"/>
      <c r="AF2173" s="5"/>
      <c r="AG2173" s="5"/>
      <c r="AH2173" s="5"/>
      <c r="AI2173" s="5" t="s">
        <v>906</v>
      </c>
      <c r="AJ2173" s="80">
        <v>4</v>
      </c>
      <c r="AK2173" s="80" t="e">
        <v>#N/A</v>
      </c>
      <c r="AL2173" s="80" t="e">
        <v>#N/A</v>
      </c>
      <c r="AM2173" s="80" t="e">
        <v>#N/A</v>
      </c>
      <c r="AN2173" s="80">
        <v>4</v>
      </c>
      <c r="AO2173" s="80">
        <v>2</v>
      </c>
      <c r="AP2173" s="80">
        <v>5</v>
      </c>
      <c r="AQ2173" s="80">
        <v>5</v>
      </c>
      <c r="AR2173" s="80" t="e">
        <v>#N/A</v>
      </c>
      <c r="AS2173" s="5"/>
      <c r="AT2173" s="5"/>
      <c r="AU2173" s="5"/>
      <c r="AV2173" s="5"/>
      <c r="AW2173" s="5"/>
      <c r="AX2173" s="5"/>
      <c r="AY2173" s="5" t="s">
        <v>904</v>
      </c>
    </row>
    <row r="2174" spans="1:51" ht="27.95" customHeight="1">
      <c r="B2174" s="1"/>
      <c r="C2174" s="13"/>
      <c r="D2174" s="1"/>
      <c r="E2174" s="5"/>
      <c r="M2174" s="5"/>
      <c r="N2174" s="5"/>
      <c r="O2174" s="5"/>
      <c r="P2174" s="5"/>
      <c r="Q2174" s="5"/>
      <c r="R2174" s="61"/>
      <c r="S2174" s="62"/>
      <c r="T2174" s="5"/>
      <c r="U2174" s="5"/>
      <c r="V2174" s="5"/>
      <c r="W2174" s="5"/>
      <c r="X2174" s="5"/>
      <c r="Y2174" s="5"/>
      <c r="Z2174" s="5"/>
      <c r="AA2174" s="5"/>
      <c r="AB2174" s="5"/>
      <c r="AC2174" s="5"/>
      <c r="AD2174" s="5"/>
      <c r="AE2174" s="5"/>
      <c r="AF2174" s="5"/>
      <c r="AG2174" s="5"/>
      <c r="AH2174" s="5"/>
      <c r="AI2174" s="5"/>
      <c r="AJ2174" s="80"/>
      <c r="AK2174" s="80"/>
      <c r="AL2174" s="80"/>
      <c r="AM2174" s="80"/>
      <c r="AN2174" s="80"/>
      <c r="AO2174" s="80"/>
      <c r="AP2174" s="80"/>
      <c r="AQ2174" s="80"/>
      <c r="AR2174" s="80"/>
      <c r="AS2174" s="5"/>
      <c r="AT2174" s="5"/>
      <c r="AU2174" s="5"/>
      <c r="AV2174" s="5"/>
      <c r="AW2174" s="5"/>
      <c r="AX2174" s="5"/>
      <c r="AY2174" s="5"/>
    </row>
    <row r="2175" spans="1:51" ht="27.95" customHeight="1">
      <c r="B2175" s="1"/>
      <c r="C2175" s="13"/>
      <c r="D2175" s="1"/>
      <c r="E2175" s="5"/>
      <c r="M2175" s="5"/>
      <c r="N2175" s="5"/>
      <c r="O2175" s="5"/>
      <c r="P2175" s="5"/>
      <c r="Q2175" s="5"/>
      <c r="R2175" s="61"/>
      <c r="S2175" s="62"/>
      <c r="T2175" s="5"/>
      <c r="U2175" s="5"/>
      <c r="V2175" s="5"/>
      <c r="W2175" s="5"/>
      <c r="X2175" s="5"/>
      <c r="Y2175" s="5"/>
      <c r="Z2175" s="5"/>
      <c r="AA2175" s="5"/>
      <c r="AB2175" s="5"/>
      <c r="AC2175" s="5"/>
      <c r="AD2175" s="5"/>
      <c r="AE2175" s="5"/>
      <c r="AF2175" s="5"/>
      <c r="AG2175" s="5"/>
      <c r="AH2175" s="5"/>
      <c r="AI2175" s="5"/>
      <c r="AJ2175" s="80"/>
      <c r="AK2175" s="80"/>
      <c r="AL2175" s="80"/>
      <c r="AM2175" s="80"/>
      <c r="AN2175" s="80"/>
      <c r="AO2175" s="80"/>
      <c r="AP2175" s="80"/>
      <c r="AQ2175" s="80"/>
      <c r="AR2175" s="80"/>
      <c r="AS2175" s="5"/>
      <c r="AT2175" s="5"/>
      <c r="AU2175" s="5"/>
      <c r="AV2175" s="5"/>
      <c r="AW2175" s="5"/>
      <c r="AX2175" s="5"/>
      <c r="AY2175" s="5"/>
    </row>
    <row r="2176" spans="1:51" ht="27.95" customHeight="1">
      <c r="A2176">
        <v>11533562262</v>
      </c>
      <c r="B2176" s="1" t="s">
        <v>15</v>
      </c>
      <c r="C2176" s="13" t="s">
        <v>61</v>
      </c>
      <c r="D2176" s="1" t="s">
        <v>468</v>
      </c>
      <c r="E2176" s="5" t="s">
        <v>14</v>
      </c>
      <c r="F2176" s="80">
        <v>0</v>
      </c>
      <c r="G2176" s="80">
        <v>0</v>
      </c>
      <c r="H2176" s="80" t="s">
        <v>1</v>
      </c>
      <c r="I2176" s="80">
        <v>0</v>
      </c>
      <c r="J2176" s="80">
        <v>0</v>
      </c>
      <c r="K2176" s="80">
        <v>0</v>
      </c>
      <c r="L2176" s="80">
        <v>0</v>
      </c>
      <c r="M2176" s="5" t="e">
        <v>#N/A</v>
      </c>
      <c r="N2176" s="5" t="e">
        <v>#N/A</v>
      </c>
      <c r="O2176" s="5" t="e">
        <v>#N/A</v>
      </c>
      <c r="P2176" s="5" t="e">
        <v>#N/A</v>
      </c>
      <c r="Q2176" s="5" t="e">
        <v>#N/A</v>
      </c>
      <c r="R2176" s="61" t="s">
        <v>28</v>
      </c>
      <c r="S2176" s="62" t="s">
        <v>43</v>
      </c>
      <c r="T2176" s="5" t="s">
        <v>24</v>
      </c>
      <c r="U2176" s="5" t="s">
        <v>92</v>
      </c>
      <c r="V2176" s="5" t="s">
        <v>54</v>
      </c>
      <c r="W2176" s="5" t="s">
        <v>979</v>
      </c>
      <c r="X2176" s="5" t="e">
        <v>#N/A</v>
      </c>
      <c r="Y2176" s="5">
        <v>0</v>
      </c>
      <c r="Z2176" s="5" t="s">
        <v>21</v>
      </c>
      <c r="AA2176" s="5"/>
      <c r="AB2176" s="5"/>
      <c r="AC2176" s="5"/>
      <c r="AD2176" s="5"/>
      <c r="AE2176" s="5"/>
      <c r="AF2176" s="5"/>
      <c r="AG2176" s="5"/>
      <c r="AH2176" s="5"/>
      <c r="AI2176" s="5" t="s">
        <v>906</v>
      </c>
      <c r="AJ2176" s="80">
        <v>3</v>
      </c>
      <c r="AK2176" s="80" t="e">
        <v>#N/A</v>
      </c>
      <c r="AL2176" s="80">
        <v>4</v>
      </c>
      <c r="AM2176" s="80">
        <v>4</v>
      </c>
      <c r="AN2176" s="80">
        <v>2</v>
      </c>
      <c r="AO2176" s="80">
        <v>2</v>
      </c>
      <c r="AP2176" s="80">
        <v>0</v>
      </c>
      <c r="AQ2176" s="80">
        <v>2</v>
      </c>
      <c r="AR2176" s="80" t="e">
        <v>#N/A</v>
      </c>
      <c r="AS2176" s="5"/>
      <c r="AT2176" s="5" t="s">
        <v>787</v>
      </c>
      <c r="AU2176" s="5"/>
      <c r="AV2176" s="5"/>
      <c r="AW2176" s="5"/>
      <c r="AX2176" s="5"/>
      <c r="AY2176" s="5" t="s">
        <v>904</v>
      </c>
    </row>
    <row r="2177" spans="1:51" ht="27.95" customHeight="1">
      <c r="A2177">
        <v>11533558393</v>
      </c>
      <c r="B2177" s="1" t="s">
        <v>646</v>
      </c>
      <c r="C2177" s="13" t="s">
        <v>61</v>
      </c>
      <c r="D2177" s="1" t="s">
        <v>470</v>
      </c>
      <c r="E2177" s="5" t="s">
        <v>33</v>
      </c>
      <c r="F2177" s="80">
        <v>0</v>
      </c>
      <c r="G2177" s="80">
        <v>0</v>
      </c>
      <c r="H2177" s="80" t="s">
        <v>1</v>
      </c>
      <c r="I2177" s="80">
        <v>0</v>
      </c>
      <c r="J2177" s="80">
        <v>0</v>
      </c>
      <c r="K2177" s="80">
        <v>0</v>
      </c>
      <c r="L2177" s="80">
        <v>0</v>
      </c>
      <c r="M2177" s="5" t="s">
        <v>10</v>
      </c>
      <c r="N2177" s="5" t="e">
        <v>#N/A</v>
      </c>
      <c r="O2177" s="5" t="s">
        <v>11</v>
      </c>
      <c r="P2177" s="5" t="s">
        <v>12</v>
      </c>
      <c r="Q2177" s="5" t="s">
        <v>29</v>
      </c>
      <c r="R2177" s="61" t="s">
        <v>75</v>
      </c>
      <c r="S2177" s="62" t="e">
        <v>#N/A</v>
      </c>
      <c r="T2177" s="5" t="s">
        <v>37</v>
      </c>
      <c r="U2177" s="5" t="s">
        <v>34</v>
      </c>
      <c r="V2177" s="5" t="s">
        <v>54</v>
      </c>
      <c r="W2177" s="5" t="s">
        <v>907</v>
      </c>
      <c r="X2177" s="5" t="s">
        <v>81</v>
      </c>
      <c r="Y2177" s="5" t="s">
        <v>752</v>
      </c>
      <c r="Z2177" s="5" t="s">
        <v>13</v>
      </c>
      <c r="AA2177" s="5"/>
      <c r="AB2177" s="5"/>
      <c r="AC2177" s="5"/>
      <c r="AD2177" s="5"/>
      <c r="AE2177" s="5"/>
      <c r="AF2177" s="5"/>
      <c r="AG2177" s="5"/>
      <c r="AH2177" s="5"/>
      <c r="AI2177" s="5" t="s">
        <v>906</v>
      </c>
      <c r="AJ2177" s="80">
        <v>3</v>
      </c>
      <c r="AK2177" s="80">
        <v>3</v>
      </c>
      <c r="AL2177" s="80">
        <v>3</v>
      </c>
      <c r="AM2177" s="80" t="e">
        <v>#N/A</v>
      </c>
      <c r="AN2177" s="80">
        <v>3</v>
      </c>
      <c r="AO2177" s="80">
        <v>5</v>
      </c>
      <c r="AP2177" s="80">
        <v>0</v>
      </c>
      <c r="AQ2177" s="80">
        <v>4</v>
      </c>
      <c r="AR2177" s="80">
        <v>3</v>
      </c>
      <c r="AS2177" s="5"/>
      <c r="AT2177" s="5" t="s">
        <v>787</v>
      </c>
      <c r="AU2177" s="5" t="s">
        <v>860</v>
      </c>
      <c r="AV2177" s="5"/>
      <c r="AW2177" s="5" t="s">
        <v>39</v>
      </c>
      <c r="AX2177" s="5"/>
      <c r="AY2177" s="5" t="s">
        <v>903</v>
      </c>
    </row>
    <row r="2178" spans="1:51" ht="27.95" customHeight="1">
      <c r="A2178">
        <v>11533554062</v>
      </c>
      <c r="B2178" s="1" t="s">
        <v>646</v>
      </c>
      <c r="C2178" s="13" t="s">
        <v>72</v>
      </c>
      <c r="D2178" s="1" t="s">
        <v>468</v>
      </c>
      <c r="E2178" s="5" t="s">
        <v>14</v>
      </c>
      <c r="F2178" s="80">
        <v>0</v>
      </c>
      <c r="G2178" s="80">
        <v>0</v>
      </c>
      <c r="H2178" s="80" t="s">
        <v>1</v>
      </c>
      <c r="I2178" s="80">
        <v>0</v>
      </c>
      <c r="J2178" s="80">
        <v>0</v>
      </c>
      <c r="K2178" s="80">
        <v>0</v>
      </c>
      <c r="L2178" s="80">
        <v>0</v>
      </c>
      <c r="M2178" s="5" t="e">
        <v>#N/A</v>
      </c>
      <c r="N2178" s="5" t="s">
        <v>649</v>
      </c>
      <c r="O2178" s="5" t="e">
        <v>#N/A</v>
      </c>
      <c r="P2178" s="5" t="e">
        <v>#N/A</v>
      </c>
      <c r="Q2178" s="5" t="e">
        <v>#N/A</v>
      </c>
      <c r="R2178" s="61" t="e">
        <v>#N/A</v>
      </c>
      <c r="S2178" s="62" t="e">
        <v>#N/A</v>
      </c>
      <c r="T2178" s="5" t="s">
        <v>834</v>
      </c>
      <c r="U2178" s="5" t="s">
        <v>34</v>
      </c>
      <c r="V2178" s="5" t="s">
        <v>64</v>
      </c>
      <c r="W2178" s="5" t="s">
        <v>379</v>
      </c>
      <c r="X2178" s="5" t="e">
        <v>#N/A</v>
      </c>
      <c r="Y2178" s="5">
        <v>0</v>
      </c>
      <c r="Z2178" s="5" t="s">
        <v>67</v>
      </c>
      <c r="AA2178" s="5"/>
      <c r="AB2178" s="5"/>
      <c r="AC2178" s="5"/>
      <c r="AD2178" s="5"/>
      <c r="AE2178" s="5"/>
      <c r="AF2178" s="5"/>
      <c r="AG2178" s="5"/>
      <c r="AH2178" s="5"/>
      <c r="AI2178" s="5" t="s">
        <v>906</v>
      </c>
      <c r="AJ2178" s="80">
        <v>5</v>
      </c>
      <c r="AK2178" s="80" t="e">
        <v>#N/A</v>
      </c>
      <c r="AL2178" s="80" t="e">
        <v>#N/A</v>
      </c>
      <c r="AM2178" s="80" t="e">
        <v>#N/A</v>
      </c>
      <c r="AN2178" s="80">
        <v>5</v>
      </c>
      <c r="AO2178" s="80">
        <v>5</v>
      </c>
      <c r="AP2178" s="80">
        <v>5</v>
      </c>
      <c r="AQ2178" s="80">
        <v>5</v>
      </c>
      <c r="AR2178" s="80" t="e">
        <v>#N/A</v>
      </c>
      <c r="AS2178" s="5"/>
      <c r="AT2178" s="5"/>
      <c r="AU2178" s="5"/>
      <c r="AV2178" s="5"/>
      <c r="AW2178" s="5"/>
      <c r="AX2178" s="5"/>
      <c r="AY2178" s="5" t="s">
        <v>903</v>
      </c>
    </row>
    <row r="2179" spans="1:51" ht="27.95" customHeight="1">
      <c r="A2179">
        <v>11533549230</v>
      </c>
      <c r="B2179" s="1" t="s">
        <v>646</v>
      </c>
      <c r="C2179" s="13" t="s">
        <v>80</v>
      </c>
      <c r="D2179" s="1" t="s">
        <v>466</v>
      </c>
      <c r="E2179" s="5" t="s">
        <v>14</v>
      </c>
      <c r="F2179" s="80">
        <v>0</v>
      </c>
      <c r="G2179" s="80">
        <v>0</v>
      </c>
      <c r="H2179" s="80" t="s">
        <v>1</v>
      </c>
      <c r="I2179" s="80">
        <v>0</v>
      </c>
      <c r="J2179" s="80">
        <v>0</v>
      </c>
      <c r="K2179" s="80">
        <v>0</v>
      </c>
      <c r="L2179" s="80">
        <v>0</v>
      </c>
      <c r="M2179" s="5" t="s">
        <v>10</v>
      </c>
      <c r="N2179" s="5" t="e">
        <v>#N/A</v>
      </c>
      <c r="O2179" s="5" t="e">
        <v>#N/A</v>
      </c>
      <c r="P2179" s="5" t="e">
        <v>#N/A</v>
      </c>
      <c r="Q2179" s="5" t="e">
        <v>#N/A</v>
      </c>
      <c r="R2179" s="61" t="s">
        <v>90</v>
      </c>
      <c r="S2179" s="62" t="s">
        <v>34</v>
      </c>
      <c r="T2179" s="5" t="s">
        <v>834</v>
      </c>
      <c r="U2179" s="5" t="s">
        <v>41</v>
      </c>
      <c r="V2179" s="5" t="s">
        <v>26</v>
      </c>
      <c r="W2179" s="5" t="s">
        <v>907</v>
      </c>
      <c r="X2179" s="5" t="s">
        <v>66</v>
      </c>
      <c r="Y2179" s="5">
        <v>0</v>
      </c>
      <c r="Z2179" s="5" t="s">
        <v>67</v>
      </c>
      <c r="AA2179" s="5"/>
      <c r="AB2179" s="5"/>
      <c r="AC2179" s="5"/>
      <c r="AD2179" s="5"/>
      <c r="AE2179" s="5"/>
      <c r="AF2179" s="5"/>
      <c r="AG2179" s="5"/>
      <c r="AH2179" s="5"/>
      <c r="AI2179" s="5" t="s">
        <v>906</v>
      </c>
      <c r="AJ2179" s="80">
        <v>4</v>
      </c>
      <c r="AK2179" s="80" t="e">
        <v>#N/A</v>
      </c>
      <c r="AL2179" s="80">
        <v>5</v>
      </c>
      <c r="AM2179" s="80">
        <v>5</v>
      </c>
      <c r="AN2179" s="80">
        <v>5</v>
      </c>
      <c r="AO2179" s="80">
        <v>4</v>
      </c>
      <c r="AP2179" s="80">
        <v>4</v>
      </c>
      <c r="AQ2179" s="80">
        <v>4</v>
      </c>
      <c r="AR2179" s="80">
        <v>5</v>
      </c>
      <c r="AS2179" s="5"/>
      <c r="AT2179" s="5"/>
      <c r="AU2179" s="5"/>
      <c r="AV2179" s="5"/>
      <c r="AW2179" s="5"/>
      <c r="AX2179" s="5"/>
      <c r="AY2179" s="5" t="s">
        <v>903</v>
      </c>
    </row>
    <row r="2180" spans="1:51" ht="27.95" customHeight="1">
      <c r="A2180">
        <v>11533539933</v>
      </c>
      <c r="B2180" s="1" t="s">
        <v>15</v>
      </c>
      <c r="C2180" s="13" t="s">
        <v>80</v>
      </c>
      <c r="D2180" s="1" t="s">
        <v>468</v>
      </c>
      <c r="E2180" s="5" t="s">
        <v>14</v>
      </c>
      <c r="F2180" s="80">
        <v>0</v>
      </c>
      <c r="G2180" s="80">
        <v>0</v>
      </c>
      <c r="H2180" s="80" t="s">
        <v>1</v>
      </c>
      <c r="I2180" s="80">
        <v>0</v>
      </c>
      <c r="J2180" s="80">
        <v>0</v>
      </c>
      <c r="K2180" s="80">
        <v>0</v>
      </c>
      <c r="L2180" s="80">
        <v>0</v>
      </c>
      <c r="M2180" s="5" t="e">
        <v>#N/A</v>
      </c>
      <c r="N2180" s="5" t="e">
        <v>#N/A</v>
      </c>
      <c r="O2180" s="5" t="e">
        <v>#N/A</v>
      </c>
      <c r="P2180" s="5" t="e">
        <v>#N/A</v>
      </c>
      <c r="Q2180" s="5" t="e">
        <v>#N/A</v>
      </c>
      <c r="R2180" s="61" t="s">
        <v>90</v>
      </c>
      <c r="S2180" s="62" t="s">
        <v>68</v>
      </c>
      <c r="T2180" s="5" t="s">
        <v>36</v>
      </c>
      <c r="U2180" s="5" t="s">
        <v>92</v>
      </c>
      <c r="V2180" s="5" t="s">
        <v>54</v>
      </c>
      <c r="W2180" s="5" t="s">
        <v>908</v>
      </c>
      <c r="X2180" s="5" t="e">
        <v>#N/A</v>
      </c>
      <c r="Y2180" s="5">
        <v>0</v>
      </c>
      <c r="Z2180" s="5" t="s">
        <v>45</v>
      </c>
      <c r="AA2180" s="5"/>
      <c r="AB2180" s="5"/>
      <c r="AC2180" s="5"/>
      <c r="AD2180" s="5"/>
      <c r="AE2180" s="5"/>
      <c r="AF2180" s="5"/>
      <c r="AG2180" s="5"/>
      <c r="AH2180" s="5"/>
      <c r="AI2180" s="5" t="s">
        <v>906</v>
      </c>
      <c r="AJ2180" s="80">
        <v>4</v>
      </c>
      <c r="AK2180" s="80" t="e">
        <v>#N/A</v>
      </c>
      <c r="AL2180" s="80">
        <v>5</v>
      </c>
      <c r="AM2180" s="80">
        <v>3</v>
      </c>
      <c r="AN2180" s="80">
        <v>4</v>
      </c>
      <c r="AO2180" s="80">
        <v>2</v>
      </c>
      <c r="AP2180" s="80">
        <v>0</v>
      </c>
      <c r="AQ2180" s="80">
        <v>3</v>
      </c>
      <c r="AR2180" s="80" t="e">
        <v>#N/A</v>
      </c>
      <c r="AS2180" s="5"/>
      <c r="AT2180" s="5"/>
      <c r="AU2180" s="5"/>
      <c r="AV2180" s="5"/>
      <c r="AW2180" s="5"/>
      <c r="AX2180" s="5"/>
      <c r="AY2180" s="5" t="s">
        <v>904</v>
      </c>
    </row>
    <row r="2181" spans="1:51" ht="27.95" customHeight="1">
      <c r="B2181" s="1"/>
      <c r="C2181" s="13"/>
      <c r="D2181" s="1"/>
      <c r="E2181" s="5"/>
      <c r="M2181" s="5"/>
      <c r="N2181" s="5"/>
      <c r="O2181" s="5"/>
      <c r="P2181" s="5"/>
      <c r="Q2181" s="5"/>
      <c r="R2181" s="61"/>
      <c r="S2181" s="62"/>
      <c r="T2181" s="5"/>
      <c r="U2181" s="5"/>
      <c r="V2181" s="5"/>
      <c r="W2181" s="5"/>
      <c r="X2181" s="5"/>
      <c r="Y2181" s="5"/>
      <c r="Z2181" s="5"/>
      <c r="AA2181" s="5"/>
      <c r="AB2181" s="5"/>
      <c r="AC2181" s="5"/>
      <c r="AD2181" s="5"/>
      <c r="AE2181" s="5"/>
      <c r="AF2181" s="5"/>
      <c r="AG2181" s="5"/>
      <c r="AH2181" s="5"/>
      <c r="AI2181" s="5"/>
      <c r="AJ2181" s="80"/>
      <c r="AK2181" s="80"/>
      <c r="AL2181" s="80"/>
      <c r="AM2181" s="80"/>
      <c r="AN2181" s="80"/>
      <c r="AO2181" s="80"/>
      <c r="AP2181" s="80"/>
      <c r="AQ2181" s="80"/>
      <c r="AR2181" s="80"/>
      <c r="AS2181" s="5"/>
      <c r="AT2181" s="5"/>
      <c r="AU2181" s="5"/>
      <c r="AV2181" s="5"/>
      <c r="AW2181" s="5"/>
      <c r="AX2181" s="5"/>
      <c r="AY2181" s="5"/>
    </row>
    <row r="2182" spans="1:51" ht="27.95" customHeight="1">
      <c r="A2182">
        <v>11533530568</v>
      </c>
      <c r="B2182" s="1"/>
      <c r="C2182" s="13" t="s">
        <v>80</v>
      </c>
      <c r="D2182" s="1" t="s">
        <v>467</v>
      </c>
      <c r="E2182" s="5" t="s">
        <v>33</v>
      </c>
      <c r="F2182" s="80" t="s">
        <v>648</v>
      </c>
      <c r="G2182" s="80" t="s">
        <v>2</v>
      </c>
      <c r="H2182" s="80" t="s">
        <v>1</v>
      </c>
      <c r="I2182" s="80">
        <v>0</v>
      </c>
      <c r="J2182" s="80">
        <v>0</v>
      </c>
      <c r="K2182" s="80">
        <v>0</v>
      </c>
      <c r="L2182" s="80">
        <v>0</v>
      </c>
      <c r="M2182" s="5" t="s">
        <v>10</v>
      </c>
      <c r="N2182" s="5" t="e">
        <v>#N/A</v>
      </c>
      <c r="O2182" s="5" t="e">
        <v>#N/A</v>
      </c>
      <c r="P2182" s="5" t="e">
        <v>#N/A</v>
      </c>
      <c r="Q2182" s="5" t="s">
        <v>661</v>
      </c>
      <c r="R2182" s="61" t="s">
        <v>90</v>
      </c>
      <c r="S2182" s="62" t="e">
        <v>#N/A</v>
      </c>
      <c r="T2182" s="5" t="s">
        <v>37</v>
      </c>
      <c r="U2182" s="5" t="s">
        <v>41</v>
      </c>
      <c r="V2182" s="5" t="s">
        <v>74</v>
      </c>
      <c r="W2182" s="5" t="s">
        <v>908</v>
      </c>
      <c r="X2182" s="5" t="s">
        <v>655</v>
      </c>
      <c r="Y2182" s="5">
        <v>0</v>
      </c>
      <c r="Z2182" s="5" t="e">
        <v>#N/A</v>
      </c>
      <c r="AA2182" s="5"/>
      <c r="AB2182" s="5"/>
      <c r="AC2182" s="5"/>
      <c r="AD2182" s="5"/>
      <c r="AE2182" s="5"/>
      <c r="AF2182" s="5"/>
      <c r="AG2182" s="5"/>
      <c r="AH2182" s="5"/>
      <c r="AI2182" s="5" t="s">
        <v>906</v>
      </c>
      <c r="AJ2182" s="5">
        <v>4</v>
      </c>
      <c r="AK2182" s="5" t="e">
        <v>#N/A</v>
      </c>
      <c r="AL2182" s="97">
        <v>5</v>
      </c>
      <c r="AM2182" s="97" t="e">
        <v>#N/A</v>
      </c>
      <c r="AN2182" s="5">
        <v>3</v>
      </c>
      <c r="AO2182" s="5">
        <v>4</v>
      </c>
      <c r="AP2182" s="5">
        <v>2</v>
      </c>
      <c r="AQ2182" s="5">
        <v>3</v>
      </c>
      <c r="AR2182" s="5">
        <v>1</v>
      </c>
      <c r="AS2182" s="5"/>
      <c r="AT2182" s="5"/>
      <c r="AU2182" s="5" t="s">
        <v>869</v>
      </c>
      <c r="AV2182" s="5"/>
      <c r="AW2182" s="5" t="s">
        <v>39</v>
      </c>
      <c r="AX2182" s="5"/>
      <c r="AY2182" s="5" t="s">
        <v>20</v>
      </c>
    </row>
    <row r="2183" spans="1:51" ht="27.95" customHeight="1">
      <c r="A2183">
        <v>11533520109</v>
      </c>
      <c r="B2183" s="1" t="s">
        <v>646</v>
      </c>
      <c r="C2183" s="13" t="s">
        <v>72</v>
      </c>
      <c r="D2183" s="1" t="s">
        <v>469</v>
      </c>
      <c r="E2183" s="5" t="s">
        <v>14</v>
      </c>
      <c r="F2183" s="80">
        <v>0</v>
      </c>
      <c r="G2183" s="80">
        <v>0</v>
      </c>
      <c r="H2183" s="80" t="s">
        <v>1</v>
      </c>
      <c r="I2183" s="80">
        <v>0</v>
      </c>
      <c r="J2183" s="80">
        <v>0</v>
      </c>
      <c r="K2183" s="80">
        <v>0</v>
      </c>
      <c r="L2183" s="80">
        <v>0</v>
      </c>
      <c r="M2183" s="5" t="e">
        <v>#N/A</v>
      </c>
      <c r="N2183" s="5" t="s">
        <v>649</v>
      </c>
      <c r="O2183" s="5" t="e">
        <v>#N/A</v>
      </c>
      <c r="P2183" s="5" t="e">
        <v>#N/A</v>
      </c>
      <c r="Q2183" s="5" t="s">
        <v>29</v>
      </c>
      <c r="R2183" s="61" t="s">
        <v>75</v>
      </c>
      <c r="S2183" s="62" t="e">
        <v>#N/A</v>
      </c>
      <c r="T2183" s="5" t="s">
        <v>834</v>
      </c>
      <c r="U2183" s="5" t="s">
        <v>41</v>
      </c>
      <c r="V2183" s="5" t="s">
        <v>26</v>
      </c>
      <c r="W2183" s="5" t="s">
        <v>379</v>
      </c>
      <c r="X2183" s="5" t="s">
        <v>81</v>
      </c>
      <c r="Y2183" s="5">
        <v>0</v>
      </c>
      <c r="Z2183" s="5" t="s">
        <v>49</v>
      </c>
      <c r="AA2183" s="5"/>
      <c r="AB2183" s="5"/>
      <c r="AC2183" s="5"/>
      <c r="AD2183" s="5"/>
      <c r="AE2183" s="5"/>
      <c r="AF2183" s="5"/>
      <c r="AG2183" s="5"/>
      <c r="AH2183" s="5"/>
      <c r="AI2183" s="5" t="s">
        <v>906</v>
      </c>
      <c r="AJ2183" s="80">
        <v>5</v>
      </c>
      <c r="AK2183" s="80">
        <v>3</v>
      </c>
      <c r="AL2183" s="80">
        <v>3</v>
      </c>
      <c r="AM2183" s="80" t="e">
        <v>#N/A</v>
      </c>
      <c r="AN2183" s="80">
        <v>5</v>
      </c>
      <c r="AO2183" s="80">
        <v>4</v>
      </c>
      <c r="AP2183" s="80">
        <v>4</v>
      </c>
      <c r="AQ2183" s="80">
        <v>5</v>
      </c>
      <c r="AR2183" s="80">
        <v>3</v>
      </c>
      <c r="AS2183" s="122" t="s">
        <v>1060</v>
      </c>
      <c r="AT2183" s="66" t="s">
        <v>844</v>
      </c>
      <c r="AU2183" s="5" t="s">
        <v>869</v>
      </c>
      <c r="AV2183" s="5"/>
      <c r="AW2183" s="5"/>
      <c r="AX2183" s="5"/>
      <c r="AY2183" s="5" t="s">
        <v>903</v>
      </c>
    </row>
    <row r="2184" spans="1:51" ht="27.95" customHeight="1">
      <c r="A2184">
        <v>11533518615</v>
      </c>
      <c r="B2184" s="1"/>
      <c r="C2184" s="13" t="s">
        <v>72</v>
      </c>
      <c r="D2184" s="1" t="s">
        <v>470</v>
      </c>
      <c r="E2184" s="5" t="s">
        <v>33</v>
      </c>
      <c r="F2184" s="80">
        <v>0</v>
      </c>
      <c r="G2184" s="80">
        <v>0</v>
      </c>
      <c r="H2184" s="80" t="s">
        <v>1</v>
      </c>
      <c r="I2184" s="80">
        <v>0</v>
      </c>
      <c r="J2184" s="80">
        <v>0</v>
      </c>
      <c r="K2184" s="80">
        <v>0</v>
      </c>
      <c r="L2184" s="80">
        <v>0</v>
      </c>
      <c r="M2184" s="5" t="s">
        <v>10</v>
      </c>
      <c r="N2184" s="5" t="e">
        <v>#N/A</v>
      </c>
      <c r="O2184" s="5" t="e">
        <v>#N/A</v>
      </c>
      <c r="P2184" s="5" t="e">
        <v>#N/A</v>
      </c>
      <c r="Q2184" s="5" t="s">
        <v>661</v>
      </c>
      <c r="R2184" s="61" t="s">
        <v>90</v>
      </c>
      <c r="S2184" s="62" t="e">
        <v>#N/A</v>
      </c>
      <c r="T2184" s="5" t="s">
        <v>36</v>
      </c>
      <c r="U2184" s="5" t="s">
        <v>37</v>
      </c>
      <c r="V2184" s="5" t="s">
        <v>64</v>
      </c>
      <c r="W2184" s="5" t="s">
        <v>379</v>
      </c>
      <c r="X2184" s="5" t="s">
        <v>66</v>
      </c>
      <c r="Y2184" s="5">
        <v>0</v>
      </c>
      <c r="Z2184" s="5" t="s">
        <v>49</v>
      </c>
      <c r="AA2184" s="5"/>
      <c r="AB2184" s="5"/>
      <c r="AC2184" s="5"/>
      <c r="AD2184" s="5"/>
      <c r="AE2184" s="5"/>
      <c r="AF2184" s="5"/>
      <c r="AG2184" s="5"/>
      <c r="AH2184" s="5"/>
      <c r="AI2184" s="5" t="s">
        <v>906</v>
      </c>
      <c r="AJ2184" s="80">
        <v>5</v>
      </c>
      <c r="AK2184" s="80" t="e">
        <v>#N/A</v>
      </c>
      <c r="AL2184" s="80">
        <v>5</v>
      </c>
      <c r="AM2184" s="80" t="e">
        <v>#N/A</v>
      </c>
      <c r="AN2184" s="80">
        <v>4</v>
      </c>
      <c r="AO2184" s="80">
        <v>3</v>
      </c>
      <c r="AP2184" s="80">
        <v>5</v>
      </c>
      <c r="AQ2184" s="80">
        <v>5</v>
      </c>
      <c r="AR2184" s="80">
        <v>5</v>
      </c>
      <c r="AS2184" s="5"/>
      <c r="AT2184" s="5"/>
      <c r="AU2184" s="5"/>
      <c r="AV2184" s="5"/>
      <c r="AW2184" s="5"/>
      <c r="AX2184" s="5"/>
      <c r="AY2184" s="5" t="s">
        <v>20</v>
      </c>
    </row>
    <row r="2185" spans="1:51" ht="27.95" customHeight="1">
      <c r="A2185">
        <v>11533514947</v>
      </c>
      <c r="B2185" s="1" t="s">
        <v>646</v>
      </c>
      <c r="C2185" s="13" t="s">
        <v>23</v>
      </c>
      <c r="D2185" s="1" t="e">
        <v>#VALUE!</v>
      </c>
      <c r="E2185" s="5" t="e">
        <v>#N/A</v>
      </c>
      <c r="F2185" s="80">
        <v>0</v>
      </c>
      <c r="G2185" s="80">
        <v>0</v>
      </c>
      <c r="H2185" s="80" t="s">
        <v>1</v>
      </c>
      <c r="I2185" s="80">
        <v>0</v>
      </c>
      <c r="J2185" s="80">
        <v>0</v>
      </c>
      <c r="K2185" s="80">
        <v>0</v>
      </c>
      <c r="L2185" s="80">
        <v>0</v>
      </c>
      <c r="M2185" s="5" t="s">
        <v>10</v>
      </c>
      <c r="N2185" s="5" t="e">
        <v>#N/A</v>
      </c>
      <c r="O2185" s="5" t="e">
        <v>#N/A</v>
      </c>
      <c r="P2185" s="5" t="e">
        <v>#N/A</v>
      </c>
      <c r="Q2185" s="5" t="e">
        <v>#N/A</v>
      </c>
      <c r="R2185" s="61" t="s">
        <v>226</v>
      </c>
      <c r="S2185" s="62" t="e">
        <v>#N/A</v>
      </c>
      <c r="T2185" s="5" t="s">
        <v>834</v>
      </c>
      <c r="U2185" s="5" t="s">
        <v>34</v>
      </c>
      <c r="V2185" s="5" t="s">
        <v>89</v>
      </c>
      <c r="W2185" s="5" t="s">
        <v>979</v>
      </c>
      <c r="X2185" s="5" t="s">
        <v>113</v>
      </c>
      <c r="Y2185" s="5">
        <v>0</v>
      </c>
      <c r="Z2185" s="5" t="e">
        <v>#N/A</v>
      </c>
      <c r="AA2185" s="5" t="s">
        <v>482</v>
      </c>
      <c r="AB2185" s="5"/>
      <c r="AC2185" s="5"/>
      <c r="AD2185" s="5"/>
      <c r="AE2185" s="5"/>
      <c r="AF2185" s="5"/>
      <c r="AG2185" s="5"/>
      <c r="AH2185" s="5"/>
      <c r="AI2185" s="5" t="s">
        <v>906</v>
      </c>
      <c r="AJ2185" s="80">
        <v>2</v>
      </c>
      <c r="AK2185" s="80" t="e">
        <v>#N/A</v>
      </c>
      <c r="AL2185" s="80">
        <v>1</v>
      </c>
      <c r="AM2185" s="80" t="e">
        <v>#N/A</v>
      </c>
      <c r="AN2185" s="80">
        <v>5</v>
      </c>
      <c r="AO2185" s="80">
        <v>5</v>
      </c>
      <c r="AP2185" s="80">
        <v>3</v>
      </c>
      <c r="AQ2185" s="80">
        <v>2</v>
      </c>
      <c r="AR2185" s="80">
        <v>1</v>
      </c>
      <c r="AS2185" s="5"/>
      <c r="AT2185" s="5"/>
      <c r="AU2185" s="5" t="s">
        <v>567</v>
      </c>
      <c r="AV2185" s="5"/>
      <c r="AW2185" s="5"/>
      <c r="AX2185" s="5"/>
      <c r="AY2185" s="5" t="s">
        <v>903</v>
      </c>
    </row>
    <row r="2186" spans="1:51" ht="27.95" customHeight="1">
      <c r="A2186">
        <v>11533514575</v>
      </c>
      <c r="B2186" s="1"/>
      <c r="C2186" s="13" t="e">
        <v>#N/A</v>
      </c>
      <c r="D2186" s="1" t="e">
        <v>#VALUE!</v>
      </c>
      <c r="E2186" s="5" t="e">
        <v>#N/A</v>
      </c>
      <c r="F2186" s="80">
        <v>0</v>
      </c>
      <c r="G2186" s="80">
        <v>0</v>
      </c>
      <c r="H2186" s="80">
        <v>0</v>
      </c>
      <c r="I2186" s="80">
        <v>0</v>
      </c>
      <c r="J2186" s="80">
        <v>0</v>
      </c>
      <c r="K2186" s="80">
        <v>0</v>
      </c>
      <c r="L2186" s="80">
        <v>0</v>
      </c>
      <c r="M2186" s="5" t="e">
        <v>#N/A</v>
      </c>
      <c r="N2186" s="5" t="e">
        <v>#N/A</v>
      </c>
      <c r="O2186" s="5" t="e">
        <v>#N/A</v>
      </c>
      <c r="P2186" s="5" t="e">
        <v>#N/A</v>
      </c>
      <c r="Q2186" s="5" t="e">
        <v>#N/A</v>
      </c>
      <c r="R2186" s="61" t="e">
        <v>#N/A</v>
      </c>
      <c r="S2186" s="62" t="e">
        <v>#N/A</v>
      </c>
      <c r="T2186" s="5" t="e">
        <v>#N/A</v>
      </c>
      <c r="U2186" s="5" t="e">
        <v>#N/A</v>
      </c>
      <c r="V2186" s="5" t="e">
        <v>#N/A</v>
      </c>
      <c r="W2186" s="5" t="e">
        <v>#N/A</v>
      </c>
      <c r="X2186" s="5" t="e">
        <v>#N/A</v>
      </c>
      <c r="Y2186" s="5">
        <v>0</v>
      </c>
      <c r="Z2186" s="5" t="e">
        <v>#N/A</v>
      </c>
      <c r="AA2186" s="5"/>
      <c r="AB2186" s="5"/>
      <c r="AC2186" s="5"/>
      <c r="AD2186" s="5"/>
      <c r="AE2186" s="5"/>
      <c r="AF2186" s="5"/>
      <c r="AG2186" s="5"/>
      <c r="AH2186" s="5"/>
      <c r="AI2186" s="5" t="s">
        <v>906</v>
      </c>
      <c r="AJ2186" s="80" t="e">
        <v>#N/A</v>
      </c>
      <c r="AK2186" s="80" t="e">
        <v>#N/A</v>
      </c>
      <c r="AL2186" s="80" t="e">
        <v>#N/A</v>
      </c>
      <c r="AM2186" s="80" t="e">
        <v>#N/A</v>
      </c>
      <c r="AN2186" s="80" t="e">
        <v>#N/A</v>
      </c>
      <c r="AO2186" s="80" t="e">
        <v>#N/A</v>
      </c>
      <c r="AP2186" s="80" t="e">
        <v>#N/A</v>
      </c>
      <c r="AQ2186" s="80" t="e">
        <v>#N/A</v>
      </c>
      <c r="AR2186" s="80" t="e">
        <v>#N/A</v>
      </c>
      <c r="AS2186" s="5"/>
      <c r="AT2186" s="5"/>
      <c r="AU2186" s="5"/>
      <c r="AV2186" s="5"/>
      <c r="AW2186" s="5"/>
      <c r="AX2186" s="5"/>
      <c r="AY2186" s="5" t="s">
        <v>20</v>
      </c>
    </row>
    <row r="2187" spans="1:51" ht="27.95" customHeight="1">
      <c r="B2187" s="1"/>
      <c r="C2187" s="13"/>
      <c r="D2187" s="1"/>
      <c r="E2187" s="5"/>
      <c r="M2187" s="5"/>
      <c r="N2187" s="5"/>
      <c r="O2187" s="5"/>
      <c r="P2187" s="5"/>
      <c r="Q2187" s="5"/>
      <c r="R2187" s="61"/>
      <c r="S2187" s="62"/>
      <c r="T2187" s="5"/>
      <c r="U2187" s="5"/>
      <c r="V2187" s="5"/>
      <c r="W2187" s="5"/>
      <c r="X2187" s="5"/>
      <c r="Y2187" s="5"/>
      <c r="Z2187" s="5"/>
      <c r="AA2187" s="5"/>
      <c r="AB2187" s="5"/>
      <c r="AC2187" s="5"/>
      <c r="AD2187" s="5"/>
      <c r="AE2187" s="5"/>
      <c r="AF2187" s="5"/>
      <c r="AG2187" s="5"/>
      <c r="AH2187" s="5"/>
      <c r="AI2187" s="5"/>
      <c r="AJ2187" s="80"/>
      <c r="AK2187" s="80"/>
      <c r="AL2187" s="80"/>
      <c r="AM2187" s="80"/>
      <c r="AN2187" s="80"/>
      <c r="AO2187" s="80"/>
      <c r="AP2187" s="80"/>
      <c r="AQ2187" s="80"/>
      <c r="AR2187" s="80"/>
      <c r="AS2187" s="5"/>
      <c r="AT2187" s="5"/>
      <c r="AU2187" s="5"/>
      <c r="AV2187" s="5"/>
      <c r="AW2187" s="5"/>
      <c r="AX2187" s="5"/>
      <c r="AY2187" s="5"/>
    </row>
    <row r="2188" spans="1:51" ht="27.95" customHeight="1">
      <c r="A2188">
        <v>11533512638</v>
      </c>
      <c r="B2188" s="1" t="s">
        <v>646</v>
      </c>
      <c r="C2188" s="13" t="s">
        <v>72</v>
      </c>
      <c r="D2188" s="1" t="s">
        <v>468</v>
      </c>
      <c r="E2188" s="5" t="s">
        <v>33</v>
      </c>
      <c r="F2188" s="80">
        <v>0</v>
      </c>
      <c r="G2188" s="80">
        <v>0</v>
      </c>
      <c r="H2188" s="80" t="s">
        <v>1</v>
      </c>
      <c r="I2188" s="80">
        <v>0</v>
      </c>
      <c r="J2188" s="80">
        <v>0</v>
      </c>
      <c r="K2188" s="80">
        <v>0</v>
      </c>
      <c r="L2188" s="80">
        <v>0</v>
      </c>
      <c r="M2188" s="5" t="s">
        <v>10</v>
      </c>
      <c r="N2188" s="5" t="e">
        <v>#N/A</v>
      </c>
      <c r="O2188" s="5" t="e">
        <v>#N/A</v>
      </c>
      <c r="P2188" s="5" t="e">
        <v>#N/A</v>
      </c>
      <c r="Q2188" s="5" t="s">
        <v>76</v>
      </c>
      <c r="R2188" s="61" t="s">
        <v>90</v>
      </c>
      <c r="S2188" s="62" t="e">
        <v>#N/A</v>
      </c>
      <c r="T2188" s="5" t="s">
        <v>834</v>
      </c>
      <c r="U2188" s="5" t="s">
        <v>34</v>
      </c>
      <c r="V2188" s="5" t="s">
        <v>74</v>
      </c>
      <c r="W2188" s="5" t="s">
        <v>907</v>
      </c>
      <c r="X2188" s="5" t="s">
        <v>66</v>
      </c>
      <c r="Y2188" s="5" t="s">
        <v>753</v>
      </c>
      <c r="Z2188" s="5" t="s">
        <v>21</v>
      </c>
      <c r="AA2188" s="5"/>
      <c r="AB2188" s="5"/>
      <c r="AC2188" s="5"/>
      <c r="AD2188" s="5"/>
      <c r="AE2188" s="5"/>
      <c r="AF2188" s="5"/>
      <c r="AG2188" s="5"/>
      <c r="AH2188" s="5"/>
      <c r="AI2188" s="5" t="s">
        <v>906</v>
      </c>
      <c r="AJ2188" s="80">
        <v>5</v>
      </c>
      <c r="AK2188" s="80">
        <v>4</v>
      </c>
      <c r="AL2188" s="80">
        <v>5</v>
      </c>
      <c r="AM2188" s="80" t="e">
        <v>#N/A</v>
      </c>
      <c r="AN2188" s="80">
        <v>5</v>
      </c>
      <c r="AO2188" s="80">
        <v>5</v>
      </c>
      <c r="AP2188" s="80">
        <v>2</v>
      </c>
      <c r="AQ2188" s="80">
        <v>4</v>
      </c>
      <c r="AR2188" s="80">
        <v>5</v>
      </c>
      <c r="AS2188" s="5" t="s">
        <v>1054</v>
      </c>
      <c r="AT2188" s="5" t="s">
        <v>787</v>
      </c>
      <c r="AU2188" s="5"/>
      <c r="AV2188" s="5" t="s">
        <v>874</v>
      </c>
      <c r="AW2188" s="5"/>
      <c r="AX2188" s="5"/>
      <c r="AY2188" s="5" t="s">
        <v>903</v>
      </c>
    </row>
    <row r="2189" spans="1:51" ht="27.95" customHeight="1">
      <c r="A2189">
        <v>11533509629</v>
      </c>
      <c r="B2189" s="1" t="s">
        <v>646</v>
      </c>
      <c r="C2189" s="13" t="s">
        <v>72</v>
      </c>
      <c r="D2189" s="1" t="s">
        <v>471</v>
      </c>
      <c r="E2189" s="5" t="s">
        <v>33</v>
      </c>
      <c r="F2189" s="80">
        <v>0</v>
      </c>
      <c r="G2189" s="80">
        <v>0</v>
      </c>
      <c r="H2189" s="80" t="s">
        <v>1</v>
      </c>
      <c r="I2189" s="80">
        <v>0</v>
      </c>
      <c r="J2189" s="80">
        <v>0</v>
      </c>
      <c r="K2189" s="80">
        <v>0</v>
      </c>
      <c r="L2189" s="80">
        <v>0</v>
      </c>
      <c r="M2189" s="5" t="s">
        <v>10</v>
      </c>
      <c r="N2189" s="5" t="e">
        <v>#N/A</v>
      </c>
      <c r="O2189" s="5" t="e">
        <v>#N/A</v>
      </c>
      <c r="P2189" s="5" t="s">
        <v>12</v>
      </c>
      <c r="Q2189" s="5" t="s">
        <v>91</v>
      </c>
      <c r="R2189" s="61" t="s">
        <v>90</v>
      </c>
      <c r="S2189" s="62" t="e">
        <v>#N/A</v>
      </c>
      <c r="T2189" s="5" t="s">
        <v>37</v>
      </c>
      <c r="U2189" s="5" t="s">
        <v>37</v>
      </c>
      <c r="V2189" s="5" t="s">
        <v>26</v>
      </c>
      <c r="W2189" s="5" t="s">
        <v>907</v>
      </c>
      <c r="X2189" s="5" t="s">
        <v>108</v>
      </c>
      <c r="Y2189" s="5">
        <v>0</v>
      </c>
      <c r="Z2189" s="5" t="s">
        <v>67</v>
      </c>
      <c r="AA2189" s="5"/>
      <c r="AB2189" s="5"/>
      <c r="AC2189" s="5"/>
      <c r="AD2189" s="5"/>
      <c r="AE2189" s="5"/>
      <c r="AF2189" s="5"/>
      <c r="AG2189" s="5"/>
      <c r="AH2189" s="5"/>
      <c r="AI2189" s="5" t="s">
        <v>906</v>
      </c>
      <c r="AJ2189" s="80">
        <v>5</v>
      </c>
      <c r="AK2189" s="80">
        <v>5</v>
      </c>
      <c r="AL2189" s="80">
        <v>5</v>
      </c>
      <c r="AM2189" s="80" t="e">
        <v>#N/A</v>
      </c>
      <c r="AN2189" s="80">
        <v>3</v>
      </c>
      <c r="AO2189" s="80">
        <v>3</v>
      </c>
      <c r="AP2189" s="80">
        <v>4</v>
      </c>
      <c r="AQ2189" s="80">
        <v>4</v>
      </c>
      <c r="AR2189" s="80">
        <v>4</v>
      </c>
      <c r="AS2189" s="5"/>
      <c r="AT2189" s="5"/>
      <c r="AU2189" s="5"/>
      <c r="AV2189" s="5"/>
      <c r="AW2189" s="5"/>
      <c r="AX2189" s="5"/>
      <c r="AY2189" s="5" t="s">
        <v>903</v>
      </c>
    </row>
    <row r="2190" spans="1:51" ht="27.95" customHeight="1">
      <c r="B2190" s="1"/>
      <c r="C2190" s="13"/>
      <c r="D2190" s="1"/>
      <c r="E2190" s="5"/>
      <c r="M2190" s="5"/>
      <c r="N2190" s="5"/>
      <c r="O2190" s="5"/>
      <c r="P2190" s="5"/>
      <c r="Q2190" s="5"/>
      <c r="R2190" s="61"/>
      <c r="S2190" s="62"/>
      <c r="T2190" s="5"/>
      <c r="U2190" s="5"/>
      <c r="V2190" s="5"/>
      <c r="W2190" s="5"/>
      <c r="X2190" s="5"/>
      <c r="Y2190" s="5"/>
      <c r="Z2190" s="5"/>
      <c r="AA2190" s="5"/>
      <c r="AB2190" s="5"/>
      <c r="AC2190" s="5"/>
      <c r="AD2190" s="5"/>
      <c r="AE2190" s="5"/>
      <c r="AF2190" s="5"/>
      <c r="AG2190" s="5"/>
      <c r="AH2190" s="5"/>
      <c r="AI2190" s="5"/>
      <c r="AJ2190" s="80"/>
      <c r="AK2190" s="80"/>
      <c r="AL2190" s="80"/>
      <c r="AM2190" s="80"/>
      <c r="AN2190" s="80"/>
      <c r="AO2190" s="80"/>
      <c r="AP2190" s="80"/>
      <c r="AQ2190" s="80"/>
      <c r="AR2190" s="80"/>
      <c r="AS2190" s="5"/>
      <c r="AT2190" s="5"/>
      <c r="AU2190" s="5"/>
      <c r="AV2190" s="5"/>
      <c r="AW2190" s="5"/>
      <c r="AX2190" s="5"/>
      <c r="AY2190" s="5"/>
    </row>
    <row r="2191" spans="1:51" ht="45.95" customHeight="1">
      <c r="A2191">
        <v>11533507801</v>
      </c>
      <c r="B2191" s="1"/>
      <c r="C2191" s="13" t="e">
        <v>#N/A</v>
      </c>
      <c r="D2191" s="1" t="e">
        <v>#VALUE!</v>
      </c>
      <c r="E2191" s="5" t="e">
        <v>#N/A</v>
      </c>
      <c r="F2191" s="80">
        <v>0</v>
      </c>
      <c r="G2191" s="80">
        <v>0</v>
      </c>
      <c r="H2191" s="80">
        <v>0</v>
      </c>
      <c r="I2191" s="80">
        <v>0</v>
      </c>
      <c r="J2191" s="80">
        <v>0</v>
      </c>
      <c r="K2191" s="80">
        <v>0</v>
      </c>
      <c r="L2191" s="80">
        <v>0</v>
      </c>
      <c r="M2191" s="5" t="e">
        <v>#N/A</v>
      </c>
      <c r="N2191" s="5" t="e">
        <v>#N/A</v>
      </c>
      <c r="O2191" s="5" t="e">
        <v>#N/A</v>
      </c>
      <c r="P2191" s="5" t="e">
        <v>#N/A</v>
      </c>
      <c r="Q2191" s="5" t="e">
        <v>#N/A</v>
      </c>
      <c r="R2191" s="61" t="e">
        <v>#N/A</v>
      </c>
      <c r="S2191" s="62" t="e">
        <v>#N/A</v>
      </c>
      <c r="T2191" s="5" t="e">
        <v>#N/A</v>
      </c>
      <c r="U2191" s="5" t="e">
        <v>#N/A</v>
      </c>
      <c r="V2191" s="5" t="e">
        <v>#N/A</v>
      </c>
      <c r="W2191" s="5" t="e">
        <v>#N/A</v>
      </c>
      <c r="X2191" s="5" t="e">
        <v>#N/A</v>
      </c>
      <c r="Y2191" s="5">
        <v>0</v>
      </c>
      <c r="Z2191" s="5" t="e">
        <v>#N/A</v>
      </c>
      <c r="AA2191" s="5"/>
      <c r="AB2191" s="5"/>
      <c r="AC2191" s="5"/>
      <c r="AD2191" s="5"/>
      <c r="AE2191" s="5"/>
      <c r="AF2191" s="5"/>
      <c r="AG2191" s="5"/>
      <c r="AH2191" s="5"/>
      <c r="AI2191" s="5" t="s">
        <v>906</v>
      </c>
      <c r="AJ2191" s="80" t="e">
        <v>#N/A</v>
      </c>
      <c r="AK2191" s="80" t="e">
        <v>#N/A</v>
      </c>
      <c r="AL2191" s="80" t="e">
        <v>#N/A</v>
      </c>
      <c r="AM2191" s="80" t="e">
        <v>#N/A</v>
      </c>
      <c r="AN2191" s="80" t="e">
        <v>#N/A</v>
      </c>
      <c r="AO2191" s="80" t="e">
        <v>#N/A</v>
      </c>
      <c r="AP2191" s="80" t="e">
        <v>#N/A</v>
      </c>
      <c r="AQ2191" s="80" t="e">
        <v>#N/A</v>
      </c>
      <c r="AR2191" s="80" t="e">
        <v>#N/A</v>
      </c>
      <c r="AS2191" s="5"/>
      <c r="AT2191" s="5"/>
      <c r="AU2191" s="5"/>
      <c r="AV2191" s="5"/>
      <c r="AW2191" s="5"/>
      <c r="AX2191" s="5"/>
      <c r="AY2191" s="5" t="s">
        <v>20</v>
      </c>
    </row>
    <row r="2192" spans="1:51" ht="27.95" customHeight="1">
      <c r="A2192">
        <v>11533502942</v>
      </c>
      <c r="B2192" s="1" t="s">
        <v>646</v>
      </c>
      <c r="C2192" s="13" t="s">
        <v>23</v>
      </c>
      <c r="D2192" s="1" t="s">
        <v>468</v>
      </c>
      <c r="E2192" s="5" t="s">
        <v>14</v>
      </c>
      <c r="F2192" s="80">
        <v>0</v>
      </c>
      <c r="G2192" s="80">
        <v>0</v>
      </c>
      <c r="H2192" s="80">
        <v>0</v>
      </c>
      <c r="I2192" s="80">
        <v>0</v>
      </c>
      <c r="J2192" s="80">
        <v>0</v>
      </c>
      <c r="K2192" s="80">
        <v>0</v>
      </c>
      <c r="L2192" s="80" t="s">
        <v>242</v>
      </c>
      <c r="M2192" s="5" t="e">
        <v>#N/A</v>
      </c>
      <c r="N2192" s="5" t="s">
        <v>649</v>
      </c>
      <c r="O2192" s="5" t="e">
        <v>#N/A</v>
      </c>
      <c r="P2192" s="5" t="e">
        <v>#N/A</v>
      </c>
      <c r="Q2192" s="5" t="s">
        <v>97</v>
      </c>
      <c r="R2192" s="61" t="s">
        <v>99</v>
      </c>
      <c r="S2192" s="62" t="e">
        <v>#N/A</v>
      </c>
      <c r="T2192" s="5" t="s">
        <v>834</v>
      </c>
      <c r="U2192" s="5" t="s">
        <v>34</v>
      </c>
      <c r="V2192" s="5" t="s">
        <v>54</v>
      </c>
      <c r="W2192" s="5" t="s">
        <v>379</v>
      </c>
      <c r="X2192" s="5" t="s">
        <v>30</v>
      </c>
      <c r="Y2192" s="5">
        <v>0</v>
      </c>
      <c r="Z2192" s="5" t="s">
        <v>126</v>
      </c>
      <c r="AA2192" s="5" t="s">
        <v>542</v>
      </c>
      <c r="AB2192" s="3" t="s">
        <v>563</v>
      </c>
      <c r="AC2192" s="5"/>
      <c r="AD2192" s="5"/>
      <c r="AE2192" s="5"/>
      <c r="AF2192" s="5"/>
      <c r="AG2192" s="5"/>
      <c r="AH2192" s="5"/>
      <c r="AI2192" s="5" t="s">
        <v>906</v>
      </c>
      <c r="AJ2192" s="80">
        <v>2</v>
      </c>
      <c r="AK2192" s="80">
        <v>2</v>
      </c>
      <c r="AL2192" s="80">
        <v>2</v>
      </c>
      <c r="AM2192" s="80" t="e">
        <v>#N/A</v>
      </c>
      <c r="AN2192" s="80">
        <v>5</v>
      </c>
      <c r="AO2192" s="80">
        <v>5</v>
      </c>
      <c r="AP2192" s="80">
        <v>0</v>
      </c>
      <c r="AQ2192" s="80">
        <v>5</v>
      </c>
      <c r="AR2192" s="80">
        <v>2</v>
      </c>
      <c r="AS2192" s="5"/>
      <c r="AT2192" s="5"/>
      <c r="AU2192" s="5"/>
      <c r="AV2192" s="5"/>
      <c r="AW2192" s="5"/>
      <c r="AX2192" s="5"/>
      <c r="AY2192" s="5" t="s">
        <v>903</v>
      </c>
    </row>
    <row r="2193" spans="1:51" ht="27.95" customHeight="1">
      <c r="B2193" s="1"/>
      <c r="C2193" s="13"/>
      <c r="D2193" s="1"/>
      <c r="E2193" s="5"/>
      <c r="M2193" s="5"/>
      <c r="N2193" s="5"/>
      <c r="O2193" s="5"/>
      <c r="P2193" s="5"/>
      <c r="Q2193" s="5"/>
      <c r="R2193" s="61"/>
      <c r="S2193" s="62"/>
      <c r="T2193" s="5"/>
      <c r="U2193" s="5"/>
      <c r="V2193" s="5"/>
      <c r="W2193" s="5"/>
      <c r="X2193" s="5"/>
      <c r="Y2193" s="5"/>
      <c r="Z2193" s="5"/>
      <c r="AA2193" s="5"/>
      <c r="AB2193" s="5"/>
      <c r="AC2193" s="5"/>
      <c r="AD2193" s="5"/>
      <c r="AE2193" s="5"/>
      <c r="AF2193" s="5"/>
      <c r="AG2193" s="5"/>
      <c r="AH2193" s="5"/>
      <c r="AI2193" s="5"/>
      <c r="AJ2193" s="80"/>
      <c r="AK2193" s="80"/>
      <c r="AL2193" s="80"/>
      <c r="AM2193" s="80"/>
      <c r="AN2193" s="80"/>
      <c r="AO2193" s="80"/>
      <c r="AP2193" s="80"/>
      <c r="AQ2193" s="80"/>
      <c r="AR2193" s="80"/>
      <c r="AS2193" s="5"/>
      <c r="AT2193" s="5"/>
      <c r="AU2193" s="5"/>
      <c r="AV2193" s="5"/>
      <c r="AW2193" s="5"/>
      <c r="AX2193" s="5"/>
      <c r="AY2193" s="5"/>
    </row>
    <row r="2194" spans="1:51" ht="27.95" customHeight="1">
      <c r="B2194" s="1"/>
      <c r="C2194" s="13"/>
      <c r="D2194" s="1"/>
      <c r="E2194" s="5"/>
      <c r="M2194" s="5"/>
      <c r="N2194" s="5"/>
      <c r="O2194" s="5"/>
      <c r="P2194" s="5"/>
      <c r="Q2194" s="5"/>
      <c r="R2194" s="61"/>
      <c r="S2194" s="62"/>
      <c r="T2194" s="5"/>
      <c r="U2194" s="5"/>
      <c r="V2194" s="5"/>
      <c r="W2194" s="5"/>
      <c r="X2194" s="5"/>
      <c r="Y2194" s="5"/>
      <c r="Z2194" s="5"/>
      <c r="AA2194" s="5"/>
      <c r="AB2194" s="5"/>
      <c r="AC2194" s="5"/>
      <c r="AD2194" s="5"/>
      <c r="AE2194" s="5"/>
      <c r="AF2194" s="5"/>
      <c r="AG2194" s="5"/>
      <c r="AH2194" s="5"/>
      <c r="AI2194" s="5"/>
      <c r="AJ2194" s="80"/>
      <c r="AK2194" s="80"/>
      <c r="AL2194" s="80"/>
      <c r="AM2194" s="80"/>
      <c r="AN2194" s="80"/>
      <c r="AO2194" s="80"/>
      <c r="AP2194" s="80"/>
      <c r="AQ2194" s="80"/>
      <c r="AR2194" s="80"/>
      <c r="AS2194" s="5"/>
      <c r="AT2194" s="5"/>
      <c r="AU2194" s="5"/>
      <c r="AV2194" s="5"/>
      <c r="AW2194" s="5"/>
      <c r="AX2194" s="5"/>
      <c r="AY2194" s="5"/>
    </row>
    <row r="2195" spans="1:51" ht="27.95" customHeight="1">
      <c r="B2195" s="1"/>
      <c r="C2195" s="13"/>
      <c r="D2195" s="1"/>
      <c r="E2195" s="5"/>
      <c r="M2195" s="5"/>
      <c r="N2195" s="5"/>
      <c r="O2195" s="5"/>
      <c r="P2195" s="5"/>
      <c r="Q2195" s="5"/>
      <c r="R2195" s="61"/>
      <c r="S2195" s="62"/>
      <c r="T2195" s="5"/>
      <c r="U2195" s="5"/>
      <c r="V2195" s="5"/>
      <c r="W2195" s="5"/>
      <c r="X2195" s="5"/>
      <c r="Y2195" s="5"/>
      <c r="Z2195" s="5"/>
      <c r="AA2195" s="5"/>
      <c r="AB2195" s="5"/>
      <c r="AC2195" s="5"/>
      <c r="AD2195" s="5"/>
      <c r="AE2195" s="5"/>
      <c r="AF2195" s="5"/>
      <c r="AG2195" s="5"/>
      <c r="AH2195" s="5"/>
      <c r="AI2195" s="5"/>
      <c r="AJ2195" s="80"/>
      <c r="AK2195" s="80"/>
      <c r="AL2195" s="80"/>
      <c r="AM2195" s="80"/>
      <c r="AN2195" s="80"/>
      <c r="AO2195" s="80"/>
      <c r="AP2195" s="80"/>
      <c r="AQ2195" s="80"/>
      <c r="AR2195" s="80"/>
      <c r="AS2195" s="5"/>
      <c r="AT2195" s="5"/>
      <c r="AU2195" s="5"/>
      <c r="AV2195" s="5"/>
      <c r="AW2195" s="5"/>
      <c r="AX2195" s="5"/>
      <c r="AY2195" s="5"/>
    </row>
    <row r="2196" spans="1:51" ht="27.95" customHeight="1">
      <c r="A2196">
        <v>11533476655</v>
      </c>
      <c r="B2196" s="1" t="s">
        <v>646</v>
      </c>
      <c r="C2196" s="13" t="e">
        <v>#N/A</v>
      </c>
      <c r="D2196" s="1" t="e">
        <v>#VALUE!</v>
      </c>
      <c r="E2196" s="5" t="e">
        <v>#N/A</v>
      </c>
      <c r="F2196" s="80">
        <v>0</v>
      </c>
      <c r="G2196" s="80">
        <v>0</v>
      </c>
      <c r="H2196" s="80">
        <v>0</v>
      </c>
      <c r="I2196" s="80">
        <v>0</v>
      </c>
      <c r="J2196" s="80">
        <v>0</v>
      </c>
      <c r="K2196" s="80" t="s">
        <v>9</v>
      </c>
      <c r="L2196" s="80">
        <v>0</v>
      </c>
      <c r="M2196" s="5" t="e">
        <v>#N/A</v>
      </c>
      <c r="N2196" s="5" t="e">
        <v>#N/A</v>
      </c>
      <c r="O2196" s="5" t="e">
        <v>#N/A</v>
      </c>
      <c r="P2196" s="5" t="e">
        <v>#N/A</v>
      </c>
      <c r="Q2196" s="5" t="e">
        <v>#N/A</v>
      </c>
      <c r="R2196" s="61" t="e">
        <v>#N/A</v>
      </c>
      <c r="S2196" s="62" t="e">
        <v>#N/A</v>
      </c>
      <c r="T2196" s="5" t="e">
        <v>#N/A</v>
      </c>
      <c r="U2196" s="5" t="e">
        <v>#N/A</v>
      </c>
      <c r="V2196" s="5" t="e">
        <v>#N/A</v>
      </c>
      <c r="W2196" s="5" t="e">
        <v>#N/A</v>
      </c>
      <c r="X2196" s="5" t="e">
        <v>#N/A</v>
      </c>
      <c r="Y2196" s="5" t="s">
        <v>754</v>
      </c>
      <c r="Z2196" s="5" t="s">
        <v>21</v>
      </c>
      <c r="AA2196" s="5"/>
      <c r="AB2196" s="5"/>
      <c r="AC2196" s="5"/>
      <c r="AD2196" s="5"/>
      <c r="AE2196" s="5"/>
      <c r="AF2196" s="5"/>
      <c r="AG2196" s="5"/>
      <c r="AH2196" s="5"/>
      <c r="AI2196" s="5" t="s">
        <v>906</v>
      </c>
      <c r="AJ2196" s="80" t="e">
        <v>#N/A</v>
      </c>
      <c r="AK2196" s="80" t="e">
        <v>#N/A</v>
      </c>
      <c r="AL2196" s="80" t="e">
        <v>#N/A</v>
      </c>
      <c r="AM2196" s="80" t="e">
        <v>#N/A</v>
      </c>
      <c r="AN2196" s="80" t="e">
        <v>#N/A</v>
      </c>
      <c r="AO2196" s="80" t="e">
        <v>#N/A</v>
      </c>
      <c r="AP2196" s="80" t="e">
        <v>#N/A</v>
      </c>
      <c r="AQ2196" s="80" t="e">
        <v>#N/A</v>
      </c>
      <c r="AR2196" s="80" t="e">
        <v>#N/A</v>
      </c>
      <c r="AS2196" s="5"/>
      <c r="AT2196" s="5"/>
      <c r="AU2196" s="5"/>
      <c r="AV2196" s="5"/>
      <c r="AW2196" s="5"/>
      <c r="AX2196" s="5"/>
      <c r="AY2196" s="5" t="s">
        <v>903</v>
      </c>
    </row>
    <row r="2197" spans="1:51" ht="27.95" customHeight="1">
      <c r="A2197">
        <v>11533471698</v>
      </c>
      <c r="B2197" s="1" t="s">
        <v>646</v>
      </c>
      <c r="C2197" s="13" t="s">
        <v>72</v>
      </c>
      <c r="D2197" s="1" t="s">
        <v>469</v>
      </c>
      <c r="E2197" s="5" t="s">
        <v>33</v>
      </c>
      <c r="F2197" s="80">
        <v>0</v>
      </c>
      <c r="G2197" s="80">
        <v>0</v>
      </c>
      <c r="H2197" s="80" t="s">
        <v>1</v>
      </c>
      <c r="I2197" s="80">
        <v>0</v>
      </c>
      <c r="J2197" s="80">
        <v>0</v>
      </c>
      <c r="K2197" s="80">
        <v>0</v>
      </c>
      <c r="L2197" s="80">
        <v>0</v>
      </c>
      <c r="M2197" s="5" t="s">
        <v>10</v>
      </c>
      <c r="N2197" s="5" t="e">
        <v>#N/A</v>
      </c>
      <c r="O2197" s="5" t="e">
        <v>#N/A</v>
      </c>
      <c r="P2197" s="5" t="s">
        <v>12</v>
      </c>
      <c r="Q2197" s="5" t="s">
        <v>76</v>
      </c>
      <c r="R2197" s="61" t="s">
        <v>90</v>
      </c>
      <c r="S2197" s="62" t="s">
        <v>122</v>
      </c>
      <c r="T2197" s="5" t="s">
        <v>37</v>
      </c>
      <c r="U2197" s="5" t="s">
        <v>34</v>
      </c>
      <c r="V2197" s="5" t="s">
        <v>95</v>
      </c>
      <c r="W2197" s="5" t="s">
        <v>907</v>
      </c>
      <c r="X2197" s="5" t="s">
        <v>66</v>
      </c>
      <c r="Y2197" s="5">
        <v>0</v>
      </c>
      <c r="Z2197" s="5" t="s">
        <v>67</v>
      </c>
      <c r="AA2197" s="5"/>
      <c r="AB2197" s="5"/>
      <c r="AC2197" s="5"/>
      <c r="AD2197" s="5"/>
      <c r="AE2197" s="5"/>
      <c r="AF2197" s="5"/>
      <c r="AG2197" s="5"/>
      <c r="AH2197" s="5"/>
      <c r="AI2197" s="5" t="s">
        <v>906</v>
      </c>
      <c r="AJ2197" s="80">
        <v>5</v>
      </c>
      <c r="AK2197" s="80">
        <v>4</v>
      </c>
      <c r="AL2197" s="80">
        <v>5</v>
      </c>
      <c r="AM2197" s="80">
        <v>1</v>
      </c>
      <c r="AN2197" s="80">
        <v>3</v>
      </c>
      <c r="AO2197" s="80">
        <v>5</v>
      </c>
      <c r="AP2197" s="80">
        <v>1</v>
      </c>
      <c r="AQ2197" s="80">
        <v>4</v>
      </c>
      <c r="AR2197" s="80">
        <v>5</v>
      </c>
      <c r="AS2197" s="5"/>
      <c r="AT2197" s="5"/>
      <c r="AU2197" s="5"/>
      <c r="AV2197" s="5"/>
      <c r="AW2197" s="5"/>
      <c r="AX2197" s="5"/>
      <c r="AY2197" s="5" t="s">
        <v>903</v>
      </c>
    </row>
    <row r="2198" spans="1:51" ht="27.95" customHeight="1">
      <c r="A2198">
        <v>11533467235</v>
      </c>
      <c r="B2198" s="1" t="s">
        <v>646</v>
      </c>
      <c r="C2198" s="13" t="s">
        <v>72</v>
      </c>
      <c r="D2198" s="1" t="s">
        <v>468</v>
      </c>
      <c r="E2198" s="5" t="s">
        <v>14</v>
      </c>
      <c r="F2198" s="80">
        <v>0</v>
      </c>
      <c r="G2198" s="80">
        <v>0</v>
      </c>
      <c r="H2198" s="80" t="s">
        <v>1</v>
      </c>
      <c r="I2198" s="80">
        <v>0</v>
      </c>
      <c r="J2198" s="80">
        <v>0</v>
      </c>
      <c r="K2198" s="80">
        <v>0</v>
      </c>
      <c r="L2198" s="80">
        <v>0</v>
      </c>
      <c r="M2198" s="5" t="e">
        <v>#N/A</v>
      </c>
      <c r="N2198" s="5" t="s">
        <v>649</v>
      </c>
      <c r="O2198" s="5" t="e">
        <v>#N/A</v>
      </c>
      <c r="P2198" s="5" t="e">
        <v>#N/A</v>
      </c>
      <c r="Q2198" s="5" t="s">
        <v>29</v>
      </c>
      <c r="R2198" s="61" t="s">
        <v>75</v>
      </c>
      <c r="S2198" s="62" t="e">
        <v>#N/A</v>
      </c>
      <c r="T2198" s="5" t="s">
        <v>834</v>
      </c>
      <c r="U2198" s="5" t="s">
        <v>34</v>
      </c>
      <c r="V2198" s="5" t="s">
        <v>26</v>
      </c>
      <c r="W2198" s="5" t="s">
        <v>907</v>
      </c>
      <c r="X2198" s="5" t="s">
        <v>66</v>
      </c>
      <c r="Y2198" s="5">
        <v>0</v>
      </c>
      <c r="Z2198" s="5" t="s">
        <v>86</v>
      </c>
      <c r="AA2198" s="5"/>
      <c r="AB2198" s="5"/>
      <c r="AC2198" s="5"/>
      <c r="AD2198" s="5"/>
      <c r="AE2198" s="5"/>
      <c r="AF2198" s="5"/>
      <c r="AG2198" s="5"/>
      <c r="AH2198" s="5"/>
      <c r="AI2198" s="5" t="s">
        <v>906</v>
      </c>
      <c r="AJ2198" s="80">
        <v>5</v>
      </c>
      <c r="AK2198" s="80">
        <v>3</v>
      </c>
      <c r="AL2198" s="80">
        <v>3</v>
      </c>
      <c r="AM2198" s="80" t="e">
        <v>#N/A</v>
      </c>
      <c r="AN2198" s="80">
        <v>5</v>
      </c>
      <c r="AO2198" s="80">
        <v>5</v>
      </c>
      <c r="AP2198" s="80">
        <v>4</v>
      </c>
      <c r="AQ2198" s="80">
        <v>4</v>
      </c>
      <c r="AR2198" s="80">
        <v>5</v>
      </c>
      <c r="AS2198" s="5" t="s">
        <v>1059</v>
      </c>
      <c r="AT2198" s="5" t="s">
        <v>788</v>
      </c>
      <c r="AU2198" s="5"/>
      <c r="AV2198" s="5"/>
      <c r="AW2198" s="5"/>
      <c r="AX2198" s="5"/>
      <c r="AY2198" s="5" t="s">
        <v>903</v>
      </c>
    </row>
    <row r="2199" spans="1:51" ht="27.95" customHeight="1">
      <c r="A2199">
        <v>11533466846</v>
      </c>
      <c r="B2199" s="1"/>
      <c r="C2199" s="13" t="e">
        <v>#N/A</v>
      </c>
      <c r="D2199" s="1" t="e">
        <v>#VALUE!</v>
      </c>
      <c r="E2199" s="5" t="e">
        <v>#N/A</v>
      </c>
      <c r="F2199" s="80">
        <v>0</v>
      </c>
      <c r="G2199" s="80">
        <v>0</v>
      </c>
      <c r="H2199" s="80">
        <v>0</v>
      </c>
      <c r="I2199" s="80">
        <v>0</v>
      </c>
      <c r="J2199" s="80">
        <v>0</v>
      </c>
      <c r="K2199" s="80">
        <v>0</v>
      </c>
      <c r="L2199" s="80">
        <v>0</v>
      </c>
      <c r="M2199" s="5" t="e">
        <v>#N/A</v>
      </c>
      <c r="N2199" s="5" t="e">
        <v>#N/A</v>
      </c>
      <c r="O2199" s="5" t="e">
        <v>#N/A</v>
      </c>
      <c r="P2199" s="5" t="e">
        <v>#N/A</v>
      </c>
      <c r="Q2199" s="5" t="e">
        <v>#N/A</v>
      </c>
      <c r="R2199" s="61" t="e">
        <v>#N/A</v>
      </c>
      <c r="S2199" s="62" t="e">
        <v>#N/A</v>
      </c>
      <c r="T2199" s="5" t="e">
        <v>#N/A</v>
      </c>
      <c r="U2199" s="5" t="e">
        <v>#N/A</v>
      </c>
      <c r="V2199" s="5" t="e">
        <v>#N/A</v>
      </c>
      <c r="W2199" s="5" t="e">
        <v>#N/A</v>
      </c>
      <c r="X2199" s="5" t="e">
        <v>#N/A</v>
      </c>
      <c r="Y2199" s="5">
        <v>0</v>
      </c>
      <c r="Z2199" s="5" t="e">
        <v>#N/A</v>
      </c>
      <c r="AA2199" s="5"/>
      <c r="AB2199" s="5"/>
      <c r="AC2199" s="5"/>
      <c r="AD2199" s="5"/>
      <c r="AE2199" s="5"/>
      <c r="AF2199" s="5"/>
      <c r="AG2199" s="5"/>
      <c r="AH2199" s="5"/>
      <c r="AI2199" s="5" t="s">
        <v>906</v>
      </c>
      <c r="AJ2199" s="80" t="e">
        <v>#N/A</v>
      </c>
      <c r="AK2199" s="80" t="e">
        <v>#N/A</v>
      </c>
      <c r="AL2199" s="80" t="e">
        <v>#N/A</v>
      </c>
      <c r="AM2199" s="80" t="e">
        <v>#N/A</v>
      </c>
      <c r="AN2199" s="80" t="e">
        <v>#N/A</v>
      </c>
      <c r="AO2199" s="80" t="e">
        <v>#N/A</v>
      </c>
      <c r="AP2199" s="80" t="e">
        <v>#N/A</v>
      </c>
      <c r="AQ2199" s="80" t="e">
        <v>#N/A</v>
      </c>
      <c r="AR2199" s="80" t="e">
        <v>#N/A</v>
      </c>
      <c r="AS2199" s="5"/>
      <c r="AT2199" s="5"/>
      <c r="AU2199" s="5"/>
      <c r="AV2199" s="5"/>
      <c r="AW2199" s="5"/>
      <c r="AX2199" s="5"/>
      <c r="AY2199" s="5" t="s">
        <v>20</v>
      </c>
    </row>
    <row r="2200" spans="1:51" ht="48" customHeight="1">
      <c r="A2200">
        <v>11533462647</v>
      </c>
      <c r="B2200" s="1"/>
      <c r="C2200" s="13" t="s">
        <v>72</v>
      </c>
      <c r="D2200" s="1" t="s">
        <v>469</v>
      </c>
      <c r="E2200" s="5" t="s">
        <v>33</v>
      </c>
      <c r="F2200" s="80" t="s">
        <v>648</v>
      </c>
      <c r="G2200" s="80">
        <v>0</v>
      </c>
      <c r="H2200" s="80">
        <v>0</v>
      </c>
      <c r="I2200" s="80">
        <v>0</v>
      </c>
      <c r="J2200" s="80">
        <v>0</v>
      </c>
      <c r="K2200" s="80">
        <v>0</v>
      </c>
      <c r="L2200" s="80">
        <v>0</v>
      </c>
      <c r="M2200" s="5" t="s">
        <v>10</v>
      </c>
      <c r="N2200" s="5" t="e">
        <v>#N/A</v>
      </c>
      <c r="O2200" s="5" t="e">
        <v>#N/A</v>
      </c>
      <c r="P2200" s="5" t="e">
        <v>#N/A</v>
      </c>
      <c r="Q2200" s="5" t="s">
        <v>654</v>
      </c>
      <c r="R2200" s="61" t="s">
        <v>662</v>
      </c>
      <c r="S2200" s="62" t="s">
        <v>92</v>
      </c>
      <c r="T2200" s="5" t="s">
        <v>62</v>
      </c>
      <c r="U2200" s="5" t="s">
        <v>37</v>
      </c>
      <c r="V2200" s="5" t="s">
        <v>89</v>
      </c>
      <c r="W2200" s="5" t="s">
        <v>908</v>
      </c>
      <c r="X2200" s="5" t="s">
        <v>660</v>
      </c>
      <c r="Y2200" s="5">
        <v>0</v>
      </c>
      <c r="Z2200" s="5" t="s">
        <v>111</v>
      </c>
      <c r="AA2200" s="5"/>
      <c r="AB2200" s="5"/>
      <c r="AC2200" s="5"/>
      <c r="AD2200" s="5"/>
      <c r="AE2200" s="5"/>
      <c r="AF2200" s="5"/>
      <c r="AG2200" s="5"/>
      <c r="AH2200" s="5"/>
      <c r="AI2200" s="5" t="s">
        <v>906</v>
      </c>
      <c r="AJ2200" s="80">
        <v>5</v>
      </c>
      <c r="AK2200" s="80" t="e">
        <v>#N/A</v>
      </c>
      <c r="AL2200" s="80" t="e">
        <v>#N/A</v>
      </c>
      <c r="AM2200" s="80">
        <v>2</v>
      </c>
      <c r="AN2200" s="80">
        <v>5</v>
      </c>
      <c r="AO2200" s="80">
        <v>3</v>
      </c>
      <c r="AP2200" s="80">
        <v>3</v>
      </c>
      <c r="AQ2200" s="80">
        <v>3</v>
      </c>
      <c r="AR2200" s="80">
        <v>4</v>
      </c>
      <c r="AS2200" s="5"/>
      <c r="AT2200" s="121" t="s">
        <v>847</v>
      </c>
      <c r="AU2200" s="5" t="s">
        <v>567</v>
      </c>
      <c r="AV2200" s="5"/>
      <c r="AW2200" s="5"/>
      <c r="AX2200" s="5"/>
      <c r="AY2200" s="5" t="s">
        <v>20</v>
      </c>
    </row>
    <row r="2201" spans="1:51" ht="27.95" customHeight="1">
      <c r="A2201">
        <v>11533462559</v>
      </c>
      <c r="B2201" s="1" t="s">
        <v>646</v>
      </c>
      <c r="C2201" s="13" t="s">
        <v>80</v>
      </c>
      <c r="D2201" s="1" t="s">
        <v>470</v>
      </c>
      <c r="E2201" s="5" t="s">
        <v>14</v>
      </c>
      <c r="F2201" s="80">
        <v>0</v>
      </c>
      <c r="G2201" s="80" t="s">
        <v>2</v>
      </c>
      <c r="H2201" s="80" t="s">
        <v>1</v>
      </c>
      <c r="I2201" s="80">
        <v>0</v>
      </c>
      <c r="J2201" s="80">
        <v>0</v>
      </c>
      <c r="K2201" s="80">
        <v>0</v>
      </c>
      <c r="L2201" s="80">
        <v>0</v>
      </c>
      <c r="M2201" s="5" t="e">
        <v>#N/A</v>
      </c>
      <c r="N2201" s="5" t="s">
        <v>649</v>
      </c>
      <c r="O2201" s="5" t="e">
        <v>#N/A</v>
      </c>
      <c r="P2201" s="5" t="e">
        <v>#N/A</v>
      </c>
      <c r="Q2201" s="5" t="s">
        <v>29</v>
      </c>
      <c r="R2201" s="61" t="s">
        <v>99</v>
      </c>
      <c r="S2201" s="62" t="s">
        <v>92</v>
      </c>
      <c r="T2201" s="5" t="s">
        <v>36</v>
      </c>
      <c r="U2201" s="5" t="s">
        <v>37</v>
      </c>
      <c r="V2201" s="5" t="s">
        <v>95</v>
      </c>
      <c r="W2201" s="5" t="s">
        <v>909</v>
      </c>
      <c r="X2201" s="5" t="s">
        <v>108</v>
      </c>
      <c r="Y2201" s="5">
        <v>0</v>
      </c>
      <c r="Z2201" s="5" t="s">
        <v>21</v>
      </c>
      <c r="AA2201" s="5"/>
      <c r="AB2201" s="5"/>
      <c r="AC2201" s="5"/>
      <c r="AD2201" s="5"/>
      <c r="AE2201" s="5"/>
      <c r="AF2201" s="5"/>
      <c r="AG2201" s="5" t="s">
        <v>632</v>
      </c>
      <c r="AH2201" s="5"/>
      <c r="AI2201" s="5" t="s">
        <v>906</v>
      </c>
      <c r="AJ2201" s="80">
        <v>4</v>
      </c>
      <c r="AK2201" s="80">
        <v>3</v>
      </c>
      <c r="AL2201" s="80">
        <v>2</v>
      </c>
      <c r="AM2201" s="80">
        <v>2</v>
      </c>
      <c r="AN2201" s="80">
        <v>4</v>
      </c>
      <c r="AO2201" s="80">
        <v>3</v>
      </c>
      <c r="AP2201" s="80">
        <v>1</v>
      </c>
      <c r="AQ2201" s="80">
        <v>1</v>
      </c>
      <c r="AR2201" s="80">
        <v>4</v>
      </c>
      <c r="AS2201" s="5"/>
      <c r="AT2201" s="67" t="s">
        <v>797</v>
      </c>
      <c r="AU2201" s="5"/>
      <c r="AV2201" s="5"/>
      <c r="AW2201" s="5"/>
      <c r="AX2201" s="5"/>
      <c r="AY2201" s="5" t="s">
        <v>903</v>
      </c>
    </row>
    <row r="2202" spans="1:51" ht="27.95" customHeight="1">
      <c r="A2202">
        <v>11533456759</v>
      </c>
      <c r="B2202" s="1" t="s">
        <v>646</v>
      </c>
      <c r="C2202" s="13" t="s">
        <v>72</v>
      </c>
      <c r="D2202" s="1" t="s">
        <v>468</v>
      </c>
      <c r="E2202" s="5" t="s">
        <v>14</v>
      </c>
      <c r="F2202" s="80">
        <v>0</v>
      </c>
      <c r="G2202" s="80">
        <v>0</v>
      </c>
      <c r="H2202" s="80" t="s">
        <v>1</v>
      </c>
      <c r="I2202" s="80">
        <v>0</v>
      </c>
      <c r="J2202" s="80">
        <v>0</v>
      </c>
      <c r="K2202" s="80">
        <v>0</v>
      </c>
      <c r="L2202" s="80">
        <v>0</v>
      </c>
      <c r="M2202" s="5" t="e">
        <v>#N/A</v>
      </c>
      <c r="N2202" s="5" t="s">
        <v>649</v>
      </c>
      <c r="O2202" s="5" t="e">
        <v>#N/A</v>
      </c>
      <c r="P2202" s="5" t="e">
        <v>#N/A</v>
      </c>
      <c r="Q2202" s="5" t="s">
        <v>76</v>
      </c>
      <c r="R2202" s="61" t="s">
        <v>75</v>
      </c>
      <c r="S2202" s="62" t="e">
        <v>#N/A</v>
      </c>
      <c r="T2202" s="5" t="s">
        <v>37</v>
      </c>
      <c r="U2202" s="5" t="s">
        <v>41</v>
      </c>
      <c r="V2202" s="5" t="s">
        <v>95</v>
      </c>
      <c r="W2202" s="5" t="s">
        <v>907</v>
      </c>
      <c r="X2202" s="5" t="s">
        <v>66</v>
      </c>
      <c r="Y2202" s="5">
        <v>0</v>
      </c>
      <c r="Z2202" s="5" t="s">
        <v>13</v>
      </c>
      <c r="AA2202" s="5"/>
      <c r="AB2202" s="5"/>
      <c r="AC2202" s="5"/>
      <c r="AD2202" s="5"/>
      <c r="AE2202" s="5"/>
      <c r="AF2202" s="5"/>
      <c r="AG2202" s="5"/>
      <c r="AH2202" s="5"/>
      <c r="AI2202" s="5" t="s">
        <v>906</v>
      </c>
      <c r="AJ2202" s="80">
        <v>5</v>
      </c>
      <c r="AK2202" s="80">
        <v>4</v>
      </c>
      <c r="AL2202" s="80">
        <v>3</v>
      </c>
      <c r="AM2202" s="80" t="e">
        <v>#N/A</v>
      </c>
      <c r="AN2202" s="80">
        <v>3</v>
      </c>
      <c r="AO2202" s="80">
        <v>4</v>
      </c>
      <c r="AP2202" s="80">
        <v>1</v>
      </c>
      <c r="AQ2202" s="80">
        <v>4</v>
      </c>
      <c r="AR2202" s="80">
        <v>5</v>
      </c>
      <c r="AS2202" s="5"/>
      <c r="AT2202" s="5" t="s">
        <v>788</v>
      </c>
      <c r="AU2202" s="5" t="s">
        <v>854</v>
      </c>
      <c r="AV2202" s="5" t="s">
        <v>898</v>
      </c>
      <c r="AW2202" s="5"/>
      <c r="AX2202" s="5"/>
      <c r="AY2202" s="5" t="s">
        <v>903</v>
      </c>
    </row>
    <row r="2203" spans="1:51" ht="27.95" customHeight="1">
      <c r="B2203" s="1"/>
      <c r="C2203" s="13"/>
      <c r="D2203" s="1"/>
      <c r="E2203" s="5"/>
      <c r="M2203" s="5"/>
      <c r="N2203" s="5"/>
      <c r="O2203" s="5"/>
      <c r="P2203" s="5"/>
      <c r="Q2203" s="5"/>
      <c r="R2203" s="61"/>
      <c r="S2203" s="62"/>
      <c r="T2203" s="5"/>
      <c r="U2203" s="5"/>
      <c r="V2203" s="5"/>
      <c r="W2203" s="5"/>
      <c r="X2203" s="5"/>
      <c r="Y2203" s="5"/>
      <c r="Z2203" s="5"/>
      <c r="AA2203" s="5"/>
      <c r="AB2203" s="5"/>
      <c r="AC2203" s="5"/>
      <c r="AD2203" s="5"/>
      <c r="AE2203" s="5"/>
      <c r="AF2203" s="5"/>
      <c r="AG2203" s="5"/>
      <c r="AH2203" s="5"/>
      <c r="AI2203" s="5"/>
      <c r="AJ2203" s="80"/>
      <c r="AK2203" s="80"/>
      <c r="AL2203" s="80"/>
      <c r="AM2203" s="80"/>
      <c r="AN2203" s="80"/>
      <c r="AO2203" s="80"/>
      <c r="AP2203" s="80"/>
      <c r="AQ2203" s="80"/>
      <c r="AR2203" s="80"/>
      <c r="AS2203" s="5"/>
      <c r="AT2203" s="5"/>
      <c r="AU2203" s="5"/>
      <c r="AV2203" s="5"/>
      <c r="AW2203" s="5"/>
      <c r="AX2203" s="5"/>
      <c r="AY2203" s="5"/>
    </row>
    <row r="2204" spans="1:51" ht="27.95" customHeight="1">
      <c r="A2204">
        <v>11533453790</v>
      </c>
      <c r="B2204" s="1"/>
      <c r="C2204" s="13" t="s">
        <v>72</v>
      </c>
      <c r="D2204" s="1" t="s">
        <v>467</v>
      </c>
      <c r="E2204" s="5" t="s">
        <v>33</v>
      </c>
      <c r="F2204" s="80" t="s">
        <v>648</v>
      </c>
      <c r="G2204" s="80">
        <v>0</v>
      </c>
      <c r="H2204" s="80">
        <v>0</v>
      </c>
      <c r="I2204" s="80">
        <v>0</v>
      </c>
      <c r="J2204" s="80">
        <v>0</v>
      </c>
      <c r="K2204" s="80">
        <v>0</v>
      </c>
      <c r="L2204" s="80">
        <v>0</v>
      </c>
      <c r="M2204" s="5" t="e">
        <v>#N/A</v>
      </c>
      <c r="N2204" s="5" t="e">
        <v>#N/A</v>
      </c>
      <c r="O2204" s="5" t="e">
        <v>#N/A</v>
      </c>
      <c r="P2204" s="5" t="e">
        <v>#N/A</v>
      </c>
      <c r="Q2204" s="5" t="s">
        <v>663</v>
      </c>
      <c r="R2204" s="61" t="s">
        <v>90</v>
      </c>
      <c r="S2204" s="62" t="e">
        <v>#N/A</v>
      </c>
      <c r="T2204" s="5" t="s">
        <v>36</v>
      </c>
      <c r="U2204" s="5" t="s">
        <v>37</v>
      </c>
      <c r="V2204" s="5" t="s">
        <v>89</v>
      </c>
      <c r="W2204" s="5" t="s">
        <v>908</v>
      </c>
      <c r="X2204" s="5" t="s">
        <v>66</v>
      </c>
      <c r="Y2204" s="5">
        <v>0</v>
      </c>
      <c r="Z2204" s="5" t="s">
        <v>126</v>
      </c>
      <c r="AA2204" s="5"/>
      <c r="AB2204" s="5"/>
      <c r="AC2204" s="5"/>
      <c r="AD2204" s="5"/>
      <c r="AE2204" s="5"/>
      <c r="AF2204" s="5"/>
      <c r="AG2204" s="5"/>
      <c r="AH2204" s="5"/>
      <c r="AI2204" s="5" t="s">
        <v>906</v>
      </c>
      <c r="AJ2204" s="80">
        <v>5</v>
      </c>
      <c r="AK2204" s="80" t="e">
        <v>#N/A</v>
      </c>
      <c r="AL2204" s="80">
        <v>5</v>
      </c>
      <c r="AM2204" s="80" t="e">
        <v>#N/A</v>
      </c>
      <c r="AN2204" s="80">
        <v>4</v>
      </c>
      <c r="AO2204" s="80">
        <v>3</v>
      </c>
      <c r="AP2204" s="80">
        <v>3</v>
      </c>
      <c r="AQ2204" s="80">
        <v>3</v>
      </c>
      <c r="AR2204" s="80">
        <v>5</v>
      </c>
      <c r="AS2204" s="5"/>
      <c r="AT2204" s="5"/>
      <c r="AU2204" s="5"/>
      <c r="AV2204" s="5"/>
      <c r="AW2204" s="5"/>
      <c r="AX2204" s="5"/>
      <c r="AY2204" s="5" t="s">
        <v>20</v>
      </c>
    </row>
    <row r="2205" spans="1:51" ht="27.95" customHeight="1">
      <c r="B2205" s="1"/>
      <c r="C2205" s="13"/>
      <c r="D2205" s="1"/>
      <c r="E2205" s="5"/>
      <c r="M2205" s="5"/>
      <c r="N2205" s="5"/>
      <c r="O2205" s="5"/>
      <c r="P2205" s="5"/>
      <c r="Q2205" s="5"/>
      <c r="R2205" s="61"/>
      <c r="S2205" s="62"/>
      <c r="T2205" s="5"/>
      <c r="U2205" s="5"/>
      <c r="V2205" s="5"/>
      <c r="W2205" s="5"/>
      <c r="X2205" s="5"/>
      <c r="Y2205" s="5"/>
      <c r="Z2205" s="5"/>
      <c r="AA2205" s="5"/>
      <c r="AB2205" s="5"/>
      <c r="AC2205" s="5"/>
      <c r="AD2205" s="5"/>
      <c r="AE2205" s="5"/>
      <c r="AF2205" s="5"/>
      <c r="AG2205" s="5"/>
      <c r="AH2205" s="5"/>
      <c r="AI2205" s="5"/>
      <c r="AJ2205" s="80"/>
      <c r="AK2205" s="80"/>
      <c r="AL2205" s="80"/>
      <c r="AM2205" s="80"/>
      <c r="AN2205" s="80"/>
      <c r="AO2205" s="80"/>
      <c r="AP2205" s="80"/>
      <c r="AQ2205" s="80"/>
      <c r="AR2205" s="80"/>
      <c r="AS2205" s="5"/>
      <c r="AT2205" s="5"/>
      <c r="AU2205" s="5"/>
      <c r="AV2205" s="5"/>
      <c r="AW2205" s="5"/>
      <c r="AX2205" s="5"/>
      <c r="AY2205" s="5"/>
    </row>
    <row r="2206" spans="1:51" ht="27.95" customHeight="1">
      <c r="A2206">
        <v>11533445651</v>
      </c>
      <c r="B2206" s="1"/>
      <c r="C2206" s="13" t="e">
        <v>#N/A</v>
      </c>
      <c r="D2206" s="1" t="e">
        <v>#VALUE!</v>
      </c>
      <c r="E2206" s="5" t="e">
        <v>#N/A</v>
      </c>
      <c r="F2206" s="80">
        <v>0</v>
      </c>
      <c r="G2206" s="80">
        <v>0</v>
      </c>
      <c r="H2206" s="80">
        <v>0</v>
      </c>
      <c r="I2206" s="80">
        <v>0</v>
      </c>
      <c r="J2206" s="80">
        <v>0</v>
      </c>
      <c r="K2206" s="80">
        <v>0</v>
      </c>
      <c r="L2206" s="80">
        <v>0</v>
      </c>
      <c r="M2206" s="5" t="e">
        <v>#N/A</v>
      </c>
      <c r="N2206" s="5" t="e">
        <v>#N/A</v>
      </c>
      <c r="O2206" s="5" t="e">
        <v>#N/A</v>
      </c>
      <c r="P2206" s="5" t="e">
        <v>#N/A</v>
      </c>
      <c r="Q2206" s="5" t="e">
        <v>#N/A</v>
      </c>
      <c r="R2206" s="61" t="e">
        <v>#N/A</v>
      </c>
      <c r="S2206" s="62" t="e">
        <v>#N/A</v>
      </c>
      <c r="T2206" s="5" t="e">
        <v>#N/A</v>
      </c>
      <c r="U2206" s="5" t="e">
        <v>#N/A</v>
      </c>
      <c r="V2206" s="5" t="e">
        <v>#N/A</v>
      </c>
      <c r="W2206" s="5" t="e">
        <v>#N/A</v>
      </c>
      <c r="X2206" s="5" t="e">
        <v>#N/A</v>
      </c>
      <c r="Y2206" s="5">
        <v>0</v>
      </c>
      <c r="Z2206" s="5" t="e">
        <v>#N/A</v>
      </c>
      <c r="AA2206" s="5"/>
      <c r="AB2206" s="5"/>
      <c r="AC2206" s="5"/>
      <c r="AD2206" s="5"/>
      <c r="AE2206" s="5"/>
      <c r="AF2206" s="5"/>
      <c r="AG2206" s="5"/>
      <c r="AH2206" s="5"/>
      <c r="AI2206" s="5" t="s">
        <v>906</v>
      </c>
      <c r="AJ2206" s="80" t="e">
        <v>#N/A</v>
      </c>
      <c r="AK2206" s="80" t="e">
        <v>#N/A</v>
      </c>
      <c r="AL2206" s="80" t="e">
        <v>#N/A</v>
      </c>
      <c r="AM2206" s="80" t="e">
        <v>#N/A</v>
      </c>
      <c r="AN2206" s="80" t="e">
        <v>#N/A</v>
      </c>
      <c r="AO2206" s="80" t="e">
        <v>#N/A</v>
      </c>
      <c r="AP2206" s="80" t="e">
        <v>#N/A</v>
      </c>
      <c r="AQ2206" s="80" t="e">
        <v>#N/A</v>
      </c>
      <c r="AR2206" s="80" t="e">
        <v>#N/A</v>
      </c>
      <c r="AS2206" s="5"/>
      <c r="AT2206" s="5"/>
      <c r="AU2206" s="5"/>
      <c r="AV2206" s="5"/>
      <c r="AW2206" s="5"/>
      <c r="AX2206" s="5"/>
      <c r="AY2206" s="5" t="s">
        <v>20</v>
      </c>
    </row>
    <row r="2207" spans="1:51" ht="81" customHeight="1">
      <c r="A2207">
        <v>11533442159</v>
      </c>
      <c r="B2207" s="1" t="s">
        <v>646</v>
      </c>
      <c r="C2207" s="13" t="s">
        <v>139</v>
      </c>
      <c r="D2207" s="1" t="s">
        <v>468</v>
      </c>
      <c r="E2207" s="5" t="s">
        <v>155</v>
      </c>
      <c r="F2207" s="80">
        <v>0</v>
      </c>
      <c r="G2207" s="80">
        <v>0</v>
      </c>
      <c r="H2207" s="80" t="s">
        <v>1</v>
      </c>
      <c r="I2207" s="80">
        <v>0</v>
      </c>
      <c r="J2207" s="80">
        <v>0</v>
      </c>
      <c r="K2207" s="80">
        <v>0</v>
      </c>
      <c r="L2207" s="80">
        <v>0</v>
      </c>
      <c r="M2207" s="5" t="s">
        <v>10</v>
      </c>
      <c r="N2207" s="5" t="s">
        <v>649</v>
      </c>
      <c r="O2207" s="5" t="s">
        <v>11</v>
      </c>
      <c r="P2207" s="5" t="e">
        <v>#N/A</v>
      </c>
      <c r="Q2207" s="5" t="s">
        <v>131</v>
      </c>
      <c r="R2207" s="61" t="s">
        <v>226</v>
      </c>
      <c r="S2207" s="62" t="s">
        <v>122</v>
      </c>
      <c r="T2207" s="5" t="s">
        <v>835</v>
      </c>
      <c r="U2207" s="5" t="s">
        <v>37</v>
      </c>
      <c r="V2207" s="5" t="s">
        <v>95</v>
      </c>
      <c r="W2207" s="5" t="s">
        <v>909</v>
      </c>
      <c r="X2207" s="5" t="s">
        <v>113</v>
      </c>
      <c r="Y2207" s="5" t="s">
        <v>755</v>
      </c>
      <c r="Z2207" s="5" t="s">
        <v>67</v>
      </c>
      <c r="AA2207" s="5" t="s">
        <v>482</v>
      </c>
      <c r="AB2207" s="5" t="s">
        <v>515</v>
      </c>
      <c r="AC2207" s="5"/>
      <c r="AD2207" s="5"/>
      <c r="AE2207" s="5"/>
      <c r="AF2207" s="5"/>
      <c r="AG2207" s="5" t="s">
        <v>813</v>
      </c>
      <c r="AH2207" s="5"/>
      <c r="AI2207" s="5" t="s">
        <v>906</v>
      </c>
      <c r="AJ2207" s="80">
        <v>1</v>
      </c>
      <c r="AK2207" s="80">
        <v>1</v>
      </c>
      <c r="AL2207" s="80">
        <v>1</v>
      </c>
      <c r="AM2207" s="80">
        <v>1</v>
      </c>
      <c r="AN2207" s="80">
        <v>1</v>
      </c>
      <c r="AO2207" s="80">
        <v>3</v>
      </c>
      <c r="AP2207" s="80">
        <v>1</v>
      </c>
      <c r="AQ2207" s="80">
        <v>1</v>
      </c>
      <c r="AR2207" s="80">
        <v>1</v>
      </c>
      <c r="AS2207" s="5"/>
      <c r="AT2207" s="5" t="s">
        <v>787</v>
      </c>
      <c r="AU2207" s="5"/>
      <c r="AV2207" s="5" t="s">
        <v>874</v>
      </c>
      <c r="AW2207" s="5"/>
      <c r="AX2207" s="5"/>
      <c r="AY2207" s="5" t="s">
        <v>903</v>
      </c>
    </row>
    <row r="2208" spans="1:51" ht="27.95" customHeight="1">
      <c r="A2208">
        <v>11533441353</v>
      </c>
      <c r="B2208" s="1" t="s">
        <v>646</v>
      </c>
      <c r="C2208" s="13" t="s">
        <v>72</v>
      </c>
      <c r="D2208" s="1" t="s">
        <v>465</v>
      </c>
      <c r="E2208" s="5" t="s">
        <v>14</v>
      </c>
      <c r="F2208" s="80">
        <v>0</v>
      </c>
      <c r="G2208" s="80">
        <v>0</v>
      </c>
      <c r="H2208" s="80" t="s">
        <v>1</v>
      </c>
      <c r="I2208" s="80">
        <v>0</v>
      </c>
      <c r="J2208" s="80">
        <v>0</v>
      </c>
      <c r="K2208" s="80">
        <v>0</v>
      </c>
      <c r="L2208" s="80">
        <v>0</v>
      </c>
      <c r="M2208" s="5" t="s">
        <v>10</v>
      </c>
      <c r="N2208" s="5" t="e">
        <v>#N/A</v>
      </c>
      <c r="O2208" s="5" t="e">
        <v>#N/A</v>
      </c>
      <c r="P2208" s="5" t="e">
        <v>#N/A</v>
      </c>
      <c r="Q2208" s="5" t="s">
        <v>76</v>
      </c>
      <c r="R2208" s="61" t="s">
        <v>28</v>
      </c>
      <c r="S2208" s="62" t="e">
        <v>#N/A</v>
      </c>
      <c r="T2208" s="5" t="s">
        <v>834</v>
      </c>
      <c r="U2208" s="5" t="s">
        <v>34</v>
      </c>
      <c r="V2208" s="5" t="s">
        <v>74</v>
      </c>
      <c r="W2208" s="5" t="s">
        <v>379</v>
      </c>
      <c r="X2208" s="5" t="s">
        <v>66</v>
      </c>
      <c r="Y2208" s="5">
        <v>0</v>
      </c>
      <c r="Z2208" s="5" t="s">
        <v>98</v>
      </c>
      <c r="AA2208" s="5"/>
      <c r="AB2208" s="5"/>
      <c r="AC2208" s="5"/>
      <c r="AD2208" s="5"/>
      <c r="AE2208" s="5"/>
      <c r="AF2208" s="5"/>
      <c r="AG2208" s="5"/>
      <c r="AH2208" s="5"/>
      <c r="AI2208" s="5" t="s">
        <v>906</v>
      </c>
      <c r="AJ2208" s="80">
        <v>5</v>
      </c>
      <c r="AK2208" s="80">
        <v>4</v>
      </c>
      <c r="AL2208" s="80">
        <v>4</v>
      </c>
      <c r="AM2208" s="80" t="e">
        <v>#N/A</v>
      </c>
      <c r="AN2208" s="80">
        <v>5</v>
      </c>
      <c r="AO2208" s="80">
        <v>5</v>
      </c>
      <c r="AP2208" s="80">
        <v>2</v>
      </c>
      <c r="AQ2208" s="80">
        <v>5</v>
      </c>
      <c r="AR2208" s="80">
        <v>5</v>
      </c>
      <c r="AS2208" s="5"/>
      <c r="AT2208" s="5" t="s">
        <v>847</v>
      </c>
      <c r="AU2208" s="5"/>
      <c r="AV2208" s="5"/>
      <c r="AW2208" s="5" t="s">
        <v>39</v>
      </c>
      <c r="AX2208" s="5"/>
      <c r="AY2208" s="5" t="s">
        <v>903</v>
      </c>
    </row>
    <row r="2209" spans="1:51" ht="27.95" customHeight="1">
      <c r="B2209" s="1"/>
      <c r="C2209" s="13"/>
      <c r="D2209" s="1"/>
      <c r="E2209" s="5"/>
      <c r="M2209" s="5"/>
      <c r="N2209" s="5"/>
      <c r="O2209" s="5"/>
      <c r="P2209" s="5"/>
      <c r="Q2209" s="5"/>
      <c r="R2209" s="61"/>
      <c r="S2209" s="62"/>
      <c r="T2209" s="5"/>
      <c r="U2209" s="5"/>
      <c r="V2209" s="5"/>
      <c r="W2209" s="5"/>
      <c r="X2209" s="5"/>
      <c r="Y2209" s="5"/>
      <c r="Z2209" s="5"/>
      <c r="AA2209" s="5"/>
      <c r="AB2209" s="5"/>
      <c r="AC2209" s="5"/>
      <c r="AD2209" s="5"/>
      <c r="AE2209" s="5"/>
      <c r="AF2209" s="5"/>
      <c r="AG2209" s="5"/>
      <c r="AH2209" s="5"/>
      <c r="AI2209" s="5"/>
      <c r="AJ2209" s="80"/>
      <c r="AK2209" s="80"/>
      <c r="AL2209" s="80"/>
      <c r="AM2209" s="80"/>
      <c r="AN2209" s="80"/>
      <c r="AO2209" s="80"/>
      <c r="AP2209" s="80"/>
      <c r="AQ2209" s="80"/>
      <c r="AR2209" s="80"/>
      <c r="AS2209" s="5"/>
      <c r="AT2209" s="5"/>
      <c r="AU2209" s="5"/>
      <c r="AV2209" s="5"/>
      <c r="AW2209" s="5"/>
      <c r="AX2209" s="5"/>
      <c r="AY2209" s="5"/>
    </row>
    <row r="2210" spans="1:51" ht="27.95" customHeight="1">
      <c r="A2210">
        <v>11533437476</v>
      </c>
      <c r="B2210" s="1" t="s">
        <v>15</v>
      </c>
      <c r="C2210" s="13" t="s">
        <v>139</v>
      </c>
      <c r="D2210" s="1" t="s">
        <v>469</v>
      </c>
      <c r="E2210" s="5" t="s">
        <v>14</v>
      </c>
      <c r="F2210" s="80">
        <v>0</v>
      </c>
      <c r="G2210" s="80">
        <v>0</v>
      </c>
      <c r="H2210" s="80" t="s">
        <v>1</v>
      </c>
      <c r="I2210" s="80">
        <v>0</v>
      </c>
      <c r="J2210" s="80">
        <v>0</v>
      </c>
      <c r="K2210" s="80">
        <v>0</v>
      </c>
      <c r="L2210" s="80">
        <v>0</v>
      </c>
      <c r="M2210" s="5" t="e">
        <v>#N/A</v>
      </c>
      <c r="N2210" s="5" t="e">
        <v>#N/A</v>
      </c>
      <c r="O2210" s="5" t="e">
        <v>#N/A</v>
      </c>
      <c r="P2210" s="5" t="e">
        <v>#N/A</v>
      </c>
      <c r="Q2210" s="5" t="e">
        <v>#N/A</v>
      </c>
      <c r="R2210" s="61" t="s">
        <v>226</v>
      </c>
      <c r="S2210" s="62" t="s">
        <v>122</v>
      </c>
      <c r="T2210" s="5" t="s">
        <v>835</v>
      </c>
      <c r="U2210" s="5" t="s">
        <v>87</v>
      </c>
      <c r="V2210" s="5" t="s">
        <v>95</v>
      </c>
      <c r="W2210" s="5" t="s">
        <v>379</v>
      </c>
      <c r="X2210" s="5" t="e">
        <v>#N/A</v>
      </c>
      <c r="Y2210" s="5">
        <v>0</v>
      </c>
      <c r="Z2210" s="5" t="s">
        <v>98</v>
      </c>
      <c r="AA2210" s="5"/>
      <c r="AB2210" s="5"/>
      <c r="AC2210" s="5"/>
      <c r="AD2210" s="5"/>
      <c r="AE2210" s="5"/>
      <c r="AF2210" s="5"/>
      <c r="AG2210" s="5"/>
      <c r="AH2210" s="5"/>
      <c r="AI2210" s="5" t="s">
        <v>906</v>
      </c>
      <c r="AJ2210" s="80">
        <v>1</v>
      </c>
      <c r="AK2210" s="80" t="e">
        <v>#N/A</v>
      </c>
      <c r="AL2210" s="80">
        <v>1</v>
      </c>
      <c r="AM2210" s="80">
        <v>1</v>
      </c>
      <c r="AN2210" s="80">
        <v>1</v>
      </c>
      <c r="AO2210" s="80">
        <v>1</v>
      </c>
      <c r="AP2210" s="80">
        <v>1</v>
      </c>
      <c r="AQ2210" s="80">
        <v>5</v>
      </c>
      <c r="AR2210" s="80" t="e">
        <v>#N/A</v>
      </c>
      <c r="AS2210" s="5"/>
      <c r="AT2210" s="66" t="s">
        <v>844</v>
      </c>
      <c r="AU2210" s="5"/>
      <c r="AV2210" s="5" t="s">
        <v>872</v>
      </c>
      <c r="AW2210" s="5"/>
      <c r="AX2210" s="5"/>
      <c r="AY2210" s="5" t="s">
        <v>904</v>
      </c>
    </row>
    <row r="2211" spans="1:51" ht="27.95" customHeight="1">
      <c r="A2211">
        <v>11533433537</v>
      </c>
      <c r="B2211" s="1"/>
      <c r="C2211" s="13" t="e">
        <v>#N/A</v>
      </c>
      <c r="D2211" s="1" t="s">
        <v>465</v>
      </c>
      <c r="E2211" s="5" t="s">
        <v>33</v>
      </c>
      <c r="F2211" s="80">
        <v>0</v>
      </c>
      <c r="G2211" s="80">
        <v>0</v>
      </c>
      <c r="H2211" s="80" t="s">
        <v>1</v>
      </c>
      <c r="I2211" s="80">
        <v>0</v>
      </c>
      <c r="J2211" s="80">
        <v>0</v>
      </c>
      <c r="K2211" s="80">
        <v>0</v>
      </c>
      <c r="L2211" s="80">
        <v>0</v>
      </c>
      <c r="M2211" s="5" t="e">
        <v>#N/A</v>
      </c>
      <c r="N2211" s="5" t="e">
        <v>#N/A</v>
      </c>
      <c r="O2211" s="5" t="e">
        <v>#N/A</v>
      </c>
      <c r="P2211" s="5" t="e">
        <v>#N/A</v>
      </c>
      <c r="Q2211" s="5" t="e">
        <v>#N/A</v>
      </c>
      <c r="R2211" s="61" t="e">
        <v>#N/A</v>
      </c>
      <c r="S2211" s="62" t="e">
        <v>#N/A</v>
      </c>
      <c r="T2211" s="5" t="e">
        <v>#N/A</v>
      </c>
      <c r="U2211" s="5" t="e">
        <v>#N/A</v>
      </c>
      <c r="V2211" s="5" t="e">
        <v>#N/A</v>
      </c>
      <c r="W2211" s="5" t="e">
        <v>#N/A</v>
      </c>
      <c r="X2211" s="5" t="e">
        <v>#N/A</v>
      </c>
      <c r="Y2211" s="5">
        <v>0</v>
      </c>
      <c r="Z2211" s="5" t="s">
        <v>13</v>
      </c>
      <c r="AA2211" s="5"/>
      <c r="AB2211" s="5"/>
      <c r="AC2211" s="5"/>
      <c r="AD2211" s="5"/>
      <c r="AE2211" s="5"/>
      <c r="AF2211" s="5"/>
      <c r="AG2211" s="5"/>
      <c r="AH2211" s="5"/>
      <c r="AI2211" s="5" t="s">
        <v>906</v>
      </c>
      <c r="AJ2211" s="80" t="e">
        <v>#N/A</v>
      </c>
      <c r="AK2211" s="80" t="e">
        <v>#N/A</v>
      </c>
      <c r="AL2211" s="80" t="e">
        <v>#N/A</v>
      </c>
      <c r="AM2211" s="80" t="e">
        <v>#N/A</v>
      </c>
      <c r="AN2211" s="80" t="e">
        <v>#N/A</v>
      </c>
      <c r="AO2211" s="80" t="e">
        <v>#N/A</v>
      </c>
      <c r="AP2211" s="80" t="e">
        <v>#N/A</v>
      </c>
      <c r="AQ2211" s="80" t="e">
        <v>#N/A</v>
      </c>
      <c r="AR2211" s="80" t="e">
        <v>#N/A</v>
      </c>
      <c r="AS2211" s="5"/>
      <c r="AT2211" s="5"/>
      <c r="AU2211" s="5"/>
      <c r="AV2211" s="5"/>
      <c r="AW2211" s="5"/>
      <c r="AX2211" s="5"/>
      <c r="AY2211" s="5" t="s">
        <v>20</v>
      </c>
    </row>
    <row r="2212" spans="1:51" ht="27.95" customHeight="1">
      <c r="A2212">
        <v>11533433533</v>
      </c>
      <c r="B2212" s="1" t="s">
        <v>646</v>
      </c>
      <c r="C2212" s="13" t="s">
        <v>80</v>
      </c>
      <c r="D2212" s="1" t="s">
        <v>478</v>
      </c>
      <c r="E2212" s="5" t="s">
        <v>14</v>
      </c>
      <c r="F2212" s="80">
        <v>0</v>
      </c>
      <c r="G2212" s="80">
        <v>0</v>
      </c>
      <c r="H2212" s="80">
        <v>0</v>
      </c>
      <c r="I2212" s="80">
        <v>0</v>
      </c>
      <c r="J2212" s="80">
        <v>0</v>
      </c>
      <c r="K2212" s="80">
        <v>0</v>
      </c>
      <c r="L2212" s="80" t="s">
        <v>756</v>
      </c>
      <c r="M2212" s="5" t="s">
        <v>10</v>
      </c>
      <c r="N2212" s="5" t="e">
        <v>#N/A</v>
      </c>
      <c r="O2212" s="5" t="s">
        <v>11</v>
      </c>
      <c r="P2212" s="5" t="s">
        <v>12</v>
      </c>
      <c r="Q2212" s="5" t="s">
        <v>76</v>
      </c>
      <c r="R2212" s="61" t="s">
        <v>28</v>
      </c>
      <c r="S2212" s="62" t="e">
        <v>#N/A</v>
      </c>
      <c r="T2212" s="5" t="s">
        <v>36</v>
      </c>
      <c r="U2212" s="5" t="s">
        <v>34</v>
      </c>
      <c r="V2212" s="5" t="s">
        <v>74</v>
      </c>
      <c r="W2212" s="5" t="s">
        <v>907</v>
      </c>
      <c r="X2212" s="5" t="s">
        <v>66</v>
      </c>
      <c r="Y2212" s="5">
        <v>0</v>
      </c>
      <c r="Z2212" s="5" t="s">
        <v>86</v>
      </c>
      <c r="AA2212" s="5"/>
      <c r="AB2212" s="5"/>
      <c r="AC2212" s="5"/>
      <c r="AD2212" s="5"/>
      <c r="AE2212" s="5"/>
      <c r="AF2212" s="5"/>
      <c r="AG2212" s="5"/>
      <c r="AH2212" s="5"/>
      <c r="AI2212" s="5" t="s">
        <v>906</v>
      </c>
      <c r="AJ2212" s="80">
        <v>4</v>
      </c>
      <c r="AK2212" s="80">
        <v>4</v>
      </c>
      <c r="AL2212" s="80">
        <v>4</v>
      </c>
      <c r="AM2212" s="80" t="e">
        <v>#N/A</v>
      </c>
      <c r="AN2212" s="80">
        <v>4</v>
      </c>
      <c r="AO2212" s="80">
        <v>5</v>
      </c>
      <c r="AP2212" s="80">
        <v>2</v>
      </c>
      <c r="AQ2212" s="80">
        <v>4</v>
      </c>
      <c r="AR2212" s="80">
        <v>5</v>
      </c>
      <c r="AS2212" s="5"/>
      <c r="AT2212" s="5"/>
      <c r="AU2212" s="5"/>
      <c r="AV2212" s="5"/>
      <c r="AW2212" s="5"/>
      <c r="AX2212" s="5"/>
      <c r="AY2212" s="5" t="s">
        <v>903</v>
      </c>
    </row>
    <row r="2213" spans="1:51" ht="27.95" customHeight="1">
      <c r="B2213" s="1"/>
      <c r="C2213" s="13"/>
      <c r="D2213" s="1"/>
      <c r="E2213" s="5"/>
      <c r="M2213" s="5"/>
      <c r="N2213" s="5"/>
      <c r="O2213" s="5"/>
      <c r="P2213" s="5"/>
      <c r="Q2213" s="5"/>
      <c r="R2213" s="61"/>
      <c r="S2213" s="62"/>
      <c r="T2213" s="5"/>
      <c r="U2213" s="5"/>
      <c r="V2213" s="5"/>
      <c r="W2213" s="5"/>
      <c r="X2213" s="5"/>
      <c r="Y2213" s="5"/>
      <c r="Z2213" s="5"/>
      <c r="AA2213" s="5"/>
      <c r="AB2213" s="5"/>
      <c r="AC2213" s="5"/>
      <c r="AD2213" s="5"/>
      <c r="AE2213" s="5"/>
      <c r="AF2213" s="5"/>
      <c r="AG2213" s="5"/>
      <c r="AH2213" s="5"/>
      <c r="AI2213" s="5"/>
      <c r="AJ2213" s="80"/>
      <c r="AK2213" s="80"/>
      <c r="AL2213" s="80"/>
      <c r="AM2213" s="80"/>
      <c r="AN2213" s="80"/>
      <c r="AO2213" s="80"/>
      <c r="AP2213" s="80"/>
      <c r="AQ2213" s="80"/>
      <c r="AR2213" s="80"/>
      <c r="AS2213" s="5"/>
      <c r="AT2213" s="5"/>
      <c r="AU2213" s="5"/>
      <c r="AV2213" s="5"/>
      <c r="AW2213" s="5"/>
      <c r="AX2213" s="5"/>
      <c r="AY2213" s="5"/>
    </row>
    <row r="2214" spans="1:51" ht="27.95" customHeight="1">
      <c r="A2214">
        <v>11533431348</v>
      </c>
      <c r="B2214" s="1"/>
      <c r="C2214" s="13" t="e">
        <v>#N/A</v>
      </c>
      <c r="D2214" s="1" t="e">
        <v>#VALUE!</v>
      </c>
      <c r="E2214" s="5" t="e">
        <v>#N/A</v>
      </c>
      <c r="F2214" s="80">
        <v>0</v>
      </c>
      <c r="G2214" s="80">
        <v>0</v>
      </c>
      <c r="H2214" s="80">
        <v>0</v>
      </c>
      <c r="I2214" s="80">
        <v>0</v>
      </c>
      <c r="J2214" s="80">
        <v>0</v>
      </c>
      <c r="K2214" s="80">
        <v>0</v>
      </c>
      <c r="L2214" s="80">
        <v>0</v>
      </c>
      <c r="M2214" s="5" t="e">
        <v>#N/A</v>
      </c>
      <c r="N2214" s="5" t="e">
        <v>#N/A</v>
      </c>
      <c r="O2214" s="5" t="e">
        <v>#N/A</v>
      </c>
      <c r="P2214" s="5" t="e">
        <v>#N/A</v>
      </c>
      <c r="Q2214" s="5" t="e">
        <v>#N/A</v>
      </c>
      <c r="R2214" s="61" t="e">
        <v>#N/A</v>
      </c>
      <c r="S2214" s="62" t="e">
        <v>#N/A</v>
      </c>
      <c r="T2214" s="5" t="e">
        <v>#N/A</v>
      </c>
      <c r="U2214" s="5" t="e">
        <v>#N/A</v>
      </c>
      <c r="V2214" s="5" t="e">
        <v>#N/A</v>
      </c>
      <c r="W2214" s="5" t="e">
        <v>#N/A</v>
      </c>
      <c r="X2214" s="5" t="e">
        <v>#N/A</v>
      </c>
      <c r="Y2214" s="5">
        <v>0</v>
      </c>
      <c r="Z2214" s="5" t="e">
        <v>#N/A</v>
      </c>
      <c r="AA2214" s="5"/>
      <c r="AB2214" s="5"/>
      <c r="AC2214" s="5"/>
      <c r="AD2214" s="5"/>
      <c r="AE2214" s="5"/>
      <c r="AF2214" s="5"/>
      <c r="AG2214" s="5"/>
      <c r="AH2214" s="5"/>
      <c r="AI2214" s="5" t="s">
        <v>906</v>
      </c>
      <c r="AJ2214" s="80" t="e">
        <v>#N/A</v>
      </c>
      <c r="AK2214" s="80" t="e">
        <v>#N/A</v>
      </c>
      <c r="AL2214" s="80" t="e">
        <v>#N/A</v>
      </c>
      <c r="AM2214" s="80" t="e">
        <v>#N/A</v>
      </c>
      <c r="AN2214" s="80" t="e">
        <v>#N/A</v>
      </c>
      <c r="AO2214" s="80" t="e">
        <v>#N/A</v>
      </c>
      <c r="AP2214" s="80" t="e">
        <v>#N/A</v>
      </c>
      <c r="AQ2214" s="80" t="e">
        <v>#N/A</v>
      </c>
      <c r="AR2214" s="80" t="e">
        <v>#N/A</v>
      </c>
      <c r="AS2214" s="5"/>
      <c r="AT2214" s="5"/>
      <c r="AU2214" s="5"/>
      <c r="AV2214" s="5"/>
      <c r="AW2214" s="5"/>
      <c r="AX2214" s="5"/>
      <c r="AY2214" s="5" t="s">
        <v>20</v>
      </c>
    </row>
    <row r="2215" spans="1:51" ht="27.95" customHeight="1">
      <c r="A2215">
        <v>11533431321</v>
      </c>
      <c r="B2215" s="1" t="s">
        <v>15</v>
      </c>
      <c r="C2215" s="13" t="s">
        <v>61</v>
      </c>
      <c r="D2215" s="1" t="s">
        <v>478</v>
      </c>
      <c r="E2215" s="5" t="s">
        <v>14</v>
      </c>
      <c r="F2215" s="80">
        <v>0</v>
      </c>
      <c r="G2215" s="80">
        <v>0</v>
      </c>
      <c r="H2215" s="80" t="s">
        <v>1</v>
      </c>
      <c r="I2215" s="80">
        <v>0</v>
      </c>
      <c r="J2215" s="80">
        <v>0</v>
      </c>
      <c r="K2215" s="80">
        <v>0</v>
      </c>
      <c r="L2215" s="80">
        <v>0</v>
      </c>
      <c r="M2215" s="5" t="e">
        <v>#N/A</v>
      </c>
      <c r="N2215" s="5" t="e">
        <v>#N/A</v>
      </c>
      <c r="O2215" s="5" t="e">
        <v>#N/A</v>
      </c>
      <c r="P2215" s="5" t="e">
        <v>#N/A</v>
      </c>
      <c r="Q2215" s="5" t="e">
        <v>#N/A</v>
      </c>
      <c r="R2215" s="61" t="s">
        <v>28</v>
      </c>
      <c r="S2215" s="62" t="s">
        <v>68</v>
      </c>
      <c r="T2215" s="5" t="s">
        <v>36</v>
      </c>
      <c r="U2215" s="5" t="s">
        <v>41</v>
      </c>
      <c r="V2215" s="5" t="s">
        <v>64</v>
      </c>
      <c r="W2215" s="5" t="s">
        <v>907</v>
      </c>
      <c r="X2215" s="5" t="e">
        <v>#N/A</v>
      </c>
      <c r="Y2215" s="5">
        <v>0</v>
      </c>
      <c r="Z2215" s="5" t="s">
        <v>98</v>
      </c>
      <c r="AA2215" s="5"/>
      <c r="AB2215" s="5"/>
      <c r="AC2215" s="5"/>
      <c r="AD2215" s="5"/>
      <c r="AE2215" s="5"/>
      <c r="AF2215" s="5"/>
      <c r="AG2215" s="5"/>
      <c r="AH2215" s="5"/>
      <c r="AI2215" s="5" t="s">
        <v>906</v>
      </c>
      <c r="AJ2215" s="80">
        <v>3</v>
      </c>
      <c r="AK2215" s="80" t="e">
        <v>#N/A</v>
      </c>
      <c r="AL2215" s="80">
        <v>4</v>
      </c>
      <c r="AM2215" s="80">
        <v>3</v>
      </c>
      <c r="AN2215" s="80">
        <v>4</v>
      </c>
      <c r="AO2215" s="80">
        <v>4</v>
      </c>
      <c r="AP2215" s="80">
        <v>5</v>
      </c>
      <c r="AQ2215" s="80">
        <v>4</v>
      </c>
      <c r="AR2215" s="80" t="e">
        <v>#N/A</v>
      </c>
      <c r="AS2215" s="5"/>
      <c r="AT2215" s="5"/>
      <c r="AU2215" s="5"/>
      <c r="AV2215" s="5"/>
      <c r="AW2215" s="5"/>
      <c r="AX2215" s="5"/>
      <c r="AY2215" s="5" t="s">
        <v>904</v>
      </c>
    </row>
    <row r="2216" spans="1:51" ht="27.95" customHeight="1">
      <c r="B2216" s="1"/>
      <c r="C2216" s="13"/>
      <c r="D2216" s="1"/>
      <c r="E2216" s="5"/>
      <c r="M2216" s="5"/>
      <c r="N2216" s="5"/>
      <c r="O2216" s="5"/>
      <c r="P2216" s="5"/>
      <c r="Q2216" s="5"/>
      <c r="R2216" s="61"/>
      <c r="S2216" s="62"/>
      <c r="T2216" s="5"/>
      <c r="U2216" s="5"/>
      <c r="V2216" s="5"/>
      <c r="W2216" s="5"/>
      <c r="X2216" s="5"/>
      <c r="Y2216" s="5"/>
      <c r="Z2216" s="5"/>
      <c r="AA2216" s="5"/>
      <c r="AB2216" s="5"/>
      <c r="AC2216" s="5"/>
      <c r="AD2216" s="5"/>
      <c r="AE2216" s="5"/>
      <c r="AF2216" s="5"/>
      <c r="AG2216" s="5"/>
      <c r="AH2216" s="5"/>
      <c r="AI2216" s="5"/>
      <c r="AJ2216" s="80"/>
      <c r="AK2216" s="80"/>
      <c r="AL2216" s="80"/>
      <c r="AM2216" s="80"/>
      <c r="AN2216" s="80"/>
      <c r="AO2216" s="80"/>
      <c r="AP2216" s="80"/>
      <c r="AQ2216" s="80"/>
      <c r="AR2216" s="80"/>
      <c r="AS2216" s="5"/>
      <c r="AT2216" s="5"/>
      <c r="AU2216" s="5"/>
      <c r="AV2216" s="5"/>
      <c r="AW2216" s="5"/>
      <c r="AX2216" s="5"/>
      <c r="AY2216" s="5"/>
    </row>
    <row r="2217" spans="1:51" ht="27.95" customHeight="1">
      <c r="A2217">
        <v>11533429464</v>
      </c>
      <c r="B2217" s="1"/>
      <c r="C2217" s="13" t="e">
        <v>#N/A</v>
      </c>
      <c r="D2217" s="1" t="e">
        <v>#VALUE!</v>
      </c>
      <c r="E2217" s="5" t="e">
        <v>#N/A</v>
      </c>
      <c r="F2217" s="80">
        <v>0</v>
      </c>
      <c r="G2217" s="80">
        <v>0</v>
      </c>
      <c r="H2217" s="80">
        <v>0</v>
      </c>
      <c r="I2217" s="80">
        <v>0</v>
      </c>
      <c r="J2217" s="80">
        <v>0</v>
      </c>
      <c r="K2217" s="80">
        <v>0</v>
      </c>
      <c r="L2217" s="80">
        <v>0</v>
      </c>
      <c r="M2217" s="5" t="e">
        <v>#N/A</v>
      </c>
      <c r="N2217" s="5" t="e">
        <v>#N/A</v>
      </c>
      <c r="O2217" s="5" t="e">
        <v>#N/A</v>
      </c>
      <c r="P2217" s="5" t="e">
        <v>#N/A</v>
      </c>
      <c r="Q2217" s="5" t="e">
        <v>#N/A</v>
      </c>
      <c r="R2217" s="61" t="e">
        <v>#N/A</v>
      </c>
      <c r="S2217" s="62" t="e">
        <v>#N/A</v>
      </c>
      <c r="T2217" s="5" t="e">
        <v>#N/A</v>
      </c>
      <c r="U2217" s="5" t="e">
        <v>#N/A</v>
      </c>
      <c r="V2217" s="5" t="e">
        <v>#N/A</v>
      </c>
      <c r="W2217" s="5" t="e">
        <v>#N/A</v>
      </c>
      <c r="X2217" s="5" t="e">
        <v>#N/A</v>
      </c>
      <c r="Y2217" s="5">
        <v>0</v>
      </c>
      <c r="Z2217" s="5" t="e">
        <v>#N/A</v>
      </c>
      <c r="AA2217" s="5"/>
      <c r="AB2217" s="5"/>
      <c r="AC2217" s="5"/>
      <c r="AD2217" s="5"/>
      <c r="AE2217" s="5"/>
      <c r="AF2217" s="5"/>
      <c r="AG2217" s="5"/>
      <c r="AH2217" s="5"/>
      <c r="AI2217" s="5" t="s">
        <v>906</v>
      </c>
      <c r="AJ2217" s="80" t="e">
        <v>#N/A</v>
      </c>
      <c r="AK2217" s="80" t="e">
        <v>#N/A</v>
      </c>
      <c r="AL2217" s="80" t="e">
        <v>#N/A</v>
      </c>
      <c r="AM2217" s="80" t="e">
        <v>#N/A</v>
      </c>
      <c r="AN2217" s="80" t="e">
        <v>#N/A</v>
      </c>
      <c r="AO2217" s="80" t="e">
        <v>#N/A</v>
      </c>
      <c r="AP2217" s="80" t="e">
        <v>#N/A</v>
      </c>
      <c r="AQ2217" s="80" t="e">
        <v>#N/A</v>
      </c>
      <c r="AR2217" s="80" t="e">
        <v>#N/A</v>
      </c>
      <c r="AS2217" s="5"/>
      <c r="AT2217" s="5"/>
      <c r="AU2217" s="5"/>
      <c r="AV2217" s="5"/>
      <c r="AW2217" s="5"/>
      <c r="AX2217" s="5"/>
      <c r="AY2217" s="5" t="s">
        <v>20</v>
      </c>
    </row>
    <row r="2218" spans="1:51" ht="27.95" customHeight="1">
      <c r="B2218" s="1"/>
      <c r="C2218" s="13"/>
      <c r="D2218" s="1"/>
      <c r="E2218" s="5"/>
      <c r="M2218" s="5"/>
      <c r="N2218" s="5"/>
      <c r="O2218" s="5"/>
      <c r="P2218" s="5"/>
      <c r="Q2218" s="5"/>
      <c r="R2218" s="61"/>
      <c r="S2218" s="62"/>
      <c r="T2218" s="5"/>
      <c r="U2218" s="5"/>
      <c r="V2218" s="5"/>
      <c r="W2218" s="5"/>
      <c r="X2218" s="5"/>
      <c r="Y2218" s="5"/>
      <c r="Z2218" s="5"/>
      <c r="AA2218" s="5"/>
      <c r="AB2218" s="5"/>
      <c r="AC2218" s="5"/>
      <c r="AD2218" s="5"/>
      <c r="AE2218" s="5"/>
      <c r="AF2218" s="5"/>
      <c r="AG2218" s="5"/>
      <c r="AH2218" s="5"/>
      <c r="AI2218" s="5"/>
      <c r="AJ2218" s="80"/>
      <c r="AK2218" s="80"/>
      <c r="AL2218" s="80"/>
      <c r="AM2218" s="80"/>
      <c r="AN2218" s="80"/>
      <c r="AO2218" s="80"/>
      <c r="AP2218" s="80"/>
      <c r="AQ2218" s="80"/>
      <c r="AR2218" s="80"/>
      <c r="AS2218" s="5"/>
      <c r="AT2218" s="5"/>
      <c r="AU2218" s="5"/>
      <c r="AV2218" s="5"/>
      <c r="AW2218" s="5"/>
      <c r="AX2218" s="5"/>
      <c r="AY2218" s="5"/>
    </row>
    <row r="2219" spans="1:51" ht="27.95" customHeight="1">
      <c r="A2219">
        <v>11533427504</v>
      </c>
      <c r="B2219" s="1"/>
      <c r="C2219" s="13" t="e">
        <v>#N/A</v>
      </c>
      <c r="D2219" s="1" t="e">
        <v>#VALUE!</v>
      </c>
      <c r="E2219" s="5" t="e">
        <v>#N/A</v>
      </c>
      <c r="F2219" s="80">
        <v>0</v>
      </c>
      <c r="G2219" s="80">
        <v>0</v>
      </c>
      <c r="H2219" s="80">
        <v>0</v>
      </c>
      <c r="I2219" s="80">
        <v>0</v>
      </c>
      <c r="J2219" s="80">
        <v>0</v>
      </c>
      <c r="K2219" s="80">
        <v>0</v>
      </c>
      <c r="L2219" s="80">
        <v>0</v>
      </c>
      <c r="M2219" s="5" t="e">
        <v>#N/A</v>
      </c>
      <c r="N2219" s="5" t="e">
        <v>#N/A</v>
      </c>
      <c r="O2219" s="5" t="e">
        <v>#N/A</v>
      </c>
      <c r="P2219" s="5" t="e">
        <v>#N/A</v>
      </c>
      <c r="Q2219" s="5" t="e">
        <v>#N/A</v>
      </c>
      <c r="R2219" s="61" t="e">
        <v>#N/A</v>
      </c>
      <c r="S2219" s="62" t="e">
        <v>#N/A</v>
      </c>
      <c r="T2219" s="5" t="e">
        <v>#N/A</v>
      </c>
      <c r="U2219" s="5" t="e">
        <v>#N/A</v>
      </c>
      <c r="V2219" s="5" t="e">
        <v>#N/A</v>
      </c>
      <c r="W2219" s="5" t="e">
        <v>#N/A</v>
      </c>
      <c r="X2219" s="5" t="e">
        <v>#N/A</v>
      </c>
      <c r="Y2219" s="5">
        <v>0</v>
      </c>
      <c r="Z2219" s="5" t="e">
        <v>#N/A</v>
      </c>
      <c r="AA2219" s="5"/>
      <c r="AB2219" s="5"/>
      <c r="AC2219" s="5"/>
      <c r="AD2219" s="5"/>
      <c r="AE2219" s="5"/>
      <c r="AF2219" s="5"/>
      <c r="AG2219" s="5"/>
      <c r="AH2219" s="5"/>
      <c r="AI2219" s="5" t="s">
        <v>906</v>
      </c>
      <c r="AJ2219" s="80" t="e">
        <v>#N/A</v>
      </c>
      <c r="AK2219" s="80" t="e">
        <v>#N/A</v>
      </c>
      <c r="AL2219" s="80" t="e">
        <v>#N/A</v>
      </c>
      <c r="AM2219" s="80" t="e">
        <v>#N/A</v>
      </c>
      <c r="AN2219" s="80" t="e">
        <v>#N/A</v>
      </c>
      <c r="AO2219" s="80" t="e">
        <v>#N/A</v>
      </c>
      <c r="AP2219" s="80" t="e">
        <v>#N/A</v>
      </c>
      <c r="AQ2219" s="80" t="e">
        <v>#N/A</v>
      </c>
      <c r="AR2219" s="80" t="e">
        <v>#N/A</v>
      </c>
      <c r="AS2219" s="5"/>
      <c r="AT2219" s="5"/>
      <c r="AU2219" s="5"/>
      <c r="AV2219" s="5"/>
      <c r="AW2219" s="5"/>
      <c r="AX2219" s="5"/>
      <c r="AY2219" s="5" t="s">
        <v>20</v>
      </c>
    </row>
    <row r="2220" spans="1:51" ht="27.95" customHeight="1">
      <c r="A2220">
        <v>11533426961</v>
      </c>
      <c r="B2220" s="1"/>
      <c r="C2220" s="13" t="e">
        <v>#N/A</v>
      </c>
      <c r="D2220" s="1" t="e">
        <v>#VALUE!</v>
      </c>
      <c r="E2220" s="5" t="e">
        <v>#N/A</v>
      </c>
      <c r="F2220" s="80">
        <v>0</v>
      </c>
      <c r="G2220" s="80">
        <v>0</v>
      </c>
      <c r="H2220" s="80">
        <v>0</v>
      </c>
      <c r="I2220" s="80">
        <v>0</v>
      </c>
      <c r="J2220" s="80">
        <v>0</v>
      </c>
      <c r="K2220" s="80">
        <v>0</v>
      </c>
      <c r="L2220" s="80">
        <v>0</v>
      </c>
      <c r="M2220" s="5" t="e">
        <v>#N/A</v>
      </c>
      <c r="N2220" s="5" t="e">
        <v>#N/A</v>
      </c>
      <c r="O2220" s="5" t="e">
        <v>#N/A</v>
      </c>
      <c r="P2220" s="5" t="e">
        <v>#N/A</v>
      </c>
      <c r="Q2220" s="5" t="e">
        <v>#N/A</v>
      </c>
      <c r="R2220" s="61" t="e">
        <v>#N/A</v>
      </c>
      <c r="S2220" s="62" t="e">
        <v>#N/A</v>
      </c>
      <c r="T2220" s="5" t="e">
        <v>#N/A</v>
      </c>
      <c r="U2220" s="5" t="e">
        <v>#N/A</v>
      </c>
      <c r="V2220" s="5" t="e">
        <v>#N/A</v>
      </c>
      <c r="W2220" s="5" t="e">
        <v>#N/A</v>
      </c>
      <c r="X2220" s="5" t="e">
        <v>#N/A</v>
      </c>
      <c r="Y2220" s="5">
        <v>0</v>
      </c>
      <c r="Z2220" s="5" t="e">
        <v>#N/A</v>
      </c>
      <c r="AA2220" s="5"/>
      <c r="AB2220" s="5"/>
      <c r="AC2220" s="5"/>
      <c r="AD2220" s="5"/>
      <c r="AE2220" s="5"/>
      <c r="AF2220" s="5"/>
      <c r="AG2220" s="5"/>
      <c r="AH2220" s="5"/>
      <c r="AI2220" s="5" t="s">
        <v>906</v>
      </c>
      <c r="AJ2220" s="80" t="e">
        <v>#N/A</v>
      </c>
      <c r="AK2220" s="80" t="e">
        <v>#N/A</v>
      </c>
      <c r="AL2220" s="80" t="e">
        <v>#N/A</v>
      </c>
      <c r="AM2220" s="80" t="e">
        <v>#N/A</v>
      </c>
      <c r="AN2220" s="80" t="e">
        <v>#N/A</v>
      </c>
      <c r="AO2220" s="80" t="e">
        <v>#N/A</v>
      </c>
      <c r="AP2220" s="80" t="e">
        <v>#N/A</v>
      </c>
      <c r="AQ2220" s="80" t="e">
        <v>#N/A</v>
      </c>
      <c r="AR2220" s="80" t="e">
        <v>#N/A</v>
      </c>
      <c r="AS2220" s="5"/>
      <c r="AT2220" s="5"/>
      <c r="AU2220" s="5"/>
      <c r="AV2220" s="5"/>
      <c r="AW2220" s="5"/>
      <c r="AX2220" s="5"/>
      <c r="AY2220" s="5" t="s">
        <v>20</v>
      </c>
    </row>
    <row r="2221" spans="1:51" ht="27.95" customHeight="1">
      <c r="A2221">
        <v>11533424964</v>
      </c>
      <c r="B2221" s="1" t="s">
        <v>646</v>
      </c>
      <c r="C2221" s="13" t="s">
        <v>80</v>
      </c>
      <c r="D2221" s="1" t="s">
        <v>472</v>
      </c>
      <c r="E2221" s="5" t="s">
        <v>33</v>
      </c>
      <c r="F2221" s="80" t="s">
        <v>648</v>
      </c>
      <c r="G2221" s="80" t="s">
        <v>2</v>
      </c>
      <c r="H2221" s="80">
        <v>0</v>
      </c>
      <c r="I2221" s="80">
        <v>0</v>
      </c>
      <c r="J2221" s="80">
        <v>0</v>
      </c>
      <c r="K2221" s="80">
        <v>0</v>
      </c>
      <c r="L2221" s="80">
        <v>0</v>
      </c>
      <c r="M2221" s="5" t="s">
        <v>10</v>
      </c>
      <c r="N2221" s="5" t="s">
        <v>649</v>
      </c>
      <c r="O2221" s="5" t="e">
        <v>#N/A</v>
      </c>
      <c r="P2221" s="5" t="s">
        <v>12</v>
      </c>
      <c r="Q2221" s="5" t="s">
        <v>29</v>
      </c>
      <c r="R2221" s="61" t="s">
        <v>99</v>
      </c>
      <c r="S2221" s="62" t="e">
        <v>#N/A</v>
      </c>
      <c r="T2221" s="5" t="s">
        <v>37</v>
      </c>
      <c r="U2221" s="5" t="s">
        <v>41</v>
      </c>
      <c r="V2221" s="5" t="s">
        <v>26</v>
      </c>
      <c r="W2221" s="5" t="s">
        <v>908</v>
      </c>
      <c r="X2221" s="5" t="s">
        <v>30</v>
      </c>
      <c r="Y2221" s="5" t="s">
        <v>757</v>
      </c>
      <c r="Z2221" s="5" t="s">
        <v>21</v>
      </c>
      <c r="AA2221" s="5"/>
      <c r="AB2221" s="5"/>
      <c r="AC2221" s="5"/>
      <c r="AD2221" s="5"/>
      <c r="AE2221" s="5"/>
      <c r="AF2221" s="5"/>
      <c r="AG2221" s="5"/>
      <c r="AH2221" s="5"/>
      <c r="AI2221" s="5" t="s">
        <v>906</v>
      </c>
      <c r="AJ2221" s="80">
        <v>4</v>
      </c>
      <c r="AK2221" s="80">
        <v>3</v>
      </c>
      <c r="AL2221" s="80">
        <v>2</v>
      </c>
      <c r="AM2221" s="80" t="e">
        <v>#N/A</v>
      </c>
      <c r="AN2221" s="80">
        <v>3</v>
      </c>
      <c r="AO2221" s="80">
        <v>4</v>
      </c>
      <c r="AP2221" s="80">
        <v>4</v>
      </c>
      <c r="AQ2221" s="80">
        <v>3</v>
      </c>
      <c r="AR2221" s="80">
        <v>2</v>
      </c>
      <c r="AS2221" s="5"/>
      <c r="AT2221" s="5" t="s">
        <v>787</v>
      </c>
      <c r="AU2221" s="5"/>
      <c r="AV2221" s="5"/>
      <c r="AW2221" s="5" t="s">
        <v>39</v>
      </c>
      <c r="AX2221" s="5"/>
      <c r="AY2221" s="5" t="s">
        <v>903</v>
      </c>
    </row>
    <row r="2222" spans="1:51" ht="27.95" customHeight="1">
      <c r="B2222" s="1"/>
      <c r="C2222" s="13"/>
      <c r="D2222" s="1"/>
      <c r="E2222" s="5"/>
      <c r="M2222" s="5"/>
      <c r="N2222" s="5"/>
      <c r="O2222" s="5"/>
      <c r="P2222" s="5"/>
      <c r="Q2222" s="5"/>
      <c r="R2222" s="61"/>
      <c r="S2222" s="62"/>
      <c r="T2222" s="5"/>
      <c r="U2222" s="5"/>
      <c r="V2222" s="5"/>
      <c r="W2222" s="5"/>
      <c r="X2222" s="5"/>
      <c r="Y2222" s="5"/>
      <c r="Z2222" s="5"/>
      <c r="AA2222" s="5"/>
      <c r="AB2222" s="5"/>
      <c r="AC2222" s="5"/>
      <c r="AD2222" s="5"/>
      <c r="AE2222" s="5"/>
      <c r="AF2222" s="5"/>
      <c r="AG2222" s="5"/>
      <c r="AH2222" s="5"/>
      <c r="AI2222" s="5"/>
      <c r="AJ2222" s="80"/>
      <c r="AK2222" s="80"/>
      <c r="AL2222" s="80"/>
      <c r="AM2222" s="80"/>
      <c r="AN2222" s="80"/>
      <c r="AO2222" s="80"/>
      <c r="AP2222" s="80"/>
      <c r="AQ2222" s="80"/>
      <c r="AR2222" s="80"/>
      <c r="AS2222" s="5"/>
      <c r="AT2222" s="5"/>
      <c r="AU2222" s="5"/>
      <c r="AV2222" s="5"/>
      <c r="AW2222" s="5"/>
      <c r="AX2222" s="5"/>
      <c r="AY2222" s="5"/>
    </row>
    <row r="2223" spans="1:51" ht="27.95" customHeight="1">
      <c r="A2223">
        <v>11533415209</v>
      </c>
      <c r="B2223" s="1" t="s">
        <v>15</v>
      </c>
      <c r="C2223" s="13" t="s">
        <v>80</v>
      </c>
      <c r="D2223" s="1" t="s">
        <v>468</v>
      </c>
      <c r="E2223" s="5" t="s">
        <v>33</v>
      </c>
      <c r="F2223" s="80" t="s">
        <v>648</v>
      </c>
      <c r="G2223" s="80">
        <v>0</v>
      </c>
      <c r="H2223" s="80">
        <v>0</v>
      </c>
      <c r="I2223" s="80">
        <v>0</v>
      </c>
      <c r="J2223" s="80">
        <v>0</v>
      </c>
      <c r="K2223" s="80">
        <v>0</v>
      </c>
      <c r="L2223" s="80">
        <v>0</v>
      </c>
      <c r="M2223" s="5" t="e">
        <v>#N/A</v>
      </c>
      <c r="N2223" s="5" t="e">
        <v>#N/A</v>
      </c>
      <c r="O2223" s="5" t="e">
        <v>#N/A</v>
      </c>
      <c r="P2223" s="5" t="e">
        <v>#N/A</v>
      </c>
      <c r="Q2223" s="5" t="e">
        <v>#N/A</v>
      </c>
      <c r="R2223" s="61" t="s">
        <v>28</v>
      </c>
      <c r="S2223" s="62" t="s">
        <v>34</v>
      </c>
      <c r="T2223" s="5" t="s">
        <v>834</v>
      </c>
      <c r="U2223" s="5" t="s">
        <v>34</v>
      </c>
      <c r="V2223" s="5" t="s">
        <v>64</v>
      </c>
      <c r="W2223" s="5" t="s">
        <v>907</v>
      </c>
      <c r="X2223" s="5" t="e">
        <v>#N/A</v>
      </c>
      <c r="Y2223" s="5">
        <v>0</v>
      </c>
      <c r="Z2223" s="5" t="s">
        <v>98</v>
      </c>
      <c r="AA2223" s="5"/>
      <c r="AB2223" s="5"/>
      <c r="AC2223" s="5"/>
      <c r="AD2223" s="5"/>
      <c r="AE2223" s="5"/>
      <c r="AF2223" s="5"/>
      <c r="AG2223" s="5"/>
      <c r="AH2223" s="5"/>
      <c r="AI2223" s="5" t="s">
        <v>906</v>
      </c>
      <c r="AJ2223" s="80">
        <v>4</v>
      </c>
      <c r="AK2223" s="80" t="e">
        <v>#N/A</v>
      </c>
      <c r="AL2223" s="80">
        <v>4</v>
      </c>
      <c r="AM2223" s="80">
        <v>5</v>
      </c>
      <c r="AN2223" s="80">
        <v>5</v>
      </c>
      <c r="AO2223" s="80">
        <v>5</v>
      </c>
      <c r="AP2223" s="80">
        <v>5</v>
      </c>
      <c r="AQ2223" s="80">
        <v>4</v>
      </c>
      <c r="AR2223" s="80" t="e">
        <v>#N/A</v>
      </c>
      <c r="AS2223" s="5" t="s">
        <v>1056</v>
      </c>
      <c r="AT2223" s="5"/>
      <c r="AU2223" s="66" t="s">
        <v>859</v>
      </c>
      <c r="AV2223" s="5"/>
      <c r="AW2223" s="5"/>
      <c r="AX2223" s="5"/>
      <c r="AY2223" s="5" t="s">
        <v>904</v>
      </c>
    </row>
    <row r="2224" spans="1:51" ht="27.95" customHeight="1">
      <c r="B2224" s="1"/>
      <c r="C2224" s="13"/>
      <c r="D2224" s="1"/>
      <c r="E2224" s="5"/>
      <c r="M2224" s="5"/>
      <c r="N2224" s="5"/>
      <c r="O2224" s="5"/>
      <c r="P2224" s="5"/>
      <c r="Q2224" s="5"/>
      <c r="R2224" s="61"/>
      <c r="S2224" s="62"/>
      <c r="T2224" s="5"/>
      <c r="U2224" s="5"/>
      <c r="V2224" s="5"/>
      <c r="W2224" s="5"/>
      <c r="X2224" s="5"/>
      <c r="Y2224" s="5"/>
      <c r="Z2224" s="5"/>
      <c r="AA2224" s="5"/>
      <c r="AB2224" s="5"/>
      <c r="AC2224" s="5"/>
      <c r="AD2224" s="5"/>
      <c r="AE2224" s="5"/>
      <c r="AF2224" s="5"/>
      <c r="AG2224" s="5"/>
      <c r="AH2224" s="5"/>
      <c r="AI2224" s="5"/>
      <c r="AJ2224" s="80"/>
      <c r="AK2224" s="80"/>
      <c r="AL2224" s="80"/>
      <c r="AM2224" s="80"/>
      <c r="AN2224" s="80"/>
      <c r="AO2224" s="80"/>
      <c r="AP2224" s="80"/>
      <c r="AQ2224" s="80"/>
      <c r="AR2224" s="80"/>
      <c r="AS2224" s="5"/>
      <c r="AT2224" s="5"/>
      <c r="AU2224" s="5"/>
      <c r="AV2224" s="5"/>
      <c r="AW2224" s="5"/>
      <c r="AX2224" s="5"/>
      <c r="AY2224" s="5"/>
    </row>
    <row r="2225" spans="1:51" ht="57.75" customHeight="1">
      <c r="A2225" s="5">
        <v>11603331726</v>
      </c>
      <c r="B2225" s="1"/>
      <c r="C2225" s="13" t="s">
        <v>72</v>
      </c>
      <c r="D2225" s="1" t="e">
        <v>#VALUE!</v>
      </c>
      <c r="E2225" s="5" t="e">
        <v>#N/A</v>
      </c>
      <c r="F2225" s="80" t="s">
        <v>648</v>
      </c>
      <c r="G2225" s="80">
        <v>0</v>
      </c>
      <c r="H2225" s="81" t="s">
        <v>1</v>
      </c>
      <c r="I2225" s="81">
        <v>0</v>
      </c>
      <c r="J2225" s="81">
        <v>0</v>
      </c>
      <c r="K2225" s="81">
        <v>0</v>
      </c>
      <c r="L2225" s="81">
        <v>0</v>
      </c>
      <c r="M2225" s="5" t="s">
        <v>10</v>
      </c>
      <c r="N2225" s="5" t="e">
        <v>#N/A</v>
      </c>
      <c r="O2225" s="5" t="e">
        <v>#N/A</v>
      </c>
      <c r="P2225" s="5" t="e">
        <v>#N/A</v>
      </c>
      <c r="Q2225" s="61" t="s">
        <v>661</v>
      </c>
      <c r="R2225" s="61" t="s">
        <v>662</v>
      </c>
      <c r="S2225" s="62" t="e">
        <v>#N/A</v>
      </c>
      <c r="T2225" s="5" t="s">
        <v>37</v>
      </c>
      <c r="U2225" s="5" t="s">
        <v>37</v>
      </c>
      <c r="V2225" s="61" t="s">
        <v>26</v>
      </c>
      <c r="W2225" s="61" t="s">
        <v>908</v>
      </c>
      <c r="X2225" s="62" t="s">
        <v>660</v>
      </c>
      <c r="Y2225" s="61" t="s">
        <v>927</v>
      </c>
      <c r="Z2225" s="62" t="e">
        <v>#N/A</v>
      </c>
      <c r="AA2225" s="62" t="s">
        <v>981</v>
      </c>
      <c r="AB2225" s="5"/>
      <c r="AC2225" s="5"/>
      <c r="AD2225" s="5"/>
      <c r="AE2225" s="5"/>
      <c r="AF2225" s="5" t="s">
        <v>1021</v>
      </c>
      <c r="AG2225" s="5" t="s">
        <v>1035</v>
      </c>
      <c r="AH2225" s="5" t="s">
        <v>643</v>
      </c>
      <c r="AI2225" s="5" t="s">
        <v>975</v>
      </c>
      <c r="AJ2225" s="80">
        <v>5</v>
      </c>
      <c r="AK2225" s="80" t="e">
        <v>#N/A</v>
      </c>
      <c r="AL2225" s="80" t="e">
        <v>#N/A</v>
      </c>
      <c r="AM2225" s="80" t="e">
        <v>#N/A</v>
      </c>
      <c r="AN2225" s="80">
        <v>3</v>
      </c>
      <c r="AO2225" s="80">
        <v>3</v>
      </c>
      <c r="AP2225" s="80">
        <v>4</v>
      </c>
      <c r="AQ2225" s="80">
        <v>3</v>
      </c>
      <c r="AR2225" s="80">
        <v>4</v>
      </c>
      <c r="AS2225" s="5"/>
      <c r="AT2225" s="5" t="s">
        <v>850</v>
      </c>
      <c r="AU2225" s="5"/>
      <c r="AV2225" s="5"/>
      <c r="AW2225" s="5" t="s">
        <v>39</v>
      </c>
      <c r="AX2225" s="5"/>
      <c r="AY2225" s="5" t="s">
        <v>20</v>
      </c>
    </row>
    <row r="2226" spans="1:51" ht="57" customHeight="1">
      <c r="A2226" s="5">
        <v>11599388294</v>
      </c>
      <c r="B2226" s="1"/>
      <c r="C2226" s="13" t="s">
        <v>80</v>
      </c>
      <c r="D2226" s="1" t="s">
        <v>469</v>
      </c>
      <c r="E2226" s="63" t="s">
        <v>14</v>
      </c>
      <c r="F2226" s="80" t="s">
        <v>648</v>
      </c>
      <c r="G2226" s="80">
        <v>0</v>
      </c>
      <c r="H2226" s="80">
        <v>0</v>
      </c>
      <c r="I2226" s="80">
        <v>0</v>
      </c>
      <c r="J2226" s="80">
        <v>0</v>
      </c>
      <c r="K2226" s="80">
        <v>0</v>
      </c>
      <c r="L2226" s="80">
        <v>0</v>
      </c>
      <c r="M2226" s="5" t="s">
        <v>10</v>
      </c>
      <c r="N2226" s="5" t="e">
        <v>#N/A</v>
      </c>
      <c r="O2226" s="5" t="e">
        <v>#N/A</v>
      </c>
      <c r="P2226" s="5" t="e">
        <v>#N/A</v>
      </c>
      <c r="Q2226" s="5" t="s">
        <v>661</v>
      </c>
      <c r="R2226" s="61" t="s">
        <v>90</v>
      </c>
      <c r="S2226" s="62" t="e">
        <v>#N/A</v>
      </c>
      <c r="T2226" s="5" t="s">
        <v>224</v>
      </c>
      <c r="U2226" s="5" t="s">
        <v>37</v>
      </c>
      <c r="V2226" s="5" t="s">
        <v>74</v>
      </c>
      <c r="W2226" s="5" t="s">
        <v>379</v>
      </c>
      <c r="X2226" s="5" t="s">
        <v>660</v>
      </c>
      <c r="Y2226" s="5" t="s">
        <v>926</v>
      </c>
      <c r="Z2226" s="5" t="s">
        <v>86</v>
      </c>
      <c r="AA2226" s="60" t="s">
        <v>538</v>
      </c>
      <c r="AB2226" s="5"/>
      <c r="AC2226" s="5"/>
      <c r="AD2226" s="5" t="s">
        <v>996</v>
      </c>
      <c r="AE2226" s="5"/>
      <c r="AF2226" s="5" t="s">
        <v>462</v>
      </c>
      <c r="AG2226" s="5" t="s">
        <v>229</v>
      </c>
      <c r="AH2226" s="5" t="s">
        <v>1042</v>
      </c>
      <c r="AI2226" s="5" t="s">
        <v>975</v>
      </c>
      <c r="AJ2226" s="80">
        <v>4</v>
      </c>
      <c r="AK2226" s="110" t="e">
        <v>#N/A</v>
      </c>
      <c r="AL2226" s="80">
        <v>5</v>
      </c>
      <c r="AM2226" s="80" t="e">
        <v>#N/A</v>
      </c>
      <c r="AN2226" s="80">
        <v>1</v>
      </c>
      <c r="AO2226" s="80">
        <v>3</v>
      </c>
      <c r="AP2226" s="80">
        <v>2</v>
      </c>
      <c r="AQ2226" s="80">
        <v>5</v>
      </c>
      <c r="AR2226" s="80">
        <v>4</v>
      </c>
      <c r="AS2226" s="5"/>
      <c r="AT2226" s="5"/>
      <c r="AU2226" s="5"/>
      <c r="AV2226" s="5"/>
      <c r="AW2226" s="5"/>
      <c r="AX2226" s="5" t="s">
        <v>1097</v>
      </c>
      <c r="AY2226" s="5" t="s">
        <v>20</v>
      </c>
    </row>
    <row r="2227" spans="1:51" ht="27.95" customHeight="1">
      <c r="A2227" s="5">
        <v>11599231196</v>
      </c>
      <c r="B2227" s="1"/>
      <c r="C2227" s="13" t="s">
        <v>80</v>
      </c>
      <c r="D2227" s="1" t="s">
        <v>470</v>
      </c>
      <c r="E2227" s="5" t="s">
        <v>33</v>
      </c>
      <c r="F2227" s="80">
        <v>0</v>
      </c>
      <c r="G2227" s="80">
        <v>0</v>
      </c>
      <c r="H2227" s="80" t="s">
        <v>1</v>
      </c>
      <c r="I2227" s="80">
        <v>0</v>
      </c>
      <c r="J2227" s="80">
        <v>0</v>
      </c>
      <c r="K2227" s="80">
        <v>0</v>
      </c>
      <c r="L2227" s="80">
        <v>0</v>
      </c>
      <c r="M2227" s="5" t="s">
        <v>10</v>
      </c>
      <c r="N2227" s="5" t="e">
        <v>#N/A</v>
      </c>
      <c r="O2227" s="5" t="e">
        <v>#N/A</v>
      </c>
      <c r="P2227" s="5" t="e">
        <v>#N/A</v>
      </c>
      <c r="Q2227" s="5" t="e">
        <v>#N/A</v>
      </c>
      <c r="R2227" s="61" t="s">
        <v>90</v>
      </c>
      <c r="S2227" s="62" t="e">
        <v>#N/A</v>
      </c>
      <c r="T2227" s="5" t="s">
        <v>62</v>
      </c>
      <c r="U2227" s="5" t="s">
        <v>34</v>
      </c>
      <c r="V2227" s="5" t="s">
        <v>26</v>
      </c>
      <c r="W2227" s="5" t="s">
        <v>379</v>
      </c>
      <c r="X2227" s="5" t="s">
        <v>660</v>
      </c>
      <c r="Y2227" s="5">
        <v>0</v>
      </c>
      <c r="Z2227" s="5" t="s">
        <v>67</v>
      </c>
      <c r="AA2227" s="5"/>
      <c r="AB2227" s="5"/>
      <c r="AC2227" s="5"/>
      <c r="AD2227" s="5"/>
      <c r="AE2227" s="5"/>
      <c r="AF2227" s="5"/>
      <c r="AG2227" s="5"/>
      <c r="AH2227" s="5"/>
      <c r="AI2227" s="5" t="s">
        <v>975</v>
      </c>
      <c r="AJ2227" s="80">
        <v>4</v>
      </c>
      <c r="AK2227" s="110" t="e">
        <v>#N/A</v>
      </c>
      <c r="AL2227" s="80">
        <v>5</v>
      </c>
      <c r="AM2227" s="80" t="e">
        <v>#N/A</v>
      </c>
      <c r="AN2227" s="80">
        <v>5</v>
      </c>
      <c r="AO2227" s="80">
        <v>5</v>
      </c>
      <c r="AP2227" s="80">
        <v>4</v>
      </c>
      <c r="AQ2227" s="80">
        <v>5</v>
      </c>
      <c r="AR2227" s="80">
        <v>4</v>
      </c>
      <c r="AS2227" s="5"/>
      <c r="AT2227" s="5"/>
      <c r="AU2227" s="5"/>
      <c r="AV2227" s="5"/>
      <c r="AW2227" s="5"/>
      <c r="AX2227" s="5"/>
      <c r="AY2227" s="5" t="s">
        <v>20</v>
      </c>
    </row>
    <row r="2228" spans="1:51" ht="27.95" customHeight="1">
      <c r="A2228" s="5">
        <v>11599207908</v>
      </c>
      <c r="B2228" s="1"/>
      <c r="C2228" s="13" t="s">
        <v>72</v>
      </c>
      <c r="D2228" s="1" t="s">
        <v>468</v>
      </c>
      <c r="E2228" s="5" t="s">
        <v>14</v>
      </c>
      <c r="F2228" s="80">
        <v>0</v>
      </c>
      <c r="G2228" s="80">
        <v>0</v>
      </c>
      <c r="H2228" s="80" t="s">
        <v>1</v>
      </c>
      <c r="I2228" s="80">
        <v>0</v>
      </c>
      <c r="J2228" s="80">
        <v>0</v>
      </c>
      <c r="K2228" s="80">
        <v>0</v>
      </c>
      <c r="L2228" s="80">
        <v>0</v>
      </c>
      <c r="M2228" s="5" t="s">
        <v>10</v>
      </c>
      <c r="N2228" s="5" t="e">
        <v>#N/A</v>
      </c>
      <c r="O2228" s="5" t="e">
        <v>#N/A</v>
      </c>
      <c r="P2228" s="5" t="e">
        <v>#N/A</v>
      </c>
      <c r="Q2228" s="5" t="s">
        <v>663</v>
      </c>
      <c r="R2228" s="61" t="s">
        <v>90</v>
      </c>
      <c r="S2228" s="62" t="e">
        <v>#N/A</v>
      </c>
      <c r="T2228" s="5" t="s">
        <v>62</v>
      </c>
      <c r="U2228" s="5" t="s">
        <v>34</v>
      </c>
      <c r="V2228" s="5" t="s">
        <v>64</v>
      </c>
      <c r="W2228" s="5" t="s">
        <v>379</v>
      </c>
      <c r="X2228" s="5" t="s">
        <v>66</v>
      </c>
      <c r="Y2228" s="5">
        <v>0</v>
      </c>
      <c r="Z2228" s="5" t="s">
        <v>67</v>
      </c>
      <c r="AA2228" s="5"/>
      <c r="AB2228" s="5"/>
      <c r="AC2228" s="5"/>
      <c r="AD2228" s="5"/>
      <c r="AE2228" s="5"/>
      <c r="AF2228" s="5"/>
      <c r="AG2228" s="5"/>
      <c r="AH2228" s="5"/>
      <c r="AI2228" s="5" t="s">
        <v>975</v>
      </c>
      <c r="AJ2228" s="80">
        <v>5</v>
      </c>
      <c r="AK2228" s="80" t="e">
        <v>#N/A</v>
      </c>
      <c r="AL2228" s="80">
        <v>5</v>
      </c>
      <c r="AM2228" s="80" t="e">
        <v>#N/A</v>
      </c>
      <c r="AN2228" s="80">
        <v>5</v>
      </c>
      <c r="AO2228" s="80">
        <v>5</v>
      </c>
      <c r="AP2228" s="80">
        <v>5</v>
      </c>
      <c r="AQ2228" s="80">
        <v>5</v>
      </c>
      <c r="AR2228" s="80">
        <v>5</v>
      </c>
      <c r="AS2228" s="5"/>
      <c r="AT2228" s="5"/>
      <c r="AU2228" s="5"/>
      <c r="AV2228" s="5"/>
      <c r="AW2228" s="5"/>
      <c r="AX2228" s="5"/>
      <c r="AY2228" s="5" t="s">
        <v>20</v>
      </c>
    </row>
    <row r="2229" spans="1:51" ht="27.95" customHeight="1">
      <c r="A2229" s="5">
        <v>11599195967</v>
      </c>
      <c r="B2229" s="1"/>
      <c r="C2229" s="13" t="s">
        <v>72</v>
      </c>
      <c r="D2229" s="1" t="s">
        <v>470</v>
      </c>
      <c r="E2229" s="5" t="s">
        <v>33</v>
      </c>
      <c r="F2229" s="80">
        <v>0</v>
      </c>
      <c r="G2229" s="80">
        <v>0</v>
      </c>
      <c r="H2229" s="80" t="s">
        <v>1</v>
      </c>
      <c r="I2229" s="80">
        <v>0</v>
      </c>
      <c r="J2229" s="80">
        <v>0</v>
      </c>
      <c r="K2229" s="80">
        <v>0</v>
      </c>
      <c r="L2229" s="80">
        <v>0</v>
      </c>
      <c r="M2229" s="5" t="s">
        <v>10</v>
      </c>
      <c r="N2229" s="5" t="e">
        <v>#N/A</v>
      </c>
      <c r="O2229" s="5" t="e">
        <v>#N/A</v>
      </c>
      <c r="P2229" s="5" t="e">
        <v>#N/A</v>
      </c>
      <c r="Q2229" s="5" t="s">
        <v>663</v>
      </c>
      <c r="R2229" s="61" t="s">
        <v>90</v>
      </c>
      <c r="S2229" s="62" t="e">
        <v>#N/A</v>
      </c>
      <c r="T2229" s="5" t="s">
        <v>62</v>
      </c>
      <c r="U2229" s="5" t="s">
        <v>34</v>
      </c>
      <c r="V2229" s="5" t="s">
        <v>64</v>
      </c>
      <c r="W2229" s="5" t="s">
        <v>379</v>
      </c>
      <c r="X2229" s="5" t="s">
        <v>66</v>
      </c>
      <c r="Y2229" s="5">
        <v>0</v>
      </c>
      <c r="Z2229" s="5" t="s">
        <v>67</v>
      </c>
      <c r="AA2229" s="5"/>
      <c r="AB2229" s="5"/>
      <c r="AC2229" s="5"/>
      <c r="AD2229" s="5"/>
      <c r="AE2229" s="5"/>
      <c r="AF2229" s="5"/>
      <c r="AG2229" s="5"/>
      <c r="AH2229" s="5"/>
      <c r="AI2229" s="5" t="s">
        <v>975</v>
      </c>
      <c r="AJ2229" s="80">
        <v>5</v>
      </c>
      <c r="AK2229" s="80" t="e">
        <v>#N/A</v>
      </c>
      <c r="AL2229" s="80">
        <v>5</v>
      </c>
      <c r="AM2229" s="80" t="e">
        <v>#N/A</v>
      </c>
      <c r="AN2229" s="80">
        <v>5</v>
      </c>
      <c r="AO2229" s="80">
        <v>5</v>
      </c>
      <c r="AP2229" s="80">
        <v>5</v>
      </c>
      <c r="AQ2229" s="80">
        <v>5</v>
      </c>
      <c r="AR2229" s="80">
        <v>5</v>
      </c>
      <c r="AS2229" s="5"/>
      <c r="AT2229" s="5"/>
      <c r="AU2229" s="5"/>
      <c r="AV2229" s="5"/>
      <c r="AW2229" s="5"/>
      <c r="AX2229" s="5"/>
      <c r="AY2229" s="5" t="s">
        <v>20</v>
      </c>
    </row>
    <row r="2230" spans="1:51" ht="27.95" customHeight="1">
      <c r="A2230" s="5">
        <v>11599177397</v>
      </c>
      <c r="B2230" s="1"/>
      <c r="C2230" s="13" t="s">
        <v>72</v>
      </c>
      <c r="D2230" s="1" t="s">
        <v>471</v>
      </c>
      <c r="E2230" s="5" t="s">
        <v>14</v>
      </c>
      <c r="F2230" s="80">
        <v>0</v>
      </c>
      <c r="G2230" s="80">
        <v>0</v>
      </c>
      <c r="H2230" s="80" t="s">
        <v>1</v>
      </c>
      <c r="I2230" s="80">
        <v>0</v>
      </c>
      <c r="J2230" s="80">
        <v>0</v>
      </c>
      <c r="K2230" s="80">
        <v>0</v>
      </c>
      <c r="L2230" s="80">
        <v>0</v>
      </c>
      <c r="M2230" s="5" t="s">
        <v>10</v>
      </c>
      <c r="N2230" s="5" t="e">
        <v>#N/A</v>
      </c>
      <c r="O2230" s="5" t="e">
        <v>#N/A</v>
      </c>
      <c r="P2230" s="5" t="e">
        <v>#N/A</v>
      </c>
      <c r="Q2230" s="5" t="s">
        <v>661</v>
      </c>
      <c r="R2230" s="61" t="s">
        <v>90</v>
      </c>
      <c r="S2230" s="62" t="e">
        <v>#N/A</v>
      </c>
      <c r="T2230" s="5" t="s">
        <v>36</v>
      </c>
      <c r="U2230" s="5" t="s">
        <v>41</v>
      </c>
      <c r="V2230" s="5" t="s">
        <v>64</v>
      </c>
      <c r="W2230" s="5" t="s">
        <v>379</v>
      </c>
      <c r="X2230" s="5" t="s">
        <v>66</v>
      </c>
      <c r="Y2230" s="5">
        <v>0</v>
      </c>
      <c r="Z2230" s="5" t="s">
        <v>67</v>
      </c>
      <c r="AA2230" s="5"/>
      <c r="AB2230" s="5"/>
      <c r="AC2230" s="5"/>
      <c r="AD2230" s="5"/>
      <c r="AE2230" s="5"/>
      <c r="AF2230" s="5"/>
      <c r="AG2230" s="5"/>
      <c r="AH2230" s="5"/>
      <c r="AI2230" s="5" t="s">
        <v>975</v>
      </c>
      <c r="AJ2230" s="80">
        <v>5</v>
      </c>
      <c r="AK2230" s="80" t="e">
        <v>#N/A</v>
      </c>
      <c r="AL2230" s="80">
        <v>5</v>
      </c>
      <c r="AM2230" s="80" t="e">
        <v>#N/A</v>
      </c>
      <c r="AN2230" s="80">
        <v>4</v>
      </c>
      <c r="AO2230" s="80">
        <v>4</v>
      </c>
      <c r="AP2230" s="80">
        <v>5</v>
      </c>
      <c r="AQ2230" s="80">
        <v>5</v>
      </c>
      <c r="AR2230" s="80">
        <v>5</v>
      </c>
      <c r="AS2230" s="5"/>
      <c r="AT2230" s="5"/>
      <c r="AU2230" s="5"/>
      <c r="AV2230" s="5"/>
      <c r="AW2230" s="5"/>
      <c r="AX2230" s="5"/>
      <c r="AY2230" s="5" t="s">
        <v>20</v>
      </c>
    </row>
    <row r="2231" spans="1:51" ht="27.95" customHeight="1">
      <c r="A2231" s="5">
        <v>11599059336</v>
      </c>
      <c r="B2231" s="1"/>
      <c r="C2231" s="13" t="e">
        <v>#N/A</v>
      </c>
      <c r="D2231" s="1" t="e">
        <v>#VALUE!</v>
      </c>
      <c r="E2231" s="5" t="e">
        <v>#N/A</v>
      </c>
      <c r="F2231" s="80">
        <v>0</v>
      </c>
      <c r="G2231" s="80">
        <v>0</v>
      </c>
      <c r="H2231" s="80">
        <v>0</v>
      </c>
      <c r="I2231" s="80">
        <v>0</v>
      </c>
      <c r="J2231" s="80">
        <v>0</v>
      </c>
      <c r="K2231" s="80">
        <v>0</v>
      </c>
      <c r="L2231" s="80">
        <v>0</v>
      </c>
      <c r="M2231" s="5" t="e">
        <v>#N/A</v>
      </c>
      <c r="N2231" s="5" t="e">
        <v>#N/A</v>
      </c>
      <c r="O2231" s="5" t="e">
        <v>#N/A</v>
      </c>
      <c r="P2231" s="5" t="e">
        <v>#N/A</v>
      </c>
      <c r="Q2231" s="5" t="e">
        <v>#N/A</v>
      </c>
      <c r="R2231" s="61" t="e">
        <v>#N/A</v>
      </c>
      <c r="S2231" s="62" t="e">
        <v>#N/A</v>
      </c>
      <c r="T2231" s="5" t="e">
        <v>#N/A</v>
      </c>
      <c r="U2231" s="5" t="e">
        <v>#N/A</v>
      </c>
      <c r="V2231" s="5" t="e">
        <v>#N/A</v>
      </c>
      <c r="W2231" s="5" t="e">
        <v>#N/A</v>
      </c>
      <c r="X2231" s="5" t="e">
        <v>#N/A</v>
      </c>
      <c r="Y2231" s="5">
        <v>0</v>
      </c>
      <c r="Z2231" s="5" t="e">
        <v>#N/A</v>
      </c>
      <c r="AA2231" s="5"/>
      <c r="AB2231" s="5"/>
      <c r="AC2231" s="5"/>
      <c r="AD2231" s="5"/>
      <c r="AE2231" s="5"/>
      <c r="AF2231" s="5"/>
      <c r="AG2231" s="5"/>
      <c r="AH2231" s="5"/>
      <c r="AI2231" s="5" t="s">
        <v>975</v>
      </c>
      <c r="AJ2231" s="80" t="e">
        <v>#N/A</v>
      </c>
      <c r="AK2231" s="80" t="e">
        <v>#N/A</v>
      </c>
      <c r="AL2231" s="80" t="e">
        <v>#N/A</v>
      </c>
      <c r="AM2231" s="80" t="e">
        <v>#N/A</v>
      </c>
      <c r="AN2231" s="80" t="e">
        <v>#N/A</v>
      </c>
      <c r="AO2231" s="80" t="e">
        <v>#N/A</v>
      </c>
      <c r="AP2231" s="80" t="e">
        <v>#N/A</v>
      </c>
      <c r="AQ2231" s="80" t="e">
        <v>#N/A</v>
      </c>
      <c r="AR2231" s="80" t="e">
        <v>#N/A</v>
      </c>
      <c r="AS2231" s="5"/>
      <c r="AT2231" s="5"/>
      <c r="AU2231" s="5"/>
      <c r="AV2231" s="5"/>
      <c r="AW2231" s="5"/>
      <c r="AX2231" s="5"/>
      <c r="AY2231" s="5" t="s">
        <v>20</v>
      </c>
    </row>
    <row r="2232" spans="1:51" ht="27.95" customHeight="1">
      <c r="A2232" s="5">
        <v>11598704169</v>
      </c>
      <c r="B2232" s="1"/>
      <c r="C2232" s="13" t="s">
        <v>61</v>
      </c>
      <c r="D2232" s="1" t="s">
        <v>469</v>
      </c>
      <c r="E2232" s="5" t="s">
        <v>14</v>
      </c>
      <c r="F2232" s="80">
        <v>0</v>
      </c>
      <c r="G2232" s="80">
        <v>0</v>
      </c>
      <c r="H2232" s="80" t="s">
        <v>1</v>
      </c>
      <c r="I2232" s="80">
        <v>0</v>
      </c>
      <c r="J2232" s="80">
        <v>0</v>
      </c>
      <c r="K2232" s="80">
        <v>0</v>
      </c>
      <c r="L2232" s="80">
        <v>0</v>
      </c>
      <c r="M2232" s="5" t="s">
        <v>10</v>
      </c>
      <c r="N2232" s="5" t="e">
        <v>#N/A</v>
      </c>
      <c r="O2232" s="5" t="e">
        <v>#N/A</v>
      </c>
      <c r="P2232" s="5" t="e">
        <v>#N/A</v>
      </c>
      <c r="Q2232" s="5" t="s">
        <v>661</v>
      </c>
      <c r="R2232" s="61" t="s">
        <v>90</v>
      </c>
      <c r="S2232" s="62" t="e">
        <v>#N/A</v>
      </c>
      <c r="T2232" s="5" t="s">
        <v>62</v>
      </c>
      <c r="U2232" s="5" t="s">
        <v>87</v>
      </c>
      <c r="V2232" s="5" t="s">
        <v>64</v>
      </c>
      <c r="W2232" s="5" t="s">
        <v>379</v>
      </c>
      <c r="X2232" s="5" t="s">
        <v>66</v>
      </c>
      <c r="Y2232" s="5">
        <v>0</v>
      </c>
      <c r="Z2232" s="5" t="s">
        <v>60</v>
      </c>
      <c r="AA2232" s="5"/>
      <c r="AB2232" s="5"/>
      <c r="AC2232" s="5"/>
      <c r="AD2232" s="5"/>
      <c r="AE2232" s="5"/>
      <c r="AF2232" s="5"/>
      <c r="AG2232" s="5"/>
      <c r="AH2232" s="5"/>
      <c r="AI2232" s="5" t="s">
        <v>975</v>
      </c>
      <c r="AJ2232" s="110">
        <v>3</v>
      </c>
      <c r="AK2232" s="110" t="e">
        <v>#N/A</v>
      </c>
      <c r="AL2232" s="80">
        <v>5</v>
      </c>
      <c r="AM2232" s="80" t="e">
        <v>#N/A</v>
      </c>
      <c r="AN2232" s="80">
        <v>5</v>
      </c>
      <c r="AO2232" s="80">
        <v>1</v>
      </c>
      <c r="AP2232" s="80">
        <v>5</v>
      </c>
      <c r="AQ2232" s="80">
        <v>5</v>
      </c>
      <c r="AR2232" s="80">
        <v>5</v>
      </c>
      <c r="AS2232" s="5"/>
      <c r="AT2232" s="5"/>
      <c r="AU2232" s="5"/>
      <c r="AV2232" s="5"/>
      <c r="AW2232" s="5"/>
      <c r="AX2232" s="5"/>
      <c r="AY2232" s="5" t="s">
        <v>20</v>
      </c>
    </row>
    <row r="2233" spans="1:51" ht="27.95" customHeight="1">
      <c r="A2233" s="5">
        <v>11598582167</v>
      </c>
      <c r="B2233" s="1"/>
      <c r="C2233" s="13" t="s">
        <v>72</v>
      </c>
      <c r="D2233" s="1" t="s">
        <v>472</v>
      </c>
      <c r="E2233" s="5" t="s">
        <v>33</v>
      </c>
      <c r="F2233" s="80">
        <v>0</v>
      </c>
      <c r="G2233" s="80">
        <v>0</v>
      </c>
      <c r="H2233" s="80" t="s">
        <v>1</v>
      </c>
      <c r="I2233" s="80">
        <v>0</v>
      </c>
      <c r="J2233" s="80">
        <v>0</v>
      </c>
      <c r="K2233" s="80">
        <v>0</v>
      </c>
      <c r="L2233" s="80">
        <v>0</v>
      </c>
      <c r="M2233" s="5" t="s">
        <v>10</v>
      </c>
      <c r="N2233" s="5" t="e">
        <v>#N/A</v>
      </c>
      <c r="O2233" s="5" t="e">
        <v>#N/A</v>
      </c>
      <c r="P2233" s="5" t="e">
        <v>#N/A</v>
      </c>
      <c r="Q2233" s="5" t="s">
        <v>663</v>
      </c>
      <c r="R2233" s="61" t="s">
        <v>90</v>
      </c>
      <c r="S2233" s="62" t="e">
        <v>#N/A</v>
      </c>
      <c r="T2233" s="5" t="s">
        <v>62</v>
      </c>
      <c r="U2233" s="5" t="s">
        <v>34</v>
      </c>
      <c r="V2233" s="5" t="s">
        <v>64</v>
      </c>
      <c r="W2233" s="5" t="s">
        <v>379</v>
      </c>
      <c r="X2233" s="5" t="s">
        <v>66</v>
      </c>
      <c r="Y2233" s="5">
        <v>0</v>
      </c>
      <c r="Z2233" s="5" t="s">
        <v>67</v>
      </c>
      <c r="AA2233" s="5"/>
      <c r="AB2233" s="5"/>
      <c r="AC2233" s="5"/>
      <c r="AD2233" s="5"/>
      <c r="AE2233" s="5"/>
      <c r="AF2233" s="5"/>
      <c r="AG2233" s="5"/>
      <c r="AH2233" s="5"/>
      <c r="AI2233" s="5" t="s">
        <v>975</v>
      </c>
      <c r="AJ2233" s="110">
        <v>5</v>
      </c>
      <c r="AK2233" s="110" t="e">
        <v>#N/A</v>
      </c>
      <c r="AL2233" s="80">
        <v>5</v>
      </c>
      <c r="AM2233" s="80" t="e">
        <v>#N/A</v>
      </c>
      <c r="AN2233" s="80">
        <v>5</v>
      </c>
      <c r="AO2233" s="80">
        <v>5</v>
      </c>
      <c r="AP2233" s="80">
        <v>5</v>
      </c>
      <c r="AQ2233" s="80">
        <v>5</v>
      </c>
      <c r="AR2233" s="80">
        <v>5</v>
      </c>
      <c r="AS2233" s="5"/>
      <c r="AT2233" s="5"/>
      <c r="AU2233" s="5"/>
      <c r="AV2233" s="5"/>
      <c r="AW2233" s="5"/>
      <c r="AX2233" s="5"/>
      <c r="AY2233" s="5" t="s">
        <v>20</v>
      </c>
    </row>
    <row r="2234" spans="1:51" ht="27.95" customHeight="1">
      <c r="A2234" s="5">
        <v>11598546341</v>
      </c>
      <c r="B2234" s="1"/>
      <c r="C2234" s="13" t="s">
        <v>72</v>
      </c>
      <c r="D2234" s="1" t="s">
        <v>468</v>
      </c>
      <c r="E2234" s="5" t="s">
        <v>33</v>
      </c>
      <c r="F2234" s="80">
        <v>0</v>
      </c>
      <c r="G2234" s="80">
        <v>0</v>
      </c>
      <c r="H2234" s="80" t="s">
        <v>1</v>
      </c>
      <c r="I2234" s="80">
        <v>0</v>
      </c>
      <c r="J2234" s="80">
        <v>0</v>
      </c>
      <c r="K2234" s="80">
        <v>0</v>
      </c>
      <c r="L2234" s="80">
        <v>0</v>
      </c>
      <c r="M2234" s="5" t="s">
        <v>10</v>
      </c>
      <c r="N2234" s="5" t="e">
        <v>#N/A</v>
      </c>
      <c r="O2234" s="5" t="e">
        <v>#N/A</v>
      </c>
      <c r="P2234" s="5" t="e">
        <v>#N/A</v>
      </c>
      <c r="Q2234" s="5" t="s">
        <v>654</v>
      </c>
      <c r="R2234" s="61" t="s">
        <v>75</v>
      </c>
      <c r="S2234" s="62" t="e">
        <v>#N/A</v>
      </c>
      <c r="T2234" s="5" t="s">
        <v>62</v>
      </c>
      <c r="U2234" s="5" t="s">
        <v>34</v>
      </c>
      <c r="V2234" s="5" t="s">
        <v>64</v>
      </c>
      <c r="W2234" s="5" t="s">
        <v>379</v>
      </c>
      <c r="X2234" s="5" t="s">
        <v>66</v>
      </c>
      <c r="Y2234" s="5">
        <v>0</v>
      </c>
      <c r="Z2234" s="5" t="s">
        <v>67</v>
      </c>
      <c r="AA2234" s="5"/>
      <c r="AB2234" s="5"/>
      <c r="AC2234" s="5"/>
      <c r="AD2234" s="5"/>
      <c r="AE2234" s="5"/>
      <c r="AF2234" s="5"/>
      <c r="AG2234" s="5"/>
      <c r="AH2234" s="5"/>
      <c r="AI2234" s="5" t="s">
        <v>975</v>
      </c>
      <c r="AJ2234" s="111">
        <v>5</v>
      </c>
      <c r="AK2234" s="111" t="e">
        <v>#N/A</v>
      </c>
      <c r="AL2234" s="80">
        <v>3</v>
      </c>
      <c r="AM2234" s="80" t="e">
        <v>#N/A</v>
      </c>
      <c r="AN2234" s="80">
        <v>5</v>
      </c>
      <c r="AO2234" s="80">
        <v>5</v>
      </c>
      <c r="AP2234" s="80">
        <v>5</v>
      </c>
      <c r="AQ2234" s="80">
        <v>5</v>
      </c>
      <c r="AR2234" s="80">
        <v>5</v>
      </c>
      <c r="AS2234" s="5"/>
      <c r="AT2234" s="5"/>
      <c r="AU2234" s="5"/>
      <c r="AV2234" s="5"/>
      <c r="AW2234" s="5"/>
      <c r="AX2234" s="5"/>
      <c r="AY2234" s="5" t="s">
        <v>20</v>
      </c>
    </row>
    <row r="2235" spans="1:51" ht="27.95" customHeight="1">
      <c r="A2235" s="5">
        <v>11598514515</v>
      </c>
      <c r="B2235" s="1"/>
      <c r="C2235" s="13" t="s">
        <v>72</v>
      </c>
      <c r="D2235" s="1" t="s">
        <v>478</v>
      </c>
      <c r="E2235" s="5" t="s">
        <v>33</v>
      </c>
      <c r="F2235" s="80">
        <v>0</v>
      </c>
      <c r="G2235" s="80">
        <v>0</v>
      </c>
      <c r="H2235" s="80" t="s">
        <v>1</v>
      </c>
      <c r="I2235" s="80">
        <v>0</v>
      </c>
      <c r="J2235" s="80">
        <v>0</v>
      </c>
      <c r="K2235" s="80">
        <v>0</v>
      </c>
      <c r="L2235" s="80">
        <v>0</v>
      </c>
      <c r="M2235" s="5" t="s">
        <v>10</v>
      </c>
      <c r="N2235" s="5" t="e">
        <v>#N/A</v>
      </c>
      <c r="O2235" s="5" t="e">
        <v>#N/A</v>
      </c>
      <c r="P2235" s="5" t="e">
        <v>#N/A</v>
      </c>
      <c r="Q2235" s="5" t="s">
        <v>654</v>
      </c>
      <c r="R2235" s="61" t="s">
        <v>662</v>
      </c>
      <c r="S2235" s="62" t="e">
        <v>#N/A</v>
      </c>
      <c r="T2235" s="5" t="s">
        <v>37</v>
      </c>
      <c r="U2235" s="5" t="s">
        <v>37</v>
      </c>
      <c r="V2235" s="5" t="s">
        <v>64</v>
      </c>
      <c r="W2235" s="5" t="s">
        <v>379</v>
      </c>
      <c r="X2235" s="5" t="s">
        <v>66</v>
      </c>
      <c r="Y2235" s="5">
        <v>0</v>
      </c>
      <c r="Z2235" s="5" t="s">
        <v>67</v>
      </c>
      <c r="AA2235" s="5"/>
      <c r="AB2235" s="5"/>
      <c r="AC2235" s="5"/>
      <c r="AD2235" s="5"/>
      <c r="AE2235" s="5"/>
      <c r="AF2235" s="5"/>
      <c r="AG2235" s="5"/>
      <c r="AH2235" s="5"/>
      <c r="AI2235" s="5" t="s">
        <v>975</v>
      </c>
      <c r="AJ2235" s="111">
        <v>5</v>
      </c>
      <c r="AK2235" s="111" t="e">
        <v>#N/A</v>
      </c>
      <c r="AL2235" s="80" t="e">
        <v>#N/A</v>
      </c>
      <c r="AM2235" s="80" t="e">
        <v>#N/A</v>
      </c>
      <c r="AN2235" s="80">
        <v>3</v>
      </c>
      <c r="AO2235" s="80">
        <v>3</v>
      </c>
      <c r="AP2235" s="80">
        <v>5</v>
      </c>
      <c r="AQ2235" s="80">
        <v>5</v>
      </c>
      <c r="AR2235" s="80">
        <v>5</v>
      </c>
      <c r="AS2235" s="5"/>
      <c r="AT2235" s="5"/>
      <c r="AU2235" s="5"/>
      <c r="AV2235" s="5"/>
      <c r="AW2235" s="5"/>
      <c r="AX2235" s="5"/>
      <c r="AY2235" s="5" t="s">
        <v>20</v>
      </c>
    </row>
    <row r="2236" spans="1:51" ht="27.95" customHeight="1">
      <c r="A2236" s="5">
        <v>11594145414</v>
      </c>
      <c r="B2236" s="1"/>
      <c r="C2236" s="13" t="s">
        <v>72</v>
      </c>
      <c r="D2236" s="1" t="s">
        <v>469</v>
      </c>
      <c r="E2236" s="5" t="s">
        <v>14</v>
      </c>
      <c r="F2236" s="80" t="s">
        <v>648</v>
      </c>
      <c r="G2236" s="80">
        <v>0</v>
      </c>
      <c r="H2236" s="80">
        <v>0</v>
      </c>
      <c r="I2236" s="80">
        <v>0</v>
      </c>
      <c r="J2236" s="80">
        <v>0</v>
      </c>
      <c r="K2236" s="80">
        <v>0</v>
      </c>
      <c r="L2236" s="80">
        <v>0</v>
      </c>
      <c r="M2236" s="5" t="s">
        <v>10</v>
      </c>
      <c r="N2236" s="5" t="e">
        <v>#N/A</v>
      </c>
      <c r="O2236" s="5" t="e">
        <v>#N/A</v>
      </c>
      <c r="P2236" s="5" t="e">
        <v>#N/A</v>
      </c>
      <c r="Q2236" s="5" t="s">
        <v>663</v>
      </c>
      <c r="R2236" s="61" t="s">
        <v>662</v>
      </c>
      <c r="S2236" s="62" t="e">
        <v>#N/A</v>
      </c>
      <c r="T2236" s="5" t="s">
        <v>224</v>
      </c>
      <c r="U2236" s="5" t="s">
        <v>87</v>
      </c>
      <c r="V2236" s="5" t="s">
        <v>74</v>
      </c>
      <c r="W2236" s="5" t="s">
        <v>908</v>
      </c>
      <c r="X2236" s="5" t="s">
        <v>66</v>
      </c>
      <c r="Y2236" s="5">
        <v>0</v>
      </c>
      <c r="Z2236" s="5" t="s">
        <v>86</v>
      </c>
      <c r="AA2236" s="5"/>
      <c r="AB2236" s="5"/>
      <c r="AC2236" s="5"/>
      <c r="AD2236" s="5"/>
      <c r="AE2236" s="5"/>
      <c r="AF2236" s="5"/>
      <c r="AG2236" s="5" t="s">
        <v>289</v>
      </c>
      <c r="AH2236" s="5"/>
      <c r="AI2236" s="5" t="s">
        <v>975</v>
      </c>
      <c r="AJ2236" s="111">
        <v>5</v>
      </c>
      <c r="AK2236" s="111" t="e">
        <v>#N/A</v>
      </c>
      <c r="AL2236" s="80" t="e">
        <v>#N/A</v>
      </c>
      <c r="AM2236" s="80" t="e">
        <v>#N/A</v>
      </c>
      <c r="AN2236" s="80">
        <v>1</v>
      </c>
      <c r="AO2236" s="80">
        <v>1</v>
      </c>
      <c r="AP2236" s="80">
        <v>2</v>
      </c>
      <c r="AQ2236" s="80">
        <v>3</v>
      </c>
      <c r="AR2236" s="80">
        <v>5</v>
      </c>
      <c r="AS2236" s="5"/>
      <c r="AT2236" s="5"/>
      <c r="AU2236" s="5"/>
      <c r="AV2236" s="5"/>
      <c r="AW2236" s="5"/>
      <c r="AX2236" s="5" t="s">
        <v>1097</v>
      </c>
      <c r="AY2236" s="5" t="s">
        <v>20</v>
      </c>
    </row>
    <row r="2237" spans="1:51" ht="27.95" customHeight="1">
      <c r="A2237" s="5">
        <v>11594110763</v>
      </c>
      <c r="B2237" s="1"/>
      <c r="C2237" s="13" t="s">
        <v>72</v>
      </c>
      <c r="D2237" s="1" t="s">
        <v>469</v>
      </c>
      <c r="E2237" s="5" t="s">
        <v>14</v>
      </c>
      <c r="F2237" s="80" t="s">
        <v>648</v>
      </c>
      <c r="G2237" s="80">
        <v>0</v>
      </c>
      <c r="H2237" s="80">
        <v>0</v>
      </c>
      <c r="I2237" s="80">
        <v>0</v>
      </c>
      <c r="J2237" s="80">
        <v>0</v>
      </c>
      <c r="K2237" s="80">
        <v>0</v>
      </c>
      <c r="L2237" s="80">
        <v>0</v>
      </c>
      <c r="M2237" s="5" t="s">
        <v>10</v>
      </c>
      <c r="N2237" s="5" t="e">
        <v>#N/A</v>
      </c>
      <c r="O2237" s="5" t="e">
        <v>#N/A</v>
      </c>
      <c r="P2237" s="5" t="e">
        <v>#N/A</v>
      </c>
      <c r="Q2237" s="5" t="e">
        <v>#N/A</v>
      </c>
      <c r="R2237" s="61" t="e">
        <v>#N/A</v>
      </c>
      <c r="S2237" s="62" t="e">
        <v>#N/A</v>
      </c>
      <c r="T2237" s="5" t="s">
        <v>224</v>
      </c>
      <c r="U2237" s="5" t="s">
        <v>87</v>
      </c>
      <c r="V2237" s="5" t="s">
        <v>74</v>
      </c>
      <c r="W2237" s="5" t="s">
        <v>908</v>
      </c>
      <c r="X2237" s="5" t="e">
        <v>#N/A</v>
      </c>
      <c r="Y2237" s="5">
        <v>0</v>
      </c>
      <c r="Z2237" s="5" t="s">
        <v>86</v>
      </c>
      <c r="AA2237" s="5"/>
      <c r="AB2237" s="5"/>
      <c r="AC2237" s="5"/>
      <c r="AD2237" s="5"/>
      <c r="AE2237" s="5"/>
      <c r="AF2237" s="5"/>
      <c r="AG2237" s="5" t="s">
        <v>229</v>
      </c>
      <c r="AH2237" s="5"/>
      <c r="AI2237" s="5" t="s">
        <v>975</v>
      </c>
      <c r="AJ2237" s="111">
        <v>5</v>
      </c>
      <c r="AK2237" s="111" t="e">
        <v>#N/A</v>
      </c>
      <c r="AL2237" s="80" t="e">
        <v>#N/A</v>
      </c>
      <c r="AM2237" s="80" t="e">
        <v>#N/A</v>
      </c>
      <c r="AN2237" s="80">
        <v>1</v>
      </c>
      <c r="AO2237" s="80">
        <v>1</v>
      </c>
      <c r="AP2237" s="80">
        <v>2</v>
      </c>
      <c r="AQ2237" s="80">
        <v>3</v>
      </c>
      <c r="AR2237" s="80" t="e">
        <v>#N/A</v>
      </c>
      <c r="AS2237" s="5"/>
      <c r="AT2237" s="5"/>
      <c r="AU2237" s="5"/>
      <c r="AV2237" s="5"/>
      <c r="AW2237" s="5"/>
      <c r="AX2237" s="5"/>
      <c r="AY2237" s="5" t="s">
        <v>20</v>
      </c>
    </row>
    <row r="2238" spans="1:51" ht="27.95" customHeight="1">
      <c r="A2238" s="5">
        <v>11586497668</v>
      </c>
      <c r="B2238" s="1"/>
      <c r="C2238" s="13" t="s">
        <v>80</v>
      </c>
      <c r="D2238" s="1" t="s">
        <v>467</v>
      </c>
      <c r="E2238" s="5" t="s">
        <v>14</v>
      </c>
      <c r="F2238" s="80" t="s">
        <v>648</v>
      </c>
      <c r="G2238" s="80">
        <v>0</v>
      </c>
      <c r="H2238" s="81">
        <v>0</v>
      </c>
      <c r="I2238" s="81">
        <v>0</v>
      </c>
      <c r="J2238" s="81">
        <v>0</v>
      </c>
      <c r="K2238" s="81">
        <v>0</v>
      </c>
      <c r="L2238" s="81">
        <v>0</v>
      </c>
      <c r="M2238" s="5" t="e">
        <v>#N/A</v>
      </c>
      <c r="N2238" s="5" t="e">
        <v>#N/A</v>
      </c>
      <c r="O2238" s="5" t="e">
        <v>#N/A</v>
      </c>
      <c r="P2238" s="5" t="e">
        <v>#N/A</v>
      </c>
      <c r="Q2238" s="61" t="s">
        <v>663</v>
      </c>
      <c r="R2238" s="61" t="s">
        <v>75</v>
      </c>
      <c r="S2238" s="62" t="s">
        <v>122</v>
      </c>
      <c r="T2238" s="5" t="s">
        <v>224</v>
      </c>
      <c r="U2238" s="5" t="s">
        <v>37</v>
      </c>
      <c r="V2238" s="61" t="s">
        <v>89</v>
      </c>
      <c r="W2238" s="61" t="s">
        <v>909</v>
      </c>
      <c r="X2238" s="62" t="s">
        <v>66</v>
      </c>
      <c r="Y2238" s="61" t="s">
        <v>925</v>
      </c>
      <c r="Z2238" s="62" t="s">
        <v>49</v>
      </c>
      <c r="AA2238" s="62" t="s">
        <v>715</v>
      </c>
      <c r="AB2238" s="5" t="s">
        <v>558</v>
      </c>
      <c r="AC2238" s="5"/>
      <c r="AD2238" s="5" t="s">
        <v>779</v>
      </c>
      <c r="AE2238" s="5"/>
      <c r="AF2238" s="5" t="s">
        <v>1033</v>
      </c>
      <c r="AG2238" s="5" t="s">
        <v>1034</v>
      </c>
      <c r="AH2238" s="5" t="s">
        <v>811</v>
      </c>
      <c r="AI2238" s="5" t="s">
        <v>975</v>
      </c>
      <c r="AJ2238" s="80">
        <v>4</v>
      </c>
      <c r="AK2238" s="80" t="e">
        <v>#N/A</v>
      </c>
      <c r="AL2238" s="80">
        <v>3</v>
      </c>
      <c r="AM2238" s="80">
        <v>1</v>
      </c>
      <c r="AN2238" s="80">
        <v>1</v>
      </c>
      <c r="AO2238" s="80">
        <v>3</v>
      </c>
      <c r="AP2238" s="80">
        <v>3</v>
      </c>
      <c r="AQ2238" s="80">
        <v>1</v>
      </c>
      <c r="AR2238" s="80">
        <v>5</v>
      </c>
      <c r="AS2238" s="5"/>
      <c r="AT2238" s="5"/>
      <c r="AU2238" s="5"/>
      <c r="AV2238" s="5"/>
      <c r="AW2238" s="5" t="s">
        <v>1084</v>
      </c>
      <c r="AX2238" s="5"/>
      <c r="AY2238" s="5" t="s">
        <v>20</v>
      </c>
    </row>
    <row r="2239" spans="1:51" ht="27.95" customHeight="1">
      <c r="A2239" s="5">
        <v>11586486136</v>
      </c>
      <c r="B2239" s="1"/>
      <c r="C2239" s="13" t="s">
        <v>80</v>
      </c>
      <c r="D2239" s="1" t="s">
        <v>467</v>
      </c>
      <c r="E2239" s="63" t="s">
        <v>14</v>
      </c>
      <c r="F2239" s="80" t="s">
        <v>648</v>
      </c>
      <c r="G2239" s="80">
        <v>0</v>
      </c>
      <c r="H2239" s="80">
        <v>0</v>
      </c>
      <c r="I2239" s="80">
        <v>0</v>
      </c>
      <c r="J2239" s="80">
        <v>0</v>
      </c>
      <c r="K2239" s="80">
        <v>0</v>
      </c>
      <c r="L2239" s="80">
        <v>0</v>
      </c>
      <c r="M2239" s="5" t="e">
        <v>#N/A</v>
      </c>
      <c r="N2239" s="5" t="e">
        <v>#N/A</v>
      </c>
      <c r="O2239" s="5" t="e">
        <v>#N/A</v>
      </c>
      <c r="P2239" s="5" t="e">
        <v>#N/A</v>
      </c>
      <c r="Q2239" s="5" t="e">
        <v>#N/A</v>
      </c>
      <c r="R2239" s="61" t="e">
        <v>#N/A</v>
      </c>
      <c r="S2239" s="62" t="e">
        <v>#N/A</v>
      </c>
      <c r="T2239" s="5" t="e">
        <v>#N/A</v>
      </c>
      <c r="U2239" s="5" t="e">
        <v>#N/A</v>
      </c>
      <c r="V2239" s="5" t="e">
        <v>#N/A</v>
      </c>
      <c r="W2239" s="5" t="e">
        <v>#N/A</v>
      </c>
      <c r="X2239" s="5" t="e">
        <v>#N/A</v>
      </c>
      <c r="Y2239" s="5">
        <v>0</v>
      </c>
      <c r="Z2239" s="5" t="s">
        <v>49</v>
      </c>
      <c r="AA2239" s="60" t="s">
        <v>715</v>
      </c>
      <c r="AB2239" s="5"/>
      <c r="AC2239" s="5"/>
      <c r="AD2239" s="5"/>
      <c r="AE2239" s="5"/>
      <c r="AF2239" s="5"/>
      <c r="AG2239" s="5"/>
      <c r="AH2239" s="5"/>
      <c r="AI2239" s="5" t="s">
        <v>975</v>
      </c>
      <c r="AJ2239" s="80">
        <v>4</v>
      </c>
      <c r="AK2239" s="110" t="e">
        <v>#N/A</v>
      </c>
      <c r="AL2239" s="80" t="e">
        <v>#N/A</v>
      </c>
      <c r="AM2239" s="80" t="e">
        <v>#N/A</v>
      </c>
      <c r="AN2239" s="80" t="e">
        <v>#N/A</v>
      </c>
      <c r="AO2239" s="80" t="e">
        <v>#N/A</v>
      </c>
      <c r="AP2239" s="80" t="e">
        <v>#N/A</v>
      </c>
      <c r="AQ2239" s="80" t="e">
        <v>#N/A</v>
      </c>
      <c r="AR2239" s="80" t="e">
        <v>#N/A</v>
      </c>
      <c r="AS2239" s="5"/>
      <c r="AT2239" s="5"/>
      <c r="AU2239" s="5"/>
      <c r="AV2239" s="5"/>
      <c r="AW2239" s="5"/>
      <c r="AX2239" s="5"/>
      <c r="AY2239" s="5" t="s">
        <v>20</v>
      </c>
    </row>
    <row r="2240" spans="1:51" ht="27.95" customHeight="1">
      <c r="A2240" s="5">
        <v>11585934840</v>
      </c>
      <c r="B2240" s="1"/>
      <c r="C2240" s="13" t="s">
        <v>72</v>
      </c>
      <c r="D2240" s="1" t="s">
        <v>467</v>
      </c>
      <c r="E2240" s="5" t="s">
        <v>14</v>
      </c>
      <c r="F2240" s="80">
        <v>0</v>
      </c>
      <c r="G2240" s="80">
        <v>0</v>
      </c>
      <c r="H2240" s="80">
        <v>0</v>
      </c>
      <c r="I2240" s="80">
        <v>0</v>
      </c>
      <c r="J2240" s="80">
        <v>0</v>
      </c>
      <c r="K2240" s="80">
        <v>0</v>
      </c>
      <c r="L2240" s="80">
        <v>0</v>
      </c>
      <c r="M2240" s="5" t="e">
        <v>#N/A</v>
      </c>
      <c r="N2240" s="5" t="e">
        <v>#N/A</v>
      </c>
      <c r="O2240" s="5" t="e">
        <v>#N/A</v>
      </c>
      <c r="P2240" s="5" t="e">
        <v>#N/A</v>
      </c>
      <c r="Q2240" s="5" t="s">
        <v>663</v>
      </c>
      <c r="R2240" s="61" t="s">
        <v>662</v>
      </c>
      <c r="S2240" s="62" t="e">
        <v>#N/A</v>
      </c>
      <c r="T2240" s="5" t="s">
        <v>36</v>
      </c>
      <c r="U2240" s="5" t="s">
        <v>37</v>
      </c>
      <c r="V2240" s="5" t="s">
        <v>26</v>
      </c>
      <c r="W2240" s="5" t="s">
        <v>379</v>
      </c>
      <c r="X2240" s="5" t="s">
        <v>66</v>
      </c>
      <c r="Y2240" s="5">
        <v>0</v>
      </c>
      <c r="Z2240" s="5" t="s">
        <v>45</v>
      </c>
      <c r="AA2240" s="5" t="s">
        <v>481</v>
      </c>
      <c r="AB2240" s="5"/>
      <c r="AC2240" s="5"/>
      <c r="AD2240" s="5"/>
      <c r="AE2240" s="5"/>
      <c r="AF2240" s="5"/>
      <c r="AG2240" s="5"/>
      <c r="AH2240" s="5"/>
      <c r="AI2240" s="5" t="s">
        <v>975</v>
      </c>
      <c r="AJ2240" s="80">
        <v>5</v>
      </c>
      <c r="AK2240" s="110" t="e">
        <v>#N/A</v>
      </c>
      <c r="AL2240" s="80" t="e">
        <v>#N/A</v>
      </c>
      <c r="AM2240" s="80" t="e">
        <v>#N/A</v>
      </c>
      <c r="AN2240" s="80">
        <v>4</v>
      </c>
      <c r="AO2240" s="80">
        <v>3</v>
      </c>
      <c r="AP2240" s="80">
        <v>4</v>
      </c>
      <c r="AQ2240" s="80">
        <v>5</v>
      </c>
      <c r="AR2240" s="80">
        <v>5</v>
      </c>
      <c r="AS2240" s="5"/>
      <c r="AT2240" s="5"/>
      <c r="AU2240" s="5"/>
      <c r="AV2240" s="5"/>
      <c r="AW2240" s="5"/>
      <c r="AX2240" s="5"/>
      <c r="AY2240" s="5" t="s">
        <v>20</v>
      </c>
    </row>
    <row r="2241" spans="1:51" ht="27.95" customHeight="1">
      <c r="A2241" s="5">
        <v>11585886135</v>
      </c>
      <c r="B2241" s="1"/>
      <c r="C2241" s="13" t="s">
        <v>72</v>
      </c>
      <c r="D2241" s="1" t="s">
        <v>467</v>
      </c>
      <c r="E2241" s="5" t="s">
        <v>33</v>
      </c>
      <c r="F2241" s="80">
        <v>0</v>
      </c>
      <c r="G2241" s="80">
        <v>0</v>
      </c>
      <c r="H2241" s="80">
        <v>0</v>
      </c>
      <c r="I2241" s="80">
        <v>0</v>
      </c>
      <c r="J2241" s="80">
        <v>0</v>
      </c>
      <c r="K2241" s="80">
        <v>0</v>
      </c>
      <c r="L2241" s="80" t="s">
        <v>911</v>
      </c>
      <c r="M2241" s="5" t="e">
        <v>#N/A</v>
      </c>
      <c r="N2241" s="5" t="e">
        <v>#N/A</v>
      </c>
      <c r="O2241" s="5" t="e">
        <v>#N/A</v>
      </c>
      <c r="P2241" s="5" t="e">
        <v>#N/A</v>
      </c>
      <c r="Q2241" s="5" t="e">
        <v>#N/A</v>
      </c>
      <c r="R2241" s="61" t="e">
        <v>#N/A</v>
      </c>
      <c r="S2241" s="62" t="e">
        <v>#N/A</v>
      </c>
      <c r="T2241" s="5" t="s">
        <v>62</v>
      </c>
      <c r="U2241" s="5" t="e">
        <v>#N/A</v>
      </c>
      <c r="V2241" s="5" t="e">
        <v>#N/A</v>
      </c>
      <c r="W2241" s="5" t="e">
        <v>#N/A</v>
      </c>
      <c r="X2241" s="5" t="e">
        <v>#N/A</v>
      </c>
      <c r="Y2241" s="5">
        <v>0</v>
      </c>
      <c r="Z2241" s="5" t="s">
        <v>45</v>
      </c>
      <c r="AA2241" s="5" t="s">
        <v>514</v>
      </c>
      <c r="AB2241" s="5"/>
      <c r="AC2241" s="5"/>
      <c r="AD2241" s="5" t="s">
        <v>583</v>
      </c>
      <c r="AE2241" s="5"/>
      <c r="AF2241" s="5"/>
      <c r="AG2241" s="5"/>
      <c r="AH2241" s="5"/>
      <c r="AI2241" s="5" t="s">
        <v>975</v>
      </c>
      <c r="AJ2241" s="80">
        <v>5</v>
      </c>
      <c r="AK2241" s="80" t="e">
        <v>#N/A</v>
      </c>
      <c r="AL2241" s="80" t="e">
        <v>#N/A</v>
      </c>
      <c r="AM2241" s="80" t="e">
        <v>#N/A</v>
      </c>
      <c r="AN2241" s="80">
        <v>5</v>
      </c>
      <c r="AO2241" s="80" t="e">
        <v>#N/A</v>
      </c>
      <c r="AP2241" s="80" t="e">
        <v>#N/A</v>
      </c>
      <c r="AQ2241" s="80" t="e">
        <v>#N/A</v>
      </c>
      <c r="AR2241" s="80" t="e">
        <v>#N/A</v>
      </c>
      <c r="AS2241" s="5"/>
      <c r="AT2241" s="5"/>
      <c r="AU2241" s="5"/>
      <c r="AV2241" s="5"/>
      <c r="AW2241" s="5"/>
      <c r="AX2241" s="5"/>
      <c r="AY2241" s="5" t="s">
        <v>20</v>
      </c>
    </row>
    <row r="2242" spans="1:51" ht="27.95" customHeight="1">
      <c r="A2242" s="5">
        <v>11584607219</v>
      </c>
      <c r="B2242" s="1"/>
      <c r="C2242" s="13" t="s">
        <v>80</v>
      </c>
      <c r="D2242" s="1" t="s">
        <v>468</v>
      </c>
      <c r="E2242" s="5" t="s">
        <v>14</v>
      </c>
      <c r="F2242" s="80">
        <v>0</v>
      </c>
      <c r="G2242" s="80">
        <v>0</v>
      </c>
      <c r="H2242" s="80" t="s">
        <v>1</v>
      </c>
      <c r="I2242" s="80">
        <v>0</v>
      </c>
      <c r="J2242" s="80">
        <v>0</v>
      </c>
      <c r="K2242" s="80">
        <v>0</v>
      </c>
      <c r="L2242" s="80">
        <v>0</v>
      </c>
      <c r="M2242" s="5" t="s">
        <v>10</v>
      </c>
      <c r="N2242" s="5" t="e">
        <v>#N/A</v>
      </c>
      <c r="O2242" s="5" t="e">
        <v>#N/A</v>
      </c>
      <c r="P2242" s="5" t="e">
        <v>#N/A</v>
      </c>
      <c r="Q2242" s="5" t="s">
        <v>663</v>
      </c>
      <c r="R2242" s="61" t="s">
        <v>662</v>
      </c>
      <c r="S2242" s="62" t="s">
        <v>34</v>
      </c>
      <c r="T2242" s="5" t="s">
        <v>36</v>
      </c>
      <c r="U2242" s="5" t="s">
        <v>41</v>
      </c>
      <c r="V2242" s="5" t="s">
        <v>89</v>
      </c>
      <c r="W2242" s="5" t="s">
        <v>379</v>
      </c>
      <c r="X2242" s="5" t="s">
        <v>660</v>
      </c>
      <c r="Y2242" s="5">
        <v>0</v>
      </c>
      <c r="Z2242" s="5" t="s">
        <v>21</v>
      </c>
      <c r="AA2242" s="5"/>
      <c r="AB2242" s="3" t="s">
        <v>989</v>
      </c>
      <c r="AC2242" s="5"/>
      <c r="AD2242" s="5" t="s">
        <v>997</v>
      </c>
      <c r="AE2242" s="5"/>
      <c r="AF2242" s="5"/>
      <c r="AG2242" s="5" t="s">
        <v>379</v>
      </c>
      <c r="AH2242" s="5"/>
      <c r="AI2242" s="5" t="s">
        <v>975</v>
      </c>
      <c r="AJ2242" s="80">
        <v>4</v>
      </c>
      <c r="AK2242" s="80" t="e">
        <v>#N/A</v>
      </c>
      <c r="AL2242" s="80" t="e">
        <v>#N/A</v>
      </c>
      <c r="AM2242" s="80">
        <v>5</v>
      </c>
      <c r="AN2242" s="80">
        <v>4</v>
      </c>
      <c r="AO2242" s="80">
        <v>4</v>
      </c>
      <c r="AP2242" s="80">
        <v>3</v>
      </c>
      <c r="AQ2242" s="80">
        <v>5</v>
      </c>
      <c r="AR2242" s="80">
        <v>4</v>
      </c>
      <c r="AS2242" s="5"/>
      <c r="AT2242" s="5" t="s">
        <v>842</v>
      </c>
      <c r="AU2242" s="5"/>
      <c r="AV2242" s="5"/>
      <c r="AW2242" s="5"/>
      <c r="AX2242" s="5" t="s">
        <v>1129</v>
      </c>
      <c r="AY2242" s="5" t="s">
        <v>20</v>
      </c>
    </row>
    <row r="2243" spans="1:51" ht="27.95" customHeight="1">
      <c r="A2243" s="5">
        <v>11584466468</v>
      </c>
      <c r="B2243" s="1"/>
      <c r="C2243" s="13" t="s">
        <v>61</v>
      </c>
      <c r="D2243" s="1" t="s">
        <v>473</v>
      </c>
      <c r="E2243" s="5" t="s">
        <v>33</v>
      </c>
      <c r="F2243" s="80" t="s">
        <v>648</v>
      </c>
      <c r="G2243" s="80">
        <v>0</v>
      </c>
      <c r="H2243" s="80" t="s">
        <v>1</v>
      </c>
      <c r="I2243" s="80">
        <v>0</v>
      </c>
      <c r="J2243" s="80">
        <v>0</v>
      </c>
      <c r="K2243" s="80">
        <v>0</v>
      </c>
      <c r="L2243" s="80">
        <v>0</v>
      </c>
      <c r="M2243" s="5" t="e">
        <v>#N/A</v>
      </c>
      <c r="N2243" s="5" t="e">
        <v>#N/A</v>
      </c>
      <c r="O2243" s="5" t="e">
        <v>#N/A</v>
      </c>
      <c r="P2243" s="5" t="e">
        <v>#N/A</v>
      </c>
      <c r="Q2243" s="5" t="e">
        <v>#N/A</v>
      </c>
      <c r="R2243" s="61" t="s">
        <v>90</v>
      </c>
      <c r="S2243" s="62" t="e">
        <v>#N/A</v>
      </c>
      <c r="T2243" s="5" t="s">
        <v>36</v>
      </c>
      <c r="U2243" s="5" t="s">
        <v>41</v>
      </c>
      <c r="V2243" s="5" t="s">
        <v>64</v>
      </c>
      <c r="W2243" s="5" t="s">
        <v>379</v>
      </c>
      <c r="X2243" s="5" t="s">
        <v>673</v>
      </c>
      <c r="Y2243" s="5" t="s">
        <v>924</v>
      </c>
      <c r="Z2243" s="5" t="s">
        <v>13</v>
      </c>
      <c r="AA2243" s="5" t="s">
        <v>823</v>
      </c>
      <c r="AB2243" s="5"/>
      <c r="AC2243" s="5" t="s">
        <v>570</v>
      </c>
      <c r="AD2243" s="5" t="s">
        <v>588</v>
      </c>
      <c r="AE2243" s="5"/>
      <c r="AF2243" s="5" t="s">
        <v>1024</v>
      </c>
      <c r="AG2243" s="5" t="s">
        <v>379</v>
      </c>
      <c r="AH2243" s="5" t="s">
        <v>643</v>
      </c>
      <c r="AI2243" s="5" t="s">
        <v>975</v>
      </c>
      <c r="AJ2243" s="80">
        <v>3</v>
      </c>
      <c r="AK2243" s="80" t="e">
        <v>#N/A</v>
      </c>
      <c r="AL2243" s="80">
        <v>5</v>
      </c>
      <c r="AM2243" s="80" t="e">
        <v>#N/A</v>
      </c>
      <c r="AN2243" s="80">
        <v>4</v>
      </c>
      <c r="AO2243" s="80">
        <v>4</v>
      </c>
      <c r="AP2243" s="80">
        <v>5</v>
      </c>
      <c r="AQ2243" s="80">
        <v>5</v>
      </c>
      <c r="AR2243" s="80">
        <v>2</v>
      </c>
      <c r="AS2243" s="5"/>
      <c r="AT2243" s="5"/>
      <c r="AU2243" s="5"/>
      <c r="AV2243" s="5"/>
      <c r="AW2243" s="5"/>
      <c r="AX2243" s="5" t="s">
        <v>1101</v>
      </c>
      <c r="AY2243" s="5" t="s">
        <v>20</v>
      </c>
    </row>
    <row r="2244" spans="1:51" ht="27.95" customHeight="1">
      <c r="A2244" s="5">
        <v>11582962540</v>
      </c>
      <c r="B2244" s="1"/>
      <c r="C2244" s="13" t="s">
        <v>80</v>
      </c>
      <c r="D2244" s="1" t="s">
        <v>471</v>
      </c>
      <c r="E2244" s="5" t="s">
        <v>14</v>
      </c>
      <c r="F2244" s="80">
        <v>0</v>
      </c>
      <c r="G2244" s="80">
        <v>0</v>
      </c>
      <c r="H2244" s="80" t="s">
        <v>1</v>
      </c>
      <c r="I2244" s="80">
        <v>0</v>
      </c>
      <c r="J2244" s="80">
        <v>0</v>
      </c>
      <c r="K2244" s="80">
        <v>0</v>
      </c>
      <c r="L2244" s="80">
        <v>0</v>
      </c>
      <c r="M2244" s="5" t="s">
        <v>10</v>
      </c>
      <c r="N2244" s="5" t="e">
        <v>#N/A</v>
      </c>
      <c r="O2244" s="5" t="e">
        <v>#N/A</v>
      </c>
      <c r="P2244" s="5" t="e">
        <v>#N/A</v>
      </c>
      <c r="Q2244" s="5" t="s">
        <v>659</v>
      </c>
      <c r="R2244" s="61" t="s">
        <v>99</v>
      </c>
      <c r="S2244" s="62" t="e">
        <v>#N/A</v>
      </c>
      <c r="T2244" s="5" t="s">
        <v>24</v>
      </c>
      <c r="U2244" s="5" t="s">
        <v>92</v>
      </c>
      <c r="V2244" s="5" t="s">
        <v>89</v>
      </c>
      <c r="W2244" s="5" t="s">
        <v>908</v>
      </c>
      <c r="X2244" s="5" t="s">
        <v>673</v>
      </c>
      <c r="Y2244" s="5" t="s">
        <v>923</v>
      </c>
      <c r="Z2244" s="5" t="s">
        <v>126</v>
      </c>
      <c r="AA2244" s="5" t="s">
        <v>529</v>
      </c>
      <c r="AB2244" s="5" t="s">
        <v>826</v>
      </c>
      <c r="AC2244" s="5" t="s">
        <v>832</v>
      </c>
      <c r="AD2244" s="5" t="s">
        <v>587</v>
      </c>
      <c r="AE2244" s="5"/>
      <c r="AF2244" s="5" t="s">
        <v>1021</v>
      </c>
      <c r="AG2244" s="5" t="s">
        <v>1035</v>
      </c>
      <c r="AH2244" s="5" t="s">
        <v>462</v>
      </c>
      <c r="AI2244" s="5" t="s">
        <v>975</v>
      </c>
      <c r="AJ2244" s="80">
        <v>4</v>
      </c>
      <c r="AK2244" s="80" t="e">
        <v>#N/A</v>
      </c>
      <c r="AL2244" s="80">
        <v>2</v>
      </c>
      <c r="AM2244" s="80" t="e">
        <v>#N/A</v>
      </c>
      <c r="AN2244" s="80">
        <v>2</v>
      </c>
      <c r="AO2244" s="80">
        <v>2</v>
      </c>
      <c r="AP2244" s="80">
        <v>3</v>
      </c>
      <c r="AQ2244" s="80">
        <v>3</v>
      </c>
      <c r="AR2244" s="80">
        <v>2</v>
      </c>
      <c r="AS2244" s="5"/>
      <c r="AT2244" s="5"/>
      <c r="AU2244" s="5"/>
      <c r="AV2244" s="5"/>
      <c r="AW2244" s="5"/>
      <c r="AX2244" s="5"/>
      <c r="AY2244" s="5" t="s">
        <v>20</v>
      </c>
    </row>
    <row r="2245" spans="1:51" ht="27.95" customHeight="1">
      <c r="A2245" s="5">
        <v>11582686590</v>
      </c>
      <c r="B2245" s="1"/>
      <c r="C2245" s="13" t="s">
        <v>72</v>
      </c>
      <c r="D2245" s="1" t="s">
        <v>468</v>
      </c>
      <c r="E2245" s="5" t="s">
        <v>14</v>
      </c>
      <c r="F2245" s="80">
        <v>0</v>
      </c>
      <c r="G2245" s="80">
        <v>0</v>
      </c>
      <c r="H2245" s="80" t="s">
        <v>1</v>
      </c>
      <c r="I2245" s="80">
        <v>0</v>
      </c>
      <c r="J2245" s="80">
        <v>0</v>
      </c>
      <c r="K2245" s="80">
        <v>0</v>
      </c>
      <c r="L2245" s="80">
        <v>0</v>
      </c>
      <c r="M2245" s="5" t="e">
        <v>#N/A</v>
      </c>
      <c r="N2245" s="5" t="e">
        <v>#N/A</v>
      </c>
      <c r="O2245" s="5" t="e">
        <v>#N/A</v>
      </c>
      <c r="P2245" s="5" t="e">
        <v>#N/A</v>
      </c>
      <c r="Q2245" s="5" t="s">
        <v>654</v>
      </c>
      <c r="R2245" s="61" t="s">
        <v>90</v>
      </c>
      <c r="S2245" s="62" t="s">
        <v>34</v>
      </c>
      <c r="T2245" s="5" t="s">
        <v>62</v>
      </c>
      <c r="U2245" s="5" t="s">
        <v>41</v>
      </c>
      <c r="V2245" s="5" t="s">
        <v>89</v>
      </c>
      <c r="W2245" s="5" t="s">
        <v>908</v>
      </c>
      <c r="X2245" s="5" t="s">
        <v>66</v>
      </c>
      <c r="Y2245" s="5">
        <v>0</v>
      </c>
      <c r="Z2245" s="5" t="e">
        <v>#N/A</v>
      </c>
      <c r="AA2245" s="5" t="s">
        <v>532</v>
      </c>
      <c r="AB2245" s="5" t="s">
        <v>550</v>
      </c>
      <c r="AC2245" s="5" t="s">
        <v>570</v>
      </c>
      <c r="AD2245" s="5" t="s">
        <v>583</v>
      </c>
      <c r="AE2245" s="5"/>
      <c r="AF2245" s="5" t="s">
        <v>622</v>
      </c>
      <c r="AG2245" s="5"/>
      <c r="AH2245" s="5"/>
      <c r="AI2245" s="5" t="s">
        <v>975</v>
      </c>
      <c r="AJ2245" s="110">
        <v>5</v>
      </c>
      <c r="AK2245" s="110" t="e">
        <v>#N/A</v>
      </c>
      <c r="AL2245" s="80">
        <v>5</v>
      </c>
      <c r="AM2245" s="80">
        <v>5</v>
      </c>
      <c r="AN2245" s="80">
        <v>5</v>
      </c>
      <c r="AO2245" s="80">
        <v>4</v>
      </c>
      <c r="AP2245" s="80">
        <v>3</v>
      </c>
      <c r="AQ2245" s="80">
        <v>3</v>
      </c>
      <c r="AR2245" s="80">
        <v>5</v>
      </c>
      <c r="AS2245" s="5"/>
      <c r="AT2245" s="5" t="s">
        <v>787</v>
      </c>
      <c r="AU2245" s="5"/>
      <c r="AV2245" s="5"/>
      <c r="AW2245" s="5" t="s">
        <v>1083</v>
      </c>
      <c r="AX2245" s="5"/>
      <c r="AY2245" s="5" t="s">
        <v>20</v>
      </c>
    </row>
    <row r="2246" spans="1:51" ht="27.95" customHeight="1">
      <c r="A2246" s="5">
        <v>11582432879</v>
      </c>
      <c r="B2246" s="1"/>
      <c r="C2246" s="13" t="s">
        <v>72</v>
      </c>
      <c r="D2246" s="1" t="s">
        <v>472</v>
      </c>
      <c r="E2246" s="5" t="s">
        <v>33</v>
      </c>
      <c r="F2246" s="80">
        <v>0</v>
      </c>
      <c r="G2246" s="80">
        <v>0</v>
      </c>
      <c r="H2246" s="80" t="s">
        <v>1</v>
      </c>
      <c r="I2246" s="80">
        <v>0</v>
      </c>
      <c r="J2246" s="80">
        <v>0</v>
      </c>
      <c r="K2246" s="80">
        <v>0</v>
      </c>
      <c r="L2246" s="80">
        <v>0</v>
      </c>
      <c r="M2246" s="5" t="s">
        <v>10</v>
      </c>
      <c r="N2246" s="5" t="e">
        <v>#N/A</v>
      </c>
      <c r="O2246" s="5" t="e">
        <v>#N/A</v>
      </c>
      <c r="P2246" s="5" t="e">
        <v>#N/A</v>
      </c>
      <c r="Q2246" s="5" t="s">
        <v>654</v>
      </c>
      <c r="R2246" s="61" t="s">
        <v>99</v>
      </c>
      <c r="S2246" s="62" t="s">
        <v>92</v>
      </c>
      <c r="T2246" s="5" t="s">
        <v>36</v>
      </c>
      <c r="U2246" s="5" t="s">
        <v>37</v>
      </c>
      <c r="V2246" s="5" t="e">
        <v>#N/A</v>
      </c>
      <c r="W2246" s="5" t="s">
        <v>908</v>
      </c>
      <c r="X2246" s="5" t="s">
        <v>652</v>
      </c>
      <c r="Y2246" s="5">
        <v>0</v>
      </c>
      <c r="Z2246" s="5" t="s">
        <v>13</v>
      </c>
      <c r="AA2246" s="5" t="s">
        <v>481</v>
      </c>
      <c r="AB2246" s="5" t="s">
        <v>987</v>
      </c>
      <c r="AC2246" s="5" t="s">
        <v>573</v>
      </c>
      <c r="AD2246" s="5" t="s">
        <v>290</v>
      </c>
      <c r="AE2246" s="5"/>
      <c r="AF2246" s="5" t="s">
        <v>462</v>
      </c>
      <c r="AG2246" s="5"/>
      <c r="AH2246" s="5"/>
      <c r="AI2246" s="5" t="s">
        <v>975</v>
      </c>
      <c r="AJ2246" s="110">
        <v>5</v>
      </c>
      <c r="AK2246" s="110" t="e">
        <v>#N/A</v>
      </c>
      <c r="AL2246" s="80">
        <v>2</v>
      </c>
      <c r="AM2246" s="80">
        <v>2</v>
      </c>
      <c r="AN2246" s="80">
        <v>4</v>
      </c>
      <c r="AO2246" s="80">
        <v>3</v>
      </c>
      <c r="AP2246" s="80" t="e">
        <v>#N/A</v>
      </c>
      <c r="AQ2246" s="80">
        <v>3</v>
      </c>
      <c r="AR2246" s="80">
        <v>3</v>
      </c>
      <c r="AS2246" s="5"/>
      <c r="AT2246" s="5"/>
      <c r="AU2246" s="5"/>
      <c r="AV2246" s="5"/>
      <c r="AW2246" s="5" t="s">
        <v>462</v>
      </c>
      <c r="AX2246" s="5"/>
      <c r="AY2246" s="5" t="s">
        <v>20</v>
      </c>
    </row>
    <row r="2247" spans="1:51" ht="27.95" customHeight="1">
      <c r="A2247" s="5">
        <v>11582429718</v>
      </c>
      <c r="B2247" s="1"/>
      <c r="C2247" s="13" t="s">
        <v>72</v>
      </c>
      <c r="D2247" s="1" t="s">
        <v>472</v>
      </c>
      <c r="E2247" s="5" t="s">
        <v>33</v>
      </c>
      <c r="F2247" s="80" t="s">
        <v>648</v>
      </c>
      <c r="G2247" s="80">
        <v>0</v>
      </c>
      <c r="H2247" s="80" t="s">
        <v>1</v>
      </c>
      <c r="I2247" s="80">
        <v>0</v>
      </c>
      <c r="J2247" s="80">
        <v>0</v>
      </c>
      <c r="K2247" s="80">
        <v>0</v>
      </c>
      <c r="L2247" s="80">
        <v>0</v>
      </c>
      <c r="M2247" s="5" t="s">
        <v>10</v>
      </c>
      <c r="N2247" s="5" t="e">
        <v>#N/A</v>
      </c>
      <c r="O2247" s="5" t="e">
        <v>#N/A</v>
      </c>
      <c r="P2247" s="5" t="e">
        <v>#N/A</v>
      </c>
      <c r="Q2247" s="5" t="s">
        <v>654</v>
      </c>
      <c r="R2247" s="61" t="s">
        <v>90</v>
      </c>
      <c r="S2247" s="62" t="s">
        <v>68</v>
      </c>
      <c r="T2247" s="5" t="s">
        <v>36</v>
      </c>
      <c r="U2247" s="5" t="s">
        <v>37</v>
      </c>
      <c r="V2247" s="5" t="s">
        <v>89</v>
      </c>
      <c r="W2247" s="5" t="s">
        <v>908</v>
      </c>
      <c r="X2247" s="5" t="s">
        <v>66</v>
      </c>
      <c r="Y2247" s="5">
        <v>0</v>
      </c>
      <c r="Z2247" s="5" t="s">
        <v>13</v>
      </c>
      <c r="AA2247" s="5"/>
      <c r="AB2247" s="5"/>
      <c r="AC2247" s="5"/>
      <c r="AD2247" s="5" t="s">
        <v>588</v>
      </c>
      <c r="AE2247" s="5"/>
      <c r="AF2247" s="5"/>
      <c r="AG2247" s="5"/>
      <c r="AH2247" s="5"/>
      <c r="AI2247" s="5" t="s">
        <v>975</v>
      </c>
      <c r="AJ2247" s="111">
        <v>5</v>
      </c>
      <c r="AK2247" s="111" t="e">
        <v>#N/A</v>
      </c>
      <c r="AL2247" s="80">
        <v>5</v>
      </c>
      <c r="AM2247" s="80">
        <v>3</v>
      </c>
      <c r="AN2247" s="80">
        <v>4</v>
      </c>
      <c r="AO2247" s="80">
        <v>3</v>
      </c>
      <c r="AP2247" s="80">
        <v>3</v>
      </c>
      <c r="AQ2247" s="80">
        <v>3</v>
      </c>
      <c r="AR2247" s="80">
        <v>5</v>
      </c>
      <c r="AS2247" s="5"/>
      <c r="AT2247" s="5"/>
      <c r="AU2247" s="5"/>
      <c r="AV2247" s="5"/>
      <c r="AW2247" s="5"/>
      <c r="AX2247" s="5"/>
      <c r="AY2247" s="5" t="s">
        <v>20</v>
      </c>
    </row>
    <row r="2248" spans="1:51" ht="27.95" customHeight="1">
      <c r="A2248" s="5">
        <v>11582264547</v>
      </c>
      <c r="B2248" s="1"/>
      <c r="C2248" s="13" t="s">
        <v>23</v>
      </c>
      <c r="D2248" s="1" t="e">
        <v>#VALUE!</v>
      </c>
      <c r="E2248" s="5" t="e">
        <v>#N/A</v>
      </c>
      <c r="F2248" s="80">
        <v>0</v>
      </c>
      <c r="G2248" s="80">
        <v>0</v>
      </c>
      <c r="H2248" s="80" t="s">
        <v>1</v>
      </c>
      <c r="I2248" s="80">
        <v>0</v>
      </c>
      <c r="J2248" s="80">
        <v>0</v>
      </c>
      <c r="K2248" s="80">
        <v>0</v>
      </c>
      <c r="L2248" s="80">
        <v>0</v>
      </c>
      <c r="M2248" s="5" t="s">
        <v>10</v>
      </c>
      <c r="N2248" s="5" t="e">
        <v>#N/A</v>
      </c>
      <c r="O2248" s="5" t="e">
        <v>#N/A</v>
      </c>
      <c r="P2248" s="5" t="e">
        <v>#N/A</v>
      </c>
      <c r="Q2248" s="5" t="s">
        <v>663</v>
      </c>
      <c r="R2248" s="61" t="s">
        <v>99</v>
      </c>
      <c r="S2248" s="62" t="e">
        <v>#N/A</v>
      </c>
      <c r="T2248" s="5" t="s">
        <v>37</v>
      </c>
      <c r="U2248" s="5" t="s">
        <v>92</v>
      </c>
      <c r="V2248" s="5" t="e">
        <v>#N/A</v>
      </c>
      <c r="W2248" s="5" t="s">
        <v>908</v>
      </c>
      <c r="X2248" s="5" t="s">
        <v>673</v>
      </c>
      <c r="Y2248" s="5" t="s">
        <v>922</v>
      </c>
      <c r="Z2248" s="5" t="s">
        <v>13</v>
      </c>
      <c r="AA2248" s="5" t="s">
        <v>986</v>
      </c>
      <c r="AB2248" s="5"/>
      <c r="AC2248" s="5" t="s">
        <v>572</v>
      </c>
      <c r="AD2248" s="5" t="s">
        <v>289</v>
      </c>
      <c r="AE2248" s="5"/>
      <c r="AF2248" s="5" t="s">
        <v>1033</v>
      </c>
      <c r="AG2248" s="5" t="s">
        <v>1035</v>
      </c>
      <c r="AH2248" s="5" t="s">
        <v>715</v>
      </c>
      <c r="AI2248" s="5" t="s">
        <v>975</v>
      </c>
      <c r="AJ2248" s="111">
        <v>2</v>
      </c>
      <c r="AK2248" s="111" t="e">
        <v>#N/A</v>
      </c>
      <c r="AL2248" s="80">
        <v>2</v>
      </c>
      <c r="AM2248" s="80" t="e">
        <v>#N/A</v>
      </c>
      <c r="AN2248" s="80">
        <v>3</v>
      </c>
      <c r="AO2248" s="80">
        <v>2</v>
      </c>
      <c r="AP2248" s="80" t="e">
        <v>#N/A</v>
      </c>
      <c r="AQ2248" s="80">
        <v>3</v>
      </c>
      <c r="AR2248" s="80">
        <v>2</v>
      </c>
      <c r="AS2248" s="5"/>
      <c r="AT2248" s="5"/>
      <c r="AU2248" s="5"/>
      <c r="AV2248" s="5"/>
      <c r="AW2248" s="5" t="s">
        <v>39</v>
      </c>
      <c r="AX2248" s="5"/>
      <c r="AY2248" s="5" t="s">
        <v>20</v>
      </c>
    </row>
    <row r="2249" spans="1:51" ht="27.95" customHeight="1">
      <c r="A2249" s="5">
        <v>11581983342</v>
      </c>
      <c r="B2249" s="1"/>
      <c r="C2249" s="13" t="s">
        <v>80</v>
      </c>
      <c r="D2249" s="1" t="s">
        <v>467</v>
      </c>
      <c r="E2249" s="5" t="s">
        <v>14</v>
      </c>
      <c r="F2249" s="80" t="s">
        <v>648</v>
      </c>
      <c r="G2249" s="80">
        <v>0</v>
      </c>
      <c r="H2249" s="80">
        <v>0</v>
      </c>
      <c r="I2249" s="80">
        <v>0</v>
      </c>
      <c r="J2249" s="80">
        <v>0</v>
      </c>
      <c r="K2249" s="80">
        <v>0</v>
      </c>
      <c r="L2249" s="80">
        <v>0</v>
      </c>
      <c r="M2249" s="5" t="s">
        <v>10</v>
      </c>
      <c r="N2249" s="5" t="e">
        <v>#N/A</v>
      </c>
      <c r="O2249" s="5" t="e">
        <v>#N/A</v>
      </c>
      <c r="P2249" s="5" t="e">
        <v>#N/A</v>
      </c>
      <c r="Q2249" s="5" t="s">
        <v>654</v>
      </c>
      <c r="R2249" s="61" t="s">
        <v>75</v>
      </c>
      <c r="S2249" s="62" t="e">
        <v>#N/A</v>
      </c>
      <c r="T2249" s="5" t="s">
        <v>37</v>
      </c>
      <c r="U2249" s="5" t="s">
        <v>37</v>
      </c>
      <c r="V2249" s="5" t="s">
        <v>26</v>
      </c>
      <c r="W2249" s="5" t="s">
        <v>379</v>
      </c>
      <c r="X2249" s="5" t="s">
        <v>652</v>
      </c>
      <c r="Y2249" s="5" t="s">
        <v>921</v>
      </c>
      <c r="Z2249" s="5" t="s">
        <v>111</v>
      </c>
      <c r="AA2249" s="5" t="s">
        <v>981</v>
      </c>
      <c r="AB2249" s="5" t="s">
        <v>561</v>
      </c>
      <c r="AC2249" s="5" t="s">
        <v>175</v>
      </c>
      <c r="AD2249" s="5" t="s">
        <v>290</v>
      </c>
      <c r="AE2249" s="5"/>
      <c r="AF2249" s="5"/>
      <c r="AG2249" s="5" t="s">
        <v>1035</v>
      </c>
      <c r="AH2249" s="5" t="s">
        <v>643</v>
      </c>
      <c r="AI2249" s="5" t="s">
        <v>975</v>
      </c>
      <c r="AJ2249" s="111">
        <v>4</v>
      </c>
      <c r="AK2249" s="111" t="e">
        <v>#N/A</v>
      </c>
      <c r="AL2249" s="80">
        <v>3</v>
      </c>
      <c r="AM2249" s="80" t="e">
        <v>#N/A</v>
      </c>
      <c r="AN2249" s="80">
        <v>3</v>
      </c>
      <c r="AO2249" s="80">
        <v>3</v>
      </c>
      <c r="AP2249" s="80">
        <v>4</v>
      </c>
      <c r="AQ2249" s="80">
        <v>5</v>
      </c>
      <c r="AR2249" s="80">
        <v>3</v>
      </c>
      <c r="AS2249" s="5"/>
      <c r="AT2249" s="5"/>
      <c r="AU2249" s="5"/>
      <c r="AV2249" s="5"/>
      <c r="AW2249" s="5"/>
      <c r="AX2249" s="5" t="s">
        <v>1118</v>
      </c>
      <c r="AY2249" s="5" t="s">
        <v>20</v>
      </c>
    </row>
    <row r="2250" spans="1:51" ht="27.95" customHeight="1">
      <c r="A2250" s="5">
        <v>11581935418</v>
      </c>
      <c r="B2250" s="1"/>
      <c r="C2250" s="13" t="s">
        <v>80</v>
      </c>
      <c r="D2250" s="1" t="s">
        <v>469</v>
      </c>
      <c r="E2250" s="5" t="s">
        <v>33</v>
      </c>
      <c r="F2250" s="80" t="s">
        <v>648</v>
      </c>
      <c r="G2250" s="80">
        <v>0</v>
      </c>
      <c r="H2250" s="80">
        <v>0</v>
      </c>
      <c r="I2250" s="80">
        <v>0</v>
      </c>
      <c r="J2250" s="80">
        <v>0</v>
      </c>
      <c r="K2250" s="80">
        <v>0</v>
      </c>
      <c r="L2250" s="80">
        <v>0</v>
      </c>
      <c r="M2250" s="5" t="s">
        <v>10</v>
      </c>
      <c r="N2250" s="5" t="e">
        <v>#N/A</v>
      </c>
      <c r="O2250" s="5" t="e">
        <v>#N/A</v>
      </c>
      <c r="P2250" s="5" t="e">
        <v>#N/A</v>
      </c>
      <c r="Q2250" s="5" t="s">
        <v>654</v>
      </c>
      <c r="R2250" s="61" t="s">
        <v>662</v>
      </c>
      <c r="S2250" s="62" t="e">
        <v>#N/A</v>
      </c>
      <c r="T2250" s="5" t="s">
        <v>24</v>
      </c>
      <c r="U2250" s="5" t="s">
        <v>92</v>
      </c>
      <c r="V2250" s="5" t="s">
        <v>26</v>
      </c>
      <c r="W2250" s="5" t="s">
        <v>379</v>
      </c>
      <c r="X2250" s="5" t="s">
        <v>652</v>
      </c>
      <c r="Y2250" s="5" t="s">
        <v>920</v>
      </c>
      <c r="Z2250" s="5" t="s">
        <v>111</v>
      </c>
      <c r="AA2250" s="5" t="s">
        <v>985</v>
      </c>
      <c r="AB2250" s="5"/>
      <c r="AC2250" s="3" t="s">
        <v>574</v>
      </c>
      <c r="AD2250" s="5" t="s">
        <v>998</v>
      </c>
      <c r="AE2250" s="5"/>
      <c r="AF2250" s="5" t="s">
        <v>1021</v>
      </c>
      <c r="AG2250" s="5" t="s">
        <v>1035</v>
      </c>
      <c r="AH2250" s="5" t="s">
        <v>1046</v>
      </c>
      <c r="AI2250" s="5" t="s">
        <v>975</v>
      </c>
      <c r="AJ2250" s="111">
        <v>4</v>
      </c>
      <c r="AK2250" s="111" t="e">
        <v>#N/A</v>
      </c>
      <c r="AL2250" s="80" t="e">
        <v>#N/A</v>
      </c>
      <c r="AM2250" s="80" t="e">
        <v>#N/A</v>
      </c>
      <c r="AN2250" s="80">
        <v>2</v>
      </c>
      <c r="AO2250" s="80">
        <v>2</v>
      </c>
      <c r="AP2250" s="80">
        <v>4</v>
      </c>
      <c r="AQ2250" s="80">
        <v>5</v>
      </c>
      <c r="AR2250" s="80">
        <v>3</v>
      </c>
      <c r="AS2250" s="5"/>
      <c r="AT2250" s="5"/>
      <c r="AU2250" s="5"/>
      <c r="AV2250" s="5"/>
      <c r="AW2250" s="5"/>
      <c r="AX2250" s="5" t="s">
        <v>1098</v>
      </c>
      <c r="AY2250" s="5" t="s">
        <v>20</v>
      </c>
    </row>
    <row r="2251" spans="1:51" ht="27.95" customHeight="1">
      <c r="A2251" s="5">
        <v>11581814409</v>
      </c>
      <c r="B2251" s="1"/>
      <c r="C2251" s="13" t="s">
        <v>72</v>
      </c>
      <c r="D2251" s="1" t="s">
        <v>478</v>
      </c>
      <c r="E2251" s="5" t="s">
        <v>14</v>
      </c>
      <c r="F2251" s="80">
        <v>0</v>
      </c>
      <c r="G2251" s="80">
        <v>0</v>
      </c>
      <c r="H2251" s="80" t="s">
        <v>1</v>
      </c>
      <c r="I2251" s="80">
        <v>0</v>
      </c>
      <c r="J2251" s="80">
        <v>0</v>
      </c>
      <c r="K2251" s="80">
        <v>0</v>
      </c>
      <c r="L2251" s="80">
        <v>0</v>
      </c>
      <c r="M2251" s="5" t="s">
        <v>10</v>
      </c>
      <c r="N2251" s="5" t="e">
        <v>#N/A</v>
      </c>
      <c r="O2251" s="5" t="e">
        <v>#N/A</v>
      </c>
      <c r="P2251" s="5" t="e">
        <v>#N/A</v>
      </c>
      <c r="Q2251" s="5" t="s">
        <v>663</v>
      </c>
      <c r="R2251" s="61" t="s">
        <v>90</v>
      </c>
      <c r="S2251" s="62" t="e">
        <v>#N/A</v>
      </c>
      <c r="T2251" s="5" t="s">
        <v>37</v>
      </c>
      <c r="U2251" s="5" t="s">
        <v>37</v>
      </c>
      <c r="V2251" s="5" t="s">
        <v>26</v>
      </c>
      <c r="W2251" s="5" t="s">
        <v>379</v>
      </c>
      <c r="X2251" s="5" t="s">
        <v>66</v>
      </c>
      <c r="Y2251" s="5" t="s">
        <v>919</v>
      </c>
      <c r="Z2251" s="5" t="s">
        <v>98</v>
      </c>
      <c r="AA2251" s="5" t="s">
        <v>981</v>
      </c>
      <c r="AB2251" s="5" t="s">
        <v>558</v>
      </c>
      <c r="AC2251" s="5"/>
      <c r="AD2251" s="5" t="s">
        <v>999</v>
      </c>
      <c r="AE2251" s="5"/>
      <c r="AF2251" s="5"/>
      <c r="AG2251" s="5"/>
      <c r="AH2251" s="5" t="s">
        <v>1048</v>
      </c>
      <c r="AI2251" s="5" t="s">
        <v>975</v>
      </c>
      <c r="AJ2251" s="112">
        <v>5</v>
      </c>
      <c r="AK2251" s="112" t="e">
        <v>#N/A</v>
      </c>
      <c r="AL2251" s="80">
        <v>5</v>
      </c>
      <c r="AM2251" s="80" t="e">
        <v>#N/A</v>
      </c>
      <c r="AN2251" s="80">
        <v>3</v>
      </c>
      <c r="AO2251" s="80">
        <v>3</v>
      </c>
      <c r="AP2251" s="80">
        <v>4</v>
      </c>
      <c r="AQ2251" s="80">
        <v>5</v>
      </c>
      <c r="AR2251" s="80">
        <v>5</v>
      </c>
      <c r="AS2251" s="5"/>
      <c r="AT2251" s="5"/>
      <c r="AU2251" s="5"/>
      <c r="AV2251" s="5"/>
      <c r="AW2251" s="5"/>
      <c r="AX2251" s="5" t="s">
        <v>1125</v>
      </c>
      <c r="AY2251" s="5" t="s">
        <v>20</v>
      </c>
    </row>
    <row r="2252" spans="1:51" ht="27.95" customHeight="1">
      <c r="A2252" s="5">
        <v>11581788193</v>
      </c>
      <c r="B2252" s="1"/>
      <c r="C2252" s="13" t="s">
        <v>72</v>
      </c>
      <c r="D2252" s="1" t="s">
        <v>470</v>
      </c>
      <c r="E2252" s="5" t="s">
        <v>14</v>
      </c>
      <c r="F2252" s="80">
        <v>0</v>
      </c>
      <c r="G2252" s="80">
        <v>0</v>
      </c>
      <c r="H2252" s="80" t="s">
        <v>1</v>
      </c>
      <c r="I2252" s="80">
        <v>0</v>
      </c>
      <c r="J2252" s="80">
        <v>0</v>
      </c>
      <c r="K2252" s="80">
        <v>0</v>
      </c>
      <c r="L2252" s="80">
        <v>0</v>
      </c>
      <c r="M2252" s="5" t="s">
        <v>10</v>
      </c>
      <c r="N2252" s="5" t="e">
        <v>#N/A</v>
      </c>
      <c r="O2252" s="5" t="e">
        <v>#N/A</v>
      </c>
      <c r="P2252" s="5" t="e">
        <v>#N/A</v>
      </c>
      <c r="Q2252" s="5" t="s">
        <v>661</v>
      </c>
      <c r="R2252" s="61" t="s">
        <v>90</v>
      </c>
      <c r="S2252" s="62" t="e">
        <v>#N/A</v>
      </c>
      <c r="T2252" s="5" t="s">
        <v>36</v>
      </c>
      <c r="U2252" s="5" t="s">
        <v>41</v>
      </c>
      <c r="V2252" s="5" t="s">
        <v>26</v>
      </c>
      <c r="W2252" s="5" t="s">
        <v>379</v>
      </c>
      <c r="X2252" s="5" t="s">
        <v>66</v>
      </c>
      <c r="Y2252" s="5" t="s">
        <v>918</v>
      </c>
      <c r="Z2252" s="5" t="s">
        <v>49</v>
      </c>
      <c r="AA2252" s="5"/>
      <c r="AB2252" s="5" t="s">
        <v>536</v>
      </c>
      <c r="AC2252" s="5" t="s">
        <v>990</v>
      </c>
      <c r="AD2252" s="5" t="s">
        <v>585</v>
      </c>
      <c r="AE2252" s="5"/>
      <c r="AF2252" s="5"/>
      <c r="AG2252" s="5"/>
      <c r="AH2252" s="5" t="s">
        <v>1047</v>
      </c>
      <c r="AI2252" s="5" t="s">
        <v>975</v>
      </c>
      <c r="AJ2252" s="111">
        <v>5</v>
      </c>
      <c r="AK2252" s="111" t="e">
        <v>#N/A</v>
      </c>
      <c r="AL2252" s="80">
        <v>5</v>
      </c>
      <c r="AM2252" s="80" t="e">
        <v>#N/A</v>
      </c>
      <c r="AN2252" s="80">
        <v>4</v>
      </c>
      <c r="AO2252" s="80">
        <v>4</v>
      </c>
      <c r="AP2252" s="80">
        <v>4</v>
      </c>
      <c r="AQ2252" s="80">
        <v>5</v>
      </c>
      <c r="AR2252" s="80">
        <v>5</v>
      </c>
      <c r="AS2252" s="5"/>
      <c r="AT2252" s="5"/>
      <c r="AU2252" s="5"/>
      <c r="AV2252" s="5"/>
      <c r="AW2252" s="5"/>
      <c r="AX2252" s="5" t="s">
        <v>1099</v>
      </c>
      <c r="AY2252" s="5" t="s">
        <v>20</v>
      </c>
    </row>
    <row r="2253" spans="1:51" ht="27.95" customHeight="1">
      <c r="A2253" s="5">
        <v>11581776604</v>
      </c>
      <c r="B2253" s="1"/>
      <c r="C2253" s="13" t="s">
        <v>80</v>
      </c>
      <c r="D2253" s="1" t="s">
        <v>466</v>
      </c>
      <c r="E2253" s="5" t="s">
        <v>14</v>
      </c>
      <c r="F2253" s="80">
        <v>0</v>
      </c>
      <c r="G2253" s="80">
        <v>0</v>
      </c>
      <c r="H2253" s="80" t="s">
        <v>1</v>
      </c>
      <c r="I2253" s="80">
        <v>0</v>
      </c>
      <c r="J2253" s="80">
        <v>0</v>
      </c>
      <c r="K2253" s="80">
        <v>0</v>
      </c>
      <c r="L2253" s="80">
        <v>0</v>
      </c>
      <c r="M2253" s="5" t="s">
        <v>10</v>
      </c>
      <c r="N2253" s="5" t="e">
        <v>#N/A</v>
      </c>
      <c r="O2253" s="5" t="e">
        <v>#N/A</v>
      </c>
      <c r="P2253" s="5" t="e">
        <v>#N/A</v>
      </c>
      <c r="Q2253" s="5" t="s">
        <v>654</v>
      </c>
      <c r="R2253" s="61" t="s">
        <v>662</v>
      </c>
      <c r="S2253" s="62" t="e">
        <v>#N/A</v>
      </c>
      <c r="T2253" s="5" t="s">
        <v>37</v>
      </c>
      <c r="U2253" s="5" t="s">
        <v>37</v>
      </c>
      <c r="V2253" s="5" t="s">
        <v>26</v>
      </c>
      <c r="W2253" s="5" t="s">
        <v>908</v>
      </c>
      <c r="X2253" s="5" t="s">
        <v>66</v>
      </c>
      <c r="Y2253" s="5">
        <v>0</v>
      </c>
      <c r="Z2253" s="5" t="s">
        <v>13</v>
      </c>
      <c r="AA2253" s="5" t="s">
        <v>525</v>
      </c>
      <c r="AB2253" s="5"/>
      <c r="AC2253" s="5"/>
      <c r="AD2253" s="5" t="s">
        <v>588</v>
      </c>
      <c r="AE2253" s="5"/>
      <c r="AF2253" s="5" t="s">
        <v>1020</v>
      </c>
      <c r="AG2253" s="5" t="s">
        <v>817</v>
      </c>
      <c r="AH2253" s="5"/>
      <c r="AI2253" s="5" t="s">
        <v>975</v>
      </c>
      <c r="AJ2253" s="111">
        <v>4</v>
      </c>
      <c r="AK2253" s="111" t="e">
        <v>#N/A</v>
      </c>
      <c r="AL2253" s="80" t="e">
        <v>#N/A</v>
      </c>
      <c r="AM2253" s="80" t="e">
        <v>#N/A</v>
      </c>
      <c r="AN2253" s="80">
        <v>3</v>
      </c>
      <c r="AO2253" s="80">
        <v>3</v>
      </c>
      <c r="AP2253" s="80">
        <v>4</v>
      </c>
      <c r="AQ2253" s="80">
        <v>3</v>
      </c>
      <c r="AR2253" s="80">
        <v>5</v>
      </c>
      <c r="AS2253" s="5"/>
      <c r="AT2253" s="5"/>
      <c r="AU2253" s="5"/>
      <c r="AV2253" s="5"/>
      <c r="AW2253" s="5"/>
      <c r="AX2253" s="5"/>
      <c r="AY2253" s="5" t="s">
        <v>20</v>
      </c>
    </row>
    <row r="2254" spans="1:51" ht="27.95" customHeight="1">
      <c r="A2254" s="5">
        <v>11581759654</v>
      </c>
      <c r="B2254" s="1"/>
      <c r="C2254" s="13" t="s">
        <v>72</v>
      </c>
      <c r="D2254" s="1" t="s">
        <v>469</v>
      </c>
      <c r="E2254" s="5" t="s">
        <v>33</v>
      </c>
      <c r="F2254" s="80">
        <v>0</v>
      </c>
      <c r="G2254" s="80">
        <v>0</v>
      </c>
      <c r="H2254" s="80" t="s">
        <v>1</v>
      </c>
      <c r="I2254" s="80">
        <v>0</v>
      </c>
      <c r="J2254" s="80">
        <v>0</v>
      </c>
      <c r="K2254" s="80">
        <v>0</v>
      </c>
      <c r="L2254" s="80">
        <v>0</v>
      </c>
      <c r="M2254" s="5" t="s">
        <v>10</v>
      </c>
      <c r="N2254" s="5" t="e">
        <v>#N/A</v>
      </c>
      <c r="O2254" s="5" t="e">
        <v>#N/A</v>
      </c>
      <c r="P2254" s="5" t="e">
        <v>#N/A</v>
      </c>
      <c r="Q2254" s="5" t="s">
        <v>661</v>
      </c>
      <c r="R2254" s="61" t="s">
        <v>90</v>
      </c>
      <c r="S2254" s="62" t="e">
        <v>#N/A</v>
      </c>
      <c r="T2254" s="5" t="s">
        <v>36</v>
      </c>
      <c r="U2254" s="5" t="s">
        <v>41</v>
      </c>
      <c r="V2254" s="5" t="s">
        <v>89</v>
      </c>
      <c r="W2254" s="5" t="s">
        <v>908</v>
      </c>
      <c r="X2254" s="5" t="s">
        <v>652</v>
      </c>
      <c r="Y2254" s="5">
        <v>0</v>
      </c>
      <c r="Z2254" s="5" t="s">
        <v>98</v>
      </c>
      <c r="AA2254" s="5"/>
      <c r="AB2254" s="5"/>
      <c r="AC2254" s="5"/>
      <c r="AD2254" s="5"/>
      <c r="AE2254" s="5"/>
      <c r="AF2254" s="5"/>
      <c r="AG2254" s="5"/>
      <c r="AH2254" s="5"/>
      <c r="AI2254" s="5" t="s">
        <v>975</v>
      </c>
      <c r="AJ2254" s="111">
        <v>5</v>
      </c>
      <c r="AK2254" s="111" t="e">
        <v>#N/A</v>
      </c>
      <c r="AL2254" s="80">
        <v>5</v>
      </c>
      <c r="AM2254" s="80" t="e">
        <v>#N/A</v>
      </c>
      <c r="AN2254" s="80">
        <v>4</v>
      </c>
      <c r="AO2254" s="80">
        <v>4</v>
      </c>
      <c r="AP2254" s="80">
        <v>3</v>
      </c>
      <c r="AQ2254" s="80">
        <v>3</v>
      </c>
      <c r="AR2254" s="80">
        <v>3</v>
      </c>
      <c r="AS2254" s="5"/>
      <c r="AT2254" s="5"/>
      <c r="AU2254" s="5"/>
      <c r="AV2254" s="5"/>
      <c r="AW2254" s="5"/>
      <c r="AX2254" s="5" t="s">
        <v>1120</v>
      </c>
      <c r="AY2254" s="5" t="s">
        <v>20</v>
      </c>
    </row>
    <row r="2255" spans="1:51" ht="27.95" customHeight="1">
      <c r="A2255" s="5">
        <v>11581712768</v>
      </c>
      <c r="B2255" s="1"/>
      <c r="C2255" s="13" t="s">
        <v>72</v>
      </c>
      <c r="D2255" s="1" t="s">
        <v>468</v>
      </c>
      <c r="E2255" s="5" t="s">
        <v>33</v>
      </c>
      <c r="F2255" s="80">
        <v>0</v>
      </c>
      <c r="G2255" s="80" t="s">
        <v>2</v>
      </c>
      <c r="H2255" s="80">
        <v>0</v>
      </c>
      <c r="I2255" s="80">
        <v>0</v>
      </c>
      <c r="J2255" s="80">
        <v>0</v>
      </c>
      <c r="K2255" s="80">
        <v>0</v>
      </c>
      <c r="L2255" s="80">
        <v>0</v>
      </c>
      <c r="M2255" s="5" t="s">
        <v>10</v>
      </c>
      <c r="N2255" s="5" t="e">
        <v>#N/A</v>
      </c>
      <c r="O2255" s="5" t="e">
        <v>#N/A</v>
      </c>
      <c r="P2255" s="5" t="e">
        <v>#N/A</v>
      </c>
      <c r="Q2255" s="5" t="s">
        <v>661</v>
      </c>
      <c r="R2255" s="61" t="s">
        <v>90</v>
      </c>
      <c r="S2255" s="62" t="e">
        <v>#N/A</v>
      </c>
      <c r="T2255" s="5" t="s">
        <v>36</v>
      </c>
      <c r="U2255" s="5" t="s">
        <v>92</v>
      </c>
      <c r="V2255" s="5" t="s">
        <v>26</v>
      </c>
      <c r="W2255" s="5" t="s">
        <v>379</v>
      </c>
      <c r="X2255" s="5" t="s">
        <v>66</v>
      </c>
      <c r="Y2255" s="5">
        <v>0</v>
      </c>
      <c r="Z2255" s="5" t="s">
        <v>49</v>
      </c>
      <c r="AA2255" s="5"/>
      <c r="AB2255" s="5"/>
      <c r="AC2255" s="5"/>
      <c r="AD2255" s="5"/>
      <c r="AE2255" s="5"/>
      <c r="AF2255" s="5"/>
      <c r="AG2255" s="5"/>
      <c r="AH2255" s="5"/>
      <c r="AI2255" s="5" t="s">
        <v>975</v>
      </c>
      <c r="AJ2255" s="110">
        <v>5</v>
      </c>
      <c r="AK2255" s="110" t="e">
        <v>#N/A</v>
      </c>
      <c r="AL2255" s="80">
        <v>5</v>
      </c>
      <c r="AM2255" s="80" t="e">
        <v>#N/A</v>
      </c>
      <c r="AN2255" s="80">
        <v>4</v>
      </c>
      <c r="AO2255" s="80">
        <v>2</v>
      </c>
      <c r="AP2255" s="80">
        <v>4</v>
      </c>
      <c r="AQ2255" s="80">
        <v>5</v>
      </c>
      <c r="AR2255" s="80">
        <v>5</v>
      </c>
      <c r="AS2255" s="5"/>
      <c r="AT2255" s="5"/>
      <c r="AU2255" s="5"/>
      <c r="AV2255" s="5"/>
      <c r="AW2255" s="5"/>
      <c r="AX2255" s="5" t="s">
        <v>1100</v>
      </c>
      <c r="AY2255" s="5" t="s">
        <v>20</v>
      </c>
    </row>
    <row r="2256" spans="1:51" ht="27.95" customHeight="1">
      <c r="A2256" s="5">
        <v>11581662280</v>
      </c>
      <c r="B2256" s="1"/>
      <c r="C2256" s="13" t="s">
        <v>72</v>
      </c>
      <c r="D2256" s="1" t="s">
        <v>467</v>
      </c>
      <c r="E2256" s="5" t="s">
        <v>14</v>
      </c>
      <c r="F2256" s="80">
        <v>0</v>
      </c>
      <c r="G2256" s="80">
        <v>0</v>
      </c>
      <c r="H2256" s="80" t="s">
        <v>1</v>
      </c>
      <c r="I2256" s="80">
        <v>0</v>
      </c>
      <c r="J2256" s="80">
        <v>0</v>
      </c>
      <c r="K2256" s="80">
        <v>0</v>
      </c>
      <c r="L2256" s="80">
        <v>0</v>
      </c>
      <c r="M2256" s="5" t="s">
        <v>10</v>
      </c>
      <c r="N2256" s="5" t="e">
        <v>#N/A</v>
      </c>
      <c r="O2256" s="5" t="e">
        <v>#N/A</v>
      </c>
      <c r="P2256" s="5" t="e">
        <v>#N/A</v>
      </c>
      <c r="Q2256" s="5" t="s">
        <v>663</v>
      </c>
      <c r="R2256" s="61" t="s">
        <v>75</v>
      </c>
      <c r="S2256" s="62" t="s">
        <v>68</v>
      </c>
      <c r="T2256" s="5" t="s">
        <v>36</v>
      </c>
      <c r="U2256" s="5" t="e">
        <v>#N/A</v>
      </c>
      <c r="V2256" s="5" t="e">
        <v>#N/A</v>
      </c>
      <c r="W2256" s="5" t="s">
        <v>908</v>
      </c>
      <c r="X2256" s="5" t="s">
        <v>652</v>
      </c>
      <c r="Y2256" s="5" t="s">
        <v>917</v>
      </c>
      <c r="Z2256" s="5" t="s">
        <v>67</v>
      </c>
      <c r="AA2256" s="5"/>
      <c r="AB2256" s="5"/>
      <c r="AC2256" s="3" t="s">
        <v>574</v>
      </c>
      <c r="AD2256" s="5"/>
      <c r="AE2256" s="5"/>
      <c r="AF2256" s="5" t="s">
        <v>1032</v>
      </c>
      <c r="AG2256" s="5"/>
      <c r="AH2256" s="5" t="s">
        <v>1046</v>
      </c>
      <c r="AI2256" s="5" t="s">
        <v>975</v>
      </c>
      <c r="AJ2256" s="111">
        <v>5</v>
      </c>
      <c r="AK2256" s="111" t="e">
        <v>#N/A</v>
      </c>
      <c r="AL2256" s="80">
        <v>3</v>
      </c>
      <c r="AM2256" s="80">
        <v>3</v>
      </c>
      <c r="AN2256" s="80">
        <v>4</v>
      </c>
      <c r="AO2256" s="80" t="e">
        <v>#N/A</v>
      </c>
      <c r="AP2256" s="80" t="e">
        <v>#N/A</v>
      </c>
      <c r="AQ2256" s="80">
        <v>3</v>
      </c>
      <c r="AR2256" s="80">
        <v>3</v>
      </c>
      <c r="AS2256" s="5"/>
      <c r="AT2256" s="5"/>
      <c r="AU2256" s="5"/>
      <c r="AV2256" s="5"/>
      <c r="AW2256" s="5" t="s">
        <v>462</v>
      </c>
      <c r="AX2256" s="5"/>
      <c r="AY2256" s="5" t="s">
        <v>20</v>
      </c>
    </row>
    <row r="2257" spans="1:51" ht="27.95" customHeight="1">
      <c r="A2257" s="5">
        <v>11581419335</v>
      </c>
      <c r="B2257" s="1"/>
      <c r="C2257" s="13" t="s">
        <v>72</v>
      </c>
      <c r="D2257" s="1" t="s">
        <v>471</v>
      </c>
      <c r="E2257" s="5" t="s">
        <v>14</v>
      </c>
      <c r="F2257" s="80">
        <v>0</v>
      </c>
      <c r="G2257" s="80">
        <v>0</v>
      </c>
      <c r="H2257" s="80" t="s">
        <v>1</v>
      </c>
      <c r="I2257" s="80">
        <v>0</v>
      </c>
      <c r="J2257" s="80">
        <v>0</v>
      </c>
      <c r="K2257" s="80">
        <v>0</v>
      </c>
      <c r="L2257" s="80">
        <v>0</v>
      </c>
      <c r="M2257" s="5" t="s">
        <v>10</v>
      </c>
      <c r="N2257" s="5" t="e">
        <v>#N/A</v>
      </c>
      <c r="O2257" s="5" t="e">
        <v>#N/A</v>
      </c>
      <c r="P2257" s="5" t="e">
        <v>#N/A</v>
      </c>
      <c r="Q2257" s="5" t="s">
        <v>661</v>
      </c>
      <c r="R2257" s="61" t="s">
        <v>90</v>
      </c>
      <c r="S2257" s="62" t="e">
        <v>#N/A</v>
      </c>
      <c r="T2257" s="5" t="s">
        <v>62</v>
      </c>
      <c r="U2257" s="5" t="s">
        <v>34</v>
      </c>
      <c r="V2257" s="5" t="s">
        <v>26</v>
      </c>
      <c r="W2257" s="5" t="s">
        <v>379</v>
      </c>
      <c r="X2257" s="5" t="s">
        <v>66</v>
      </c>
      <c r="Y2257" s="5" t="s">
        <v>916</v>
      </c>
      <c r="Z2257" s="5" t="s">
        <v>67</v>
      </c>
      <c r="AA2257" s="5" t="s">
        <v>981</v>
      </c>
      <c r="AB2257" s="5" t="s">
        <v>549</v>
      </c>
      <c r="AC2257" s="5" t="s">
        <v>549</v>
      </c>
      <c r="AD2257" s="5" t="s">
        <v>583</v>
      </c>
      <c r="AE2257" s="5"/>
      <c r="AF2257" s="5" t="s">
        <v>626</v>
      </c>
      <c r="AG2257" s="5" t="s">
        <v>1035</v>
      </c>
      <c r="AH2257" s="5" t="s">
        <v>1047</v>
      </c>
      <c r="AI2257" s="5" t="s">
        <v>975</v>
      </c>
      <c r="AJ2257" s="111">
        <v>5</v>
      </c>
      <c r="AK2257" s="111" t="e">
        <v>#N/A</v>
      </c>
      <c r="AL2257" s="80">
        <v>5</v>
      </c>
      <c r="AM2257" s="80" t="e">
        <v>#N/A</v>
      </c>
      <c r="AN2257" s="80">
        <v>5</v>
      </c>
      <c r="AO2257" s="80">
        <v>5</v>
      </c>
      <c r="AP2257" s="80">
        <v>4</v>
      </c>
      <c r="AQ2257" s="80">
        <v>5</v>
      </c>
      <c r="AR2257" s="80">
        <v>5</v>
      </c>
      <c r="AS2257" s="5"/>
      <c r="AT2257" s="5" t="s">
        <v>844</v>
      </c>
      <c r="AU2257" s="67"/>
      <c r="AV2257" s="5"/>
      <c r="AW2257" s="5" t="s">
        <v>39</v>
      </c>
      <c r="AX2257" s="5"/>
      <c r="AY2257" s="5" t="s">
        <v>20</v>
      </c>
    </row>
    <row r="2258" spans="1:51" ht="27.95" customHeight="1">
      <c r="A2258" s="5">
        <v>11578742461</v>
      </c>
      <c r="B2258" s="1"/>
      <c r="C2258" s="13" t="s">
        <v>72</v>
      </c>
      <c r="D2258" s="1" t="e">
        <v>#VALUE!</v>
      </c>
      <c r="E2258" s="5" t="s">
        <v>14</v>
      </c>
      <c r="F2258" s="80">
        <v>0</v>
      </c>
      <c r="G2258" s="80">
        <v>0</v>
      </c>
      <c r="H2258" s="80" t="s">
        <v>1</v>
      </c>
      <c r="I2258" s="80">
        <v>0</v>
      </c>
      <c r="J2258" s="80">
        <v>0</v>
      </c>
      <c r="K2258" s="80">
        <v>0</v>
      </c>
      <c r="L2258" s="80">
        <v>0</v>
      </c>
      <c r="M2258" s="5" t="s">
        <v>10</v>
      </c>
      <c r="N2258" s="5" t="e">
        <v>#N/A</v>
      </c>
      <c r="O2258" s="5" t="e">
        <v>#N/A</v>
      </c>
      <c r="P2258" s="5" t="e">
        <v>#N/A</v>
      </c>
      <c r="Q2258" s="5" t="s">
        <v>654</v>
      </c>
      <c r="R2258" s="61" t="s">
        <v>90</v>
      </c>
      <c r="S2258" s="62" t="e">
        <v>#N/A</v>
      </c>
      <c r="T2258" s="5" t="s">
        <v>36</v>
      </c>
      <c r="U2258" s="5" t="s">
        <v>37</v>
      </c>
      <c r="V2258" s="5" t="s">
        <v>26</v>
      </c>
      <c r="W2258" s="5" t="s">
        <v>379</v>
      </c>
      <c r="X2258" s="5" t="s">
        <v>66</v>
      </c>
      <c r="Y2258" s="5" t="s">
        <v>915</v>
      </c>
      <c r="Z2258" s="5" t="s">
        <v>86</v>
      </c>
      <c r="AA2258" s="5" t="s">
        <v>715</v>
      </c>
      <c r="AB2258" s="5"/>
      <c r="AC2258" s="5"/>
      <c r="AD2258" s="5" t="s">
        <v>597</v>
      </c>
      <c r="AE2258" s="5"/>
      <c r="AF2258" s="5" t="s">
        <v>1022</v>
      </c>
      <c r="AG2258" s="5"/>
      <c r="AH2258" s="5" t="s">
        <v>1041</v>
      </c>
      <c r="AI2258" s="5" t="s">
        <v>975</v>
      </c>
      <c r="AJ2258" s="111">
        <v>5</v>
      </c>
      <c r="AK2258" s="111" t="e">
        <v>#N/A</v>
      </c>
      <c r="AL2258" s="80">
        <v>5</v>
      </c>
      <c r="AM2258" s="80" t="e">
        <v>#N/A</v>
      </c>
      <c r="AN2258" s="80">
        <v>4</v>
      </c>
      <c r="AO2258" s="80">
        <v>3</v>
      </c>
      <c r="AP2258" s="80">
        <v>4</v>
      </c>
      <c r="AQ2258" s="80">
        <v>5</v>
      </c>
      <c r="AR2258" s="80">
        <v>5</v>
      </c>
      <c r="AS2258" s="5"/>
      <c r="AT2258" s="5"/>
      <c r="AU2258" s="5"/>
      <c r="AV2258" s="5"/>
      <c r="AW2258" s="5"/>
      <c r="AX2258" s="5" t="s">
        <v>1101</v>
      </c>
      <c r="AY2258" s="5" t="s">
        <v>20</v>
      </c>
    </row>
    <row r="2259" spans="1:51" ht="27.95" customHeight="1">
      <c r="A2259" s="5">
        <v>11578710461</v>
      </c>
      <c r="B2259" s="1"/>
      <c r="C2259" s="13" t="s">
        <v>61</v>
      </c>
      <c r="D2259" s="1" t="s">
        <v>468</v>
      </c>
      <c r="E2259" s="5" t="s">
        <v>33</v>
      </c>
      <c r="F2259" s="80">
        <v>0</v>
      </c>
      <c r="G2259" s="80">
        <v>0</v>
      </c>
      <c r="H2259" s="80" t="s">
        <v>1</v>
      </c>
      <c r="I2259" s="80">
        <v>0</v>
      </c>
      <c r="J2259" s="80">
        <v>0</v>
      </c>
      <c r="K2259" s="80">
        <v>0</v>
      </c>
      <c r="L2259" s="80">
        <v>0</v>
      </c>
      <c r="M2259" s="5" t="s">
        <v>10</v>
      </c>
      <c r="N2259" s="5" t="e">
        <v>#N/A</v>
      </c>
      <c r="O2259" s="5" t="e">
        <v>#N/A</v>
      </c>
      <c r="P2259" s="5" t="e">
        <v>#N/A</v>
      </c>
      <c r="Q2259" s="5" t="s">
        <v>687</v>
      </c>
      <c r="R2259" s="61" t="e">
        <v>#N/A</v>
      </c>
      <c r="S2259" s="62" t="e">
        <v>#N/A</v>
      </c>
      <c r="T2259" s="5" t="s">
        <v>37</v>
      </c>
      <c r="U2259" s="5" t="s">
        <v>37</v>
      </c>
      <c r="V2259" s="5" t="s">
        <v>74</v>
      </c>
      <c r="W2259" s="5" t="s">
        <v>908</v>
      </c>
      <c r="X2259" s="5" t="s">
        <v>673</v>
      </c>
      <c r="Y2259" s="5" t="s">
        <v>914</v>
      </c>
      <c r="Z2259" s="5" t="s">
        <v>86</v>
      </c>
      <c r="AA2259" s="5"/>
      <c r="AB2259" s="5" t="s">
        <v>555</v>
      </c>
      <c r="AC2259" s="5" t="s">
        <v>565</v>
      </c>
      <c r="AD2259" s="5"/>
      <c r="AE2259" s="5"/>
      <c r="AF2259" s="5" t="s">
        <v>1031</v>
      </c>
      <c r="AG2259" s="5"/>
      <c r="AH2259" s="5" t="s">
        <v>715</v>
      </c>
      <c r="AI2259" s="5" t="s">
        <v>975</v>
      </c>
      <c r="AJ2259" s="111">
        <v>3</v>
      </c>
      <c r="AK2259" s="111" t="e">
        <v>#N/A</v>
      </c>
      <c r="AL2259" s="80" t="e">
        <v>#N/A</v>
      </c>
      <c r="AM2259" s="80" t="e">
        <v>#N/A</v>
      </c>
      <c r="AN2259" s="80">
        <v>3</v>
      </c>
      <c r="AO2259" s="80">
        <v>3</v>
      </c>
      <c r="AP2259" s="80">
        <v>2</v>
      </c>
      <c r="AQ2259" s="80">
        <v>3</v>
      </c>
      <c r="AR2259" s="80">
        <v>2</v>
      </c>
      <c r="AS2259" s="5"/>
      <c r="AT2259" s="5"/>
      <c r="AU2259" s="5"/>
      <c r="AV2259" s="5"/>
      <c r="AW2259" s="5"/>
      <c r="AX2259" s="5" t="s">
        <v>1102</v>
      </c>
      <c r="AY2259" s="5" t="s">
        <v>20</v>
      </c>
    </row>
    <row r="2260" spans="1:51" ht="27.95" customHeight="1">
      <c r="A2260" s="5">
        <v>11578685473</v>
      </c>
      <c r="B2260" s="1"/>
      <c r="C2260" s="13" t="s">
        <v>72</v>
      </c>
      <c r="D2260" s="1" t="s">
        <v>470</v>
      </c>
      <c r="E2260" s="5" t="s">
        <v>33</v>
      </c>
      <c r="F2260" s="80">
        <v>0</v>
      </c>
      <c r="G2260" s="80">
        <v>0</v>
      </c>
      <c r="H2260" s="80" t="s">
        <v>1</v>
      </c>
      <c r="I2260" s="80">
        <v>0</v>
      </c>
      <c r="J2260" s="80">
        <v>0</v>
      </c>
      <c r="K2260" s="80">
        <v>0</v>
      </c>
      <c r="L2260" s="80">
        <v>0</v>
      </c>
      <c r="M2260" s="5" t="s">
        <v>10</v>
      </c>
      <c r="N2260" s="5" t="e">
        <v>#N/A</v>
      </c>
      <c r="O2260" s="5" t="e">
        <v>#N/A</v>
      </c>
      <c r="P2260" s="5" t="e">
        <v>#N/A</v>
      </c>
      <c r="Q2260" s="5" t="s">
        <v>663</v>
      </c>
      <c r="R2260" s="61" t="s">
        <v>90</v>
      </c>
      <c r="S2260" s="62" t="e">
        <v>#N/A</v>
      </c>
      <c r="T2260" s="5" t="s">
        <v>36</v>
      </c>
      <c r="U2260" s="5" t="s">
        <v>37</v>
      </c>
      <c r="V2260" s="5" t="s">
        <v>95</v>
      </c>
      <c r="W2260" s="5" t="s">
        <v>908</v>
      </c>
      <c r="X2260" s="5" t="s">
        <v>673</v>
      </c>
      <c r="Y2260" s="5" t="s">
        <v>913</v>
      </c>
      <c r="Z2260" s="5" t="s">
        <v>67</v>
      </c>
      <c r="AA2260" s="5" t="s">
        <v>481</v>
      </c>
      <c r="AB2260" s="5" t="s">
        <v>559</v>
      </c>
      <c r="AC2260" s="5" t="s">
        <v>559</v>
      </c>
      <c r="AD2260" s="5" t="s">
        <v>597</v>
      </c>
      <c r="AE2260" s="5"/>
      <c r="AF2260" s="5" t="s">
        <v>1031</v>
      </c>
      <c r="AG2260" s="5" t="s">
        <v>1035</v>
      </c>
      <c r="AH2260" s="5" t="s">
        <v>1046</v>
      </c>
      <c r="AI2260" s="5" t="s">
        <v>975</v>
      </c>
      <c r="AJ2260" s="84">
        <v>5</v>
      </c>
      <c r="AK2260" s="84" t="e">
        <v>#N/A</v>
      </c>
      <c r="AL2260" s="97">
        <v>5</v>
      </c>
      <c r="AM2260" s="97" t="e">
        <v>#N/A</v>
      </c>
      <c r="AN2260" s="5">
        <v>4</v>
      </c>
      <c r="AO2260" s="5">
        <v>3</v>
      </c>
      <c r="AP2260" s="5">
        <v>1</v>
      </c>
      <c r="AQ2260" s="5">
        <v>3</v>
      </c>
      <c r="AR2260" s="5">
        <v>2</v>
      </c>
      <c r="AS2260" s="5"/>
      <c r="AT2260" s="5"/>
      <c r="AU2260" s="67"/>
      <c r="AV2260" s="5"/>
      <c r="AW2260" s="5"/>
      <c r="AX2260" s="5"/>
      <c r="AY2260" s="5" t="s">
        <v>20</v>
      </c>
    </row>
    <row r="2261" spans="1:51" ht="27.95" customHeight="1">
      <c r="A2261" s="5">
        <v>11578425505</v>
      </c>
      <c r="B2261" s="1"/>
      <c r="C2261" s="13" t="s">
        <v>72</v>
      </c>
      <c r="D2261" s="1" t="s">
        <v>471</v>
      </c>
      <c r="E2261" s="5" t="s">
        <v>14</v>
      </c>
      <c r="F2261" s="80">
        <v>0</v>
      </c>
      <c r="G2261" s="80">
        <v>0</v>
      </c>
      <c r="H2261" s="80">
        <v>0</v>
      </c>
      <c r="I2261" s="80" t="s">
        <v>3</v>
      </c>
      <c r="J2261" s="80">
        <v>0</v>
      </c>
      <c r="K2261" s="80">
        <v>0</v>
      </c>
      <c r="L2261" s="80" t="s">
        <v>445</v>
      </c>
      <c r="M2261" s="5" t="s">
        <v>10</v>
      </c>
      <c r="N2261" s="5" t="e">
        <v>#N/A</v>
      </c>
      <c r="O2261" s="5" t="e">
        <v>#N/A</v>
      </c>
      <c r="P2261" s="5" t="e">
        <v>#N/A</v>
      </c>
      <c r="Q2261" s="5" t="e">
        <v>#N/A</v>
      </c>
      <c r="R2261" s="61" t="e">
        <v>#N/A</v>
      </c>
      <c r="S2261" s="62" t="e">
        <v>#N/A</v>
      </c>
      <c r="T2261" s="5" t="s">
        <v>62</v>
      </c>
      <c r="U2261" s="5" t="s">
        <v>34</v>
      </c>
      <c r="V2261" s="5" t="s">
        <v>89</v>
      </c>
      <c r="W2261" s="5" t="s">
        <v>379</v>
      </c>
      <c r="X2261" s="5" t="e">
        <v>#N/A</v>
      </c>
      <c r="Y2261" s="5">
        <v>0</v>
      </c>
      <c r="Z2261" s="5" t="e">
        <v>#N/A</v>
      </c>
      <c r="AA2261" s="5" t="s">
        <v>981</v>
      </c>
      <c r="AB2261" s="5"/>
      <c r="AC2261" s="5"/>
      <c r="AD2261" s="5"/>
      <c r="AE2261" s="5"/>
      <c r="AF2261" s="5" t="s">
        <v>1022</v>
      </c>
      <c r="AG2261" s="5" t="s">
        <v>817</v>
      </c>
      <c r="AH2261" s="5"/>
      <c r="AI2261" s="5" t="s">
        <v>975</v>
      </c>
      <c r="AJ2261" s="111">
        <v>5</v>
      </c>
      <c r="AK2261" s="111" t="e">
        <v>#N/A</v>
      </c>
      <c r="AL2261" s="80" t="e">
        <v>#N/A</v>
      </c>
      <c r="AM2261" s="80" t="e">
        <v>#N/A</v>
      </c>
      <c r="AN2261" s="80">
        <v>5</v>
      </c>
      <c r="AO2261" s="80">
        <v>5</v>
      </c>
      <c r="AP2261" s="80">
        <v>3</v>
      </c>
      <c r="AQ2261" s="80">
        <v>5</v>
      </c>
      <c r="AR2261" s="80" t="e">
        <v>#N/A</v>
      </c>
      <c r="AS2261" s="5"/>
      <c r="AT2261" s="5"/>
      <c r="AU2261" s="5"/>
      <c r="AV2261" s="5"/>
      <c r="AW2261" s="5"/>
      <c r="AX2261" s="5"/>
      <c r="AY2261" s="5" t="s">
        <v>20</v>
      </c>
    </row>
    <row r="2262" spans="1:51" ht="27.95" customHeight="1">
      <c r="A2262" s="5">
        <v>11578254139</v>
      </c>
      <c r="B2262" s="1"/>
      <c r="C2262" s="13" t="s">
        <v>72</v>
      </c>
      <c r="D2262" s="1" t="s">
        <v>468</v>
      </c>
      <c r="E2262" s="5" t="s">
        <v>33</v>
      </c>
      <c r="F2262" s="80">
        <v>0</v>
      </c>
      <c r="G2262" s="80">
        <v>0</v>
      </c>
      <c r="H2262" s="80" t="s">
        <v>1</v>
      </c>
      <c r="I2262" s="80">
        <v>0</v>
      </c>
      <c r="J2262" s="80">
        <v>0</v>
      </c>
      <c r="K2262" s="80">
        <v>0</v>
      </c>
      <c r="L2262" s="80">
        <v>0</v>
      </c>
      <c r="M2262" s="5" t="s">
        <v>10</v>
      </c>
      <c r="N2262" s="5" t="e">
        <v>#N/A</v>
      </c>
      <c r="O2262" s="5" t="e">
        <v>#N/A</v>
      </c>
      <c r="P2262" s="5" t="e">
        <v>#N/A</v>
      </c>
      <c r="Q2262" s="5" t="s">
        <v>663</v>
      </c>
      <c r="R2262" s="61" t="s">
        <v>90</v>
      </c>
      <c r="S2262" s="62" t="e">
        <v>#N/A</v>
      </c>
      <c r="T2262" s="5" t="s">
        <v>62</v>
      </c>
      <c r="U2262" s="5" t="s">
        <v>41</v>
      </c>
      <c r="V2262" s="5" t="s">
        <v>26</v>
      </c>
      <c r="W2262" s="5" t="s">
        <v>379</v>
      </c>
      <c r="X2262" s="5" t="s">
        <v>66</v>
      </c>
      <c r="Y2262" s="5">
        <v>0</v>
      </c>
      <c r="Z2262" s="5" t="s">
        <v>119</v>
      </c>
      <c r="AA2262" s="5" t="s">
        <v>481</v>
      </c>
      <c r="AB2262" s="5"/>
      <c r="AC2262" s="5"/>
      <c r="AD2262" s="5"/>
      <c r="AE2262" s="5"/>
      <c r="AF2262" s="5"/>
      <c r="AG2262" s="5"/>
      <c r="AH2262" s="5"/>
      <c r="AI2262" s="5" t="s">
        <v>975</v>
      </c>
      <c r="AJ2262" s="111">
        <v>5</v>
      </c>
      <c r="AK2262" s="111" t="e">
        <v>#N/A</v>
      </c>
      <c r="AL2262" s="80">
        <v>5</v>
      </c>
      <c r="AM2262" s="80" t="e">
        <v>#N/A</v>
      </c>
      <c r="AN2262" s="80">
        <v>5</v>
      </c>
      <c r="AO2262" s="80">
        <v>4</v>
      </c>
      <c r="AP2262" s="80">
        <v>4</v>
      </c>
      <c r="AQ2262" s="80">
        <v>5</v>
      </c>
      <c r="AR2262" s="80">
        <v>5</v>
      </c>
      <c r="AS2262" s="5"/>
      <c r="AT2262" s="5"/>
      <c r="AU2262" s="5"/>
      <c r="AV2262" s="5"/>
      <c r="AW2262" s="5"/>
      <c r="AX2262" s="5"/>
      <c r="AY2262" s="5" t="s">
        <v>20</v>
      </c>
    </row>
    <row r="2263" spans="1:51" ht="27.95" customHeight="1">
      <c r="A2263" s="5">
        <v>11578020021</v>
      </c>
      <c r="B2263" s="1"/>
      <c r="C2263" s="13" t="e">
        <v>#N/A</v>
      </c>
      <c r="D2263" s="1" t="e">
        <v>#VALUE!</v>
      </c>
      <c r="E2263" s="5" t="e">
        <v>#N/A</v>
      </c>
      <c r="F2263" s="80">
        <v>0</v>
      </c>
      <c r="G2263" s="80">
        <v>0</v>
      </c>
      <c r="H2263" s="80">
        <v>0</v>
      </c>
      <c r="I2263" s="80">
        <v>0</v>
      </c>
      <c r="J2263" s="80">
        <v>0</v>
      </c>
      <c r="K2263" s="80">
        <v>0</v>
      </c>
      <c r="L2263" s="80">
        <v>0</v>
      </c>
      <c r="M2263" s="5" t="e">
        <v>#N/A</v>
      </c>
      <c r="N2263" s="5" t="e">
        <v>#N/A</v>
      </c>
      <c r="O2263" s="5" t="e">
        <v>#N/A</v>
      </c>
      <c r="P2263" s="5" t="e">
        <v>#N/A</v>
      </c>
      <c r="Q2263" s="5" t="s">
        <v>661</v>
      </c>
      <c r="R2263" s="61" t="s">
        <v>662</v>
      </c>
      <c r="S2263" s="62" t="s">
        <v>34</v>
      </c>
      <c r="T2263" s="5" t="s">
        <v>62</v>
      </c>
      <c r="U2263" s="5" t="s">
        <v>34</v>
      </c>
      <c r="V2263" s="5" t="s">
        <v>64</v>
      </c>
      <c r="W2263" s="5" t="s">
        <v>908</v>
      </c>
      <c r="X2263" s="5" t="s">
        <v>652</v>
      </c>
      <c r="Y2263" s="5">
        <v>0</v>
      </c>
      <c r="Z2263" s="5" t="e">
        <v>#N/A</v>
      </c>
      <c r="AA2263" s="5"/>
      <c r="AB2263" s="5"/>
      <c r="AC2263" s="5"/>
      <c r="AD2263" s="5"/>
      <c r="AE2263" s="5"/>
      <c r="AF2263" s="5"/>
      <c r="AG2263" s="5"/>
      <c r="AH2263" s="5"/>
      <c r="AI2263" s="5" t="s">
        <v>975</v>
      </c>
      <c r="AJ2263" s="110" t="e">
        <v>#N/A</v>
      </c>
      <c r="AK2263" s="110" t="e">
        <v>#N/A</v>
      </c>
      <c r="AL2263" s="80" t="e">
        <v>#N/A</v>
      </c>
      <c r="AM2263" s="80">
        <v>5</v>
      </c>
      <c r="AN2263" s="80">
        <v>5</v>
      </c>
      <c r="AO2263" s="80">
        <v>5</v>
      </c>
      <c r="AP2263" s="80">
        <v>5</v>
      </c>
      <c r="AQ2263" s="80">
        <v>3</v>
      </c>
      <c r="AR2263" s="80">
        <v>3</v>
      </c>
      <c r="AS2263" s="5"/>
      <c r="AT2263" s="5"/>
      <c r="AU2263" s="5"/>
      <c r="AV2263" s="5"/>
      <c r="AW2263" s="5"/>
      <c r="AX2263" s="5"/>
      <c r="AY2263" s="5" t="s">
        <v>20</v>
      </c>
    </row>
    <row r="2264" spans="1:51" ht="27.95" customHeight="1">
      <c r="A2264" s="5">
        <v>11574808277</v>
      </c>
      <c r="B2264" s="1"/>
      <c r="C2264" s="13" t="e">
        <v>#N/A</v>
      </c>
      <c r="D2264" s="1" t="e">
        <v>#VALUE!</v>
      </c>
      <c r="E2264" s="5" t="e">
        <v>#N/A</v>
      </c>
      <c r="F2264" s="80">
        <v>0</v>
      </c>
      <c r="G2264" s="80">
        <v>0</v>
      </c>
      <c r="H2264" s="80">
        <v>0</v>
      </c>
      <c r="I2264" s="80">
        <v>0</v>
      </c>
      <c r="J2264" s="80">
        <v>0</v>
      </c>
      <c r="K2264" s="80">
        <v>0</v>
      </c>
      <c r="L2264" s="80">
        <v>0</v>
      </c>
      <c r="M2264" s="5" t="e">
        <v>#N/A</v>
      </c>
      <c r="N2264" s="5" t="e">
        <v>#N/A</v>
      </c>
      <c r="O2264" s="5" t="e">
        <v>#N/A</v>
      </c>
      <c r="P2264" s="5" t="e">
        <v>#N/A</v>
      </c>
      <c r="Q2264" s="5" t="e">
        <v>#N/A</v>
      </c>
      <c r="R2264" s="61" t="e">
        <v>#N/A</v>
      </c>
      <c r="S2264" s="62" t="e">
        <v>#N/A</v>
      </c>
      <c r="T2264" s="5" t="e">
        <v>#N/A</v>
      </c>
      <c r="U2264" s="5" t="e">
        <v>#N/A</v>
      </c>
      <c r="V2264" s="5" t="e">
        <v>#N/A</v>
      </c>
      <c r="W2264" s="5" t="e">
        <v>#N/A</v>
      </c>
      <c r="X2264" s="5" t="e">
        <v>#N/A</v>
      </c>
      <c r="Y2264" s="5">
        <v>0</v>
      </c>
      <c r="Z2264" s="5" t="e">
        <v>#N/A</v>
      </c>
      <c r="AA2264" s="5"/>
      <c r="AB2264" s="5"/>
      <c r="AC2264" s="5"/>
      <c r="AD2264" s="5"/>
      <c r="AE2264" s="5"/>
      <c r="AF2264" s="5"/>
      <c r="AG2264" s="5"/>
      <c r="AH2264" s="5"/>
      <c r="AI2264" s="5" t="s">
        <v>975</v>
      </c>
      <c r="AJ2264" s="80" t="e">
        <v>#N/A</v>
      </c>
      <c r="AK2264" s="80" t="e">
        <v>#N/A</v>
      </c>
      <c r="AL2264" s="80" t="e">
        <v>#N/A</v>
      </c>
      <c r="AM2264" s="80" t="e">
        <v>#N/A</v>
      </c>
      <c r="AN2264" s="80" t="e">
        <v>#N/A</v>
      </c>
      <c r="AO2264" s="80" t="e">
        <v>#N/A</v>
      </c>
      <c r="AP2264" s="80" t="e">
        <v>#N/A</v>
      </c>
      <c r="AQ2264" s="80" t="e">
        <v>#N/A</v>
      </c>
      <c r="AR2264" s="80" t="e">
        <v>#N/A</v>
      </c>
      <c r="AS2264" s="5"/>
      <c r="AT2264" s="5"/>
      <c r="AU2264" s="5"/>
      <c r="AV2264" s="5"/>
      <c r="AW2264" s="5"/>
      <c r="AX2264" s="5"/>
      <c r="AY2264" s="5" t="s">
        <v>20</v>
      </c>
    </row>
    <row r="2265" spans="1:51" ht="27.95" customHeight="1">
      <c r="A2265" s="5">
        <v>11574635998</v>
      </c>
      <c r="B2265" s="1"/>
      <c r="C2265" s="13" t="e">
        <v>#N/A</v>
      </c>
      <c r="D2265" s="1" t="e">
        <v>#VALUE!</v>
      </c>
      <c r="E2265" s="5" t="e">
        <v>#N/A</v>
      </c>
      <c r="F2265" s="80">
        <v>0</v>
      </c>
      <c r="G2265" s="80">
        <v>0</v>
      </c>
      <c r="H2265" s="80">
        <v>0</v>
      </c>
      <c r="I2265" s="80">
        <v>0</v>
      </c>
      <c r="J2265" s="80">
        <v>0</v>
      </c>
      <c r="K2265" s="80">
        <v>0</v>
      </c>
      <c r="L2265" s="80">
        <v>0</v>
      </c>
      <c r="M2265" s="5" t="e">
        <v>#N/A</v>
      </c>
      <c r="N2265" s="5" t="e">
        <v>#N/A</v>
      </c>
      <c r="O2265" s="5" t="e">
        <v>#N/A</v>
      </c>
      <c r="P2265" s="5" t="e">
        <v>#N/A</v>
      </c>
      <c r="Q2265" s="5" t="e">
        <v>#N/A</v>
      </c>
      <c r="R2265" s="61" t="e">
        <v>#N/A</v>
      </c>
      <c r="S2265" s="62" t="e">
        <v>#N/A</v>
      </c>
      <c r="T2265" s="5" t="e">
        <v>#N/A</v>
      </c>
      <c r="U2265" s="5" t="e">
        <v>#N/A</v>
      </c>
      <c r="V2265" s="5" t="e">
        <v>#N/A</v>
      </c>
      <c r="W2265" s="5" t="e">
        <v>#N/A</v>
      </c>
      <c r="X2265" s="5" t="e">
        <v>#N/A</v>
      </c>
      <c r="Y2265" s="5">
        <v>0</v>
      </c>
      <c r="Z2265" s="5" t="e">
        <v>#N/A</v>
      </c>
      <c r="AA2265" s="5"/>
      <c r="AB2265" s="5"/>
      <c r="AC2265" s="5"/>
      <c r="AD2265" s="5"/>
      <c r="AE2265" s="5"/>
      <c r="AF2265" s="5"/>
      <c r="AG2265" s="5"/>
      <c r="AH2265" s="5"/>
      <c r="AI2265" s="5" t="s">
        <v>975</v>
      </c>
      <c r="AJ2265" s="80" t="e">
        <v>#N/A</v>
      </c>
      <c r="AK2265" s="80" t="e">
        <v>#N/A</v>
      </c>
      <c r="AL2265" s="80" t="e">
        <v>#N/A</v>
      </c>
      <c r="AM2265" s="80" t="e">
        <v>#N/A</v>
      </c>
      <c r="AN2265" s="80" t="e">
        <v>#N/A</v>
      </c>
      <c r="AO2265" s="80" t="e">
        <v>#N/A</v>
      </c>
      <c r="AP2265" s="80" t="e">
        <v>#N/A</v>
      </c>
      <c r="AQ2265" s="80" t="e">
        <v>#N/A</v>
      </c>
      <c r="AR2265" s="80" t="e">
        <v>#N/A</v>
      </c>
      <c r="AS2265" s="5"/>
      <c r="AT2265" s="5"/>
      <c r="AU2265" s="5"/>
      <c r="AV2265" s="5"/>
      <c r="AW2265" s="5"/>
      <c r="AX2265" s="5"/>
      <c r="AY2265" s="5" t="s">
        <v>20</v>
      </c>
    </row>
    <row r="2266" spans="1:51" ht="85.5" customHeight="1">
      <c r="A2266" s="5">
        <v>11573957828</v>
      </c>
      <c r="B2266" s="1"/>
      <c r="C2266" s="13" t="s">
        <v>72</v>
      </c>
      <c r="D2266" s="1" t="s">
        <v>467</v>
      </c>
      <c r="E2266" s="5" t="s">
        <v>33</v>
      </c>
      <c r="F2266" s="80" t="s">
        <v>648</v>
      </c>
      <c r="G2266" s="80">
        <v>0</v>
      </c>
      <c r="H2266" s="80" t="s">
        <v>1</v>
      </c>
      <c r="I2266" s="80">
        <v>0</v>
      </c>
      <c r="J2266" s="80">
        <v>0</v>
      </c>
      <c r="K2266" s="80">
        <v>0</v>
      </c>
      <c r="L2266" s="80">
        <v>0</v>
      </c>
      <c r="M2266" s="5" t="s">
        <v>10</v>
      </c>
      <c r="N2266" s="5" t="e">
        <v>#N/A</v>
      </c>
      <c r="O2266" s="5" t="e">
        <v>#N/A</v>
      </c>
      <c r="P2266" s="5" t="e">
        <v>#N/A</v>
      </c>
      <c r="Q2266" s="5" t="s">
        <v>661</v>
      </c>
      <c r="R2266" s="61" t="s">
        <v>90</v>
      </c>
      <c r="S2266" s="62" t="e">
        <v>#N/A</v>
      </c>
      <c r="T2266" s="5" t="s">
        <v>62</v>
      </c>
      <c r="U2266" s="5" t="s">
        <v>92</v>
      </c>
      <c r="V2266" s="5" t="s">
        <v>64</v>
      </c>
      <c r="W2266" s="5" t="s">
        <v>379</v>
      </c>
      <c r="X2266" s="5" t="s">
        <v>66</v>
      </c>
      <c r="Y2266" s="5" t="s">
        <v>912</v>
      </c>
      <c r="Z2266" s="5" t="s">
        <v>137</v>
      </c>
      <c r="AA2266" s="5" t="s">
        <v>512</v>
      </c>
      <c r="AB2266" s="5" t="s">
        <v>558</v>
      </c>
      <c r="AC2266" s="5" t="s">
        <v>559</v>
      </c>
      <c r="AD2266" s="5" t="s">
        <v>583</v>
      </c>
      <c r="AE2266" s="5"/>
      <c r="AF2266" s="5" t="s">
        <v>1020</v>
      </c>
      <c r="AG2266" s="5" t="s">
        <v>817</v>
      </c>
      <c r="AH2266" s="5" t="s">
        <v>1047</v>
      </c>
      <c r="AI2266" s="5" t="s">
        <v>975</v>
      </c>
      <c r="AJ2266" s="80">
        <v>5</v>
      </c>
      <c r="AK2266" s="80" t="e">
        <v>#N/A</v>
      </c>
      <c r="AL2266" s="80">
        <v>5</v>
      </c>
      <c r="AM2266" s="80" t="e">
        <v>#N/A</v>
      </c>
      <c r="AN2266" s="80">
        <v>5</v>
      </c>
      <c r="AO2266" s="80">
        <v>2</v>
      </c>
      <c r="AP2266" s="80">
        <v>5</v>
      </c>
      <c r="AQ2266" s="80">
        <v>5</v>
      </c>
      <c r="AR2266" s="80">
        <v>5</v>
      </c>
      <c r="AS2266" s="5"/>
      <c r="AT2266" s="5"/>
      <c r="AU2266" s="5"/>
      <c r="AV2266" s="5"/>
      <c r="AW2266" s="5" t="s">
        <v>39</v>
      </c>
      <c r="AX2266" s="5"/>
      <c r="AY2266" s="5" t="s">
        <v>20</v>
      </c>
    </row>
    <row r="2267" spans="1:51" ht="27.95" customHeight="1">
      <c r="A2267" s="5">
        <v>11594489164</v>
      </c>
      <c r="B2267" s="1"/>
      <c r="C2267" s="13" t="s">
        <v>72</v>
      </c>
      <c r="D2267" s="1" t="s">
        <v>468</v>
      </c>
      <c r="E2267" s="5" t="s">
        <v>14</v>
      </c>
      <c r="F2267" s="80">
        <v>0</v>
      </c>
      <c r="G2267" s="80">
        <v>0</v>
      </c>
      <c r="H2267" s="80" t="s">
        <v>1</v>
      </c>
      <c r="I2267" s="80">
        <v>0</v>
      </c>
      <c r="J2267" s="80">
        <v>0</v>
      </c>
      <c r="K2267" s="80">
        <v>0</v>
      </c>
      <c r="L2267" s="80">
        <v>0</v>
      </c>
      <c r="M2267" s="5" t="e">
        <v>#N/A</v>
      </c>
      <c r="N2267" s="5" t="e">
        <v>#N/A</v>
      </c>
      <c r="O2267" s="5" t="e">
        <v>#N/A</v>
      </c>
      <c r="P2267" s="5" t="e">
        <v>#N/A</v>
      </c>
      <c r="Q2267" s="5" t="s">
        <v>654</v>
      </c>
      <c r="R2267" s="61" t="s">
        <v>75</v>
      </c>
      <c r="S2267" s="62" t="e">
        <v>#N/A</v>
      </c>
      <c r="T2267" s="5" t="s">
        <v>37</v>
      </c>
      <c r="U2267" s="5" t="s">
        <v>92</v>
      </c>
      <c r="V2267" s="5" t="s">
        <v>64</v>
      </c>
      <c r="W2267" s="5" t="s">
        <v>379</v>
      </c>
      <c r="X2267" s="5" t="s">
        <v>652</v>
      </c>
      <c r="Y2267" s="5">
        <v>0</v>
      </c>
      <c r="Z2267" s="5" t="s">
        <v>283</v>
      </c>
      <c r="AA2267" s="5" t="s">
        <v>981</v>
      </c>
      <c r="AB2267" s="5" t="s">
        <v>536</v>
      </c>
      <c r="AC2267" s="5" t="s">
        <v>549</v>
      </c>
      <c r="AD2267" s="5" t="s">
        <v>289</v>
      </c>
      <c r="AE2267" s="5"/>
      <c r="AF2267" s="5" t="s">
        <v>1021</v>
      </c>
      <c r="AG2267" s="5" t="s">
        <v>462</v>
      </c>
      <c r="AH2267" s="5"/>
      <c r="AI2267" s="5" t="s">
        <v>975</v>
      </c>
      <c r="AJ2267" s="80">
        <v>5</v>
      </c>
      <c r="AK2267" s="80" t="e">
        <v>#N/A</v>
      </c>
      <c r="AL2267" s="80">
        <v>3</v>
      </c>
      <c r="AM2267" s="80" t="e">
        <v>#N/A</v>
      </c>
      <c r="AN2267" s="80">
        <v>3</v>
      </c>
      <c r="AO2267" s="80">
        <v>2</v>
      </c>
      <c r="AP2267" s="80">
        <v>5</v>
      </c>
      <c r="AQ2267" s="80">
        <v>5</v>
      </c>
      <c r="AR2267" s="80">
        <v>3</v>
      </c>
      <c r="AS2267" s="5" t="s">
        <v>462</v>
      </c>
      <c r="AT2267" s="5"/>
      <c r="AU2267" s="5"/>
      <c r="AV2267" s="5"/>
      <c r="AW2267" s="5" t="s">
        <v>39</v>
      </c>
      <c r="AX2267" s="5"/>
      <c r="AY2267" s="5" t="s">
        <v>976</v>
      </c>
    </row>
    <row r="2268" spans="1:51" ht="99.75" customHeight="1">
      <c r="A2268" s="5">
        <v>11589560621</v>
      </c>
      <c r="B2268" s="1"/>
      <c r="C2268" s="13" t="s">
        <v>61</v>
      </c>
      <c r="D2268" s="1" t="s">
        <v>470</v>
      </c>
      <c r="E2268" s="5" t="s">
        <v>14</v>
      </c>
      <c r="F2268" s="80">
        <v>0</v>
      </c>
      <c r="G2268" s="80">
        <v>0</v>
      </c>
      <c r="H2268" s="80" t="s">
        <v>1</v>
      </c>
      <c r="I2268" s="80">
        <v>0</v>
      </c>
      <c r="J2268" s="80">
        <v>0</v>
      </c>
      <c r="K2268" s="80">
        <v>0</v>
      </c>
      <c r="L2268" s="80">
        <v>0</v>
      </c>
      <c r="M2268" s="5" t="s">
        <v>10</v>
      </c>
      <c r="N2268" s="5" t="e">
        <v>#N/A</v>
      </c>
      <c r="O2268" s="5" t="e">
        <v>#N/A</v>
      </c>
      <c r="P2268" s="5" t="e">
        <v>#N/A</v>
      </c>
      <c r="Q2268" s="5" t="s">
        <v>654</v>
      </c>
      <c r="R2268" s="61" t="s">
        <v>662</v>
      </c>
      <c r="S2268" s="62" t="e">
        <v>#N/A</v>
      </c>
      <c r="T2268" s="5" t="s">
        <v>36</v>
      </c>
      <c r="U2268" s="5" t="s">
        <v>41</v>
      </c>
      <c r="V2268" s="5" t="s">
        <v>26</v>
      </c>
      <c r="W2268" s="5" t="s">
        <v>379</v>
      </c>
      <c r="X2268" s="5" t="s">
        <v>660</v>
      </c>
      <c r="Y2268" s="5" t="s">
        <v>931</v>
      </c>
      <c r="Z2268" s="5" t="s">
        <v>49</v>
      </c>
      <c r="AA2268" s="5" t="s">
        <v>983</v>
      </c>
      <c r="AB2268" s="5"/>
      <c r="AC2268" s="5" t="s">
        <v>462</v>
      </c>
      <c r="AD2268" s="5" t="s">
        <v>588</v>
      </c>
      <c r="AE2268" s="5"/>
      <c r="AF2268" s="5" t="s">
        <v>630</v>
      </c>
      <c r="AG2268" s="5"/>
      <c r="AH2268" s="5" t="s">
        <v>1046</v>
      </c>
      <c r="AI2268" s="5" t="s">
        <v>975</v>
      </c>
      <c r="AJ2268" s="80">
        <v>3</v>
      </c>
      <c r="AK2268" s="80" t="e">
        <v>#N/A</v>
      </c>
      <c r="AL2268" s="80" t="e">
        <v>#N/A</v>
      </c>
      <c r="AM2268" s="80" t="e">
        <v>#N/A</v>
      </c>
      <c r="AN2268" s="80">
        <v>4</v>
      </c>
      <c r="AO2268" s="80">
        <v>4</v>
      </c>
      <c r="AP2268" s="80">
        <v>4</v>
      </c>
      <c r="AQ2268" s="80">
        <v>5</v>
      </c>
      <c r="AR2268" s="80">
        <v>4</v>
      </c>
      <c r="AS2268" s="5" t="s">
        <v>1062</v>
      </c>
      <c r="AT2268" s="5"/>
      <c r="AU2268" s="5"/>
      <c r="AV2268" s="5"/>
      <c r="AW2268" s="5"/>
      <c r="AX2268" s="5"/>
      <c r="AY2268" s="5" t="s">
        <v>976</v>
      </c>
    </row>
    <row r="2269" spans="1:51" ht="27.95" customHeight="1">
      <c r="A2269" s="5">
        <v>11583888514</v>
      </c>
      <c r="B2269" s="1"/>
      <c r="C2269" s="13" t="s">
        <v>23</v>
      </c>
      <c r="D2269" s="1" t="s">
        <v>474</v>
      </c>
      <c r="E2269" s="5" t="s">
        <v>33</v>
      </c>
      <c r="F2269" s="80">
        <v>0</v>
      </c>
      <c r="G2269" s="80" t="s">
        <v>2</v>
      </c>
      <c r="H2269" s="80">
        <v>0</v>
      </c>
      <c r="I2269" s="80">
        <v>0</v>
      </c>
      <c r="J2269" s="80">
        <v>0</v>
      </c>
      <c r="K2269" s="80">
        <v>0</v>
      </c>
      <c r="L2269" s="80">
        <v>0</v>
      </c>
      <c r="M2269" s="5" t="s">
        <v>10</v>
      </c>
      <c r="N2269" s="5" t="e">
        <v>#N/A</v>
      </c>
      <c r="O2269" s="5" t="e">
        <v>#N/A</v>
      </c>
      <c r="P2269" s="5" t="e">
        <v>#N/A</v>
      </c>
      <c r="Q2269" s="5" t="s">
        <v>659</v>
      </c>
      <c r="R2269" s="61" t="s">
        <v>75</v>
      </c>
      <c r="S2269" s="62" t="s">
        <v>122</v>
      </c>
      <c r="T2269" s="5" t="s">
        <v>37</v>
      </c>
      <c r="U2269" s="5" t="s">
        <v>37</v>
      </c>
      <c r="V2269" s="5" t="s">
        <v>74</v>
      </c>
      <c r="W2269" s="5" t="s">
        <v>908</v>
      </c>
      <c r="X2269" s="5" t="s">
        <v>652</v>
      </c>
      <c r="Y2269" s="5">
        <v>0</v>
      </c>
      <c r="Z2269" s="5" t="s">
        <v>49</v>
      </c>
      <c r="AA2269" s="5"/>
      <c r="AB2269" s="5"/>
      <c r="AC2269" s="5"/>
      <c r="AD2269" s="5"/>
      <c r="AE2269" s="5"/>
      <c r="AF2269" s="3" t="s">
        <v>624</v>
      </c>
      <c r="AG2269" s="5"/>
      <c r="AH2269" s="5"/>
      <c r="AI2269" s="5" t="s">
        <v>975</v>
      </c>
      <c r="AJ2269" s="80">
        <v>2</v>
      </c>
      <c r="AK2269" s="80" t="e">
        <v>#N/A</v>
      </c>
      <c r="AL2269" s="80">
        <v>3</v>
      </c>
      <c r="AM2269" s="80">
        <v>1</v>
      </c>
      <c r="AN2269" s="80">
        <v>3</v>
      </c>
      <c r="AO2269" s="80">
        <v>3</v>
      </c>
      <c r="AP2269" s="80">
        <v>2</v>
      </c>
      <c r="AQ2269" s="80">
        <v>3</v>
      </c>
      <c r="AR2269" s="80">
        <v>3</v>
      </c>
      <c r="AS2269" s="5" t="s">
        <v>462</v>
      </c>
      <c r="AT2269" s="5"/>
      <c r="AU2269" s="5"/>
      <c r="AV2269" s="5"/>
      <c r="AW2269" s="5" t="s">
        <v>1092</v>
      </c>
      <c r="AX2269" s="5"/>
      <c r="AY2269" s="5" t="s">
        <v>976</v>
      </c>
    </row>
    <row r="2270" spans="1:51" ht="111" customHeight="1">
      <c r="A2270" s="5">
        <v>11582809928</v>
      </c>
      <c r="B2270" s="1"/>
      <c r="C2270" s="13" t="s">
        <v>72</v>
      </c>
      <c r="D2270" s="1" t="s">
        <v>465</v>
      </c>
      <c r="E2270" s="5" t="s">
        <v>14</v>
      </c>
      <c r="F2270" s="80">
        <v>0</v>
      </c>
      <c r="G2270" s="80">
        <v>0</v>
      </c>
      <c r="H2270" s="80" t="s">
        <v>1</v>
      </c>
      <c r="I2270" s="80">
        <v>0</v>
      </c>
      <c r="J2270" s="80">
        <v>0</v>
      </c>
      <c r="K2270" s="80">
        <v>0</v>
      </c>
      <c r="L2270" s="80">
        <v>0</v>
      </c>
      <c r="M2270" s="5" t="e">
        <v>#N/A</v>
      </c>
      <c r="N2270" s="5" t="e">
        <v>#N/A</v>
      </c>
      <c r="O2270" s="5" t="e">
        <v>#N/A</v>
      </c>
      <c r="P2270" s="5" t="e">
        <v>#N/A</v>
      </c>
      <c r="Q2270" s="5" t="s">
        <v>661</v>
      </c>
      <c r="R2270" s="61" t="s">
        <v>90</v>
      </c>
      <c r="S2270" s="62" t="e">
        <v>#N/A</v>
      </c>
      <c r="T2270" s="5" t="s">
        <v>62</v>
      </c>
      <c r="U2270" s="5" t="s">
        <v>34</v>
      </c>
      <c r="V2270" s="5" t="s">
        <v>64</v>
      </c>
      <c r="W2270" s="5" t="s">
        <v>379</v>
      </c>
      <c r="X2270" s="5" t="s">
        <v>66</v>
      </c>
      <c r="Y2270" s="5" t="s">
        <v>930</v>
      </c>
      <c r="Z2270" s="5" t="e">
        <v>#N/A</v>
      </c>
      <c r="AA2270" s="5" t="s">
        <v>519</v>
      </c>
      <c r="AB2270" s="5" t="s">
        <v>536</v>
      </c>
      <c r="AC2270" s="3" t="s">
        <v>574</v>
      </c>
      <c r="AD2270" s="5" t="s">
        <v>1000</v>
      </c>
      <c r="AE2270" s="5"/>
      <c r="AF2270" s="5" t="s">
        <v>1021</v>
      </c>
      <c r="AG2270" s="5" t="s">
        <v>379</v>
      </c>
      <c r="AH2270" s="5" t="s">
        <v>1041</v>
      </c>
      <c r="AI2270" s="5" t="s">
        <v>975</v>
      </c>
      <c r="AJ2270" s="80">
        <v>5</v>
      </c>
      <c r="AK2270" s="80" t="e">
        <v>#N/A</v>
      </c>
      <c r="AL2270" s="80">
        <v>5</v>
      </c>
      <c r="AM2270" s="80" t="e">
        <v>#N/A</v>
      </c>
      <c r="AN2270" s="80">
        <v>5</v>
      </c>
      <c r="AO2270" s="80">
        <v>5</v>
      </c>
      <c r="AP2270" s="80">
        <v>5</v>
      </c>
      <c r="AQ2270" s="80">
        <v>5</v>
      </c>
      <c r="AR2270" s="80">
        <v>5</v>
      </c>
      <c r="AS2270" s="5" t="s">
        <v>1065</v>
      </c>
      <c r="AT2270" s="5" t="s">
        <v>797</v>
      </c>
      <c r="AU2270" s="5"/>
      <c r="AV2270" s="5"/>
      <c r="AW2270" s="5"/>
      <c r="AX2270" s="5"/>
      <c r="AY2270" s="5" t="s">
        <v>976</v>
      </c>
    </row>
    <row r="2271" spans="1:51" ht="27.95" customHeight="1">
      <c r="A2271" s="5">
        <v>11578763645</v>
      </c>
      <c r="B2271" s="1"/>
      <c r="C2271" s="13" t="s">
        <v>72</v>
      </c>
      <c r="D2271" s="1" t="s">
        <v>465</v>
      </c>
      <c r="E2271" s="5" t="s">
        <v>14</v>
      </c>
      <c r="F2271" s="80">
        <v>0</v>
      </c>
      <c r="G2271" s="80">
        <v>0</v>
      </c>
      <c r="H2271" s="80" t="s">
        <v>1</v>
      </c>
      <c r="I2271" s="80">
        <v>0</v>
      </c>
      <c r="J2271" s="80">
        <v>0</v>
      </c>
      <c r="K2271" s="80">
        <v>0</v>
      </c>
      <c r="L2271" s="80">
        <v>0</v>
      </c>
      <c r="M2271" s="5" t="e">
        <v>#N/A</v>
      </c>
      <c r="N2271" s="5" t="e">
        <v>#N/A</v>
      </c>
      <c r="O2271" s="5" t="e">
        <v>#N/A</v>
      </c>
      <c r="P2271" s="5" t="e">
        <v>#N/A</v>
      </c>
      <c r="Q2271" s="5" t="e">
        <v>#N/A</v>
      </c>
      <c r="R2271" s="61" t="s">
        <v>75</v>
      </c>
      <c r="S2271" s="62" t="s">
        <v>34</v>
      </c>
      <c r="T2271" s="5" t="s">
        <v>37</v>
      </c>
      <c r="U2271" s="5" t="s">
        <v>37</v>
      </c>
      <c r="V2271" s="5" t="s">
        <v>64</v>
      </c>
      <c r="W2271" s="5" t="s">
        <v>908</v>
      </c>
      <c r="X2271" s="5" t="e">
        <v>#N/A</v>
      </c>
      <c r="Y2271" s="5">
        <v>0</v>
      </c>
      <c r="Z2271" s="5" t="s">
        <v>49</v>
      </c>
      <c r="AA2271" s="5"/>
      <c r="AB2271" s="5"/>
      <c r="AC2271" s="5"/>
      <c r="AD2271" s="5"/>
      <c r="AE2271" s="5"/>
      <c r="AF2271" s="5"/>
      <c r="AG2271" s="5"/>
      <c r="AH2271" s="5"/>
      <c r="AI2271" s="5" t="s">
        <v>975</v>
      </c>
      <c r="AJ2271" s="80">
        <v>5</v>
      </c>
      <c r="AK2271" s="80" t="e">
        <v>#N/A</v>
      </c>
      <c r="AL2271" s="80">
        <v>3</v>
      </c>
      <c r="AM2271" s="80">
        <v>5</v>
      </c>
      <c r="AN2271" s="80">
        <v>3</v>
      </c>
      <c r="AO2271" s="80">
        <v>3</v>
      </c>
      <c r="AP2271" s="80">
        <v>5</v>
      </c>
      <c r="AQ2271" s="80">
        <v>3</v>
      </c>
      <c r="AR2271" s="80" t="e">
        <v>#N/A</v>
      </c>
      <c r="AS2271" s="5"/>
      <c r="AT2271" s="5"/>
      <c r="AU2271" s="5"/>
      <c r="AV2271" s="5"/>
      <c r="AW2271" s="5" t="s">
        <v>1085</v>
      </c>
      <c r="AX2271" s="5"/>
      <c r="AY2271" s="5" t="s">
        <v>976</v>
      </c>
    </row>
    <row r="2272" spans="1:51" ht="27.95" customHeight="1">
      <c r="A2272" s="5">
        <v>11578757951</v>
      </c>
      <c r="B2272" s="1"/>
      <c r="C2272" s="13" t="e">
        <v>#N/A</v>
      </c>
      <c r="D2272" s="1" t="e">
        <v>#VALUE!</v>
      </c>
      <c r="E2272" s="5" t="e">
        <v>#N/A</v>
      </c>
      <c r="F2272" s="80">
        <v>0</v>
      </c>
      <c r="G2272" s="80">
        <v>0</v>
      </c>
      <c r="H2272" s="80">
        <v>0</v>
      </c>
      <c r="I2272" s="80">
        <v>0</v>
      </c>
      <c r="J2272" s="80">
        <v>0</v>
      </c>
      <c r="K2272" s="80">
        <v>0</v>
      </c>
      <c r="L2272" s="80">
        <v>0</v>
      </c>
      <c r="M2272" s="5" t="e">
        <v>#N/A</v>
      </c>
      <c r="N2272" s="5" t="e">
        <v>#N/A</v>
      </c>
      <c r="O2272" s="5" t="e">
        <v>#N/A</v>
      </c>
      <c r="P2272" s="5" t="e">
        <v>#N/A</v>
      </c>
      <c r="Q2272" s="5" t="e">
        <v>#N/A</v>
      </c>
      <c r="R2272" s="61" t="e">
        <v>#N/A</v>
      </c>
      <c r="S2272" s="62" t="e">
        <v>#N/A</v>
      </c>
      <c r="T2272" s="5" t="e">
        <v>#N/A</v>
      </c>
      <c r="U2272" s="5" t="e">
        <v>#N/A</v>
      </c>
      <c r="V2272" s="5" t="e">
        <v>#N/A</v>
      </c>
      <c r="W2272" s="5" t="e">
        <v>#N/A</v>
      </c>
      <c r="X2272" s="5" t="e">
        <v>#N/A</v>
      </c>
      <c r="Y2272" s="5">
        <v>0</v>
      </c>
      <c r="Z2272" s="5" t="e">
        <v>#N/A</v>
      </c>
      <c r="AA2272" s="5"/>
      <c r="AB2272" s="5"/>
      <c r="AC2272" s="5"/>
      <c r="AD2272" s="5"/>
      <c r="AE2272" s="5"/>
      <c r="AF2272" s="5"/>
      <c r="AG2272" s="5"/>
      <c r="AH2272" s="5"/>
      <c r="AI2272" s="5" t="s">
        <v>975</v>
      </c>
      <c r="AJ2272" s="80" t="e">
        <v>#N/A</v>
      </c>
      <c r="AK2272" s="80" t="e">
        <v>#N/A</v>
      </c>
      <c r="AL2272" s="80" t="e">
        <v>#N/A</v>
      </c>
      <c r="AM2272" s="80" t="e">
        <v>#N/A</v>
      </c>
      <c r="AN2272" s="80" t="e">
        <v>#N/A</v>
      </c>
      <c r="AO2272" s="80" t="e">
        <v>#N/A</v>
      </c>
      <c r="AP2272" s="80" t="e">
        <v>#N/A</v>
      </c>
      <c r="AQ2272" s="80" t="e">
        <v>#N/A</v>
      </c>
      <c r="AR2272" s="80" t="e">
        <v>#N/A</v>
      </c>
      <c r="AS2272" s="5"/>
      <c r="AT2272" s="5"/>
      <c r="AU2272" s="5"/>
      <c r="AV2272" s="5"/>
      <c r="AW2272" s="5"/>
      <c r="AX2272" s="5"/>
      <c r="AY2272" s="5" t="s">
        <v>976</v>
      </c>
    </row>
    <row r="2273" spans="1:51" ht="27.95" customHeight="1">
      <c r="A2273" s="5">
        <v>11578497582</v>
      </c>
      <c r="B2273" s="1"/>
      <c r="C2273" s="13" t="s">
        <v>72</v>
      </c>
      <c r="D2273" s="1" t="s">
        <v>465</v>
      </c>
      <c r="E2273" s="5" t="s">
        <v>14</v>
      </c>
      <c r="F2273" s="80">
        <v>0</v>
      </c>
      <c r="G2273" s="80">
        <v>0</v>
      </c>
      <c r="H2273" s="80">
        <v>0</v>
      </c>
      <c r="I2273" s="80">
        <v>0</v>
      </c>
      <c r="J2273" s="80">
        <v>0</v>
      </c>
      <c r="K2273" s="80">
        <v>0</v>
      </c>
      <c r="L2273" s="80" t="s">
        <v>928</v>
      </c>
      <c r="M2273" s="5" t="e">
        <v>#N/A</v>
      </c>
      <c r="N2273" s="5" t="e">
        <v>#N/A</v>
      </c>
      <c r="O2273" s="5" t="e">
        <v>#N/A</v>
      </c>
      <c r="P2273" s="5" t="e">
        <v>#N/A</v>
      </c>
      <c r="Q2273" s="5" t="s">
        <v>654</v>
      </c>
      <c r="R2273" s="61" t="s">
        <v>90</v>
      </c>
      <c r="S2273" s="62" t="e">
        <v>#N/A</v>
      </c>
      <c r="T2273" s="5" t="s">
        <v>62</v>
      </c>
      <c r="U2273" s="5" t="s">
        <v>34</v>
      </c>
      <c r="V2273" s="5" t="s">
        <v>26</v>
      </c>
      <c r="W2273" s="5" t="s">
        <v>908</v>
      </c>
      <c r="X2273" s="5" t="s">
        <v>66</v>
      </c>
      <c r="Y2273" s="5">
        <v>0</v>
      </c>
      <c r="Z2273" s="5" t="s">
        <v>98</v>
      </c>
      <c r="AA2273" s="5"/>
      <c r="AB2273" s="5"/>
      <c r="AC2273" s="5" t="s">
        <v>991</v>
      </c>
      <c r="AD2273" s="5" t="s">
        <v>588</v>
      </c>
      <c r="AE2273" s="5"/>
      <c r="AF2273" s="5" t="s">
        <v>1024</v>
      </c>
      <c r="AG2273" s="5" t="s">
        <v>635</v>
      </c>
      <c r="AH2273" s="5"/>
      <c r="AI2273" s="5" t="s">
        <v>975</v>
      </c>
      <c r="AJ2273" s="80">
        <v>5</v>
      </c>
      <c r="AK2273" s="80" t="e">
        <v>#N/A</v>
      </c>
      <c r="AL2273" s="80">
        <v>5</v>
      </c>
      <c r="AM2273" s="80" t="e">
        <v>#N/A</v>
      </c>
      <c r="AN2273" s="80">
        <v>5</v>
      </c>
      <c r="AO2273" s="80">
        <v>5</v>
      </c>
      <c r="AP2273" s="80">
        <v>4</v>
      </c>
      <c r="AQ2273" s="80">
        <v>3</v>
      </c>
      <c r="AR2273" s="80">
        <v>5</v>
      </c>
      <c r="AS2273" s="5" t="s">
        <v>462</v>
      </c>
      <c r="AT2273" s="5"/>
      <c r="AU2273" s="5"/>
      <c r="AV2273" s="5"/>
      <c r="AW2273" s="5"/>
      <c r="AX2273" s="5"/>
      <c r="AY2273" s="5" t="s">
        <v>976</v>
      </c>
    </row>
    <row r="2274" spans="1:51" ht="27.95" customHeight="1">
      <c r="A2274" s="5">
        <v>11574919614</v>
      </c>
      <c r="B2274" s="1"/>
      <c r="C2274" s="13" t="s">
        <v>80</v>
      </c>
      <c r="D2274" s="1" t="s">
        <v>478</v>
      </c>
      <c r="E2274" s="5" t="s">
        <v>14</v>
      </c>
      <c r="F2274" s="80">
        <v>0</v>
      </c>
      <c r="G2274" s="80">
        <v>0</v>
      </c>
      <c r="H2274" s="80">
        <v>0</v>
      </c>
      <c r="I2274" s="80">
        <v>0</v>
      </c>
      <c r="J2274" s="80">
        <v>0</v>
      </c>
      <c r="K2274" s="80">
        <v>0</v>
      </c>
      <c r="L2274" s="80" t="s">
        <v>756</v>
      </c>
      <c r="M2274" s="5" t="s">
        <v>10</v>
      </c>
      <c r="N2274" s="5" t="e">
        <v>#N/A</v>
      </c>
      <c r="O2274" s="5" t="e">
        <v>#N/A</v>
      </c>
      <c r="P2274" s="5" t="e">
        <v>#N/A</v>
      </c>
      <c r="Q2274" s="5" t="s">
        <v>654</v>
      </c>
      <c r="R2274" s="61" t="s">
        <v>662</v>
      </c>
      <c r="S2274" s="62" t="e">
        <v>#N/A</v>
      </c>
      <c r="T2274" s="5" t="s">
        <v>36</v>
      </c>
      <c r="U2274" s="5" t="s">
        <v>41</v>
      </c>
      <c r="V2274" s="5" t="s">
        <v>74</v>
      </c>
      <c r="W2274" s="5" t="s">
        <v>379</v>
      </c>
      <c r="X2274" s="5" t="s">
        <v>66</v>
      </c>
      <c r="Y2274" s="5" t="s">
        <v>929</v>
      </c>
      <c r="Z2274" s="5" t="s">
        <v>86</v>
      </c>
      <c r="AA2274" s="5" t="s">
        <v>513</v>
      </c>
      <c r="AB2274" s="5" t="s">
        <v>175</v>
      </c>
      <c r="AC2274" s="5" t="s">
        <v>513</v>
      </c>
      <c r="AD2274" s="5" t="s">
        <v>1002</v>
      </c>
      <c r="AE2274" s="5"/>
      <c r="AF2274" s="5"/>
      <c r="AG2274" s="5" t="s">
        <v>817</v>
      </c>
      <c r="AH2274" s="5" t="s">
        <v>812</v>
      </c>
      <c r="AI2274" s="5" t="s">
        <v>975</v>
      </c>
      <c r="AJ2274" s="80">
        <v>4</v>
      </c>
      <c r="AK2274" s="80" t="e">
        <v>#N/A</v>
      </c>
      <c r="AL2274" s="80" t="e">
        <v>#N/A</v>
      </c>
      <c r="AM2274" s="80" t="e">
        <v>#N/A</v>
      </c>
      <c r="AN2274" s="80">
        <v>4</v>
      </c>
      <c r="AO2274" s="80">
        <v>4</v>
      </c>
      <c r="AP2274" s="80">
        <v>2</v>
      </c>
      <c r="AQ2274" s="80">
        <v>5</v>
      </c>
      <c r="AR2274" s="80">
        <v>5</v>
      </c>
      <c r="AS2274" s="5"/>
      <c r="AT2274" s="5"/>
      <c r="AU2274" s="5"/>
      <c r="AV2274" s="5"/>
      <c r="AW2274" s="5"/>
      <c r="AX2274" s="5"/>
      <c r="AY2274" s="5" t="s">
        <v>976</v>
      </c>
    </row>
    <row r="2275" spans="1:51" ht="53.25" customHeight="1">
      <c r="A2275" s="5">
        <v>11575456433</v>
      </c>
      <c r="B2275" s="1"/>
      <c r="C2275" s="13" t="s">
        <v>61</v>
      </c>
      <c r="D2275" s="1" t="s">
        <v>472</v>
      </c>
      <c r="E2275" s="5" t="s">
        <v>14</v>
      </c>
      <c r="F2275" s="80">
        <v>0</v>
      </c>
      <c r="G2275" s="80">
        <v>0</v>
      </c>
      <c r="H2275" s="80" t="s">
        <v>1</v>
      </c>
      <c r="I2275" s="80">
        <v>0</v>
      </c>
      <c r="J2275" s="80">
        <v>0</v>
      </c>
      <c r="K2275" s="80">
        <v>0</v>
      </c>
      <c r="L2275" s="80">
        <v>0</v>
      </c>
      <c r="M2275" s="5" t="e">
        <v>#N/A</v>
      </c>
      <c r="N2275" s="5" t="e">
        <v>#N/A</v>
      </c>
      <c r="O2275" s="5" t="e">
        <v>#N/A</v>
      </c>
      <c r="P2275" s="5" t="e">
        <v>#N/A</v>
      </c>
      <c r="Q2275" s="5" t="e">
        <v>#N/A</v>
      </c>
      <c r="R2275" s="61" t="e">
        <v>#N/A</v>
      </c>
      <c r="S2275" s="62" t="s">
        <v>43</v>
      </c>
      <c r="T2275" s="5" t="s">
        <v>36</v>
      </c>
      <c r="U2275" s="5" t="s">
        <v>34</v>
      </c>
      <c r="V2275" s="5" t="s">
        <v>54</v>
      </c>
      <c r="W2275" s="5" t="s">
        <v>907</v>
      </c>
      <c r="X2275" s="5" t="e">
        <v>#N/A</v>
      </c>
      <c r="Y2275" s="5">
        <v>0</v>
      </c>
      <c r="Z2275" s="5" t="s">
        <v>35</v>
      </c>
      <c r="AA2275" s="5" t="s">
        <v>986</v>
      </c>
      <c r="AB2275" s="5"/>
      <c r="AC2275" s="5"/>
      <c r="AD2275" s="5" t="s">
        <v>1002</v>
      </c>
      <c r="AE2275" s="5"/>
      <c r="AF2275" s="5" t="s">
        <v>334</v>
      </c>
      <c r="AG2275" s="5"/>
      <c r="AH2275" s="5"/>
      <c r="AI2275" s="5" t="s">
        <v>975</v>
      </c>
      <c r="AJ2275" s="80">
        <v>3</v>
      </c>
      <c r="AK2275" s="80" t="e">
        <v>#N/A</v>
      </c>
      <c r="AL2275" s="80" t="e">
        <v>#N/A</v>
      </c>
      <c r="AM2275" s="80">
        <v>4</v>
      </c>
      <c r="AN2275" s="80">
        <v>4</v>
      </c>
      <c r="AO2275" s="80">
        <v>5</v>
      </c>
      <c r="AP2275" s="80">
        <v>0</v>
      </c>
      <c r="AQ2275" s="80">
        <v>4</v>
      </c>
      <c r="AR2275" s="80" t="e">
        <v>#N/A</v>
      </c>
      <c r="AS2275" s="5"/>
      <c r="AT2275" s="5"/>
      <c r="AU2275" s="5"/>
      <c r="AV2275" s="5"/>
      <c r="AW2275" s="5"/>
      <c r="AX2275" s="5" t="s">
        <v>1104</v>
      </c>
      <c r="AY2275" s="5" t="s">
        <v>977</v>
      </c>
    </row>
    <row r="2276" spans="1:51" ht="24.75" customHeight="1">
      <c r="A2276" s="5">
        <v>11609125634</v>
      </c>
      <c r="B2276" s="1" t="s">
        <v>646</v>
      </c>
      <c r="C2276" s="13" t="s">
        <v>61</v>
      </c>
      <c r="D2276" s="1" t="s">
        <v>467</v>
      </c>
      <c r="E2276" s="5" t="s">
        <v>33</v>
      </c>
      <c r="F2276" s="80">
        <v>0</v>
      </c>
      <c r="G2276" s="80">
        <v>0</v>
      </c>
      <c r="H2276" s="80">
        <v>0</v>
      </c>
      <c r="I2276" s="80">
        <v>0</v>
      </c>
      <c r="J2276" s="80">
        <v>0</v>
      </c>
      <c r="K2276" s="80" t="s">
        <v>9</v>
      </c>
      <c r="L2276" s="80">
        <v>0</v>
      </c>
      <c r="M2276" s="5" t="s">
        <v>10</v>
      </c>
      <c r="N2276" s="5" t="e">
        <v>#N/A</v>
      </c>
      <c r="O2276" s="5" t="e">
        <v>#N/A</v>
      </c>
      <c r="P2276" s="5" t="s">
        <v>12</v>
      </c>
      <c r="Q2276" s="5" t="s">
        <v>29</v>
      </c>
      <c r="R2276" s="61" t="s">
        <v>99</v>
      </c>
      <c r="S2276" s="62" t="e">
        <v>#N/A</v>
      </c>
      <c r="T2276" s="5" t="s">
        <v>37</v>
      </c>
      <c r="U2276" s="5" t="s">
        <v>34</v>
      </c>
      <c r="V2276" s="5" t="s">
        <v>26</v>
      </c>
      <c r="W2276" s="5" t="s">
        <v>907</v>
      </c>
      <c r="X2276" s="5" t="s">
        <v>108</v>
      </c>
      <c r="Y2276" s="5">
        <v>0</v>
      </c>
      <c r="Z2276" s="5" t="s">
        <v>58</v>
      </c>
      <c r="AA2276" s="5"/>
      <c r="AB2276" s="5"/>
      <c r="AC2276" s="5"/>
      <c r="AD2276" s="5"/>
      <c r="AE2276" s="5"/>
      <c r="AF2276" s="5" t="s">
        <v>1019</v>
      </c>
      <c r="AG2276" s="5"/>
      <c r="AH2276" s="5"/>
      <c r="AI2276" s="5" t="s">
        <v>975</v>
      </c>
      <c r="AJ2276" s="80">
        <v>3</v>
      </c>
      <c r="AK2276" s="80">
        <v>3</v>
      </c>
      <c r="AL2276" s="80">
        <v>2</v>
      </c>
      <c r="AM2276" s="80" t="e">
        <v>#N/A</v>
      </c>
      <c r="AN2276" s="80">
        <v>3</v>
      </c>
      <c r="AO2276" s="80">
        <v>5</v>
      </c>
      <c r="AP2276" s="80">
        <v>4</v>
      </c>
      <c r="AQ2276" s="80">
        <v>4</v>
      </c>
      <c r="AR2276" s="80">
        <v>4</v>
      </c>
      <c r="AS2276" s="5" t="s">
        <v>127</v>
      </c>
      <c r="AT2276" s="5"/>
      <c r="AU2276" s="5"/>
      <c r="AV2276" s="5"/>
      <c r="AW2276" s="5"/>
      <c r="AX2276" s="5" t="s">
        <v>1102</v>
      </c>
      <c r="AY2276" s="5" t="s">
        <v>903</v>
      </c>
    </row>
    <row r="2277" spans="1:51" ht="27.95" customHeight="1">
      <c r="A2277" s="5">
        <v>11606958544</v>
      </c>
      <c r="B2277" s="1" t="s">
        <v>646</v>
      </c>
      <c r="C2277" s="13" t="s">
        <v>72</v>
      </c>
      <c r="D2277" s="1" t="s">
        <v>467</v>
      </c>
      <c r="E2277" s="5" t="s">
        <v>33</v>
      </c>
      <c r="F2277" s="80">
        <v>0</v>
      </c>
      <c r="G2277" s="80">
        <v>0</v>
      </c>
      <c r="H2277" s="80" t="s">
        <v>1</v>
      </c>
      <c r="I2277" s="80">
        <v>0</v>
      </c>
      <c r="J2277" s="80">
        <v>0</v>
      </c>
      <c r="K2277" s="80">
        <v>0</v>
      </c>
      <c r="L2277" s="80">
        <v>0</v>
      </c>
      <c r="M2277" s="5" t="s">
        <v>10</v>
      </c>
      <c r="N2277" s="5" t="e">
        <v>#N/A</v>
      </c>
      <c r="O2277" s="5" t="e">
        <v>#N/A</v>
      </c>
      <c r="P2277" s="5" t="e">
        <v>#N/A</v>
      </c>
      <c r="Q2277" s="5" t="s">
        <v>76</v>
      </c>
      <c r="R2277" s="61" t="s">
        <v>28</v>
      </c>
      <c r="S2277" s="62" t="e">
        <v>#N/A</v>
      </c>
      <c r="T2277" s="5" t="s">
        <v>834</v>
      </c>
      <c r="U2277" s="5" t="s">
        <v>34</v>
      </c>
      <c r="V2277" s="5" t="s">
        <v>89</v>
      </c>
      <c r="W2277" s="5" t="s">
        <v>379</v>
      </c>
      <c r="X2277" s="5" t="s">
        <v>81</v>
      </c>
      <c r="Y2277" s="5">
        <v>0</v>
      </c>
      <c r="Z2277" s="5" t="e">
        <v>#N/A</v>
      </c>
      <c r="AA2277" s="5"/>
      <c r="AB2277" s="5"/>
      <c r="AC2277" s="5"/>
      <c r="AD2277" s="5"/>
      <c r="AE2277" s="5"/>
      <c r="AF2277" s="5"/>
      <c r="AG2277" s="5"/>
      <c r="AH2277" s="5"/>
      <c r="AI2277" s="5" t="s">
        <v>975</v>
      </c>
      <c r="AJ2277" s="80">
        <v>5</v>
      </c>
      <c r="AK2277" s="80">
        <v>4</v>
      </c>
      <c r="AL2277" s="80">
        <v>4</v>
      </c>
      <c r="AM2277" s="80" t="e">
        <v>#N/A</v>
      </c>
      <c r="AN2277" s="80">
        <v>5</v>
      </c>
      <c r="AO2277" s="80">
        <v>5</v>
      </c>
      <c r="AP2277" s="80">
        <v>3</v>
      </c>
      <c r="AQ2277" s="80">
        <v>5</v>
      </c>
      <c r="AR2277" s="80">
        <v>3</v>
      </c>
      <c r="AS2277" s="5"/>
      <c r="AT2277" s="5"/>
      <c r="AU2277" s="5"/>
      <c r="AV2277" s="5"/>
      <c r="AW2277" s="5"/>
      <c r="AX2277" s="5"/>
      <c r="AY2277" s="5" t="s">
        <v>903</v>
      </c>
    </row>
    <row r="2278" spans="1:51" ht="27.95" customHeight="1">
      <c r="A2278" s="5">
        <v>11606945737</v>
      </c>
      <c r="B2278" s="1" t="s">
        <v>646</v>
      </c>
      <c r="C2278" s="13" t="s">
        <v>72</v>
      </c>
      <c r="D2278" s="1" t="s">
        <v>467</v>
      </c>
      <c r="E2278" s="5" t="s">
        <v>14</v>
      </c>
      <c r="F2278" s="80">
        <v>0</v>
      </c>
      <c r="G2278" s="80">
        <v>0</v>
      </c>
      <c r="H2278" s="80" t="s">
        <v>1</v>
      </c>
      <c r="I2278" s="80">
        <v>0</v>
      </c>
      <c r="J2278" s="80">
        <v>0</v>
      </c>
      <c r="K2278" s="80">
        <v>0</v>
      </c>
      <c r="L2278" s="80">
        <v>0</v>
      </c>
      <c r="M2278" s="5" t="s">
        <v>10</v>
      </c>
      <c r="N2278" s="5" t="e">
        <v>#N/A</v>
      </c>
      <c r="O2278" s="5" t="e">
        <v>#N/A</v>
      </c>
      <c r="P2278" s="5" t="e">
        <v>#N/A</v>
      </c>
      <c r="Q2278" s="5" t="s">
        <v>76</v>
      </c>
      <c r="R2278" s="61" t="s">
        <v>28</v>
      </c>
      <c r="S2278" s="62" t="e">
        <v>#N/A</v>
      </c>
      <c r="T2278" s="5" t="s">
        <v>834</v>
      </c>
      <c r="U2278" s="5" t="s">
        <v>34</v>
      </c>
      <c r="V2278" s="5" t="s">
        <v>74</v>
      </c>
      <c r="W2278" s="5" t="s">
        <v>379</v>
      </c>
      <c r="X2278" s="5" t="s">
        <v>66</v>
      </c>
      <c r="Y2278" s="5" t="s">
        <v>973</v>
      </c>
      <c r="Z2278" s="5" t="s">
        <v>21</v>
      </c>
      <c r="AA2278" s="5"/>
      <c r="AB2278" s="5"/>
      <c r="AC2278" s="5" t="s">
        <v>175</v>
      </c>
      <c r="AD2278" s="5"/>
      <c r="AE2278" s="5"/>
      <c r="AF2278" s="5"/>
      <c r="AG2278" s="5" t="s">
        <v>817</v>
      </c>
      <c r="AH2278" s="5" t="s">
        <v>812</v>
      </c>
      <c r="AI2278" s="5" t="s">
        <v>975</v>
      </c>
      <c r="AJ2278" s="80">
        <v>5</v>
      </c>
      <c r="AK2278" s="80">
        <v>4</v>
      </c>
      <c r="AL2278" s="80">
        <v>4</v>
      </c>
      <c r="AM2278" s="80" t="e">
        <v>#N/A</v>
      </c>
      <c r="AN2278" s="80">
        <v>5</v>
      </c>
      <c r="AO2278" s="80">
        <v>5</v>
      </c>
      <c r="AP2278" s="80">
        <v>2</v>
      </c>
      <c r="AQ2278" s="80">
        <v>5</v>
      </c>
      <c r="AR2278" s="80">
        <v>5</v>
      </c>
      <c r="AS2278" s="5"/>
      <c r="AT2278" s="5"/>
      <c r="AU2278" s="5"/>
      <c r="AV2278" s="5"/>
      <c r="AW2278" s="5"/>
      <c r="AX2278" s="5" t="s">
        <v>1103</v>
      </c>
      <c r="AY2278" s="5" t="s">
        <v>903</v>
      </c>
    </row>
    <row r="2279" spans="1:51" ht="68.25" customHeight="1">
      <c r="A2279" s="5">
        <v>11602999637</v>
      </c>
      <c r="B2279" s="1" t="s">
        <v>646</v>
      </c>
      <c r="C2279" s="13" t="s">
        <v>72</v>
      </c>
      <c r="D2279" s="1" t="s">
        <v>473</v>
      </c>
      <c r="E2279" s="5" t="s">
        <v>14</v>
      </c>
      <c r="F2279" s="80">
        <v>0</v>
      </c>
      <c r="G2279" s="80">
        <v>0</v>
      </c>
      <c r="H2279" s="80">
        <v>0</v>
      </c>
      <c r="I2279" s="80">
        <v>0</v>
      </c>
      <c r="J2279" s="80">
        <v>0</v>
      </c>
      <c r="K2279" s="80">
        <v>0</v>
      </c>
      <c r="L2279" s="80" t="s">
        <v>718</v>
      </c>
      <c r="M2279" s="5" t="s">
        <v>10</v>
      </c>
      <c r="N2279" s="5" t="e">
        <v>#N/A</v>
      </c>
      <c r="O2279" s="5" t="e">
        <v>#N/A</v>
      </c>
      <c r="P2279" s="5" t="s">
        <v>12</v>
      </c>
      <c r="Q2279" s="5" t="s">
        <v>29</v>
      </c>
      <c r="R2279" s="61" t="s">
        <v>75</v>
      </c>
      <c r="S2279" s="62" t="s">
        <v>43</v>
      </c>
      <c r="T2279" s="5" t="s">
        <v>834</v>
      </c>
      <c r="U2279" s="5" t="s">
        <v>41</v>
      </c>
      <c r="V2279" s="5" t="s">
        <v>64</v>
      </c>
      <c r="W2279" s="5" t="s">
        <v>379</v>
      </c>
      <c r="X2279" s="5" t="s">
        <v>30</v>
      </c>
      <c r="Y2279" s="5">
        <v>0</v>
      </c>
      <c r="Z2279" s="5" t="s">
        <v>45</v>
      </c>
      <c r="AA2279" s="5"/>
      <c r="AB2279" s="5"/>
      <c r="AC2279" s="5"/>
      <c r="AD2279" s="5"/>
      <c r="AE2279" s="5"/>
      <c r="AF2279" s="5"/>
      <c r="AG2279" s="5"/>
      <c r="AH2279" s="5"/>
      <c r="AI2279" s="5" t="s">
        <v>975</v>
      </c>
      <c r="AJ2279" s="80">
        <v>5</v>
      </c>
      <c r="AK2279" s="80">
        <v>3</v>
      </c>
      <c r="AL2279" s="80">
        <v>3</v>
      </c>
      <c r="AM2279" s="80">
        <v>4</v>
      </c>
      <c r="AN2279" s="80">
        <v>5</v>
      </c>
      <c r="AO2279" s="80">
        <v>4</v>
      </c>
      <c r="AP2279" s="80">
        <v>5</v>
      </c>
      <c r="AQ2279" s="80">
        <v>5</v>
      </c>
      <c r="AR2279" s="80">
        <v>2</v>
      </c>
      <c r="AS2279" s="5" t="s">
        <v>1050</v>
      </c>
      <c r="AT2279" s="5"/>
      <c r="AU2279" s="5"/>
      <c r="AV2279" s="5"/>
      <c r="AW2279" s="5"/>
      <c r="AX2279" s="5" t="s">
        <v>1104</v>
      </c>
      <c r="AY2279" s="5" t="s">
        <v>903</v>
      </c>
    </row>
    <row r="2280" spans="1:51" ht="27.95" customHeight="1">
      <c r="A2280" s="5">
        <v>11602794585</v>
      </c>
      <c r="B2280" s="1" t="s">
        <v>646</v>
      </c>
      <c r="C2280" s="13" t="s">
        <v>80</v>
      </c>
      <c r="D2280" s="1" t="s">
        <v>466</v>
      </c>
      <c r="E2280" s="5" t="s">
        <v>14</v>
      </c>
      <c r="F2280" s="80">
        <v>0</v>
      </c>
      <c r="G2280" s="80">
        <v>0</v>
      </c>
      <c r="H2280" s="80" t="s">
        <v>1</v>
      </c>
      <c r="I2280" s="80">
        <v>0</v>
      </c>
      <c r="J2280" s="80">
        <v>0</v>
      </c>
      <c r="K2280" s="80">
        <v>0</v>
      </c>
      <c r="L2280" s="80">
        <v>0</v>
      </c>
      <c r="M2280" s="5" t="s">
        <v>10</v>
      </c>
      <c r="N2280" s="5" t="e">
        <v>#N/A</v>
      </c>
      <c r="O2280" s="5" t="e">
        <v>#N/A</v>
      </c>
      <c r="P2280" s="5" t="s">
        <v>12</v>
      </c>
      <c r="Q2280" s="5" t="s">
        <v>76</v>
      </c>
      <c r="R2280" s="61" t="s">
        <v>28</v>
      </c>
      <c r="S2280" s="62" t="s">
        <v>937</v>
      </c>
      <c r="T2280" s="5" t="s">
        <v>36</v>
      </c>
      <c r="U2280" s="5" t="s">
        <v>41</v>
      </c>
      <c r="V2280" s="5" t="s">
        <v>26</v>
      </c>
      <c r="W2280" s="5" t="s">
        <v>907</v>
      </c>
      <c r="X2280" s="5" t="s">
        <v>108</v>
      </c>
      <c r="Y2280" s="5">
        <v>0</v>
      </c>
      <c r="Z2280" s="5" t="s">
        <v>49</v>
      </c>
      <c r="AA2280" s="5"/>
      <c r="AB2280" s="5"/>
      <c r="AC2280" s="5"/>
      <c r="AD2280" s="5"/>
      <c r="AE2280" s="5"/>
      <c r="AF2280" s="5"/>
      <c r="AG2280" s="5"/>
      <c r="AH2280" s="5"/>
      <c r="AI2280" s="5" t="s">
        <v>975</v>
      </c>
      <c r="AJ2280" s="80">
        <v>4</v>
      </c>
      <c r="AK2280" s="80">
        <v>4</v>
      </c>
      <c r="AL2280" s="80">
        <v>4</v>
      </c>
      <c r="AM2280" s="80">
        <v>0</v>
      </c>
      <c r="AN2280" s="80">
        <v>4</v>
      </c>
      <c r="AO2280" s="80">
        <v>4</v>
      </c>
      <c r="AP2280" s="80">
        <v>4</v>
      </c>
      <c r="AQ2280" s="80">
        <v>4</v>
      </c>
      <c r="AR2280" s="80">
        <v>4</v>
      </c>
      <c r="AS2280" s="5" t="s">
        <v>1061</v>
      </c>
      <c r="AT2280" s="5" t="s">
        <v>1071</v>
      </c>
      <c r="AU2280" s="5"/>
      <c r="AV2280" s="5"/>
      <c r="AW2280" s="5" t="s">
        <v>39</v>
      </c>
      <c r="AX2280" s="5"/>
      <c r="AY2280" s="5" t="s">
        <v>903</v>
      </c>
    </row>
    <row r="2281" spans="1:51" ht="27.95" customHeight="1">
      <c r="A2281" s="5">
        <v>11602609105</v>
      </c>
      <c r="B2281" s="1" t="s">
        <v>646</v>
      </c>
      <c r="C2281" s="13" t="e">
        <v>#VALUE!</v>
      </c>
      <c r="D2281" s="1" t="s">
        <v>469</v>
      </c>
      <c r="E2281" s="5" t="s">
        <v>33</v>
      </c>
      <c r="F2281" s="80">
        <v>0</v>
      </c>
      <c r="G2281" s="80">
        <v>0</v>
      </c>
      <c r="H2281" s="80" t="s">
        <v>1</v>
      </c>
      <c r="I2281" s="80">
        <v>0</v>
      </c>
      <c r="J2281" s="80">
        <v>0</v>
      </c>
      <c r="K2281" s="80">
        <v>0</v>
      </c>
      <c r="L2281" s="80">
        <v>0</v>
      </c>
      <c r="M2281" s="5" t="s">
        <v>10</v>
      </c>
      <c r="N2281" s="5" t="e">
        <v>#N/A</v>
      </c>
      <c r="O2281" s="5" t="e">
        <v>#N/A</v>
      </c>
      <c r="P2281" s="5" t="e">
        <v>#N/A</v>
      </c>
      <c r="Q2281" s="5" t="e">
        <v>#VALUE!</v>
      </c>
      <c r="R2281" s="61" t="s">
        <v>90</v>
      </c>
      <c r="S2281" s="62" t="s">
        <v>937</v>
      </c>
      <c r="T2281" s="5" t="s">
        <v>37</v>
      </c>
      <c r="U2281" s="5" t="s">
        <v>37</v>
      </c>
      <c r="V2281" s="5" t="s">
        <v>95</v>
      </c>
      <c r="W2281" s="5" t="s">
        <v>379</v>
      </c>
      <c r="X2281" s="5" t="s">
        <v>108</v>
      </c>
      <c r="Y2281" s="5">
        <v>0</v>
      </c>
      <c r="Z2281" s="5" t="s">
        <v>49</v>
      </c>
      <c r="AA2281" s="5" t="s">
        <v>981</v>
      </c>
      <c r="AB2281" s="5"/>
      <c r="AC2281" s="3"/>
      <c r="AD2281" s="5"/>
      <c r="AE2281" s="5"/>
      <c r="AF2281" s="5"/>
      <c r="AG2281" s="5"/>
      <c r="AH2281" s="5"/>
      <c r="AI2281" s="5" t="s">
        <v>975</v>
      </c>
      <c r="AJ2281" s="80" t="e">
        <v>#VALUE!</v>
      </c>
      <c r="AK2281" s="80" t="e">
        <v>#VALUE!</v>
      </c>
      <c r="AL2281" s="80">
        <v>5</v>
      </c>
      <c r="AM2281" s="80">
        <v>0</v>
      </c>
      <c r="AN2281" s="80">
        <v>3</v>
      </c>
      <c r="AO2281" s="80">
        <v>3</v>
      </c>
      <c r="AP2281" s="80">
        <v>1</v>
      </c>
      <c r="AQ2281" s="80">
        <v>5</v>
      </c>
      <c r="AR2281" s="80">
        <v>4</v>
      </c>
      <c r="AS2281" s="5" t="s">
        <v>127</v>
      </c>
      <c r="AT2281" s="5"/>
      <c r="AU2281" s="5"/>
      <c r="AV2281" s="5"/>
      <c r="AW2281" s="5" t="s">
        <v>39</v>
      </c>
      <c r="AX2281" s="5"/>
      <c r="AY2281" s="5" t="s">
        <v>903</v>
      </c>
    </row>
    <row r="2282" spans="1:51" ht="71.25" customHeight="1">
      <c r="A2282" s="5">
        <v>11599849587</v>
      </c>
      <c r="B2282" s="1" t="s">
        <v>646</v>
      </c>
      <c r="C2282" s="13" t="s">
        <v>72</v>
      </c>
      <c r="D2282" s="1" t="s">
        <v>469</v>
      </c>
      <c r="E2282" s="5" t="s">
        <v>14</v>
      </c>
      <c r="F2282" s="80">
        <v>0</v>
      </c>
      <c r="G2282" s="80">
        <v>0</v>
      </c>
      <c r="H2282" s="80" t="s">
        <v>1</v>
      </c>
      <c r="I2282" s="80">
        <v>0</v>
      </c>
      <c r="J2282" s="80">
        <v>0</v>
      </c>
      <c r="K2282" s="80">
        <v>0</v>
      </c>
      <c r="L2282" s="80">
        <v>0</v>
      </c>
      <c r="M2282" s="5" t="s">
        <v>10</v>
      </c>
      <c r="N2282" s="5" t="e">
        <v>#N/A</v>
      </c>
      <c r="O2282" s="5" t="e">
        <v>#N/A</v>
      </c>
      <c r="P2282" s="5" t="e">
        <v>#N/A</v>
      </c>
      <c r="Q2282" s="5" t="s">
        <v>91</v>
      </c>
      <c r="R2282" s="61" t="s">
        <v>90</v>
      </c>
      <c r="S2282" s="62" t="s">
        <v>34</v>
      </c>
      <c r="T2282" s="5" t="s">
        <v>936</v>
      </c>
      <c r="U2282" s="5" t="s">
        <v>34</v>
      </c>
      <c r="V2282" s="5" t="s">
        <v>26</v>
      </c>
      <c r="W2282" s="5" t="s">
        <v>907</v>
      </c>
      <c r="X2282" s="5" t="s">
        <v>66</v>
      </c>
      <c r="Y2282" s="5">
        <v>0</v>
      </c>
      <c r="Z2282" s="5" t="s">
        <v>67</v>
      </c>
      <c r="AA2282" s="5"/>
      <c r="AB2282" s="5"/>
      <c r="AC2282" s="5"/>
      <c r="AD2282" s="5" t="s">
        <v>1002</v>
      </c>
      <c r="AE2282" s="5"/>
      <c r="AF2282" s="5"/>
      <c r="AG2282" s="5"/>
      <c r="AH2282" s="5"/>
      <c r="AI2282" s="5" t="s">
        <v>975</v>
      </c>
      <c r="AJ2282" s="80">
        <v>5</v>
      </c>
      <c r="AK2282" s="80">
        <v>5</v>
      </c>
      <c r="AL2282" s="80">
        <v>5</v>
      </c>
      <c r="AM2282" s="80">
        <v>5</v>
      </c>
      <c r="AN2282" s="80" t="e">
        <v>#N/A</v>
      </c>
      <c r="AO2282" s="80">
        <v>5</v>
      </c>
      <c r="AP2282" s="80">
        <v>4</v>
      </c>
      <c r="AQ2282" s="80">
        <v>4</v>
      </c>
      <c r="AR2282" s="80">
        <v>5</v>
      </c>
      <c r="AS2282" s="5" t="s">
        <v>1058</v>
      </c>
      <c r="AT2282" s="5" t="s">
        <v>1070</v>
      </c>
      <c r="AU2282" s="5"/>
      <c r="AV2282" s="5"/>
      <c r="AW2282" s="5"/>
      <c r="AX2282" s="5" t="s">
        <v>1108</v>
      </c>
      <c r="AY2282" s="5" t="s">
        <v>903</v>
      </c>
    </row>
    <row r="2283" spans="1:51" ht="28.5" customHeight="1">
      <c r="A2283" s="5">
        <v>11599563228</v>
      </c>
      <c r="B2283" s="1" t="s">
        <v>646</v>
      </c>
      <c r="C2283" s="13" t="e">
        <v>#VALUE!</v>
      </c>
      <c r="D2283" s="1" t="s">
        <v>467</v>
      </c>
      <c r="E2283" s="5" t="s">
        <v>33</v>
      </c>
      <c r="F2283" s="80" t="s">
        <v>648</v>
      </c>
      <c r="G2283" s="80">
        <v>0</v>
      </c>
      <c r="H2283" s="80" t="s">
        <v>1</v>
      </c>
      <c r="I2283" s="80">
        <v>0</v>
      </c>
      <c r="J2283" s="80">
        <v>0</v>
      </c>
      <c r="K2283" s="80">
        <v>0</v>
      </c>
      <c r="L2283" s="80">
        <v>0</v>
      </c>
      <c r="M2283" s="5" t="s">
        <v>10</v>
      </c>
      <c r="N2283" s="5" t="e">
        <v>#N/A</v>
      </c>
      <c r="O2283" s="5" t="s">
        <v>11</v>
      </c>
      <c r="P2283" s="5" t="s">
        <v>12</v>
      </c>
      <c r="Q2283" s="5" t="s">
        <v>76</v>
      </c>
      <c r="R2283" s="61" t="s">
        <v>28</v>
      </c>
      <c r="S2283" s="62" t="e">
        <v>#N/A</v>
      </c>
      <c r="T2283" s="5" t="s">
        <v>936</v>
      </c>
      <c r="U2283" s="5" t="s">
        <v>41</v>
      </c>
      <c r="V2283" s="5" t="s">
        <v>74</v>
      </c>
      <c r="W2283" s="5" t="s">
        <v>979</v>
      </c>
      <c r="X2283" s="5" t="s">
        <v>66</v>
      </c>
      <c r="Y2283" s="5">
        <v>0</v>
      </c>
      <c r="Z2283" s="5" t="s">
        <v>45</v>
      </c>
      <c r="AA2283" s="5" t="s">
        <v>984</v>
      </c>
      <c r="AB2283" s="5"/>
      <c r="AC2283" s="5"/>
      <c r="AD2283" s="5" t="s">
        <v>588</v>
      </c>
      <c r="AE2283" s="5"/>
      <c r="AF2283" s="5"/>
      <c r="AG2283" s="5"/>
      <c r="AH2283" s="5"/>
      <c r="AI2283" s="5" t="s">
        <v>975</v>
      </c>
      <c r="AJ2283" s="80" t="e">
        <v>#VALUE!</v>
      </c>
      <c r="AK2283" s="80">
        <v>4</v>
      </c>
      <c r="AL2283" s="80">
        <v>4</v>
      </c>
      <c r="AM2283" s="80" t="e">
        <v>#N/A</v>
      </c>
      <c r="AN2283" s="80" t="e">
        <v>#N/A</v>
      </c>
      <c r="AO2283" s="80">
        <v>4</v>
      </c>
      <c r="AP2283" s="80">
        <v>2</v>
      </c>
      <c r="AQ2283" s="80">
        <v>2</v>
      </c>
      <c r="AR2283" s="80">
        <v>5</v>
      </c>
      <c r="AS2283" s="5" t="s">
        <v>462</v>
      </c>
      <c r="AT2283" s="5"/>
      <c r="AU2283" s="5"/>
      <c r="AV2283" s="5"/>
      <c r="AW2283" s="5"/>
      <c r="AX2283" s="5" t="s">
        <v>1106</v>
      </c>
      <c r="AY2283" s="5" t="s">
        <v>903</v>
      </c>
    </row>
    <row r="2284" spans="1:51" ht="27.95" customHeight="1">
      <c r="A2284" s="5">
        <v>11599527912</v>
      </c>
      <c r="B2284" s="1" t="s">
        <v>646</v>
      </c>
      <c r="C2284" s="13" t="s">
        <v>80</v>
      </c>
      <c r="D2284" s="1" t="s">
        <v>467</v>
      </c>
      <c r="E2284" s="5" t="s">
        <v>33</v>
      </c>
      <c r="F2284" s="80">
        <v>0</v>
      </c>
      <c r="G2284" s="80">
        <v>0</v>
      </c>
      <c r="H2284" s="80" t="s">
        <v>1</v>
      </c>
      <c r="I2284" s="80">
        <v>0</v>
      </c>
      <c r="J2284" s="80">
        <v>0</v>
      </c>
      <c r="K2284" s="80">
        <v>0</v>
      </c>
      <c r="L2284" s="80">
        <v>0</v>
      </c>
      <c r="M2284" s="5" t="s">
        <v>10</v>
      </c>
      <c r="N2284" s="5" t="e">
        <v>#N/A</v>
      </c>
      <c r="O2284" s="5" t="e">
        <v>#N/A</v>
      </c>
      <c r="P2284" s="5" t="e">
        <v>#N/A</v>
      </c>
      <c r="Q2284" s="5" t="s">
        <v>29</v>
      </c>
      <c r="R2284" s="61" t="s">
        <v>28</v>
      </c>
      <c r="S2284" s="62" t="e">
        <v>#N/A</v>
      </c>
      <c r="T2284" s="5" t="s">
        <v>834</v>
      </c>
      <c r="U2284" s="5" t="s">
        <v>34</v>
      </c>
      <c r="V2284" s="5" t="s">
        <v>95</v>
      </c>
      <c r="W2284" s="5" t="s">
        <v>979</v>
      </c>
      <c r="X2284" s="5" t="s">
        <v>66</v>
      </c>
      <c r="Y2284" s="5" t="s">
        <v>972</v>
      </c>
      <c r="Z2284" s="5" t="s">
        <v>60</v>
      </c>
      <c r="AA2284" s="5"/>
      <c r="AB2284" s="5"/>
      <c r="AC2284" s="5"/>
      <c r="AD2284" s="5"/>
      <c r="AE2284" s="5"/>
      <c r="AF2284" s="5"/>
      <c r="AG2284" s="5"/>
      <c r="AH2284" s="5" t="s">
        <v>1047</v>
      </c>
      <c r="AI2284" s="5" t="s">
        <v>975</v>
      </c>
      <c r="AJ2284" s="80">
        <v>4</v>
      </c>
      <c r="AK2284" s="80">
        <v>3</v>
      </c>
      <c r="AL2284" s="80">
        <v>4</v>
      </c>
      <c r="AM2284" s="80" t="e">
        <v>#N/A</v>
      </c>
      <c r="AN2284" s="80">
        <v>5</v>
      </c>
      <c r="AO2284" s="80">
        <v>5</v>
      </c>
      <c r="AP2284" s="80">
        <v>1</v>
      </c>
      <c r="AQ2284" s="80">
        <v>2</v>
      </c>
      <c r="AR2284" s="80">
        <v>5</v>
      </c>
      <c r="AS2284" s="5" t="s">
        <v>1065</v>
      </c>
      <c r="AT2284" s="5" t="s">
        <v>787</v>
      </c>
      <c r="AU2284" s="5"/>
      <c r="AV2284" s="5"/>
      <c r="AW2284" s="5"/>
      <c r="AX2284" s="5" t="s">
        <v>1105</v>
      </c>
      <c r="AY2284" s="5" t="s">
        <v>903</v>
      </c>
    </row>
    <row r="2285" spans="1:51" ht="27.95" customHeight="1">
      <c r="A2285" s="5">
        <v>11599285995</v>
      </c>
      <c r="B2285" s="1" t="s">
        <v>646</v>
      </c>
      <c r="C2285" s="13" t="e">
        <v>#N/A</v>
      </c>
      <c r="D2285" s="1" t="s">
        <v>465</v>
      </c>
      <c r="E2285" s="5" t="s">
        <v>14</v>
      </c>
      <c r="F2285" s="80">
        <v>0</v>
      </c>
      <c r="G2285" s="80">
        <v>0</v>
      </c>
      <c r="H2285" s="80" t="s">
        <v>1</v>
      </c>
      <c r="I2285" s="80">
        <v>0</v>
      </c>
      <c r="J2285" s="80">
        <v>0</v>
      </c>
      <c r="K2285" s="80">
        <v>0</v>
      </c>
      <c r="L2285" s="80">
        <v>0</v>
      </c>
      <c r="M2285" s="5" t="s">
        <v>10</v>
      </c>
      <c r="N2285" s="5" t="e">
        <v>#N/A</v>
      </c>
      <c r="O2285" s="5" t="s">
        <v>11</v>
      </c>
      <c r="P2285" s="5" t="e">
        <v>#N/A</v>
      </c>
      <c r="Q2285" s="5" t="s">
        <v>76</v>
      </c>
      <c r="R2285" s="61" t="s">
        <v>28</v>
      </c>
      <c r="S2285" s="62" t="e">
        <v>#N/A</v>
      </c>
      <c r="T2285" s="5" t="s">
        <v>834</v>
      </c>
      <c r="U2285" s="5" t="s">
        <v>41</v>
      </c>
      <c r="V2285" s="5" t="s">
        <v>26</v>
      </c>
      <c r="W2285" s="5" t="e">
        <v>#N/A</v>
      </c>
      <c r="X2285" s="5" t="s">
        <v>66</v>
      </c>
      <c r="Y2285" s="5">
        <v>0</v>
      </c>
      <c r="Z2285" s="5" t="s">
        <v>45</v>
      </c>
      <c r="AA2285" s="5"/>
      <c r="AB2285" s="5"/>
      <c r="AC2285" s="5"/>
      <c r="AD2285" s="5"/>
      <c r="AE2285" s="5"/>
      <c r="AF2285" s="5"/>
      <c r="AG2285" s="5"/>
      <c r="AH2285" s="5"/>
      <c r="AI2285" s="5" t="s">
        <v>975</v>
      </c>
      <c r="AJ2285" s="80" t="e">
        <v>#N/A</v>
      </c>
      <c r="AK2285" s="80">
        <v>4</v>
      </c>
      <c r="AL2285" s="80">
        <v>4</v>
      </c>
      <c r="AM2285" s="80" t="e">
        <v>#N/A</v>
      </c>
      <c r="AN2285" s="80">
        <v>5</v>
      </c>
      <c r="AO2285" s="80">
        <v>4</v>
      </c>
      <c r="AP2285" s="80">
        <v>4</v>
      </c>
      <c r="AQ2285" s="80" t="e">
        <v>#N/A</v>
      </c>
      <c r="AR2285" s="80">
        <v>5</v>
      </c>
      <c r="AS2285" s="5" t="s">
        <v>1060</v>
      </c>
      <c r="AT2285" s="5" t="s">
        <v>847</v>
      </c>
      <c r="AU2285" s="5"/>
      <c r="AV2285" s="5"/>
      <c r="AW2285" s="5"/>
      <c r="AX2285" s="5" t="s">
        <v>1098</v>
      </c>
      <c r="AY2285" s="5" t="s">
        <v>903</v>
      </c>
    </row>
    <row r="2286" spans="1:51" ht="162.75" customHeight="1">
      <c r="A2286" s="5">
        <v>11598921412</v>
      </c>
      <c r="B2286" s="1" t="s">
        <v>646</v>
      </c>
      <c r="C2286" s="13" t="s">
        <v>80</v>
      </c>
      <c r="D2286" s="1" t="s">
        <v>472</v>
      </c>
      <c r="E2286" s="5" t="s">
        <v>155</v>
      </c>
      <c r="F2286" s="80">
        <v>0</v>
      </c>
      <c r="G2286" s="80">
        <v>0</v>
      </c>
      <c r="H2286" s="80" t="s">
        <v>1</v>
      </c>
      <c r="I2286" s="80">
        <v>0</v>
      </c>
      <c r="J2286" s="80">
        <v>0</v>
      </c>
      <c r="K2286" s="80">
        <v>0</v>
      </c>
      <c r="L2286" s="80">
        <v>0</v>
      </c>
      <c r="M2286" s="5" t="s">
        <v>10</v>
      </c>
      <c r="N2286" s="5" t="e">
        <v>#N/A</v>
      </c>
      <c r="O2286" s="5" t="e">
        <v>#N/A</v>
      </c>
      <c r="P2286" s="5" t="s">
        <v>12</v>
      </c>
      <c r="Q2286" s="5" t="s">
        <v>76</v>
      </c>
      <c r="R2286" s="61" t="s">
        <v>75</v>
      </c>
      <c r="S2286" s="62" t="e">
        <v>#N/A</v>
      </c>
      <c r="T2286" s="5" t="s">
        <v>936</v>
      </c>
      <c r="U2286" s="5" t="s">
        <v>87</v>
      </c>
      <c r="V2286" s="5" t="e">
        <v>#N/A</v>
      </c>
      <c r="W2286" s="5" t="e">
        <v>#N/A</v>
      </c>
      <c r="X2286" s="5" t="s">
        <v>108</v>
      </c>
      <c r="Y2286" s="5">
        <v>0</v>
      </c>
      <c r="Z2286" s="5" t="s">
        <v>67</v>
      </c>
      <c r="AA2286" s="5"/>
      <c r="AB2286" s="5"/>
      <c r="AC2286" s="3"/>
      <c r="AD2286" s="5" t="s">
        <v>651</v>
      </c>
      <c r="AE2286" s="5" t="s">
        <v>1007</v>
      </c>
      <c r="AF2286" s="5"/>
      <c r="AG2286" s="5"/>
      <c r="AH2286" s="5"/>
      <c r="AI2286" s="5" t="s">
        <v>975</v>
      </c>
      <c r="AJ2286" s="80">
        <v>4</v>
      </c>
      <c r="AK2286" s="80">
        <v>4</v>
      </c>
      <c r="AL2286" s="80">
        <v>3</v>
      </c>
      <c r="AM2286" s="80" t="e">
        <v>#N/A</v>
      </c>
      <c r="AN2286" s="80" t="e">
        <v>#N/A</v>
      </c>
      <c r="AO2286" s="80">
        <v>1</v>
      </c>
      <c r="AP2286" s="80" t="e">
        <v>#N/A</v>
      </c>
      <c r="AQ2286" s="80" t="e">
        <v>#N/A</v>
      </c>
      <c r="AR2286" s="80">
        <v>4</v>
      </c>
      <c r="AS2286" s="5"/>
      <c r="AT2286" s="5"/>
      <c r="AU2286" s="5"/>
      <c r="AV2286" s="5"/>
      <c r="AW2286" s="5"/>
      <c r="AX2286" s="5"/>
      <c r="AY2286" s="5" t="s">
        <v>903</v>
      </c>
    </row>
    <row r="2287" spans="1:51" ht="27.95" customHeight="1">
      <c r="A2287" s="5">
        <v>11598744022</v>
      </c>
      <c r="B2287" s="1" t="s">
        <v>646</v>
      </c>
      <c r="C2287" s="13" t="s">
        <v>80</v>
      </c>
      <c r="D2287" s="1" t="s">
        <v>465</v>
      </c>
      <c r="E2287" s="5" t="s">
        <v>33</v>
      </c>
      <c r="F2287" s="80">
        <v>0</v>
      </c>
      <c r="G2287" s="80">
        <v>0</v>
      </c>
      <c r="H2287" s="80" t="s">
        <v>1</v>
      </c>
      <c r="I2287" s="80">
        <v>0</v>
      </c>
      <c r="J2287" s="80">
        <v>0</v>
      </c>
      <c r="K2287" s="80">
        <v>0</v>
      </c>
      <c r="L2287" s="80">
        <v>0</v>
      </c>
      <c r="M2287" s="5" t="s">
        <v>10</v>
      </c>
      <c r="N2287" s="5" t="e">
        <v>#N/A</v>
      </c>
      <c r="O2287" s="5" t="e">
        <v>#N/A</v>
      </c>
      <c r="P2287" s="5" t="e">
        <v>#N/A</v>
      </c>
      <c r="Q2287" s="5" t="e">
        <v>#VALUE!</v>
      </c>
      <c r="R2287" s="61" t="s">
        <v>75</v>
      </c>
      <c r="S2287" s="62" t="e">
        <v>#N/A</v>
      </c>
      <c r="T2287" s="5" t="s">
        <v>834</v>
      </c>
      <c r="U2287" s="5" t="s">
        <v>41</v>
      </c>
      <c r="V2287" s="5" t="s">
        <v>26</v>
      </c>
      <c r="W2287" s="5" t="s">
        <v>979</v>
      </c>
      <c r="X2287" s="5" t="s">
        <v>30</v>
      </c>
      <c r="Y2287" s="5" t="s">
        <v>971</v>
      </c>
      <c r="Z2287" s="5" t="s">
        <v>98</v>
      </c>
      <c r="AA2287" s="5"/>
      <c r="AB2287" s="5"/>
      <c r="AC2287" s="5"/>
      <c r="AD2287" s="5"/>
      <c r="AE2287" s="5"/>
      <c r="AF2287" s="5" t="s">
        <v>1020</v>
      </c>
      <c r="AG2287" s="5" t="s">
        <v>815</v>
      </c>
      <c r="AH2287" s="5" t="s">
        <v>715</v>
      </c>
      <c r="AI2287" s="5" t="s">
        <v>975</v>
      </c>
      <c r="AJ2287" s="80">
        <v>4</v>
      </c>
      <c r="AK2287" s="80" t="e">
        <v>#VALUE!</v>
      </c>
      <c r="AL2287" s="80">
        <v>3</v>
      </c>
      <c r="AM2287" s="80" t="e">
        <v>#N/A</v>
      </c>
      <c r="AN2287" s="80">
        <v>5</v>
      </c>
      <c r="AO2287" s="80">
        <v>4</v>
      </c>
      <c r="AP2287" s="80">
        <v>4</v>
      </c>
      <c r="AQ2287" s="80">
        <v>2</v>
      </c>
      <c r="AR2287" s="80">
        <v>2</v>
      </c>
      <c r="AS2287" s="5"/>
      <c r="AT2287" s="5"/>
      <c r="AU2287" s="5"/>
      <c r="AV2287" s="5"/>
      <c r="AW2287" s="5"/>
      <c r="AX2287" s="5"/>
      <c r="AY2287" s="5" t="s">
        <v>903</v>
      </c>
    </row>
    <row r="2288" spans="1:51" ht="27.95" customHeight="1">
      <c r="A2288" s="5">
        <v>11595130216</v>
      </c>
      <c r="B2288" s="1" t="s">
        <v>646</v>
      </c>
      <c r="C2288" s="13" t="e">
        <v>#VALUE!</v>
      </c>
      <c r="D2288" s="1" t="s">
        <v>468</v>
      </c>
      <c r="E2288" s="5" t="s">
        <v>14</v>
      </c>
      <c r="F2288" s="80" t="s">
        <v>648</v>
      </c>
      <c r="G2288" s="80">
        <v>0</v>
      </c>
      <c r="H2288" s="80">
        <v>0</v>
      </c>
      <c r="I2288" s="80">
        <v>0</v>
      </c>
      <c r="J2288" s="80">
        <v>0</v>
      </c>
      <c r="K2288" s="80">
        <v>0</v>
      </c>
      <c r="L2288" s="80">
        <v>0</v>
      </c>
      <c r="M2288" s="5" t="s">
        <v>10</v>
      </c>
      <c r="N2288" s="5" t="e">
        <v>#N/A</v>
      </c>
      <c r="O2288" s="5" t="e">
        <v>#N/A</v>
      </c>
      <c r="P2288" s="5" t="e">
        <v>#N/A</v>
      </c>
      <c r="Q2288" s="5" t="e">
        <v>#VALUE!</v>
      </c>
      <c r="R2288" s="61" t="s">
        <v>90</v>
      </c>
      <c r="S2288" s="62" t="s">
        <v>937</v>
      </c>
      <c r="T2288" s="5" t="s">
        <v>834</v>
      </c>
      <c r="U2288" s="5" t="s">
        <v>34</v>
      </c>
      <c r="V2288" s="5" t="s">
        <v>64</v>
      </c>
      <c r="W2288" s="5" t="s">
        <v>979</v>
      </c>
      <c r="X2288" s="5" t="s">
        <v>81</v>
      </c>
      <c r="Y2288" s="5">
        <v>0</v>
      </c>
      <c r="Z2288" s="5" t="s">
        <v>45</v>
      </c>
      <c r="AA2288" s="5" t="s">
        <v>984</v>
      </c>
      <c r="AB2288" s="5" t="s">
        <v>555</v>
      </c>
      <c r="AC2288" s="5"/>
      <c r="AD2288" s="5"/>
      <c r="AE2288" s="5" t="s">
        <v>595</v>
      </c>
      <c r="AF2288" s="5" t="s">
        <v>1021</v>
      </c>
      <c r="AG2288" s="5" t="s">
        <v>1034</v>
      </c>
      <c r="AH2288" s="5"/>
      <c r="AI2288" s="5" t="s">
        <v>975</v>
      </c>
      <c r="AJ2288" s="80" t="e">
        <v>#VALUE!</v>
      </c>
      <c r="AK2288" s="80" t="e">
        <v>#VALUE!</v>
      </c>
      <c r="AL2288" s="80">
        <v>5</v>
      </c>
      <c r="AM2288" s="80">
        <v>0</v>
      </c>
      <c r="AN2288" s="80">
        <v>5</v>
      </c>
      <c r="AO2288" s="80">
        <v>5</v>
      </c>
      <c r="AP2288" s="80">
        <v>5</v>
      </c>
      <c r="AQ2288" s="80">
        <v>2</v>
      </c>
      <c r="AR2288" s="80">
        <v>3</v>
      </c>
      <c r="AS2288" s="5"/>
      <c r="AT2288" s="5"/>
      <c r="AU2288" s="5"/>
      <c r="AV2288" s="5"/>
      <c r="AW2288" s="5" t="s">
        <v>39</v>
      </c>
      <c r="AX2288" s="5"/>
      <c r="AY2288" s="5" t="s">
        <v>903</v>
      </c>
    </row>
    <row r="2289" spans="1:51" ht="56.25" customHeight="1">
      <c r="A2289" s="5">
        <v>11595027456</v>
      </c>
      <c r="B2289" s="1" t="s">
        <v>646</v>
      </c>
      <c r="C2289" s="13" t="e">
        <v>#VALUE!</v>
      </c>
      <c r="D2289" s="1" t="s">
        <v>468</v>
      </c>
      <c r="E2289" s="5" t="s">
        <v>14</v>
      </c>
      <c r="F2289" s="80">
        <v>0</v>
      </c>
      <c r="G2289" s="80">
        <v>0</v>
      </c>
      <c r="H2289" s="80" t="s">
        <v>1</v>
      </c>
      <c r="I2289" s="80">
        <v>0</v>
      </c>
      <c r="J2289" s="80">
        <v>0</v>
      </c>
      <c r="K2289" s="80">
        <v>0</v>
      </c>
      <c r="L2289" s="80">
        <v>0</v>
      </c>
      <c r="M2289" s="5" t="s">
        <v>10</v>
      </c>
      <c r="N2289" s="5" t="e">
        <v>#N/A</v>
      </c>
      <c r="O2289" s="5" t="s">
        <v>11</v>
      </c>
      <c r="P2289" s="5" t="s">
        <v>12</v>
      </c>
      <c r="Q2289" s="5" t="s">
        <v>91</v>
      </c>
      <c r="R2289" s="61" t="s">
        <v>90</v>
      </c>
      <c r="S2289" s="62" t="s">
        <v>937</v>
      </c>
      <c r="T2289" s="5" t="s">
        <v>936</v>
      </c>
      <c r="U2289" s="5" t="e">
        <v>#N/A</v>
      </c>
      <c r="V2289" s="5" t="s">
        <v>64</v>
      </c>
      <c r="W2289" s="5" t="s">
        <v>379</v>
      </c>
      <c r="X2289" s="5" t="s">
        <v>113</v>
      </c>
      <c r="Y2289" s="5" t="s">
        <v>970</v>
      </c>
      <c r="Z2289" s="5" t="s">
        <v>86</v>
      </c>
      <c r="AA2289" s="5" t="s">
        <v>985</v>
      </c>
      <c r="AB2289" s="5"/>
      <c r="AC2289" s="5"/>
      <c r="AD2289" s="5" t="s">
        <v>604</v>
      </c>
      <c r="AE2289" s="5" t="s">
        <v>613</v>
      </c>
      <c r="AF2289" s="5"/>
      <c r="AG2289" s="5" t="s">
        <v>1036</v>
      </c>
      <c r="AH2289" s="5" t="s">
        <v>78</v>
      </c>
      <c r="AI2289" s="5" t="s">
        <v>975</v>
      </c>
      <c r="AJ2289" s="80" t="e">
        <v>#VALUE!</v>
      </c>
      <c r="AK2289" s="80">
        <v>5</v>
      </c>
      <c r="AL2289" s="80">
        <v>5</v>
      </c>
      <c r="AM2289" s="80">
        <v>0</v>
      </c>
      <c r="AN2289" s="80" t="e">
        <v>#N/A</v>
      </c>
      <c r="AO2289" s="80" t="e">
        <v>#N/A</v>
      </c>
      <c r="AP2289" s="80">
        <v>5</v>
      </c>
      <c r="AQ2289" s="80">
        <v>5</v>
      </c>
      <c r="AR2289" s="80">
        <v>1</v>
      </c>
      <c r="AS2289" s="5" t="s">
        <v>127</v>
      </c>
      <c r="AT2289" s="5"/>
      <c r="AU2289" s="5"/>
      <c r="AV2289" s="5"/>
      <c r="AW2289" s="5" t="s">
        <v>39</v>
      </c>
      <c r="AX2289" s="5"/>
      <c r="AY2289" s="5" t="s">
        <v>903</v>
      </c>
    </row>
    <row r="2290" spans="1:51" ht="27.95" customHeight="1">
      <c r="A2290" s="5">
        <v>11594940872</v>
      </c>
      <c r="B2290" s="1" t="s">
        <v>646</v>
      </c>
      <c r="C2290" s="13" t="e">
        <v>#N/A</v>
      </c>
      <c r="D2290" s="1" t="s">
        <v>465</v>
      </c>
      <c r="E2290" s="5" t="s">
        <v>14</v>
      </c>
      <c r="F2290" s="80">
        <v>0</v>
      </c>
      <c r="G2290" s="80">
        <v>0</v>
      </c>
      <c r="H2290" s="80" t="s">
        <v>1</v>
      </c>
      <c r="I2290" s="80">
        <v>0</v>
      </c>
      <c r="J2290" s="80">
        <v>0</v>
      </c>
      <c r="K2290" s="80">
        <v>0</v>
      </c>
      <c r="L2290" s="80">
        <v>0</v>
      </c>
      <c r="M2290" s="5" t="e">
        <v>#N/A</v>
      </c>
      <c r="N2290" s="5" t="s">
        <v>649</v>
      </c>
      <c r="O2290" s="5" t="e">
        <v>#N/A</v>
      </c>
      <c r="P2290" s="5" t="e">
        <v>#N/A</v>
      </c>
      <c r="Q2290" s="5" t="e">
        <v>#VALUE!</v>
      </c>
      <c r="R2290" s="61" t="s">
        <v>226</v>
      </c>
      <c r="S2290" s="62" t="e">
        <v>#N/A</v>
      </c>
      <c r="T2290" s="5" t="e">
        <v>#N/A</v>
      </c>
      <c r="U2290" s="5" t="e">
        <v>#N/A</v>
      </c>
      <c r="V2290" s="5" t="e">
        <v>#N/A</v>
      </c>
      <c r="W2290" s="5" t="e">
        <v>#N/A</v>
      </c>
      <c r="X2290" s="5" t="s">
        <v>113</v>
      </c>
      <c r="Y2290" s="5" t="s">
        <v>969</v>
      </c>
      <c r="Z2290" s="5" t="s">
        <v>49</v>
      </c>
      <c r="AA2290" s="5"/>
      <c r="AB2290" s="5" t="s">
        <v>175</v>
      </c>
      <c r="AC2290" s="5" t="s">
        <v>175</v>
      </c>
      <c r="AD2290" s="5"/>
      <c r="AE2290" s="5"/>
      <c r="AF2290" s="5"/>
      <c r="AG2290" s="5"/>
      <c r="AH2290" s="5"/>
      <c r="AI2290" s="5" t="s">
        <v>975</v>
      </c>
      <c r="AJ2290" s="80" t="e">
        <v>#N/A</v>
      </c>
      <c r="AK2290" s="80" t="e">
        <v>#VALUE!</v>
      </c>
      <c r="AL2290" s="80">
        <v>1</v>
      </c>
      <c r="AM2290" s="80" t="e">
        <v>#N/A</v>
      </c>
      <c r="AN2290" s="80" t="e">
        <v>#N/A</v>
      </c>
      <c r="AO2290" s="80" t="e">
        <v>#N/A</v>
      </c>
      <c r="AP2290" s="80" t="e">
        <v>#N/A</v>
      </c>
      <c r="AQ2290" s="80" t="e">
        <v>#N/A</v>
      </c>
      <c r="AR2290" s="80">
        <v>1</v>
      </c>
      <c r="AS2290" s="5" t="s">
        <v>1051</v>
      </c>
      <c r="AT2290" s="5"/>
      <c r="AU2290" s="5"/>
      <c r="AV2290" s="5"/>
      <c r="AW2290" s="5"/>
      <c r="AX2290" s="5" t="s">
        <v>462</v>
      </c>
      <c r="AY2290" s="5" t="s">
        <v>903</v>
      </c>
    </row>
    <row r="2291" spans="1:51" ht="27.95" customHeight="1">
      <c r="A2291" s="5">
        <v>11594316926</v>
      </c>
      <c r="B2291" s="1" t="s">
        <v>646</v>
      </c>
      <c r="C2291" s="13" t="s">
        <v>80</v>
      </c>
      <c r="D2291" s="1" t="s">
        <v>468</v>
      </c>
      <c r="E2291" s="5" t="s">
        <v>14</v>
      </c>
      <c r="F2291" s="80">
        <v>0</v>
      </c>
      <c r="G2291" s="80">
        <v>0</v>
      </c>
      <c r="H2291" s="80" t="s">
        <v>1</v>
      </c>
      <c r="I2291" s="80">
        <v>0</v>
      </c>
      <c r="J2291" s="80">
        <v>0</v>
      </c>
      <c r="K2291" s="80">
        <v>0</v>
      </c>
      <c r="L2291" s="80">
        <v>0</v>
      </c>
      <c r="M2291" s="5" t="s">
        <v>10</v>
      </c>
      <c r="N2291" s="5" t="e">
        <v>#N/A</v>
      </c>
      <c r="O2291" s="5" t="e">
        <v>#N/A</v>
      </c>
      <c r="P2291" s="5" t="e">
        <v>#N/A</v>
      </c>
      <c r="Q2291" s="5" t="s">
        <v>76</v>
      </c>
      <c r="R2291" s="61" t="s">
        <v>28</v>
      </c>
      <c r="S2291" s="62" t="e">
        <v>#N/A</v>
      </c>
      <c r="T2291" s="5" t="s">
        <v>834</v>
      </c>
      <c r="U2291" s="5" t="s">
        <v>34</v>
      </c>
      <c r="V2291" s="5" t="s">
        <v>74</v>
      </c>
      <c r="W2291" s="5" t="s">
        <v>907</v>
      </c>
      <c r="X2291" s="5" t="s">
        <v>81</v>
      </c>
      <c r="Y2291" s="5">
        <v>0</v>
      </c>
      <c r="Z2291" s="5" t="s">
        <v>86</v>
      </c>
      <c r="AA2291" s="5"/>
      <c r="AB2291" s="5"/>
      <c r="AC2291" s="5"/>
      <c r="AD2291" s="5"/>
      <c r="AE2291" s="5"/>
      <c r="AF2291" s="5"/>
      <c r="AG2291" s="5"/>
      <c r="AH2291" s="5"/>
      <c r="AI2291" s="5" t="s">
        <v>975</v>
      </c>
      <c r="AJ2291" s="80">
        <v>4</v>
      </c>
      <c r="AK2291" s="80">
        <v>4</v>
      </c>
      <c r="AL2291" s="80">
        <v>4</v>
      </c>
      <c r="AM2291" s="80" t="e">
        <v>#N/A</v>
      </c>
      <c r="AN2291" s="80">
        <v>5</v>
      </c>
      <c r="AO2291" s="80">
        <v>5</v>
      </c>
      <c r="AP2291" s="80">
        <v>2</v>
      </c>
      <c r="AQ2291" s="80">
        <v>4</v>
      </c>
      <c r="AR2291" s="80">
        <v>3</v>
      </c>
      <c r="AS2291" s="5" t="s">
        <v>1054</v>
      </c>
      <c r="AT2291" s="5"/>
      <c r="AU2291" s="5"/>
      <c r="AV2291" s="5"/>
      <c r="AW2291" s="5"/>
      <c r="AX2291" s="5" t="s">
        <v>1107</v>
      </c>
      <c r="AY2291" s="5" t="s">
        <v>903</v>
      </c>
    </row>
    <row r="2292" spans="1:51" ht="27.95" customHeight="1">
      <c r="A2292" s="5">
        <v>11591055055</v>
      </c>
      <c r="B2292" s="1" t="s">
        <v>646</v>
      </c>
      <c r="C2292" s="13" t="s">
        <v>80</v>
      </c>
      <c r="D2292" s="1" t="s">
        <v>471</v>
      </c>
      <c r="E2292" s="5" t="s">
        <v>14</v>
      </c>
      <c r="F2292" s="80">
        <v>0</v>
      </c>
      <c r="G2292" s="80">
        <v>0</v>
      </c>
      <c r="H2292" s="80" t="s">
        <v>1</v>
      </c>
      <c r="I2292" s="80">
        <v>0</v>
      </c>
      <c r="J2292" s="80">
        <v>0</v>
      </c>
      <c r="K2292" s="80">
        <v>0</v>
      </c>
      <c r="L2292" s="80">
        <v>0</v>
      </c>
      <c r="M2292" s="5" t="s">
        <v>10</v>
      </c>
      <c r="N2292" s="5" t="e">
        <v>#N/A</v>
      </c>
      <c r="O2292" s="5" t="s">
        <v>11</v>
      </c>
      <c r="P2292" s="5" t="e">
        <v>#N/A</v>
      </c>
      <c r="Q2292" s="5" t="s">
        <v>29</v>
      </c>
      <c r="R2292" s="61" t="s">
        <v>28</v>
      </c>
      <c r="S2292" s="62" t="e">
        <v>#N/A</v>
      </c>
      <c r="T2292" s="5" t="s">
        <v>936</v>
      </c>
      <c r="U2292" s="5" t="s">
        <v>41</v>
      </c>
      <c r="V2292" s="5" t="s">
        <v>74</v>
      </c>
      <c r="W2292" s="5" t="s">
        <v>979</v>
      </c>
      <c r="X2292" s="5" t="s">
        <v>81</v>
      </c>
      <c r="Y2292" s="5">
        <v>0</v>
      </c>
      <c r="Z2292" s="64" t="s">
        <v>126</v>
      </c>
      <c r="AA2292" s="65"/>
      <c r="AB2292" s="5"/>
      <c r="AC2292" s="5"/>
      <c r="AD2292" s="5"/>
      <c r="AE2292" s="5"/>
      <c r="AF2292" s="5" t="s">
        <v>1020</v>
      </c>
      <c r="AG2292" s="5" t="s">
        <v>814</v>
      </c>
      <c r="AH2292" s="5"/>
      <c r="AI2292" s="5" t="s">
        <v>975</v>
      </c>
      <c r="AJ2292" s="80">
        <v>4</v>
      </c>
      <c r="AK2292" s="80">
        <v>3</v>
      </c>
      <c r="AL2292" s="80">
        <v>4</v>
      </c>
      <c r="AM2292" s="80" t="e">
        <v>#N/A</v>
      </c>
      <c r="AN2292" s="80" t="e">
        <v>#N/A</v>
      </c>
      <c r="AO2292" s="80">
        <v>4</v>
      </c>
      <c r="AP2292" s="80">
        <v>2</v>
      </c>
      <c r="AQ2292" s="80">
        <v>2</v>
      </c>
      <c r="AR2292" s="80">
        <v>3</v>
      </c>
      <c r="AS2292" s="5" t="s">
        <v>1054</v>
      </c>
      <c r="AT2292" s="5" t="s">
        <v>848</v>
      </c>
      <c r="AU2292" s="5"/>
      <c r="AV2292" s="5"/>
      <c r="AW2292" s="5"/>
      <c r="AX2292" s="5" t="s">
        <v>1108</v>
      </c>
      <c r="AY2292" s="5" t="s">
        <v>903</v>
      </c>
    </row>
    <row r="2293" spans="1:51" ht="27.95" customHeight="1">
      <c r="A2293" s="5">
        <v>11590751282</v>
      </c>
      <c r="B2293" s="1" t="s">
        <v>646</v>
      </c>
      <c r="C2293" s="13" t="s">
        <v>80</v>
      </c>
      <c r="D2293" s="1" t="e">
        <v>#VALUE!</v>
      </c>
      <c r="E2293" s="5" t="s">
        <v>14</v>
      </c>
      <c r="F2293" s="80">
        <v>0</v>
      </c>
      <c r="G2293" s="80">
        <v>0</v>
      </c>
      <c r="H2293" s="80" t="s">
        <v>1</v>
      </c>
      <c r="I2293" s="80">
        <v>0</v>
      </c>
      <c r="J2293" s="80">
        <v>0</v>
      </c>
      <c r="K2293" s="80">
        <v>0</v>
      </c>
      <c r="L2293" s="80">
        <v>0</v>
      </c>
      <c r="M2293" s="5" t="e">
        <v>#N/A</v>
      </c>
      <c r="N2293" s="5" t="s">
        <v>649</v>
      </c>
      <c r="O2293" s="5" t="s">
        <v>11</v>
      </c>
      <c r="P2293" s="5" t="e">
        <v>#N/A</v>
      </c>
      <c r="Q2293" s="5" t="s">
        <v>91</v>
      </c>
      <c r="R2293" s="61" t="s">
        <v>28</v>
      </c>
      <c r="S2293" s="62" t="s">
        <v>937</v>
      </c>
      <c r="T2293" s="5" t="s">
        <v>834</v>
      </c>
      <c r="U2293" s="5" t="s">
        <v>34</v>
      </c>
      <c r="V2293" s="5" t="s">
        <v>74</v>
      </c>
      <c r="W2293" s="5" t="s">
        <v>907</v>
      </c>
      <c r="X2293" s="5" t="s">
        <v>81</v>
      </c>
      <c r="Y2293" s="5">
        <v>0</v>
      </c>
      <c r="Z2293" s="5" t="s">
        <v>21</v>
      </c>
      <c r="AA2293" s="5"/>
      <c r="AB2293" s="5"/>
      <c r="AC2293" s="5"/>
      <c r="AD2293" s="5"/>
      <c r="AE2293" s="5"/>
      <c r="AF2293" s="5"/>
      <c r="AG2293" s="5"/>
      <c r="AH2293" s="5"/>
      <c r="AI2293" s="5" t="s">
        <v>975</v>
      </c>
      <c r="AJ2293" s="80">
        <v>4</v>
      </c>
      <c r="AK2293" s="80">
        <v>5</v>
      </c>
      <c r="AL2293" s="80">
        <v>4</v>
      </c>
      <c r="AM2293" s="80">
        <v>0</v>
      </c>
      <c r="AN2293" s="80">
        <v>5</v>
      </c>
      <c r="AO2293" s="80">
        <v>5</v>
      </c>
      <c r="AP2293" s="80">
        <v>2</v>
      </c>
      <c r="AQ2293" s="80">
        <v>4</v>
      </c>
      <c r="AR2293" s="80">
        <v>3</v>
      </c>
      <c r="AS2293" s="5" t="s">
        <v>783</v>
      </c>
      <c r="AT2293" s="5"/>
      <c r="AU2293" s="5"/>
      <c r="AV2293" s="5"/>
      <c r="AW2293" s="5" t="s">
        <v>39</v>
      </c>
      <c r="AX2293" s="5"/>
      <c r="AY2293" s="5" t="s">
        <v>903</v>
      </c>
    </row>
    <row r="2294" spans="1:51" ht="27.95" customHeight="1">
      <c r="A2294" s="5">
        <v>11590745343</v>
      </c>
      <c r="B2294" s="1" t="s">
        <v>646</v>
      </c>
      <c r="C2294" s="13" t="s">
        <v>80</v>
      </c>
      <c r="D2294" s="1" t="s">
        <v>467</v>
      </c>
      <c r="E2294" s="5" t="s">
        <v>14</v>
      </c>
      <c r="F2294" s="80">
        <v>0</v>
      </c>
      <c r="G2294" s="80">
        <v>0</v>
      </c>
      <c r="H2294" s="80" t="s">
        <v>1</v>
      </c>
      <c r="I2294" s="80">
        <v>0</v>
      </c>
      <c r="J2294" s="80">
        <v>0</v>
      </c>
      <c r="K2294" s="80">
        <v>0</v>
      </c>
      <c r="L2294" s="80">
        <v>0</v>
      </c>
      <c r="M2294" s="5" t="e">
        <v>#N/A</v>
      </c>
      <c r="N2294" s="5" t="s">
        <v>649</v>
      </c>
      <c r="O2294" s="5" t="s">
        <v>11</v>
      </c>
      <c r="P2294" s="5" t="e">
        <v>#N/A</v>
      </c>
      <c r="Q2294" s="5" t="e">
        <v>#N/A</v>
      </c>
      <c r="R2294" s="61" t="e">
        <v>#N/A</v>
      </c>
      <c r="S2294" s="62" t="e">
        <v>#N/A</v>
      </c>
      <c r="T2294" s="5" t="s">
        <v>834</v>
      </c>
      <c r="U2294" s="5" t="s">
        <v>34</v>
      </c>
      <c r="V2294" s="5" t="e">
        <v>#N/A</v>
      </c>
      <c r="W2294" s="5" t="e">
        <v>#N/A</v>
      </c>
      <c r="X2294" s="5" t="e">
        <v>#N/A</v>
      </c>
      <c r="Y2294" s="5">
        <v>0</v>
      </c>
      <c r="Z2294" s="5" t="s">
        <v>21</v>
      </c>
      <c r="AA2294" s="5"/>
      <c r="AB2294" s="5"/>
      <c r="AC2294" s="5"/>
      <c r="AD2294" s="5"/>
      <c r="AE2294" s="5"/>
      <c r="AF2294" s="5"/>
      <c r="AG2294" s="5"/>
      <c r="AH2294" s="5"/>
      <c r="AI2294" s="5" t="s">
        <v>975</v>
      </c>
      <c r="AJ2294" s="80">
        <v>4</v>
      </c>
      <c r="AK2294" s="80" t="e">
        <v>#N/A</v>
      </c>
      <c r="AL2294" s="80" t="e">
        <v>#N/A</v>
      </c>
      <c r="AM2294" s="80" t="e">
        <v>#N/A</v>
      </c>
      <c r="AN2294" s="80">
        <v>5</v>
      </c>
      <c r="AO2294" s="80">
        <v>5</v>
      </c>
      <c r="AP2294" s="80" t="e">
        <v>#N/A</v>
      </c>
      <c r="AQ2294" s="80" t="e">
        <v>#N/A</v>
      </c>
      <c r="AR2294" s="80" t="e">
        <v>#N/A</v>
      </c>
      <c r="AS2294" s="5"/>
      <c r="AT2294" s="5"/>
      <c r="AU2294" s="5"/>
      <c r="AV2294" s="5"/>
      <c r="AW2294" s="5"/>
      <c r="AX2294" s="5"/>
      <c r="AY2294" s="5" t="s">
        <v>903</v>
      </c>
    </row>
    <row r="2295" spans="1:51" ht="27.95" customHeight="1">
      <c r="A2295" s="5">
        <v>11590281540</v>
      </c>
      <c r="B2295" s="1" t="s">
        <v>646</v>
      </c>
      <c r="C2295" s="13" t="e">
        <v>#VALUE!</v>
      </c>
      <c r="D2295" s="1" t="s">
        <v>468</v>
      </c>
      <c r="E2295" s="5" t="s">
        <v>33</v>
      </c>
      <c r="F2295" s="80">
        <v>0</v>
      </c>
      <c r="G2295" s="80">
        <v>0</v>
      </c>
      <c r="H2295" s="80" t="s">
        <v>1</v>
      </c>
      <c r="I2295" s="80">
        <v>0</v>
      </c>
      <c r="J2295" s="80">
        <v>0</v>
      </c>
      <c r="K2295" s="80">
        <v>0</v>
      </c>
      <c r="L2295" s="80">
        <v>0</v>
      </c>
      <c r="M2295" s="5" t="s">
        <v>10</v>
      </c>
      <c r="N2295" s="5" t="e">
        <v>#N/A</v>
      </c>
      <c r="O2295" s="5" t="e">
        <v>#N/A</v>
      </c>
      <c r="P2295" s="5" t="e">
        <v>#N/A</v>
      </c>
      <c r="Q2295" s="5" t="e">
        <v>#VALUE!</v>
      </c>
      <c r="R2295" s="61" t="s">
        <v>90</v>
      </c>
      <c r="S2295" s="62" t="s">
        <v>937</v>
      </c>
      <c r="T2295" s="5" t="s">
        <v>936</v>
      </c>
      <c r="U2295" s="5" t="s">
        <v>37</v>
      </c>
      <c r="V2295" s="5" t="s">
        <v>26</v>
      </c>
      <c r="W2295" s="5" t="s">
        <v>907</v>
      </c>
      <c r="X2295" s="5" t="s">
        <v>66</v>
      </c>
      <c r="Y2295" s="5" t="s">
        <v>968</v>
      </c>
      <c r="Z2295" s="5" t="s">
        <v>13</v>
      </c>
      <c r="AA2295" s="5" t="s">
        <v>512</v>
      </c>
      <c r="AB2295" s="5"/>
      <c r="AC2295" s="5"/>
      <c r="AD2295" s="5" t="s">
        <v>588</v>
      </c>
      <c r="AE2295" s="5"/>
      <c r="AF2295" s="5" t="s">
        <v>462</v>
      </c>
      <c r="AG2295" s="5" t="s">
        <v>379</v>
      </c>
      <c r="AH2295" s="5"/>
      <c r="AI2295" s="5" t="s">
        <v>975</v>
      </c>
      <c r="AJ2295" s="80" t="e">
        <v>#VALUE!</v>
      </c>
      <c r="AK2295" s="80" t="e">
        <v>#VALUE!</v>
      </c>
      <c r="AL2295" s="80">
        <v>5</v>
      </c>
      <c r="AM2295" s="80">
        <v>0</v>
      </c>
      <c r="AN2295" s="80" t="e">
        <v>#N/A</v>
      </c>
      <c r="AO2295" s="80">
        <v>3</v>
      </c>
      <c r="AP2295" s="80">
        <v>4</v>
      </c>
      <c r="AQ2295" s="80">
        <v>4</v>
      </c>
      <c r="AR2295" s="80">
        <v>5</v>
      </c>
      <c r="AS2295" s="5" t="s">
        <v>462</v>
      </c>
      <c r="AT2295" s="5"/>
      <c r="AU2295" s="5"/>
      <c r="AV2295" s="5"/>
      <c r="AW2295" s="5" t="s">
        <v>39</v>
      </c>
      <c r="AX2295" s="5"/>
      <c r="AY2295" s="5" t="s">
        <v>903</v>
      </c>
    </row>
    <row r="2296" spans="1:51" ht="27.95" customHeight="1">
      <c r="A2296" s="5">
        <v>11590227453</v>
      </c>
      <c r="B2296" s="1" t="s">
        <v>646</v>
      </c>
      <c r="C2296" s="13" t="s">
        <v>72</v>
      </c>
      <c r="D2296" s="1" t="s">
        <v>471</v>
      </c>
      <c r="E2296" s="5" t="s">
        <v>33</v>
      </c>
      <c r="F2296" s="80">
        <v>0</v>
      </c>
      <c r="G2296" s="80">
        <v>0</v>
      </c>
      <c r="H2296" s="80">
        <v>0</v>
      </c>
      <c r="I2296" s="80">
        <v>0</v>
      </c>
      <c r="J2296" s="80">
        <v>0</v>
      </c>
      <c r="K2296" s="80">
        <v>0</v>
      </c>
      <c r="L2296" s="80" t="s">
        <v>935</v>
      </c>
      <c r="M2296" s="5" t="s">
        <v>10</v>
      </c>
      <c r="N2296" s="5" t="e">
        <v>#N/A</v>
      </c>
      <c r="O2296" s="5" t="e">
        <v>#N/A</v>
      </c>
      <c r="P2296" s="5" t="s">
        <v>12</v>
      </c>
      <c r="Q2296" s="5" t="s">
        <v>76</v>
      </c>
      <c r="R2296" s="61" t="s">
        <v>28</v>
      </c>
      <c r="S2296" s="62" t="s">
        <v>43</v>
      </c>
      <c r="T2296" s="5" t="s">
        <v>37</v>
      </c>
      <c r="U2296" s="5" t="s">
        <v>37</v>
      </c>
      <c r="V2296" s="5" t="s">
        <v>26</v>
      </c>
      <c r="W2296" s="5" t="s">
        <v>379</v>
      </c>
      <c r="X2296" s="5" t="s">
        <v>81</v>
      </c>
      <c r="Y2296" s="5">
        <v>0</v>
      </c>
      <c r="Z2296" s="5" t="s">
        <v>86</v>
      </c>
      <c r="AA2296" s="5"/>
      <c r="AB2296" s="5"/>
      <c r="AC2296" s="5"/>
      <c r="AD2296" s="5"/>
      <c r="AE2296" s="5"/>
      <c r="AF2296" s="5"/>
      <c r="AG2296" s="5"/>
      <c r="AH2296" s="5"/>
      <c r="AI2296" s="5" t="s">
        <v>975</v>
      </c>
      <c r="AJ2296" s="80">
        <v>5</v>
      </c>
      <c r="AK2296" s="80">
        <v>4</v>
      </c>
      <c r="AL2296" s="80">
        <v>4</v>
      </c>
      <c r="AM2296" s="80">
        <v>4</v>
      </c>
      <c r="AN2296" s="80">
        <v>3</v>
      </c>
      <c r="AO2296" s="80">
        <v>3</v>
      </c>
      <c r="AP2296" s="80">
        <v>4</v>
      </c>
      <c r="AQ2296" s="80">
        <v>5</v>
      </c>
      <c r="AR2296" s="80">
        <v>3</v>
      </c>
      <c r="AS2296" s="5" t="s">
        <v>462</v>
      </c>
      <c r="AT2296" s="5"/>
      <c r="AU2296" s="5"/>
      <c r="AV2296" s="5"/>
      <c r="AW2296" s="5"/>
      <c r="AX2296" s="5"/>
      <c r="AY2296" s="5" t="s">
        <v>903</v>
      </c>
    </row>
    <row r="2297" spans="1:51" ht="81" customHeight="1">
      <c r="A2297" s="5">
        <v>11589806455</v>
      </c>
      <c r="B2297" s="1" t="s">
        <v>646</v>
      </c>
      <c r="C2297" s="13" t="e">
        <v>#VALUE!</v>
      </c>
      <c r="D2297" s="1" t="s">
        <v>478</v>
      </c>
      <c r="E2297" s="5" t="s">
        <v>33</v>
      </c>
      <c r="F2297" s="80">
        <v>0</v>
      </c>
      <c r="G2297" s="80">
        <v>0</v>
      </c>
      <c r="H2297" s="80">
        <v>0</v>
      </c>
      <c r="I2297" s="80">
        <v>0</v>
      </c>
      <c r="J2297" s="80">
        <v>0</v>
      </c>
      <c r="K2297" s="80">
        <v>0</v>
      </c>
      <c r="L2297" s="80" t="s">
        <v>350</v>
      </c>
      <c r="M2297" s="5" t="s">
        <v>10</v>
      </c>
      <c r="N2297" s="5" t="e">
        <v>#N/A</v>
      </c>
      <c r="O2297" s="5" t="e">
        <v>#N/A</v>
      </c>
      <c r="P2297" s="5" t="e">
        <v>#N/A</v>
      </c>
      <c r="Q2297" s="5" t="e">
        <v>#VALUE!</v>
      </c>
      <c r="R2297" s="61" t="s">
        <v>90</v>
      </c>
      <c r="S2297" s="62" t="s">
        <v>937</v>
      </c>
      <c r="T2297" s="5" t="s">
        <v>936</v>
      </c>
      <c r="U2297" s="5" t="s">
        <v>34</v>
      </c>
      <c r="V2297" s="5" t="s">
        <v>26</v>
      </c>
      <c r="W2297" s="5" t="s">
        <v>379</v>
      </c>
      <c r="X2297" s="5" t="s">
        <v>81</v>
      </c>
      <c r="Y2297" s="5" t="s">
        <v>967</v>
      </c>
      <c r="Z2297" s="5" t="s">
        <v>67</v>
      </c>
      <c r="AA2297" s="5" t="s">
        <v>512</v>
      </c>
      <c r="AB2297" s="5" t="s">
        <v>547</v>
      </c>
      <c r="AC2297" s="5" t="s">
        <v>559</v>
      </c>
      <c r="AD2297" s="5" t="s">
        <v>583</v>
      </c>
      <c r="AE2297" s="5" t="s">
        <v>1013</v>
      </c>
      <c r="AF2297" s="5" t="s">
        <v>462</v>
      </c>
      <c r="AG2297" s="5" t="s">
        <v>229</v>
      </c>
      <c r="AH2297" s="5" t="s">
        <v>812</v>
      </c>
      <c r="AI2297" s="5" t="s">
        <v>975</v>
      </c>
      <c r="AJ2297" s="80" t="e">
        <v>#VALUE!</v>
      </c>
      <c r="AK2297" s="80" t="e">
        <v>#VALUE!</v>
      </c>
      <c r="AL2297" s="80">
        <v>5</v>
      </c>
      <c r="AM2297" s="80">
        <v>0</v>
      </c>
      <c r="AN2297" s="80" t="e">
        <v>#N/A</v>
      </c>
      <c r="AO2297" s="80">
        <v>5</v>
      </c>
      <c r="AP2297" s="80">
        <v>4</v>
      </c>
      <c r="AQ2297" s="80">
        <v>5</v>
      </c>
      <c r="AR2297" s="80">
        <v>3</v>
      </c>
      <c r="AS2297" s="5" t="s">
        <v>1058</v>
      </c>
      <c r="AT2297" s="5" t="s">
        <v>1070</v>
      </c>
      <c r="AU2297" s="67"/>
      <c r="AV2297" s="5"/>
      <c r="AW2297" s="5" t="s">
        <v>1083</v>
      </c>
      <c r="AX2297" s="5"/>
      <c r="AY2297" s="5" t="s">
        <v>903</v>
      </c>
    </row>
    <row r="2298" spans="1:51" ht="27.95" customHeight="1">
      <c r="A2298" s="5">
        <v>11589115087</v>
      </c>
      <c r="B2298" s="1" t="s">
        <v>646</v>
      </c>
      <c r="C2298" s="13" t="e">
        <v>#VALUE!</v>
      </c>
      <c r="D2298" s="1" t="s">
        <v>468</v>
      </c>
      <c r="E2298" s="5" t="s">
        <v>14</v>
      </c>
      <c r="F2298" s="80" t="s">
        <v>648</v>
      </c>
      <c r="G2298" s="80">
        <v>0</v>
      </c>
      <c r="H2298" s="80">
        <v>0</v>
      </c>
      <c r="I2298" s="80">
        <v>0</v>
      </c>
      <c r="J2298" s="80">
        <v>0</v>
      </c>
      <c r="K2298" s="80">
        <v>0</v>
      </c>
      <c r="L2298" s="80">
        <v>0</v>
      </c>
      <c r="M2298" s="5" t="e">
        <v>#N/A</v>
      </c>
      <c r="N2298" s="5" t="s">
        <v>649</v>
      </c>
      <c r="O2298" s="5" t="e">
        <v>#N/A</v>
      </c>
      <c r="P2298" s="5" t="e">
        <v>#N/A</v>
      </c>
      <c r="Q2298" s="5" t="s">
        <v>29</v>
      </c>
      <c r="R2298" s="61" t="s">
        <v>99</v>
      </c>
      <c r="S2298" s="62" t="s">
        <v>937</v>
      </c>
      <c r="T2298" s="5" t="s">
        <v>37</v>
      </c>
      <c r="U2298" s="5" t="s">
        <v>92</v>
      </c>
      <c r="V2298" s="5" t="s">
        <v>89</v>
      </c>
      <c r="W2298" s="5" t="s">
        <v>907</v>
      </c>
      <c r="X2298" s="5" t="s">
        <v>30</v>
      </c>
      <c r="Y2298" s="5">
        <v>0</v>
      </c>
      <c r="Z2298" s="5" t="s">
        <v>98</v>
      </c>
      <c r="AA2298" s="5" t="s">
        <v>462</v>
      </c>
      <c r="AB2298" s="5"/>
      <c r="AC2298" s="5"/>
      <c r="AD2298" s="5"/>
      <c r="AE2298" s="5"/>
      <c r="AF2298" s="5"/>
      <c r="AG2298" s="5"/>
      <c r="AH2298" s="5"/>
      <c r="AI2298" s="5" t="s">
        <v>975</v>
      </c>
      <c r="AJ2298" s="80" t="e">
        <v>#VALUE!</v>
      </c>
      <c r="AK2298" s="80">
        <v>3</v>
      </c>
      <c r="AL2298" s="80">
        <v>2</v>
      </c>
      <c r="AM2298" s="80">
        <v>0</v>
      </c>
      <c r="AN2298" s="80">
        <v>3</v>
      </c>
      <c r="AO2298" s="80">
        <v>2</v>
      </c>
      <c r="AP2298" s="80">
        <v>3</v>
      </c>
      <c r="AQ2298" s="80">
        <v>4</v>
      </c>
      <c r="AR2298" s="80">
        <v>2</v>
      </c>
      <c r="AS2298" s="5" t="s">
        <v>462</v>
      </c>
      <c r="AT2298" s="5"/>
      <c r="AU2298" s="5"/>
      <c r="AV2298" s="5"/>
      <c r="AW2298" s="5" t="s">
        <v>39</v>
      </c>
      <c r="AX2298" s="5"/>
      <c r="AY2298" s="5" t="s">
        <v>903</v>
      </c>
    </row>
    <row r="2299" spans="1:51" ht="27.95" customHeight="1">
      <c r="A2299" s="5">
        <v>11588947217</v>
      </c>
      <c r="B2299" s="1" t="s">
        <v>646</v>
      </c>
      <c r="C2299" s="13" t="s">
        <v>61</v>
      </c>
      <c r="D2299" s="1" t="s">
        <v>478</v>
      </c>
      <c r="E2299" s="5" t="s">
        <v>14</v>
      </c>
      <c r="F2299" s="80">
        <v>0</v>
      </c>
      <c r="G2299" s="80">
        <v>0</v>
      </c>
      <c r="H2299" s="80" t="s">
        <v>1</v>
      </c>
      <c r="I2299" s="80">
        <v>0</v>
      </c>
      <c r="J2299" s="80">
        <v>0</v>
      </c>
      <c r="K2299" s="80">
        <v>0</v>
      </c>
      <c r="L2299" s="80">
        <v>0</v>
      </c>
      <c r="M2299" s="5" t="s">
        <v>10</v>
      </c>
      <c r="N2299" s="5" t="s">
        <v>649</v>
      </c>
      <c r="O2299" s="5" t="s">
        <v>11</v>
      </c>
      <c r="P2299" s="5" t="e">
        <v>#N/A</v>
      </c>
      <c r="Q2299" s="5" t="s">
        <v>76</v>
      </c>
      <c r="R2299" s="61" t="s">
        <v>28</v>
      </c>
      <c r="S2299" s="62" t="s">
        <v>43</v>
      </c>
      <c r="T2299" s="5" t="s">
        <v>834</v>
      </c>
      <c r="U2299" s="5" t="e">
        <v>#N/A</v>
      </c>
      <c r="V2299" s="5" t="s">
        <v>89</v>
      </c>
      <c r="W2299" s="5" t="s">
        <v>907</v>
      </c>
      <c r="X2299" s="5" t="s">
        <v>30</v>
      </c>
      <c r="Y2299" s="5">
        <v>0</v>
      </c>
      <c r="Z2299" s="5" t="s">
        <v>49</v>
      </c>
      <c r="AA2299" s="5"/>
      <c r="AB2299" s="5"/>
      <c r="AC2299" s="5" t="s">
        <v>990</v>
      </c>
      <c r="AD2299" s="5"/>
      <c r="AE2299" s="5"/>
      <c r="AF2299" s="5" t="s">
        <v>462</v>
      </c>
      <c r="AG2299" s="5"/>
      <c r="AH2299" s="5"/>
      <c r="AI2299" s="5" t="s">
        <v>975</v>
      </c>
      <c r="AJ2299" s="80">
        <v>3</v>
      </c>
      <c r="AK2299" s="80">
        <v>4</v>
      </c>
      <c r="AL2299" s="80">
        <v>4</v>
      </c>
      <c r="AM2299" s="80">
        <v>4</v>
      </c>
      <c r="AN2299" s="80">
        <v>5</v>
      </c>
      <c r="AO2299" s="80" t="e">
        <v>#N/A</v>
      </c>
      <c r="AP2299" s="80">
        <v>3</v>
      </c>
      <c r="AQ2299" s="80">
        <v>4</v>
      </c>
      <c r="AR2299" s="80">
        <v>2</v>
      </c>
      <c r="AS2299" s="5"/>
      <c r="AT2299" s="5"/>
      <c r="AU2299" s="5"/>
      <c r="AV2299" s="5"/>
      <c r="AW2299" s="5"/>
      <c r="AX2299" s="5"/>
      <c r="AY2299" s="5" t="s">
        <v>903</v>
      </c>
    </row>
    <row r="2300" spans="1:51" ht="27.95" customHeight="1">
      <c r="A2300" s="5">
        <v>11586721672</v>
      </c>
      <c r="B2300" s="1" t="s">
        <v>646</v>
      </c>
      <c r="C2300" s="13" t="e">
        <v>#N/A</v>
      </c>
      <c r="D2300" s="1" t="s">
        <v>467</v>
      </c>
      <c r="E2300" s="5" t="s">
        <v>14</v>
      </c>
      <c r="F2300" s="80" t="s">
        <v>648</v>
      </c>
      <c r="G2300" s="80">
        <v>0</v>
      </c>
      <c r="H2300" s="80">
        <v>0</v>
      </c>
      <c r="I2300" s="80">
        <v>0</v>
      </c>
      <c r="J2300" s="80">
        <v>0</v>
      </c>
      <c r="K2300" s="80">
        <v>0</v>
      </c>
      <c r="L2300" s="80">
        <v>0</v>
      </c>
      <c r="M2300" s="5" t="e">
        <v>#N/A</v>
      </c>
      <c r="N2300" s="5" t="e">
        <v>#N/A</v>
      </c>
      <c r="O2300" s="5" t="e">
        <v>#N/A</v>
      </c>
      <c r="P2300" s="5" t="s">
        <v>12</v>
      </c>
      <c r="Q2300" s="5" t="e">
        <v>#N/A</v>
      </c>
      <c r="R2300" s="61" t="e">
        <v>#N/A</v>
      </c>
      <c r="S2300" s="62" t="e">
        <v>#N/A</v>
      </c>
      <c r="T2300" s="5" t="e">
        <v>#N/A</v>
      </c>
      <c r="U2300" s="5" t="e">
        <v>#N/A</v>
      </c>
      <c r="V2300" s="5" t="e">
        <v>#N/A</v>
      </c>
      <c r="W2300" s="5" t="e">
        <v>#N/A</v>
      </c>
      <c r="X2300" s="5" t="e">
        <v>#N/A</v>
      </c>
      <c r="Y2300" s="5">
        <v>0</v>
      </c>
      <c r="Z2300" s="5" t="s">
        <v>49</v>
      </c>
      <c r="AA2300" s="5"/>
      <c r="AB2300" s="5"/>
      <c r="AC2300" s="5"/>
      <c r="AD2300" s="5"/>
      <c r="AE2300" s="5"/>
      <c r="AF2300" s="5"/>
      <c r="AG2300" s="5"/>
      <c r="AH2300" s="5"/>
      <c r="AI2300" s="5" t="s">
        <v>975</v>
      </c>
      <c r="AJ2300" s="80" t="e">
        <v>#N/A</v>
      </c>
      <c r="AK2300" s="80" t="e">
        <v>#N/A</v>
      </c>
      <c r="AL2300" s="80" t="e">
        <v>#N/A</v>
      </c>
      <c r="AM2300" s="80" t="e">
        <v>#N/A</v>
      </c>
      <c r="AN2300" s="80" t="e">
        <v>#N/A</v>
      </c>
      <c r="AO2300" s="80" t="e">
        <v>#N/A</v>
      </c>
      <c r="AP2300" s="80" t="e">
        <v>#N/A</v>
      </c>
      <c r="AQ2300" s="80" t="e">
        <v>#N/A</v>
      </c>
      <c r="AR2300" s="80" t="e">
        <v>#N/A</v>
      </c>
      <c r="AS2300" s="5"/>
      <c r="AT2300" s="5"/>
      <c r="AU2300" s="5"/>
      <c r="AV2300" s="5"/>
      <c r="AW2300" s="5"/>
      <c r="AX2300" s="5"/>
      <c r="AY2300" s="5" t="s">
        <v>903</v>
      </c>
    </row>
    <row r="2301" spans="1:51" ht="61.5" customHeight="1">
      <c r="A2301" s="5">
        <v>11586304830</v>
      </c>
      <c r="B2301" s="1" t="s">
        <v>646</v>
      </c>
      <c r="C2301" s="13" t="s">
        <v>61</v>
      </c>
      <c r="D2301" s="1" t="s">
        <v>473</v>
      </c>
      <c r="E2301" s="5" t="s">
        <v>14</v>
      </c>
      <c r="F2301" s="80">
        <v>0</v>
      </c>
      <c r="G2301" s="80">
        <v>0</v>
      </c>
      <c r="H2301" s="80" t="s">
        <v>1</v>
      </c>
      <c r="I2301" s="80">
        <v>0</v>
      </c>
      <c r="J2301" s="80">
        <v>0</v>
      </c>
      <c r="K2301" s="80">
        <v>0</v>
      </c>
      <c r="L2301" s="80">
        <v>0</v>
      </c>
      <c r="M2301" s="5" t="s">
        <v>10</v>
      </c>
      <c r="N2301" s="5" t="e">
        <v>#N/A</v>
      </c>
      <c r="O2301" s="5" t="e">
        <v>#N/A</v>
      </c>
      <c r="P2301" s="5" t="e">
        <v>#N/A</v>
      </c>
      <c r="Q2301" s="5" t="s">
        <v>29</v>
      </c>
      <c r="R2301" s="61" t="s">
        <v>75</v>
      </c>
      <c r="S2301" s="62" t="e">
        <v>#N/A</v>
      </c>
      <c r="T2301" s="5" t="s">
        <v>834</v>
      </c>
      <c r="U2301" s="5" t="s">
        <v>34</v>
      </c>
      <c r="V2301" s="5" t="s">
        <v>54</v>
      </c>
      <c r="W2301" s="5" t="s">
        <v>908</v>
      </c>
      <c r="X2301" s="5" t="s">
        <v>108</v>
      </c>
      <c r="Y2301" s="5">
        <v>0</v>
      </c>
      <c r="Z2301" s="5" t="s">
        <v>21</v>
      </c>
      <c r="AA2301" s="5"/>
      <c r="AB2301" s="5"/>
      <c r="AC2301" s="5"/>
      <c r="AD2301" s="5"/>
      <c r="AE2301" s="5"/>
      <c r="AF2301" s="5" t="s">
        <v>1022</v>
      </c>
      <c r="AG2301" s="5" t="s">
        <v>816</v>
      </c>
      <c r="AH2301" s="5"/>
      <c r="AI2301" s="5" t="s">
        <v>975</v>
      </c>
      <c r="AJ2301" s="80">
        <v>3</v>
      </c>
      <c r="AK2301" s="80">
        <v>3</v>
      </c>
      <c r="AL2301" s="80">
        <v>3</v>
      </c>
      <c r="AM2301" s="80" t="e">
        <v>#N/A</v>
      </c>
      <c r="AN2301" s="80">
        <v>5</v>
      </c>
      <c r="AO2301" s="80">
        <v>5</v>
      </c>
      <c r="AP2301" s="80">
        <v>0</v>
      </c>
      <c r="AQ2301" s="80">
        <v>3</v>
      </c>
      <c r="AR2301" s="80">
        <v>4</v>
      </c>
      <c r="AS2301" s="5"/>
      <c r="AT2301" s="5"/>
      <c r="AU2301" s="5"/>
      <c r="AV2301" s="5"/>
      <c r="AW2301" s="5"/>
      <c r="AX2301" s="5"/>
      <c r="AY2301" s="5" t="s">
        <v>903</v>
      </c>
    </row>
    <row r="2302" spans="1:51" ht="27.95" customHeight="1">
      <c r="A2302" s="5">
        <v>11585888898</v>
      </c>
      <c r="B2302" s="1" t="s">
        <v>646</v>
      </c>
      <c r="C2302" s="13" t="s">
        <v>23</v>
      </c>
      <c r="D2302" s="1" t="s">
        <v>467</v>
      </c>
      <c r="E2302" s="5" t="s">
        <v>33</v>
      </c>
      <c r="F2302" s="80" t="s">
        <v>648</v>
      </c>
      <c r="G2302" s="80">
        <v>0</v>
      </c>
      <c r="H2302" s="80">
        <v>0</v>
      </c>
      <c r="I2302" s="80">
        <v>0</v>
      </c>
      <c r="J2302" s="80">
        <v>0</v>
      </c>
      <c r="K2302" s="80">
        <v>0</v>
      </c>
      <c r="L2302" s="80">
        <v>0</v>
      </c>
      <c r="M2302" s="5" t="s">
        <v>10</v>
      </c>
      <c r="N2302" s="5" t="e">
        <v>#N/A</v>
      </c>
      <c r="O2302" s="5" t="e">
        <v>#N/A</v>
      </c>
      <c r="P2302" s="5" t="e">
        <v>#N/A</v>
      </c>
      <c r="Q2302" s="5" t="s">
        <v>97</v>
      </c>
      <c r="R2302" s="61" t="s">
        <v>99</v>
      </c>
      <c r="S2302" s="62" t="s">
        <v>122</v>
      </c>
      <c r="T2302" s="5" t="s">
        <v>24</v>
      </c>
      <c r="U2302" s="5" t="s">
        <v>92</v>
      </c>
      <c r="V2302" s="5" t="s">
        <v>95</v>
      </c>
      <c r="W2302" s="5" t="s">
        <v>979</v>
      </c>
      <c r="X2302" s="5" t="s">
        <v>81</v>
      </c>
      <c r="Y2302" s="5">
        <v>0</v>
      </c>
      <c r="Z2302" s="5" t="s">
        <v>60</v>
      </c>
      <c r="AA2302" s="5"/>
      <c r="AB2302" s="5"/>
      <c r="AC2302" s="5"/>
      <c r="AD2302" s="5"/>
      <c r="AE2302" s="5"/>
      <c r="AF2302" s="5"/>
      <c r="AG2302" s="5"/>
      <c r="AH2302" s="5"/>
      <c r="AI2302" s="5" t="s">
        <v>975</v>
      </c>
      <c r="AJ2302" s="80">
        <v>2</v>
      </c>
      <c r="AK2302" s="80">
        <v>2</v>
      </c>
      <c r="AL2302" s="80">
        <v>2</v>
      </c>
      <c r="AM2302" s="80">
        <v>1</v>
      </c>
      <c r="AN2302" s="80">
        <v>2</v>
      </c>
      <c r="AO2302" s="80">
        <v>2</v>
      </c>
      <c r="AP2302" s="80">
        <v>1</v>
      </c>
      <c r="AQ2302" s="80">
        <v>2</v>
      </c>
      <c r="AR2302" s="80">
        <v>3</v>
      </c>
      <c r="AS2302" s="5" t="s">
        <v>1053</v>
      </c>
      <c r="AT2302" s="5"/>
      <c r="AU2302" s="5"/>
      <c r="AV2302" s="5"/>
      <c r="AW2302" s="5"/>
      <c r="AX2302" s="5"/>
      <c r="AY2302" s="5" t="s">
        <v>903</v>
      </c>
    </row>
    <row r="2303" spans="1:51" ht="27.95" customHeight="1">
      <c r="A2303" s="5">
        <v>11585699092</v>
      </c>
      <c r="B2303" s="1" t="s">
        <v>646</v>
      </c>
      <c r="C2303" s="13" t="e">
        <v>#N/A</v>
      </c>
      <c r="D2303" s="1" t="s">
        <v>471</v>
      </c>
      <c r="E2303" s="5" t="s">
        <v>14</v>
      </c>
      <c r="F2303" s="80">
        <v>0</v>
      </c>
      <c r="G2303" s="80">
        <v>0</v>
      </c>
      <c r="H2303" s="80" t="s">
        <v>1</v>
      </c>
      <c r="I2303" s="80">
        <v>0</v>
      </c>
      <c r="J2303" s="80">
        <v>0</v>
      </c>
      <c r="K2303" s="80">
        <v>0</v>
      </c>
      <c r="L2303" s="80">
        <v>0</v>
      </c>
      <c r="M2303" s="5" t="e">
        <v>#N/A</v>
      </c>
      <c r="N2303" s="5" t="e">
        <v>#N/A</v>
      </c>
      <c r="O2303" s="5" t="s">
        <v>11</v>
      </c>
      <c r="P2303" s="5" t="e">
        <v>#N/A</v>
      </c>
      <c r="Q2303" s="5" t="e">
        <v>#N/A</v>
      </c>
      <c r="R2303" s="61" t="e">
        <v>#N/A</v>
      </c>
      <c r="S2303" s="62" t="e">
        <v>#N/A</v>
      </c>
      <c r="T2303" s="5" t="e">
        <v>#N/A</v>
      </c>
      <c r="U2303" s="5" t="e">
        <v>#N/A</v>
      </c>
      <c r="V2303" s="5" t="e">
        <v>#N/A</v>
      </c>
      <c r="W2303" s="5" t="e">
        <v>#N/A</v>
      </c>
      <c r="X2303" s="5" t="e">
        <v>#N/A</v>
      </c>
      <c r="Y2303" s="5">
        <v>0</v>
      </c>
      <c r="Z2303" s="5" t="s">
        <v>49</v>
      </c>
      <c r="AA2303" s="5"/>
      <c r="AB2303" s="5"/>
      <c r="AC2303" s="5"/>
      <c r="AD2303" s="5"/>
      <c r="AE2303" s="5"/>
      <c r="AF2303" s="5"/>
      <c r="AG2303" s="5"/>
      <c r="AH2303" s="5"/>
      <c r="AI2303" s="5" t="s">
        <v>975</v>
      </c>
      <c r="AJ2303" s="80" t="e">
        <v>#N/A</v>
      </c>
      <c r="AK2303" s="80" t="e">
        <v>#N/A</v>
      </c>
      <c r="AL2303" s="80" t="e">
        <v>#N/A</v>
      </c>
      <c r="AM2303" s="80" t="e">
        <v>#N/A</v>
      </c>
      <c r="AN2303" s="80" t="e">
        <v>#N/A</v>
      </c>
      <c r="AO2303" s="80" t="e">
        <v>#N/A</v>
      </c>
      <c r="AP2303" s="80" t="e">
        <v>#N/A</v>
      </c>
      <c r="AQ2303" s="80" t="e">
        <v>#N/A</v>
      </c>
      <c r="AR2303" s="80" t="e">
        <v>#N/A</v>
      </c>
      <c r="AS2303" s="5"/>
      <c r="AT2303" s="5"/>
      <c r="AU2303" s="5"/>
      <c r="AV2303" s="5"/>
      <c r="AW2303" s="5"/>
      <c r="AX2303" s="5"/>
      <c r="AY2303" s="5" t="s">
        <v>903</v>
      </c>
    </row>
    <row r="2304" spans="1:51" ht="27.95" customHeight="1">
      <c r="A2304" s="5">
        <v>11585607332</v>
      </c>
      <c r="B2304" s="1" t="s">
        <v>646</v>
      </c>
      <c r="C2304" s="13" t="s">
        <v>72</v>
      </c>
      <c r="D2304" s="1" t="s">
        <v>478</v>
      </c>
      <c r="E2304" s="5" t="s">
        <v>14</v>
      </c>
      <c r="F2304" s="80">
        <v>0</v>
      </c>
      <c r="G2304" s="80">
        <v>0</v>
      </c>
      <c r="H2304" s="80" t="s">
        <v>1</v>
      </c>
      <c r="I2304" s="80">
        <v>0</v>
      </c>
      <c r="J2304" s="80">
        <v>0</v>
      </c>
      <c r="K2304" s="80">
        <v>0</v>
      </c>
      <c r="L2304" s="80">
        <v>0</v>
      </c>
      <c r="M2304" s="5" t="e">
        <v>#N/A</v>
      </c>
      <c r="N2304" s="5" t="e">
        <v>#N/A</v>
      </c>
      <c r="O2304" s="5" t="s">
        <v>11</v>
      </c>
      <c r="P2304" s="5" t="e">
        <v>#N/A</v>
      </c>
      <c r="Q2304" s="5" t="s">
        <v>76</v>
      </c>
      <c r="R2304" s="61" t="s">
        <v>90</v>
      </c>
      <c r="S2304" s="62" t="s">
        <v>34</v>
      </c>
      <c r="T2304" s="5" t="s">
        <v>835</v>
      </c>
      <c r="U2304" s="5" t="s">
        <v>37</v>
      </c>
      <c r="V2304" s="5" t="s">
        <v>26</v>
      </c>
      <c r="W2304" s="5" t="s">
        <v>907</v>
      </c>
      <c r="X2304" s="5" t="s">
        <v>66</v>
      </c>
      <c r="Y2304" s="5">
        <v>0</v>
      </c>
      <c r="Z2304" s="5" t="s">
        <v>58</v>
      </c>
      <c r="AA2304" s="5"/>
      <c r="AB2304" s="5"/>
      <c r="AC2304" s="5"/>
      <c r="AD2304" s="5"/>
      <c r="AE2304" s="5"/>
      <c r="AF2304" s="5"/>
      <c r="AG2304" s="5"/>
      <c r="AH2304" s="5"/>
      <c r="AI2304" s="5" t="s">
        <v>975</v>
      </c>
      <c r="AJ2304" s="80">
        <v>5</v>
      </c>
      <c r="AK2304" s="80">
        <v>4</v>
      </c>
      <c r="AL2304" s="80">
        <v>5</v>
      </c>
      <c r="AM2304" s="80">
        <v>5</v>
      </c>
      <c r="AN2304" s="80">
        <v>1</v>
      </c>
      <c r="AO2304" s="80">
        <v>3</v>
      </c>
      <c r="AP2304" s="80">
        <v>4</v>
      </c>
      <c r="AQ2304" s="80">
        <v>4</v>
      </c>
      <c r="AR2304" s="80">
        <v>5</v>
      </c>
      <c r="AS2304" s="5" t="s">
        <v>1060</v>
      </c>
      <c r="AT2304" s="5"/>
      <c r="AU2304" s="5"/>
      <c r="AV2304" s="5"/>
      <c r="AW2304" s="5"/>
      <c r="AX2304" s="5" t="s">
        <v>1104</v>
      </c>
      <c r="AY2304" s="5" t="s">
        <v>903</v>
      </c>
    </row>
    <row r="2305" spans="1:51" ht="27.95" customHeight="1">
      <c r="A2305" s="5">
        <v>11584995162</v>
      </c>
      <c r="B2305" s="1" t="s">
        <v>646</v>
      </c>
      <c r="C2305" s="13" t="s">
        <v>72</v>
      </c>
      <c r="D2305" s="1" t="s">
        <v>466</v>
      </c>
      <c r="E2305" s="5" t="s">
        <v>14</v>
      </c>
      <c r="F2305" s="80">
        <v>0</v>
      </c>
      <c r="G2305" s="80">
        <v>0</v>
      </c>
      <c r="H2305" s="80" t="s">
        <v>1</v>
      </c>
      <c r="I2305" s="80">
        <v>0</v>
      </c>
      <c r="J2305" s="80">
        <v>0</v>
      </c>
      <c r="K2305" s="80">
        <v>0</v>
      </c>
      <c r="L2305" s="80">
        <v>0</v>
      </c>
      <c r="M2305" s="5" t="s">
        <v>10</v>
      </c>
      <c r="N2305" s="5" t="s">
        <v>649</v>
      </c>
      <c r="O2305" s="5" t="s">
        <v>11</v>
      </c>
      <c r="P2305" s="5" t="e">
        <v>#N/A</v>
      </c>
      <c r="Q2305" s="5" t="s">
        <v>29</v>
      </c>
      <c r="R2305" s="61" t="s">
        <v>75</v>
      </c>
      <c r="S2305" s="62" t="e">
        <v>#N/A</v>
      </c>
      <c r="T2305" s="5" t="s">
        <v>834</v>
      </c>
      <c r="U2305" s="5" t="s">
        <v>34</v>
      </c>
      <c r="V2305" s="5" t="s">
        <v>64</v>
      </c>
      <c r="W2305" s="5" t="s">
        <v>379</v>
      </c>
      <c r="X2305" s="5" t="s">
        <v>30</v>
      </c>
      <c r="Y2305" s="5">
        <v>0</v>
      </c>
      <c r="Z2305" s="5" t="s">
        <v>67</v>
      </c>
      <c r="AA2305" s="5"/>
      <c r="AB2305" s="5"/>
      <c r="AC2305" s="5"/>
      <c r="AD2305" s="5"/>
      <c r="AE2305" s="5"/>
      <c r="AF2305" s="5"/>
      <c r="AG2305" s="5"/>
      <c r="AH2305" s="5"/>
      <c r="AI2305" s="5" t="s">
        <v>975</v>
      </c>
      <c r="AJ2305" s="80">
        <v>5</v>
      </c>
      <c r="AK2305" s="80">
        <v>3</v>
      </c>
      <c r="AL2305" s="80">
        <v>3</v>
      </c>
      <c r="AM2305" s="80" t="e">
        <v>#N/A</v>
      </c>
      <c r="AN2305" s="80">
        <v>5</v>
      </c>
      <c r="AO2305" s="80">
        <v>5</v>
      </c>
      <c r="AP2305" s="80">
        <v>5</v>
      </c>
      <c r="AQ2305" s="80">
        <v>5</v>
      </c>
      <c r="AR2305" s="80">
        <v>2</v>
      </c>
      <c r="AS2305" s="5" t="s">
        <v>1069</v>
      </c>
      <c r="AT2305" s="5"/>
      <c r="AU2305" s="5"/>
      <c r="AV2305" s="5"/>
      <c r="AW2305" s="5"/>
      <c r="AX2305" s="5"/>
      <c r="AY2305" s="5" t="s">
        <v>903</v>
      </c>
    </row>
    <row r="2306" spans="1:51" ht="27.95" customHeight="1">
      <c r="A2306" s="5">
        <v>11584708261</v>
      </c>
      <c r="B2306" s="1" t="s">
        <v>646</v>
      </c>
      <c r="C2306" s="13" t="e">
        <v>#VALUE!</v>
      </c>
      <c r="D2306" s="1" t="s">
        <v>478</v>
      </c>
      <c r="E2306" s="5" t="s">
        <v>14</v>
      </c>
      <c r="F2306" s="80">
        <v>0</v>
      </c>
      <c r="G2306" s="80">
        <v>0</v>
      </c>
      <c r="H2306" s="80" t="s">
        <v>1</v>
      </c>
      <c r="I2306" s="80">
        <v>0</v>
      </c>
      <c r="J2306" s="80">
        <v>0</v>
      </c>
      <c r="K2306" s="80">
        <v>0</v>
      </c>
      <c r="L2306" s="80">
        <v>0</v>
      </c>
      <c r="M2306" s="5" t="e">
        <v>#N/A</v>
      </c>
      <c r="N2306" s="5" t="s">
        <v>649</v>
      </c>
      <c r="O2306" s="5" t="e">
        <v>#N/A</v>
      </c>
      <c r="P2306" s="5" t="e">
        <v>#N/A</v>
      </c>
      <c r="Q2306" s="5" t="s">
        <v>76</v>
      </c>
      <c r="R2306" s="61" t="s">
        <v>28</v>
      </c>
      <c r="S2306" s="62" t="e">
        <v>#N/A</v>
      </c>
      <c r="T2306" s="5" t="s">
        <v>936</v>
      </c>
      <c r="U2306" s="5" t="s">
        <v>41</v>
      </c>
      <c r="V2306" s="5" t="s">
        <v>74</v>
      </c>
      <c r="W2306" s="5" t="s">
        <v>907</v>
      </c>
      <c r="X2306" s="5" t="s">
        <v>81</v>
      </c>
      <c r="Y2306" s="5" t="s">
        <v>966</v>
      </c>
      <c r="Z2306" s="5" t="s">
        <v>58</v>
      </c>
      <c r="AA2306" s="5" t="s">
        <v>481</v>
      </c>
      <c r="AB2306" s="5"/>
      <c r="AC2306" s="5"/>
      <c r="AD2306" s="5" t="s">
        <v>589</v>
      </c>
      <c r="AE2306" s="5" t="s">
        <v>1015</v>
      </c>
      <c r="AF2306" s="5" t="s">
        <v>630</v>
      </c>
      <c r="AG2306" s="5" t="s">
        <v>814</v>
      </c>
      <c r="AH2306" s="5" t="s">
        <v>1046</v>
      </c>
      <c r="AI2306" s="5" t="s">
        <v>975</v>
      </c>
      <c r="AJ2306" s="80" t="e">
        <v>#VALUE!</v>
      </c>
      <c r="AK2306" s="80">
        <v>4</v>
      </c>
      <c r="AL2306" s="80">
        <v>4</v>
      </c>
      <c r="AM2306" s="80" t="e">
        <v>#N/A</v>
      </c>
      <c r="AN2306" s="80" t="e">
        <v>#N/A</v>
      </c>
      <c r="AO2306" s="80">
        <v>4</v>
      </c>
      <c r="AP2306" s="80">
        <v>2</v>
      </c>
      <c r="AQ2306" s="80">
        <v>4</v>
      </c>
      <c r="AR2306" s="80">
        <v>3</v>
      </c>
      <c r="AS2306" s="5"/>
      <c r="AT2306" s="5"/>
      <c r="AU2306" s="67"/>
      <c r="AV2306" s="5"/>
      <c r="AW2306" s="5"/>
      <c r="AX2306" s="5"/>
      <c r="AY2306" s="5" t="s">
        <v>903</v>
      </c>
    </row>
    <row r="2307" spans="1:51" ht="27.95" customHeight="1">
      <c r="A2307" s="5">
        <v>11584637471</v>
      </c>
      <c r="B2307" s="1" t="s">
        <v>646</v>
      </c>
      <c r="C2307" s="13" t="e">
        <v>#N/A</v>
      </c>
      <c r="D2307" s="1" t="s">
        <v>468</v>
      </c>
      <c r="E2307" s="5" t="s">
        <v>14</v>
      </c>
      <c r="F2307" s="80">
        <v>0</v>
      </c>
      <c r="G2307" s="80">
        <v>0</v>
      </c>
      <c r="H2307" s="80" t="s">
        <v>1</v>
      </c>
      <c r="I2307" s="80">
        <v>0</v>
      </c>
      <c r="J2307" s="80">
        <v>0</v>
      </c>
      <c r="K2307" s="80">
        <v>0</v>
      </c>
      <c r="L2307" s="80">
        <v>0</v>
      </c>
      <c r="M2307" s="5" t="e">
        <v>#N/A</v>
      </c>
      <c r="N2307" s="5" t="e">
        <v>#N/A</v>
      </c>
      <c r="O2307" s="5" t="e">
        <v>#N/A</v>
      </c>
      <c r="P2307" s="5" t="e">
        <v>#N/A</v>
      </c>
      <c r="Q2307" s="5" t="e">
        <v>#N/A</v>
      </c>
      <c r="R2307" s="61" t="e">
        <v>#N/A</v>
      </c>
      <c r="S2307" s="62" t="e">
        <v>#N/A</v>
      </c>
      <c r="T2307" s="5" t="e">
        <v>#N/A</v>
      </c>
      <c r="U2307" s="5" t="e">
        <v>#N/A</v>
      </c>
      <c r="V2307" s="5" t="e">
        <v>#N/A</v>
      </c>
      <c r="W2307" s="5" t="e">
        <v>#N/A</v>
      </c>
      <c r="X2307" s="5" t="e">
        <v>#N/A</v>
      </c>
      <c r="Y2307" s="5">
        <v>0</v>
      </c>
      <c r="Z2307" s="5" t="s">
        <v>98</v>
      </c>
      <c r="AA2307" s="5"/>
      <c r="AB2307" s="5"/>
      <c r="AC2307" s="5"/>
      <c r="AD2307" s="5"/>
      <c r="AE2307" s="5"/>
      <c r="AF2307" s="5"/>
      <c r="AG2307" s="5"/>
      <c r="AH2307" s="5"/>
      <c r="AI2307" s="5" t="s">
        <v>975</v>
      </c>
      <c r="AJ2307" s="80" t="e">
        <v>#N/A</v>
      </c>
      <c r="AK2307" s="80" t="e">
        <v>#N/A</v>
      </c>
      <c r="AL2307" s="80" t="e">
        <v>#N/A</v>
      </c>
      <c r="AM2307" s="80" t="e">
        <v>#N/A</v>
      </c>
      <c r="AN2307" s="80" t="e">
        <v>#N/A</v>
      </c>
      <c r="AO2307" s="80" t="e">
        <v>#N/A</v>
      </c>
      <c r="AP2307" s="80" t="e">
        <v>#N/A</v>
      </c>
      <c r="AQ2307" s="80" t="e">
        <v>#N/A</v>
      </c>
      <c r="AR2307" s="80" t="e">
        <v>#N/A</v>
      </c>
      <c r="AS2307" s="5"/>
      <c r="AT2307" s="5"/>
      <c r="AU2307" s="5"/>
      <c r="AV2307" s="5"/>
      <c r="AW2307" s="5"/>
      <c r="AX2307" s="5"/>
      <c r="AY2307" s="5" t="s">
        <v>903</v>
      </c>
    </row>
    <row r="2308" spans="1:51" ht="27.95" customHeight="1">
      <c r="A2308" s="5">
        <v>11584152943</v>
      </c>
      <c r="B2308" s="1" t="s">
        <v>646</v>
      </c>
      <c r="C2308" s="13" t="s">
        <v>72</v>
      </c>
      <c r="D2308" s="1" t="s">
        <v>468</v>
      </c>
      <c r="E2308" s="5" t="s">
        <v>14</v>
      </c>
      <c r="F2308" s="80">
        <v>0</v>
      </c>
      <c r="G2308" s="80">
        <v>0</v>
      </c>
      <c r="H2308" s="80" t="s">
        <v>1</v>
      </c>
      <c r="I2308" s="80">
        <v>0</v>
      </c>
      <c r="J2308" s="80">
        <v>0</v>
      </c>
      <c r="K2308" s="80">
        <v>0</v>
      </c>
      <c r="L2308" s="80">
        <v>0</v>
      </c>
      <c r="M2308" s="5" t="s">
        <v>10</v>
      </c>
      <c r="N2308" s="5" t="e">
        <v>#N/A</v>
      </c>
      <c r="O2308" s="5" t="e">
        <v>#N/A</v>
      </c>
      <c r="P2308" s="5" t="e">
        <v>#N/A</v>
      </c>
      <c r="Q2308" s="5" t="s">
        <v>91</v>
      </c>
      <c r="R2308" s="61" t="s">
        <v>28</v>
      </c>
      <c r="S2308" s="62" t="e">
        <v>#N/A</v>
      </c>
      <c r="T2308" s="5" t="s">
        <v>37</v>
      </c>
      <c r="U2308" s="5" t="s">
        <v>41</v>
      </c>
      <c r="V2308" s="5" t="s">
        <v>26</v>
      </c>
      <c r="W2308" s="5" t="s">
        <v>907</v>
      </c>
      <c r="X2308" s="5" t="s">
        <v>81</v>
      </c>
      <c r="Y2308" s="5">
        <v>0</v>
      </c>
      <c r="Z2308" s="5" t="s">
        <v>13</v>
      </c>
      <c r="AA2308" s="5"/>
      <c r="AB2308" s="5"/>
      <c r="AC2308" s="5" t="s">
        <v>559</v>
      </c>
      <c r="AD2308" s="5"/>
      <c r="AE2308" s="5"/>
      <c r="AF2308" s="5"/>
      <c r="AG2308" s="5"/>
      <c r="AH2308" s="5"/>
      <c r="AI2308" s="5" t="s">
        <v>975</v>
      </c>
      <c r="AJ2308" s="80">
        <v>5</v>
      </c>
      <c r="AK2308" s="80">
        <v>5</v>
      </c>
      <c r="AL2308" s="80">
        <v>4</v>
      </c>
      <c r="AM2308" s="80" t="e">
        <v>#N/A</v>
      </c>
      <c r="AN2308" s="80">
        <v>3</v>
      </c>
      <c r="AO2308" s="80">
        <v>4</v>
      </c>
      <c r="AP2308" s="80">
        <v>4</v>
      </c>
      <c r="AQ2308" s="80">
        <v>4</v>
      </c>
      <c r="AR2308" s="80">
        <v>3</v>
      </c>
      <c r="AS2308" s="5"/>
      <c r="AT2308" s="5"/>
      <c r="AU2308" s="5"/>
      <c r="AV2308" s="5"/>
      <c r="AW2308" s="5"/>
      <c r="AX2308" s="5"/>
      <c r="AY2308" s="5" t="s">
        <v>903</v>
      </c>
    </row>
    <row r="2309" spans="1:51" ht="27.95" customHeight="1">
      <c r="A2309" s="5">
        <v>11584079069</v>
      </c>
      <c r="B2309" s="1" t="s">
        <v>646</v>
      </c>
      <c r="C2309" s="13" t="e">
        <v>#N/A</v>
      </c>
      <c r="D2309" s="1" t="s">
        <v>467</v>
      </c>
      <c r="E2309" s="5" t="s">
        <v>33</v>
      </c>
      <c r="F2309" s="80">
        <v>0</v>
      </c>
      <c r="G2309" s="80">
        <v>0</v>
      </c>
      <c r="H2309" s="80" t="s">
        <v>1</v>
      </c>
      <c r="I2309" s="80">
        <v>0</v>
      </c>
      <c r="J2309" s="80">
        <v>0</v>
      </c>
      <c r="K2309" s="80">
        <v>0</v>
      </c>
      <c r="L2309" s="80">
        <v>0</v>
      </c>
      <c r="M2309" s="5" t="e">
        <v>#N/A</v>
      </c>
      <c r="N2309" s="5" t="e">
        <v>#N/A</v>
      </c>
      <c r="O2309" s="5" t="e">
        <v>#N/A</v>
      </c>
      <c r="P2309" s="5" t="e">
        <v>#N/A</v>
      </c>
      <c r="Q2309" s="5" t="e">
        <v>#N/A</v>
      </c>
      <c r="R2309" s="61" t="e">
        <v>#N/A</v>
      </c>
      <c r="S2309" s="62" t="e">
        <v>#N/A</v>
      </c>
      <c r="T2309" s="5" t="e">
        <v>#N/A</v>
      </c>
      <c r="U2309" s="5" t="e">
        <v>#N/A</v>
      </c>
      <c r="V2309" s="5" t="e">
        <v>#N/A</v>
      </c>
      <c r="W2309" s="5" t="e">
        <v>#N/A</v>
      </c>
      <c r="X2309" s="5" t="e">
        <v>#N/A</v>
      </c>
      <c r="Y2309" s="5">
        <v>0</v>
      </c>
      <c r="Z2309" s="5" t="s">
        <v>60</v>
      </c>
      <c r="AA2309" s="5"/>
      <c r="AB2309" s="5"/>
      <c r="AC2309" s="5"/>
      <c r="AD2309" s="5"/>
      <c r="AE2309" s="5"/>
      <c r="AF2309" s="5"/>
      <c r="AG2309" s="5"/>
      <c r="AH2309" s="5"/>
      <c r="AI2309" s="5" t="s">
        <v>975</v>
      </c>
      <c r="AJ2309" s="80" t="e">
        <v>#N/A</v>
      </c>
      <c r="AK2309" s="80" t="e">
        <v>#N/A</v>
      </c>
      <c r="AL2309" s="80" t="e">
        <v>#N/A</v>
      </c>
      <c r="AM2309" s="80" t="e">
        <v>#N/A</v>
      </c>
      <c r="AN2309" s="80" t="e">
        <v>#N/A</v>
      </c>
      <c r="AO2309" s="80" t="e">
        <v>#N/A</v>
      </c>
      <c r="AP2309" s="80" t="e">
        <v>#N/A</v>
      </c>
      <c r="AQ2309" s="80" t="e">
        <v>#N/A</v>
      </c>
      <c r="AR2309" s="80" t="e">
        <v>#N/A</v>
      </c>
      <c r="AS2309" s="5"/>
      <c r="AT2309" s="5"/>
      <c r="AU2309" s="5"/>
      <c r="AV2309" s="5"/>
      <c r="AW2309" s="5"/>
      <c r="AX2309" s="5"/>
      <c r="AY2309" s="5" t="s">
        <v>903</v>
      </c>
    </row>
    <row r="2310" spans="1:51" ht="27.95" customHeight="1">
      <c r="A2310" s="5">
        <v>11583998642</v>
      </c>
      <c r="B2310" s="1" t="s">
        <v>646</v>
      </c>
      <c r="C2310" s="13" t="s">
        <v>72</v>
      </c>
      <c r="D2310" s="1" t="s">
        <v>467</v>
      </c>
      <c r="E2310" s="5" t="s">
        <v>33</v>
      </c>
      <c r="F2310" s="80">
        <v>0</v>
      </c>
      <c r="G2310" s="80">
        <v>0</v>
      </c>
      <c r="H2310" s="80">
        <v>0</v>
      </c>
      <c r="I2310" s="80">
        <v>0</v>
      </c>
      <c r="J2310" s="80">
        <v>0</v>
      </c>
      <c r="K2310" s="80">
        <v>0</v>
      </c>
      <c r="L2310" s="80" t="s">
        <v>166</v>
      </c>
      <c r="M2310" s="5" t="e">
        <v>#N/A</v>
      </c>
      <c r="N2310" s="5" t="s">
        <v>649</v>
      </c>
      <c r="O2310" s="5" t="e">
        <v>#N/A</v>
      </c>
      <c r="P2310" s="5" t="e">
        <v>#N/A</v>
      </c>
      <c r="Q2310" s="5" t="s">
        <v>91</v>
      </c>
      <c r="R2310" s="61" t="s">
        <v>75</v>
      </c>
      <c r="S2310" s="62" t="e">
        <v>#N/A</v>
      </c>
      <c r="T2310" s="5" t="s">
        <v>834</v>
      </c>
      <c r="U2310" s="5" t="s">
        <v>34</v>
      </c>
      <c r="V2310" s="5" t="s">
        <v>74</v>
      </c>
      <c r="W2310" s="5" t="s">
        <v>379</v>
      </c>
      <c r="X2310" s="5" t="s">
        <v>66</v>
      </c>
      <c r="Y2310" s="5">
        <v>0</v>
      </c>
      <c r="Z2310" s="5" t="s">
        <v>21</v>
      </c>
      <c r="AA2310" s="5"/>
      <c r="AB2310" s="5"/>
      <c r="AC2310" s="5" t="s">
        <v>569</v>
      </c>
      <c r="AD2310" s="5"/>
      <c r="AE2310" s="5"/>
      <c r="AF2310" s="5"/>
      <c r="AG2310" s="5"/>
      <c r="AH2310" s="5"/>
      <c r="AI2310" s="5" t="s">
        <v>975</v>
      </c>
      <c r="AJ2310" s="80">
        <v>5</v>
      </c>
      <c r="AK2310" s="80">
        <v>5</v>
      </c>
      <c r="AL2310" s="80">
        <v>3</v>
      </c>
      <c r="AM2310" s="80" t="e">
        <v>#N/A</v>
      </c>
      <c r="AN2310" s="80">
        <v>5</v>
      </c>
      <c r="AO2310" s="80">
        <v>5</v>
      </c>
      <c r="AP2310" s="80">
        <v>2</v>
      </c>
      <c r="AQ2310" s="80">
        <v>5</v>
      </c>
      <c r="AR2310" s="80">
        <v>5</v>
      </c>
      <c r="AS2310" s="5"/>
      <c r="AT2310" s="5"/>
      <c r="AU2310" s="5"/>
      <c r="AV2310" s="5"/>
      <c r="AW2310" s="5"/>
      <c r="AX2310" s="5"/>
      <c r="AY2310" s="5" t="s">
        <v>903</v>
      </c>
    </row>
    <row r="2311" spans="1:51" ht="27.95" customHeight="1">
      <c r="A2311" s="5">
        <v>11583914348</v>
      </c>
      <c r="B2311" s="1" t="s">
        <v>646</v>
      </c>
      <c r="C2311" s="13" t="s">
        <v>72</v>
      </c>
      <c r="D2311" s="1" t="s">
        <v>468</v>
      </c>
      <c r="E2311" s="5" t="s">
        <v>14</v>
      </c>
      <c r="F2311" s="80">
        <v>0</v>
      </c>
      <c r="G2311" s="80">
        <v>0</v>
      </c>
      <c r="H2311" s="80" t="s">
        <v>1</v>
      </c>
      <c r="I2311" s="80">
        <v>0</v>
      </c>
      <c r="J2311" s="80">
        <v>0</v>
      </c>
      <c r="K2311" s="80">
        <v>0</v>
      </c>
      <c r="L2311" s="80">
        <v>0</v>
      </c>
      <c r="M2311" s="5" t="e">
        <v>#N/A</v>
      </c>
      <c r="N2311" s="5" t="s">
        <v>649</v>
      </c>
      <c r="O2311" s="5" t="s">
        <v>11</v>
      </c>
      <c r="P2311" s="5" t="e">
        <v>#N/A</v>
      </c>
      <c r="Q2311" s="5" t="s">
        <v>76</v>
      </c>
      <c r="R2311" s="61" t="s">
        <v>75</v>
      </c>
      <c r="S2311" s="62" t="e">
        <v>#N/A</v>
      </c>
      <c r="T2311" s="5" t="s">
        <v>36</v>
      </c>
      <c r="U2311" s="5" t="s">
        <v>37</v>
      </c>
      <c r="V2311" s="5" t="s">
        <v>54</v>
      </c>
      <c r="W2311" s="5" t="s">
        <v>907</v>
      </c>
      <c r="X2311" s="5" t="s">
        <v>108</v>
      </c>
      <c r="Y2311" s="5">
        <v>0</v>
      </c>
      <c r="Z2311" s="5" t="s">
        <v>67</v>
      </c>
      <c r="AA2311" s="5"/>
      <c r="AB2311" s="5"/>
      <c r="AC2311" s="5"/>
      <c r="AD2311" s="5"/>
      <c r="AE2311" s="5"/>
      <c r="AF2311" s="5"/>
      <c r="AG2311" s="5"/>
      <c r="AH2311" s="5"/>
      <c r="AI2311" s="5" t="s">
        <v>975</v>
      </c>
      <c r="AJ2311" s="80">
        <v>5</v>
      </c>
      <c r="AK2311" s="80">
        <v>4</v>
      </c>
      <c r="AL2311" s="80">
        <v>3</v>
      </c>
      <c r="AM2311" s="80" t="e">
        <v>#N/A</v>
      </c>
      <c r="AN2311" s="80">
        <v>4</v>
      </c>
      <c r="AO2311" s="80">
        <v>3</v>
      </c>
      <c r="AP2311" s="80">
        <v>0</v>
      </c>
      <c r="AQ2311" s="80">
        <v>4</v>
      </c>
      <c r="AR2311" s="80">
        <v>4</v>
      </c>
      <c r="AS2311" s="5"/>
      <c r="AT2311" s="5"/>
      <c r="AU2311" s="5"/>
      <c r="AV2311" s="5"/>
      <c r="AW2311" s="5"/>
      <c r="AX2311" s="5"/>
      <c r="AY2311" s="5" t="s">
        <v>903</v>
      </c>
    </row>
    <row r="2312" spans="1:51" ht="27.95" customHeight="1">
      <c r="A2312" s="5">
        <v>11583198409</v>
      </c>
      <c r="B2312" s="1" t="s">
        <v>646</v>
      </c>
      <c r="C2312" s="13" t="e">
        <v>#VALUE!</v>
      </c>
      <c r="D2312" s="1" t="s">
        <v>468</v>
      </c>
      <c r="E2312" s="5" t="s">
        <v>14</v>
      </c>
      <c r="F2312" s="80">
        <v>0</v>
      </c>
      <c r="G2312" s="80">
        <v>0</v>
      </c>
      <c r="H2312" s="80" t="s">
        <v>1</v>
      </c>
      <c r="I2312" s="80">
        <v>0</v>
      </c>
      <c r="J2312" s="80">
        <v>0</v>
      </c>
      <c r="K2312" s="80">
        <v>0</v>
      </c>
      <c r="L2312" s="80">
        <v>0</v>
      </c>
      <c r="M2312" s="5" t="s">
        <v>10</v>
      </c>
      <c r="N2312" s="5" t="e">
        <v>#N/A</v>
      </c>
      <c r="O2312" s="5" t="e">
        <v>#N/A</v>
      </c>
      <c r="P2312" s="5" t="s">
        <v>12</v>
      </c>
      <c r="Q2312" s="5" t="e">
        <v>#VALUE!</v>
      </c>
      <c r="R2312" s="61" t="s">
        <v>99</v>
      </c>
      <c r="S2312" s="62" t="e">
        <v>#N/A</v>
      </c>
      <c r="T2312" s="5" t="s">
        <v>936</v>
      </c>
      <c r="U2312" s="5" t="s">
        <v>37</v>
      </c>
      <c r="V2312" s="5" t="s">
        <v>26</v>
      </c>
      <c r="W2312" s="5" t="s">
        <v>909</v>
      </c>
      <c r="X2312" s="5" t="s">
        <v>113</v>
      </c>
      <c r="Y2312" s="5" t="s">
        <v>965</v>
      </c>
      <c r="Z2312" s="5" t="s">
        <v>21</v>
      </c>
      <c r="AA2312" s="67" t="s">
        <v>529</v>
      </c>
      <c r="AB2312" s="5"/>
      <c r="AC2312" s="5" t="s">
        <v>567</v>
      </c>
      <c r="AD2312" s="5" t="s">
        <v>1005</v>
      </c>
      <c r="AE2312" s="5"/>
      <c r="AF2312" s="5" t="s">
        <v>1024</v>
      </c>
      <c r="AG2312" s="5" t="s">
        <v>814</v>
      </c>
      <c r="AH2312" s="5" t="s">
        <v>715</v>
      </c>
      <c r="AI2312" s="5" t="s">
        <v>975</v>
      </c>
      <c r="AJ2312" s="80" t="e">
        <v>#VALUE!</v>
      </c>
      <c r="AK2312" s="80" t="e">
        <v>#VALUE!</v>
      </c>
      <c r="AL2312" s="80">
        <v>2</v>
      </c>
      <c r="AM2312" s="80" t="e">
        <v>#N/A</v>
      </c>
      <c r="AN2312" s="80" t="e">
        <v>#N/A</v>
      </c>
      <c r="AO2312" s="80">
        <v>3</v>
      </c>
      <c r="AP2312" s="80">
        <v>4</v>
      </c>
      <c r="AQ2312" s="80">
        <v>1</v>
      </c>
      <c r="AR2312" s="80">
        <v>1</v>
      </c>
      <c r="AS2312" s="5"/>
      <c r="AT2312" s="5"/>
      <c r="AU2312" s="5"/>
      <c r="AV2312" s="5"/>
      <c r="AW2312" s="5"/>
      <c r="AX2312" s="5"/>
      <c r="AY2312" s="5" t="s">
        <v>903</v>
      </c>
    </row>
    <row r="2313" spans="1:51" ht="27.95" customHeight="1">
      <c r="A2313" s="5">
        <v>11582853349</v>
      </c>
      <c r="B2313" s="1" t="s">
        <v>646</v>
      </c>
      <c r="C2313" s="13" t="s">
        <v>80</v>
      </c>
      <c r="D2313" s="1" t="s">
        <v>470</v>
      </c>
      <c r="E2313" s="5" t="s">
        <v>14</v>
      </c>
      <c r="F2313" s="80">
        <v>0</v>
      </c>
      <c r="G2313" s="80">
        <v>0</v>
      </c>
      <c r="H2313" s="80">
        <v>0</v>
      </c>
      <c r="I2313" s="80">
        <v>0</v>
      </c>
      <c r="J2313" s="80">
        <v>0</v>
      </c>
      <c r="K2313" s="80">
        <v>0</v>
      </c>
      <c r="L2313" s="80" t="s">
        <v>166</v>
      </c>
      <c r="M2313" s="5" t="e">
        <v>#N/A</v>
      </c>
      <c r="N2313" s="5" t="s">
        <v>649</v>
      </c>
      <c r="O2313" s="5" t="e">
        <v>#N/A</v>
      </c>
      <c r="P2313" s="5" t="e">
        <v>#N/A</v>
      </c>
      <c r="Q2313" s="5" t="s">
        <v>29</v>
      </c>
      <c r="R2313" s="61" t="s">
        <v>75</v>
      </c>
      <c r="S2313" s="62" t="s">
        <v>937</v>
      </c>
      <c r="T2313" s="5" t="s">
        <v>36</v>
      </c>
      <c r="U2313" s="5" t="s">
        <v>41</v>
      </c>
      <c r="V2313" s="5" t="s">
        <v>95</v>
      </c>
      <c r="W2313" s="5" t="s">
        <v>908</v>
      </c>
      <c r="X2313" s="5" t="s">
        <v>30</v>
      </c>
      <c r="Y2313" s="5">
        <v>0</v>
      </c>
      <c r="Z2313" s="5" t="s">
        <v>49</v>
      </c>
      <c r="AA2313" s="5"/>
      <c r="AB2313" s="5"/>
      <c r="AC2313" s="5"/>
      <c r="AD2313" s="5"/>
      <c r="AE2313" s="5"/>
      <c r="AF2313" s="5"/>
      <c r="AG2313" s="5"/>
      <c r="AH2313" s="5"/>
      <c r="AI2313" s="5" t="s">
        <v>975</v>
      </c>
      <c r="AJ2313" s="80">
        <v>4</v>
      </c>
      <c r="AK2313" s="80">
        <v>3</v>
      </c>
      <c r="AL2313" s="80">
        <v>3</v>
      </c>
      <c r="AM2313" s="80">
        <v>0</v>
      </c>
      <c r="AN2313" s="80">
        <v>4</v>
      </c>
      <c r="AO2313" s="80">
        <v>4</v>
      </c>
      <c r="AP2313" s="80">
        <v>1</v>
      </c>
      <c r="AQ2313" s="80">
        <v>3</v>
      </c>
      <c r="AR2313" s="80">
        <v>2</v>
      </c>
      <c r="AS2313" s="5" t="s">
        <v>1051</v>
      </c>
      <c r="AT2313" s="5"/>
      <c r="AU2313" s="5"/>
      <c r="AV2313" s="5"/>
      <c r="AW2313" s="5" t="s">
        <v>39</v>
      </c>
      <c r="AX2313" s="5"/>
      <c r="AY2313" s="5" t="s">
        <v>903</v>
      </c>
    </row>
    <row r="2314" spans="1:51" ht="27.95" customHeight="1">
      <c r="A2314" s="5">
        <v>11582830916</v>
      </c>
      <c r="B2314" s="1" t="s">
        <v>646</v>
      </c>
      <c r="C2314" s="13" t="s">
        <v>72</v>
      </c>
      <c r="D2314" s="1" t="s">
        <v>470</v>
      </c>
      <c r="E2314" s="5" t="s">
        <v>14</v>
      </c>
      <c r="F2314" s="80">
        <v>0</v>
      </c>
      <c r="G2314" s="80">
        <v>0</v>
      </c>
      <c r="H2314" s="80" t="s">
        <v>1</v>
      </c>
      <c r="I2314" s="80">
        <v>0</v>
      </c>
      <c r="J2314" s="80">
        <v>0</v>
      </c>
      <c r="K2314" s="80">
        <v>0</v>
      </c>
      <c r="L2314" s="80">
        <v>0</v>
      </c>
      <c r="M2314" s="5" t="s">
        <v>10</v>
      </c>
      <c r="N2314" s="5" t="e">
        <v>#N/A</v>
      </c>
      <c r="O2314" s="5" t="e">
        <v>#N/A</v>
      </c>
      <c r="P2314" s="5" t="e">
        <v>#N/A</v>
      </c>
      <c r="Q2314" s="5" t="e">
        <v>#VALUE!</v>
      </c>
      <c r="R2314" s="61" t="s">
        <v>75</v>
      </c>
      <c r="S2314" s="62" t="s">
        <v>937</v>
      </c>
      <c r="T2314" s="5" t="s">
        <v>37</v>
      </c>
      <c r="U2314" s="5" t="s">
        <v>92</v>
      </c>
      <c r="V2314" s="5" t="s">
        <v>74</v>
      </c>
      <c r="W2314" s="5" t="s">
        <v>908</v>
      </c>
      <c r="X2314" s="5" t="s">
        <v>108</v>
      </c>
      <c r="Y2314" s="5" t="s">
        <v>964</v>
      </c>
      <c r="Z2314" s="5" t="s">
        <v>67</v>
      </c>
      <c r="AA2314" s="5"/>
      <c r="AB2314" s="5" t="s">
        <v>100</v>
      </c>
      <c r="AC2314" s="5" t="s">
        <v>990</v>
      </c>
      <c r="AD2314" s="5"/>
      <c r="AE2314" s="5"/>
      <c r="AF2314" s="5"/>
      <c r="AG2314" s="5"/>
      <c r="AH2314" s="5" t="s">
        <v>641</v>
      </c>
      <c r="AI2314" s="5" t="s">
        <v>975</v>
      </c>
      <c r="AJ2314" s="80">
        <v>5</v>
      </c>
      <c r="AK2314" s="80" t="e">
        <v>#VALUE!</v>
      </c>
      <c r="AL2314" s="80">
        <v>3</v>
      </c>
      <c r="AM2314" s="80">
        <v>0</v>
      </c>
      <c r="AN2314" s="80">
        <v>3</v>
      </c>
      <c r="AO2314" s="80">
        <v>2</v>
      </c>
      <c r="AP2314" s="80">
        <v>2</v>
      </c>
      <c r="AQ2314" s="80">
        <v>3</v>
      </c>
      <c r="AR2314" s="80">
        <v>4</v>
      </c>
      <c r="AS2314" s="5" t="s">
        <v>1060</v>
      </c>
      <c r="AT2314" s="5"/>
      <c r="AU2314" s="5"/>
      <c r="AV2314" s="5"/>
      <c r="AW2314" s="5" t="s">
        <v>39</v>
      </c>
      <c r="AX2314" s="5"/>
      <c r="AY2314" s="5" t="s">
        <v>903</v>
      </c>
    </row>
    <row r="2315" spans="1:51" ht="27.95" customHeight="1">
      <c r="A2315" s="5">
        <v>11582824349</v>
      </c>
      <c r="B2315" s="1" t="s">
        <v>646</v>
      </c>
      <c r="C2315" s="13" t="s">
        <v>80</v>
      </c>
      <c r="D2315" s="1" t="s">
        <v>465</v>
      </c>
      <c r="E2315" s="5" t="s">
        <v>14</v>
      </c>
      <c r="F2315" s="80">
        <v>0</v>
      </c>
      <c r="G2315" s="80">
        <v>0</v>
      </c>
      <c r="H2315" s="80" t="s">
        <v>1</v>
      </c>
      <c r="I2315" s="80">
        <v>0</v>
      </c>
      <c r="J2315" s="80">
        <v>0</v>
      </c>
      <c r="K2315" s="80">
        <v>0</v>
      </c>
      <c r="L2315" s="80">
        <v>0</v>
      </c>
      <c r="M2315" s="5" t="e">
        <v>#N/A</v>
      </c>
      <c r="N2315" s="5" t="s">
        <v>649</v>
      </c>
      <c r="O2315" s="5" t="e">
        <v>#N/A</v>
      </c>
      <c r="P2315" s="5" t="e">
        <v>#N/A</v>
      </c>
      <c r="Q2315" s="5" t="s">
        <v>97</v>
      </c>
      <c r="R2315" s="61" t="s">
        <v>99</v>
      </c>
      <c r="S2315" s="62" t="e">
        <v>#N/A</v>
      </c>
      <c r="T2315" s="5" t="s">
        <v>36</v>
      </c>
      <c r="U2315" s="5" t="s">
        <v>41</v>
      </c>
      <c r="V2315" s="5" t="s">
        <v>95</v>
      </c>
      <c r="W2315" s="5" t="s">
        <v>908</v>
      </c>
      <c r="X2315" s="5" t="s">
        <v>108</v>
      </c>
      <c r="Y2315" s="5">
        <v>0</v>
      </c>
      <c r="Z2315" s="5" t="s">
        <v>21</v>
      </c>
      <c r="AA2315" s="5"/>
      <c r="AB2315" s="5"/>
      <c r="AC2315" s="5"/>
      <c r="AD2315" s="5"/>
      <c r="AE2315" s="5"/>
      <c r="AF2315" s="5"/>
      <c r="AG2315" s="5"/>
      <c r="AH2315" s="5"/>
      <c r="AI2315" s="5" t="s">
        <v>975</v>
      </c>
      <c r="AJ2315" s="80">
        <v>4</v>
      </c>
      <c r="AK2315" s="80">
        <v>2</v>
      </c>
      <c r="AL2315" s="80">
        <v>2</v>
      </c>
      <c r="AM2315" s="80" t="e">
        <v>#N/A</v>
      </c>
      <c r="AN2315" s="80">
        <v>4</v>
      </c>
      <c r="AO2315" s="80">
        <v>4</v>
      </c>
      <c r="AP2315" s="80">
        <v>1</v>
      </c>
      <c r="AQ2315" s="80">
        <v>3</v>
      </c>
      <c r="AR2315" s="80">
        <v>4</v>
      </c>
      <c r="AS2315" s="5"/>
      <c r="AT2315" s="5"/>
      <c r="AU2315" s="5"/>
      <c r="AV2315" s="5"/>
      <c r="AW2315" s="5"/>
      <c r="AX2315" s="5"/>
      <c r="AY2315" s="5" t="s">
        <v>903</v>
      </c>
    </row>
    <row r="2316" spans="1:51" ht="99.75" customHeight="1">
      <c r="A2316" s="5">
        <v>11582764114</v>
      </c>
      <c r="B2316" s="1" t="s">
        <v>646</v>
      </c>
      <c r="C2316" s="13" t="s">
        <v>72</v>
      </c>
      <c r="D2316" s="1" t="s">
        <v>478</v>
      </c>
      <c r="E2316" s="5" t="s">
        <v>14</v>
      </c>
      <c r="F2316" s="80">
        <v>0</v>
      </c>
      <c r="G2316" s="80">
        <v>0</v>
      </c>
      <c r="H2316" s="80">
        <v>0</v>
      </c>
      <c r="I2316" s="80">
        <v>0</v>
      </c>
      <c r="J2316" s="80">
        <v>0</v>
      </c>
      <c r="K2316" s="80">
        <v>0</v>
      </c>
      <c r="L2316" s="80" t="s">
        <v>117</v>
      </c>
      <c r="M2316" s="5" t="e">
        <v>#N/A</v>
      </c>
      <c r="N2316" s="5" t="s">
        <v>649</v>
      </c>
      <c r="O2316" s="5" t="s">
        <v>11</v>
      </c>
      <c r="P2316" s="5" t="e">
        <v>#N/A</v>
      </c>
      <c r="Q2316" s="5" t="s">
        <v>76</v>
      </c>
      <c r="R2316" s="61" t="s">
        <v>75</v>
      </c>
      <c r="S2316" s="62" t="e">
        <v>#N/A</v>
      </c>
      <c r="T2316" s="5" t="s">
        <v>36</v>
      </c>
      <c r="U2316" s="5" t="s">
        <v>41</v>
      </c>
      <c r="V2316" s="5" t="s">
        <v>26</v>
      </c>
      <c r="W2316" s="5" t="s">
        <v>379</v>
      </c>
      <c r="X2316" s="5" t="s">
        <v>66</v>
      </c>
      <c r="Y2316" s="5">
        <v>0</v>
      </c>
      <c r="Z2316" s="5" t="s">
        <v>49</v>
      </c>
      <c r="AA2316" s="5"/>
      <c r="AB2316" s="5"/>
      <c r="AC2316" s="5"/>
      <c r="AD2316" s="5"/>
      <c r="AE2316" s="5"/>
      <c r="AF2316" s="5"/>
      <c r="AG2316" s="5"/>
      <c r="AH2316" s="5"/>
      <c r="AI2316" s="5" t="s">
        <v>975</v>
      </c>
      <c r="AJ2316" s="80">
        <v>5</v>
      </c>
      <c r="AK2316" s="80">
        <v>4</v>
      </c>
      <c r="AL2316" s="80">
        <v>3</v>
      </c>
      <c r="AM2316" s="80" t="e">
        <v>#N/A</v>
      </c>
      <c r="AN2316" s="80">
        <v>4</v>
      </c>
      <c r="AO2316" s="80">
        <v>4</v>
      </c>
      <c r="AP2316" s="80">
        <v>4</v>
      </c>
      <c r="AQ2316" s="80">
        <v>5</v>
      </c>
      <c r="AR2316" s="80">
        <v>5</v>
      </c>
      <c r="AS2316" s="5" t="s">
        <v>1066</v>
      </c>
      <c r="AT2316" s="5"/>
      <c r="AU2316" s="5"/>
      <c r="AV2316" s="5"/>
      <c r="AW2316" s="5"/>
      <c r="AX2316" s="5" t="s">
        <v>1104</v>
      </c>
      <c r="AY2316" s="5" t="s">
        <v>903</v>
      </c>
    </row>
    <row r="2317" spans="1:51" ht="27.95" customHeight="1">
      <c r="A2317" s="5">
        <v>11582538770</v>
      </c>
      <c r="B2317" s="1" t="s">
        <v>646</v>
      </c>
      <c r="C2317" s="13" t="s">
        <v>72</v>
      </c>
      <c r="D2317" s="1" t="s">
        <v>468</v>
      </c>
      <c r="E2317" s="5" t="s">
        <v>14</v>
      </c>
      <c r="F2317" s="80">
        <v>0</v>
      </c>
      <c r="G2317" s="80">
        <v>0</v>
      </c>
      <c r="H2317" s="80" t="s">
        <v>1</v>
      </c>
      <c r="I2317" s="80">
        <v>0</v>
      </c>
      <c r="J2317" s="80">
        <v>0</v>
      </c>
      <c r="K2317" s="80">
        <v>0</v>
      </c>
      <c r="L2317" s="80">
        <v>0</v>
      </c>
      <c r="M2317" s="5" t="e">
        <v>#N/A</v>
      </c>
      <c r="N2317" s="5" t="e">
        <v>#N/A</v>
      </c>
      <c r="O2317" s="5" t="s">
        <v>11</v>
      </c>
      <c r="P2317" s="5" t="e">
        <v>#N/A</v>
      </c>
      <c r="Q2317" s="5" t="s">
        <v>91</v>
      </c>
      <c r="R2317" s="61" t="s">
        <v>90</v>
      </c>
      <c r="S2317" s="62" t="s">
        <v>937</v>
      </c>
      <c r="T2317" s="5" t="s">
        <v>834</v>
      </c>
      <c r="U2317" s="5" t="s">
        <v>34</v>
      </c>
      <c r="V2317" s="5" t="s">
        <v>89</v>
      </c>
      <c r="W2317" s="5" t="s">
        <v>379</v>
      </c>
      <c r="X2317" s="5" t="s">
        <v>66</v>
      </c>
      <c r="Y2317" s="5">
        <v>0</v>
      </c>
      <c r="Z2317" s="5" t="s">
        <v>49</v>
      </c>
      <c r="AA2317" s="5"/>
      <c r="AB2317" s="5"/>
      <c r="AC2317" s="3"/>
      <c r="AD2317" s="5"/>
      <c r="AE2317" s="5"/>
      <c r="AF2317" s="5" t="s">
        <v>624</v>
      </c>
      <c r="AG2317" s="5"/>
      <c r="AH2317" s="5"/>
      <c r="AI2317" s="5" t="s">
        <v>975</v>
      </c>
      <c r="AJ2317" s="80">
        <v>5</v>
      </c>
      <c r="AK2317" s="80">
        <v>5</v>
      </c>
      <c r="AL2317" s="80">
        <v>5</v>
      </c>
      <c r="AM2317" s="80">
        <v>0</v>
      </c>
      <c r="AN2317" s="80">
        <v>5</v>
      </c>
      <c r="AO2317" s="80">
        <v>5</v>
      </c>
      <c r="AP2317" s="80">
        <v>3</v>
      </c>
      <c r="AQ2317" s="80">
        <v>5</v>
      </c>
      <c r="AR2317" s="80">
        <v>5</v>
      </c>
      <c r="AS2317" s="5" t="s">
        <v>127</v>
      </c>
      <c r="AT2317" s="5"/>
      <c r="AU2317" s="5"/>
      <c r="AV2317" s="5"/>
      <c r="AW2317" s="5" t="s">
        <v>39</v>
      </c>
      <c r="AX2317" s="5"/>
      <c r="AY2317" s="5" t="s">
        <v>903</v>
      </c>
    </row>
    <row r="2318" spans="1:51" ht="27.95" customHeight="1">
      <c r="A2318" s="5">
        <v>11582501159</v>
      </c>
      <c r="B2318" s="1" t="s">
        <v>646</v>
      </c>
      <c r="C2318" s="13" t="s">
        <v>72</v>
      </c>
      <c r="D2318" s="1" t="s">
        <v>466</v>
      </c>
      <c r="E2318" s="5" t="s">
        <v>14</v>
      </c>
      <c r="F2318" s="80">
        <v>0</v>
      </c>
      <c r="G2318" s="80">
        <v>0</v>
      </c>
      <c r="H2318" s="80" t="s">
        <v>1</v>
      </c>
      <c r="I2318" s="80">
        <v>0</v>
      </c>
      <c r="J2318" s="80">
        <v>0</v>
      </c>
      <c r="K2318" s="80">
        <v>0</v>
      </c>
      <c r="L2318" s="80">
        <v>0</v>
      </c>
      <c r="M2318" s="5" t="s">
        <v>10</v>
      </c>
      <c r="N2318" s="5" t="e">
        <v>#N/A</v>
      </c>
      <c r="O2318" s="5" t="e">
        <v>#N/A</v>
      </c>
      <c r="P2318" s="5" t="s">
        <v>12</v>
      </c>
      <c r="Q2318" s="5" t="e">
        <v>#N/A</v>
      </c>
      <c r="R2318" s="61" t="s">
        <v>99</v>
      </c>
      <c r="S2318" s="62" t="e">
        <v>#N/A</v>
      </c>
      <c r="T2318" s="5" t="s">
        <v>834</v>
      </c>
      <c r="U2318" s="5" t="s">
        <v>34</v>
      </c>
      <c r="V2318" s="5" t="s">
        <v>89</v>
      </c>
      <c r="W2318" s="5" t="s">
        <v>907</v>
      </c>
      <c r="X2318" s="5" t="s">
        <v>30</v>
      </c>
      <c r="Y2318" s="5">
        <v>0</v>
      </c>
      <c r="Z2318" s="5" t="s">
        <v>67</v>
      </c>
      <c r="AA2318" s="5"/>
      <c r="AB2318" s="5"/>
      <c r="AC2318" s="5"/>
      <c r="AD2318" s="5"/>
      <c r="AE2318" s="5"/>
      <c r="AF2318" s="5"/>
      <c r="AG2318" s="5"/>
      <c r="AH2318" s="5"/>
      <c r="AI2318" s="5" t="s">
        <v>975</v>
      </c>
      <c r="AJ2318" s="80">
        <v>5</v>
      </c>
      <c r="AK2318" s="80" t="e">
        <v>#N/A</v>
      </c>
      <c r="AL2318" s="80">
        <v>2</v>
      </c>
      <c r="AM2318" s="80" t="e">
        <v>#N/A</v>
      </c>
      <c r="AN2318" s="80">
        <v>5</v>
      </c>
      <c r="AO2318" s="80">
        <v>5</v>
      </c>
      <c r="AP2318" s="80">
        <v>3</v>
      </c>
      <c r="AQ2318" s="80">
        <v>4</v>
      </c>
      <c r="AR2318" s="80">
        <v>2</v>
      </c>
      <c r="AS2318" s="5"/>
      <c r="AT2318" s="5"/>
      <c r="AU2318" s="5"/>
      <c r="AV2318" s="5"/>
      <c r="AW2318" s="5"/>
      <c r="AX2318" s="5"/>
      <c r="AY2318" s="5" t="s">
        <v>903</v>
      </c>
    </row>
    <row r="2319" spans="1:51" ht="27.95" customHeight="1">
      <c r="A2319" s="5">
        <v>11582431600</v>
      </c>
      <c r="B2319" s="1" t="s">
        <v>646</v>
      </c>
      <c r="C2319" s="13" t="s">
        <v>80</v>
      </c>
      <c r="D2319" s="1" t="e">
        <v>#N/A</v>
      </c>
      <c r="E2319" s="5" t="s">
        <v>33</v>
      </c>
      <c r="F2319" s="80">
        <v>0</v>
      </c>
      <c r="G2319" s="80">
        <v>0</v>
      </c>
      <c r="H2319" s="80" t="s">
        <v>1</v>
      </c>
      <c r="I2319" s="80">
        <v>0</v>
      </c>
      <c r="J2319" s="80">
        <v>0</v>
      </c>
      <c r="K2319" s="80">
        <v>0</v>
      </c>
      <c r="L2319" s="80">
        <v>0</v>
      </c>
      <c r="M2319" s="5" t="s">
        <v>10</v>
      </c>
      <c r="N2319" s="5" t="e">
        <v>#N/A</v>
      </c>
      <c r="O2319" s="5" t="e">
        <v>#N/A</v>
      </c>
      <c r="P2319" s="5" t="s">
        <v>12</v>
      </c>
      <c r="Q2319" s="5" t="s">
        <v>91</v>
      </c>
      <c r="R2319" s="61" t="s">
        <v>90</v>
      </c>
      <c r="S2319" s="62" t="s">
        <v>43</v>
      </c>
      <c r="T2319" s="5" t="s">
        <v>37</v>
      </c>
      <c r="U2319" s="5" t="s">
        <v>41</v>
      </c>
      <c r="V2319" s="5" t="s">
        <v>26</v>
      </c>
      <c r="W2319" s="5" t="s">
        <v>907</v>
      </c>
      <c r="X2319" s="5" t="s">
        <v>66</v>
      </c>
      <c r="Y2319" s="5">
        <v>0</v>
      </c>
      <c r="Z2319" s="5" t="s">
        <v>13</v>
      </c>
      <c r="AA2319" s="5"/>
      <c r="AB2319" s="5"/>
      <c r="AC2319" s="5"/>
      <c r="AD2319" s="5"/>
      <c r="AE2319" s="5"/>
      <c r="AF2319" s="5"/>
      <c r="AG2319" s="5"/>
      <c r="AH2319" s="5"/>
      <c r="AI2319" s="5" t="s">
        <v>975</v>
      </c>
      <c r="AJ2319" s="80">
        <v>4</v>
      </c>
      <c r="AK2319" s="80">
        <v>5</v>
      </c>
      <c r="AL2319" s="80">
        <v>5</v>
      </c>
      <c r="AM2319" s="80">
        <v>4</v>
      </c>
      <c r="AN2319" s="80">
        <v>3</v>
      </c>
      <c r="AO2319" s="80">
        <v>4</v>
      </c>
      <c r="AP2319" s="80">
        <v>4</v>
      </c>
      <c r="AQ2319" s="80">
        <v>4</v>
      </c>
      <c r="AR2319" s="80">
        <v>5</v>
      </c>
      <c r="AS2319" s="5" t="s">
        <v>1056</v>
      </c>
      <c r="AT2319" s="5" t="s">
        <v>1070</v>
      </c>
      <c r="AU2319" s="5"/>
      <c r="AV2319" s="5"/>
      <c r="AW2319" s="5"/>
      <c r="AX2319" s="5" t="s">
        <v>1108</v>
      </c>
      <c r="AY2319" s="5" t="s">
        <v>903</v>
      </c>
    </row>
    <row r="2320" spans="1:51" ht="230.25" customHeight="1">
      <c r="A2320" s="5">
        <v>11582251463</v>
      </c>
      <c r="B2320" s="1" t="s">
        <v>646</v>
      </c>
      <c r="C2320" s="13" t="s">
        <v>72</v>
      </c>
      <c r="D2320" s="1" t="s">
        <v>469</v>
      </c>
      <c r="E2320" s="5" t="s">
        <v>14</v>
      </c>
      <c r="F2320" s="80">
        <v>0</v>
      </c>
      <c r="G2320" s="80">
        <v>0</v>
      </c>
      <c r="H2320" s="80">
        <v>0</v>
      </c>
      <c r="I2320" s="80">
        <v>0</v>
      </c>
      <c r="J2320" s="80">
        <v>0</v>
      </c>
      <c r="K2320" s="80">
        <v>0</v>
      </c>
      <c r="L2320" s="80" t="s">
        <v>166</v>
      </c>
      <c r="M2320" s="5" t="s">
        <v>10</v>
      </c>
      <c r="N2320" s="5" t="e">
        <v>#N/A</v>
      </c>
      <c r="O2320" s="5" t="s">
        <v>11</v>
      </c>
      <c r="P2320" s="5" t="e">
        <v>#N/A</v>
      </c>
      <c r="Q2320" s="5" t="e">
        <v>#VALUE!</v>
      </c>
      <c r="R2320" s="61" t="s">
        <v>99</v>
      </c>
      <c r="S2320" s="62" t="s">
        <v>937</v>
      </c>
      <c r="T2320" s="5" t="s">
        <v>36</v>
      </c>
      <c r="U2320" s="5" t="s">
        <v>41</v>
      </c>
      <c r="V2320" s="5" t="s">
        <v>95</v>
      </c>
      <c r="W2320" s="5" t="s">
        <v>908</v>
      </c>
      <c r="X2320" s="5" t="s">
        <v>81</v>
      </c>
      <c r="Y2320" s="5">
        <v>0</v>
      </c>
      <c r="Z2320" s="5" t="s">
        <v>21</v>
      </c>
      <c r="AA2320" s="5"/>
      <c r="AB2320" s="5" t="s">
        <v>554</v>
      </c>
      <c r="AC2320" s="5" t="s">
        <v>992</v>
      </c>
      <c r="AD2320" s="5"/>
      <c r="AE2320" s="5"/>
      <c r="AF2320" s="5" t="s">
        <v>1030</v>
      </c>
      <c r="AG2320" s="5" t="s">
        <v>814</v>
      </c>
      <c r="AH2320" s="5"/>
      <c r="AI2320" s="5" t="s">
        <v>975</v>
      </c>
      <c r="AJ2320" s="80">
        <v>5</v>
      </c>
      <c r="AK2320" s="80" t="e">
        <v>#VALUE!</v>
      </c>
      <c r="AL2320" s="80">
        <v>2</v>
      </c>
      <c r="AM2320" s="80">
        <v>0</v>
      </c>
      <c r="AN2320" s="80">
        <v>4</v>
      </c>
      <c r="AO2320" s="80">
        <v>4</v>
      </c>
      <c r="AP2320" s="80">
        <v>1</v>
      </c>
      <c r="AQ2320" s="80">
        <v>3</v>
      </c>
      <c r="AR2320" s="80">
        <v>3</v>
      </c>
      <c r="AS2320" s="5" t="s">
        <v>1055</v>
      </c>
      <c r="AT2320" s="5" t="s">
        <v>843</v>
      </c>
      <c r="AU2320" s="5"/>
      <c r="AV2320" s="5"/>
      <c r="AW2320" s="5" t="s">
        <v>1086</v>
      </c>
      <c r="AX2320" s="5"/>
      <c r="AY2320" s="5" t="s">
        <v>903</v>
      </c>
    </row>
    <row r="2321" spans="1:51" ht="27.95" customHeight="1">
      <c r="A2321" s="5">
        <v>11582212349</v>
      </c>
      <c r="B2321" s="1" t="s">
        <v>646</v>
      </c>
      <c r="C2321" s="13" t="e">
        <v>#VALUE!</v>
      </c>
      <c r="D2321" s="1" t="e">
        <v>#VALUE!</v>
      </c>
      <c r="E2321" s="5" t="s">
        <v>14</v>
      </c>
      <c r="F2321" s="80">
        <v>0</v>
      </c>
      <c r="G2321" s="80">
        <v>0</v>
      </c>
      <c r="H2321" s="80" t="s">
        <v>1</v>
      </c>
      <c r="I2321" s="80">
        <v>0</v>
      </c>
      <c r="J2321" s="80">
        <v>0</v>
      </c>
      <c r="K2321" s="80">
        <v>0</v>
      </c>
      <c r="L2321" s="80">
        <v>0</v>
      </c>
      <c r="M2321" s="5" t="s">
        <v>10</v>
      </c>
      <c r="N2321" s="5" t="e">
        <v>#N/A</v>
      </c>
      <c r="O2321" s="5" t="e">
        <v>#N/A</v>
      </c>
      <c r="P2321" s="5" t="e">
        <v>#N/A</v>
      </c>
      <c r="Q2321" s="5" t="e">
        <v>#VALUE!</v>
      </c>
      <c r="R2321" s="61" t="s">
        <v>28</v>
      </c>
      <c r="S2321" s="62" t="s">
        <v>937</v>
      </c>
      <c r="T2321" s="5" t="s">
        <v>936</v>
      </c>
      <c r="U2321" s="5" t="s">
        <v>41</v>
      </c>
      <c r="V2321" s="5" t="s">
        <v>89</v>
      </c>
      <c r="W2321" s="5" t="s">
        <v>907</v>
      </c>
      <c r="X2321" s="5" t="s">
        <v>66</v>
      </c>
      <c r="Y2321" s="5" t="s">
        <v>963</v>
      </c>
      <c r="Z2321" s="5" t="s">
        <v>13</v>
      </c>
      <c r="AA2321" s="5" t="s">
        <v>525</v>
      </c>
      <c r="AB2321" s="5" t="s">
        <v>989</v>
      </c>
      <c r="AC2321" s="5" t="s">
        <v>574</v>
      </c>
      <c r="AD2321" s="5" t="s">
        <v>588</v>
      </c>
      <c r="AE2321" s="5" t="s">
        <v>1014</v>
      </c>
      <c r="AF2321" s="5"/>
      <c r="AG2321" s="5" t="s">
        <v>634</v>
      </c>
      <c r="AH2321" s="5" t="s">
        <v>1048</v>
      </c>
      <c r="AI2321" s="5" t="s">
        <v>975</v>
      </c>
      <c r="AJ2321" s="80" t="e">
        <v>#VALUE!</v>
      </c>
      <c r="AK2321" s="80" t="e">
        <v>#VALUE!</v>
      </c>
      <c r="AL2321" s="80">
        <v>4</v>
      </c>
      <c r="AM2321" s="80">
        <v>0</v>
      </c>
      <c r="AN2321" s="80" t="e">
        <v>#N/A</v>
      </c>
      <c r="AO2321" s="80">
        <v>4</v>
      </c>
      <c r="AP2321" s="80">
        <v>3</v>
      </c>
      <c r="AQ2321" s="80">
        <v>4</v>
      </c>
      <c r="AR2321" s="80">
        <v>5</v>
      </c>
      <c r="AS2321" s="5"/>
      <c r="AT2321" s="5"/>
      <c r="AU2321" s="5"/>
      <c r="AV2321" s="5"/>
      <c r="AW2321" s="5" t="s">
        <v>39</v>
      </c>
      <c r="AX2321" s="5"/>
      <c r="AY2321" s="5" t="s">
        <v>903</v>
      </c>
    </row>
    <row r="2322" spans="1:51" ht="137.25" customHeight="1">
      <c r="A2322" s="5">
        <v>11581562657</v>
      </c>
      <c r="B2322" s="1" t="s">
        <v>646</v>
      </c>
      <c r="C2322" s="13" t="s">
        <v>72</v>
      </c>
      <c r="D2322" s="1" t="s">
        <v>478</v>
      </c>
      <c r="E2322" s="5" t="s">
        <v>14</v>
      </c>
      <c r="F2322" s="80" t="s">
        <v>648</v>
      </c>
      <c r="G2322" s="80">
        <v>0</v>
      </c>
      <c r="H2322" s="80" t="s">
        <v>1</v>
      </c>
      <c r="I2322" s="80">
        <v>0</v>
      </c>
      <c r="J2322" s="80">
        <v>0</v>
      </c>
      <c r="K2322" s="80">
        <v>0</v>
      </c>
      <c r="L2322" s="80">
        <v>0</v>
      </c>
      <c r="M2322" s="5" t="e">
        <v>#N/A</v>
      </c>
      <c r="N2322" s="5" t="s">
        <v>649</v>
      </c>
      <c r="O2322" s="5" t="e">
        <v>#N/A</v>
      </c>
      <c r="P2322" s="5" t="e">
        <v>#N/A</v>
      </c>
      <c r="Q2322" s="5" t="s">
        <v>97</v>
      </c>
      <c r="R2322" s="61" t="s">
        <v>99</v>
      </c>
      <c r="S2322" s="62" t="s">
        <v>34</v>
      </c>
      <c r="T2322" s="5" t="s">
        <v>834</v>
      </c>
      <c r="U2322" s="5" t="s">
        <v>37</v>
      </c>
      <c r="V2322" s="5" t="s">
        <v>54</v>
      </c>
      <c r="W2322" s="5" t="s">
        <v>907</v>
      </c>
      <c r="X2322" s="5" t="s">
        <v>81</v>
      </c>
      <c r="Y2322" s="5" t="s">
        <v>962</v>
      </c>
      <c r="Z2322" s="5" t="s">
        <v>49</v>
      </c>
      <c r="AA2322" s="5"/>
      <c r="AB2322" s="5"/>
      <c r="AC2322" s="5" t="s">
        <v>572</v>
      </c>
      <c r="AD2322" s="5"/>
      <c r="AE2322" s="5" t="s">
        <v>1008</v>
      </c>
      <c r="AF2322" s="5"/>
      <c r="AG2322" s="5"/>
      <c r="AH2322" s="5" t="s">
        <v>643</v>
      </c>
      <c r="AI2322" s="5" t="s">
        <v>975</v>
      </c>
      <c r="AJ2322" s="80">
        <v>5</v>
      </c>
      <c r="AK2322" s="80">
        <v>2</v>
      </c>
      <c r="AL2322" s="80">
        <v>2</v>
      </c>
      <c r="AM2322" s="80">
        <v>5</v>
      </c>
      <c r="AN2322" s="80">
        <v>5</v>
      </c>
      <c r="AO2322" s="80">
        <v>3</v>
      </c>
      <c r="AP2322" s="80">
        <v>0</v>
      </c>
      <c r="AQ2322" s="80">
        <v>4</v>
      </c>
      <c r="AR2322" s="80">
        <v>3</v>
      </c>
      <c r="AS2322" s="5" t="s">
        <v>1066</v>
      </c>
      <c r="AT2322" s="5" t="s">
        <v>787</v>
      </c>
      <c r="AU2322" s="5"/>
      <c r="AV2322" s="5"/>
      <c r="AW2322" s="5"/>
      <c r="AX2322" s="5" t="s">
        <v>1109</v>
      </c>
      <c r="AY2322" s="5" t="s">
        <v>903</v>
      </c>
    </row>
    <row r="2323" spans="1:51" ht="68.25" customHeight="1">
      <c r="A2323" s="5">
        <v>11579960578</v>
      </c>
      <c r="B2323" s="1" t="s">
        <v>646</v>
      </c>
      <c r="C2323" s="13" t="s">
        <v>80</v>
      </c>
      <c r="D2323" s="1" t="s">
        <v>468</v>
      </c>
      <c r="E2323" s="5" t="s">
        <v>33</v>
      </c>
      <c r="F2323" s="80">
        <v>0</v>
      </c>
      <c r="G2323" s="80">
        <v>0</v>
      </c>
      <c r="H2323" s="80" t="s">
        <v>1</v>
      </c>
      <c r="I2323" s="80">
        <v>0</v>
      </c>
      <c r="J2323" s="80">
        <v>0</v>
      </c>
      <c r="K2323" s="80">
        <v>0</v>
      </c>
      <c r="L2323" s="80">
        <v>0</v>
      </c>
      <c r="M2323" s="5" t="s">
        <v>10</v>
      </c>
      <c r="N2323" s="5" t="e">
        <v>#N/A</v>
      </c>
      <c r="O2323" s="5" t="e">
        <v>#N/A</v>
      </c>
      <c r="P2323" s="5" t="e">
        <v>#N/A</v>
      </c>
      <c r="Q2323" s="5" t="s">
        <v>91</v>
      </c>
      <c r="R2323" s="61" t="s">
        <v>90</v>
      </c>
      <c r="S2323" s="62" t="e">
        <v>#N/A</v>
      </c>
      <c r="T2323" s="5" t="s">
        <v>834</v>
      </c>
      <c r="U2323" s="5" t="s">
        <v>34</v>
      </c>
      <c r="V2323" s="5" t="s">
        <v>26</v>
      </c>
      <c r="W2323" s="5" t="s">
        <v>379</v>
      </c>
      <c r="X2323" s="5" t="s">
        <v>66</v>
      </c>
      <c r="Y2323" s="5">
        <v>0</v>
      </c>
      <c r="Z2323" s="5" t="s">
        <v>21</v>
      </c>
      <c r="AA2323" s="5"/>
      <c r="AB2323" s="5"/>
      <c r="AC2323" s="5"/>
      <c r="AD2323" s="5"/>
      <c r="AE2323" s="5"/>
      <c r="AF2323" s="5"/>
      <c r="AG2323" s="5"/>
      <c r="AH2323" s="5"/>
      <c r="AI2323" s="5" t="s">
        <v>975</v>
      </c>
      <c r="AJ2323" s="80">
        <v>4</v>
      </c>
      <c r="AK2323" s="80">
        <v>5</v>
      </c>
      <c r="AL2323" s="80">
        <v>5</v>
      </c>
      <c r="AM2323" s="80" t="e">
        <v>#N/A</v>
      </c>
      <c r="AN2323" s="80">
        <v>5</v>
      </c>
      <c r="AO2323" s="80">
        <v>5</v>
      </c>
      <c r="AP2323" s="80">
        <v>4</v>
      </c>
      <c r="AQ2323" s="80">
        <v>5</v>
      </c>
      <c r="AR2323" s="80">
        <v>5</v>
      </c>
      <c r="AS2323" s="5" t="s">
        <v>1051</v>
      </c>
      <c r="AT2323" s="5" t="s">
        <v>1071</v>
      </c>
      <c r="AU2323" s="5"/>
      <c r="AV2323" s="5"/>
      <c r="AW2323" s="5"/>
      <c r="AX2323" s="5" t="s">
        <v>1123</v>
      </c>
      <c r="AY2323" s="5" t="s">
        <v>903</v>
      </c>
    </row>
    <row r="2324" spans="1:51" ht="27.95" customHeight="1">
      <c r="A2324" s="5">
        <v>11579552558</v>
      </c>
      <c r="B2324" s="1" t="s">
        <v>646</v>
      </c>
      <c r="C2324" s="13" t="e">
        <v>#VALUE!</v>
      </c>
      <c r="D2324" s="1" t="s">
        <v>465</v>
      </c>
      <c r="E2324" s="5" t="s">
        <v>33</v>
      </c>
      <c r="F2324" s="80">
        <v>0</v>
      </c>
      <c r="G2324" s="80">
        <v>0</v>
      </c>
      <c r="H2324" s="80" t="s">
        <v>1</v>
      </c>
      <c r="I2324" s="80">
        <v>0</v>
      </c>
      <c r="J2324" s="80">
        <v>0</v>
      </c>
      <c r="K2324" s="80">
        <v>0</v>
      </c>
      <c r="L2324" s="80">
        <v>0</v>
      </c>
      <c r="M2324" s="5" t="s">
        <v>10</v>
      </c>
      <c r="N2324" s="5" t="e">
        <v>#N/A</v>
      </c>
      <c r="O2324" s="5" t="e">
        <v>#N/A</v>
      </c>
      <c r="P2324" s="5" t="s">
        <v>12</v>
      </c>
      <c r="Q2324" s="5" t="s">
        <v>91</v>
      </c>
      <c r="R2324" s="61" t="s">
        <v>90</v>
      </c>
      <c r="S2324" s="62" t="s">
        <v>34</v>
      </c>
      <c r="T2324" s="5" t="s">
        <v>834</v>
      </c>
      <c r="U2324" s="5" t="s">
        <v>34</v>
      </c>
      <c r="V2324" s="5" t="s">
        <v>26</v>
      </c>
      <c r="W2324" s="5" t="s">
        <v>379</v>
      </c>
      <c r="X2324" s="5" t="s">
        <v>66</v>
      </c>
      <c r="Y2324" s="5">
        <v>0</v>
      </c>
      <c r="Z2324" s="5" t="e">
        <v>#N/A</v>
      </c>
      <c r="AA2324" s="5" t="s">
        <v>543</v>
      </c>
      <c r="AB2324" s="5"/>
      <c r="AC2324" s="5"/>
      <c r="AD2324" s="5"/>
      <c r="AE2324" s="5"/>
      <c r="AF2324" s="5"/>
      <c r="AG2324" s="5"/>
      <c r="AH2324" s="5"/>
      <c r="AI2324" s="5" t="s">
        <v>975</v>
      </c>
      <c r="AJ2324" s="80" t="e">
        <v>#VALUE!</v>
      </c>
      <c r="AK2324" s="80">
        <v>5</v>
      </c>
      <c r="AL2324" s="80">
        <v>5</v>
      </c>
      <c r="AM2324" s="80">
        <v>5</v>
      </c>
      <c r="AN2324" s="80">
        <v>5</v>
      </c>
      <c r="AO2324" s="80">
        <v>5</v>
      </c>
      <c r="AP2324" s="80">
        <v>4</v>
      </c>
      <c r="AQ2324" s="80">
        <v>5</v>
      </c>
      <c r="AR2324" s="80">
        <v>5</v>
      </c>
      <c r="AS2324" s="5" t="s">
        <v>1060</v>
      </c>
      <c r="AT2324" s="5" t="s">
        <v>788</v>
      </c>
      <c r="AU2324" s="5"/>
      <c r="AV2324" s="5"/>
      <c r="AW2324" s="5"/>
      <c r="AX2324" s="5" t="s">
        <v>1108</v>
      </c>
      <c r="AY2324" s="5" t="s">
        <v>903</v>
      </c>
    </row>
    <row r="2325" spans="1:51" ht="27.95" customHeight="1">
      <c r="A2325" s="5">
        <v>11579521334</v>
      </c>
      <c r="B2325" s="1" t="s">
        <v>646</v>
      </c>
      <c r="C2325" s="13" t="e">
        <v>#VALUE!</v>
      </c>
      <c r="D2325" s="1" t="s">
        <v>469</v>
      </c>
      <c r="E2325" s="5" t="s">
        <v>14</v>
      </c>
      <c r="F2325" s="80">
        <v>0</v>
      </c>
      <c r="G2325" s="80">
        <v>0</v>
      </c>
      <c r="H2325" s="80">
        <v>0</v>
      </c>
      <c r="I2325" s="80">
        <v>0</v>
      </c>
      <c r="J2325" s="80">
        <v>0</v>
      </c>
      <c r="K2325" s="80">
        <v>0</v>
      </c>
      <c r="L2325" s="80" t="s">
        <v>110</v>
      </c>
      <c r="M2325" s="5" t="s">
        <v>10</v>
      </c>
      <c r="N2325" s="5" t="e">
        <v>#N/A</v>
      </c>
      <c r="O2325" s="5" t="e">
        <v>#N/A</v>
      </c>
      <c r="P2325" s="5" t="e">
        <v>#N/A</v>
      </c>
      <c r="Q2325" s="5" t="s">
        <v>29</v>
      </c>
      <c r="R2325" s="61" t="s">
        <v>28</v>
      </c>
      <c r="S2325" s="62" t="e">
        <v>#N/A</v>
      </c>
      <c r="T2325" s="5" t="s">
        <v>834</v>
      </c>
      <c r="U2325" s="5" t="s">
        <v>34</v>
      </c>
      <c r="V2325" s="5" t="s">
        <v>26</v>
      </c>
      <c r="W2325" s="5" t="s">
        <v>907</v>
      </c>
      <c r="X2325" s="5" t="s">
        <v>66</v>
      </c>
      <c r="Y2325" s="5">
        <v>0</v>
      </c>
      <c r="Z2325" s="5" t="s">
        <v>49</v>
      </c>
      <c r="AA2325" s="5" t="s">
        <v>981</v>
      </c>
      <c r="AB2325" s="5"/>
      <c r="AC2325" s="3"/>
      <c r="AD2325" s="5"/>
      <c r="AE2325" s="5"/>
      <c r="AF2325" s="5"/>
      <c r="AG2325" s="5"/>
      <c r="AH2325" s="5"/>
      <c r="AI2325" s="5" t="s">
        <v>975</v>
      </c>
      <c r="AJ2325" s="80" t="e">
        <v>#VALUE!</v>
      </c>
      <c r="AK2325" s="80">
        <v>3</v>
      </c>
      <c r="AL2325" s="80">
        <v>4</v>
      </c>
      <c r="AM2325" s="80" t="e">
        <v>#N/A</v>
      </c>
      <c r="AN2325" s="80">
        <v>5</v>
      </c>
      <c r="AO2325" s="80">
        <v>5</v>
      </c>
      <c r="AP2325" s="80">
        <v>4</v>
      </c>
      <c r="AQ2325" s="80">
        <v>4</v>
      </c>
      <c r="AR2325" s="80">
        <v>5</v>
      </c>
      <c r="AS2325" s="5"/>
      <c r="AT2325" s="5"/>
      <c r="AU2325" s="5"/>
      <c r="AV2325" s="5"/>
      <c r="AW2325" s="5"/>
      <c r="AX2325" s="5"/>
      <c r="AY2325" s="5" t="s">
        <v>903</v>
      </c>
    </row>
    <row r="2326" spans="1:51" ht="29.25" customHeight="1">
      <c r="A2326" s="5">
        <v>11579391189</v>
      </c>
      <c r="B2326" s="1" t="s">
        <v>646</v>
      </c>
      <c r="C2326" s="13" t="s">
        <v>72</v>
      </c>
      <c r="D2326" s="1" t="s">
        <v>470</v>
      </c>
      <c r="E2326" s="5" t="s">
        <v>33</v>
      </c>
      <c r="F2326" s="80">
        <v>0</v>
      </c>
      <c r="G2326" s="80">
        <v>0</v>
      </c>
      <c r="H2326" s="80" t="s">
        <v>1</v>
      </c>
      <c r="I2326" s="80">
        <v>0</v>
      </c>
      <c r="J2326" s="80">
        <v>0</v>
      </c>
      <c r="K2326" s="80">
        <v>0</v>
      </c>
      <c r="L2326" s="80">
        <v>0</v>
      </c>
      <c r="M2326" s="5" t="s">
        <v>10</v>
      </c>
      <c r="N2326" s="5" t="e">
        <v>#N/A</v>
      </c>
      <c r="O2326" s="5" t="s">
        <v>11</v>
      </c>
      <c r="P2326" s="5" t="e">
        <v>#N/A</v>
      </c>
      <c r="Q2326" s="5" t="s">
        <v>76</v>
      </c>
      <c r="R2326" s="61" t="s">
        <v>99</v>
      </c>
      <c r="S2326" s="62" t="s">
        <v>937</v>
      </c>
      <c r="T2326" s="5" t="s">
        <v>936</v>
      </c>
      <c r="U2326" s="5" t="s">
        <v>34</v>
      </c>
      <c r="V2326" s="5" t="s">
        <v>89</v>
      </c>
      <c r="W2326" s="5" t="s">
        <v>907</v>
      </c>
      <c r="X2326" s="5" t="s">
        <v>30</v>
      </c>
      <c r="Y2326" s="5" t="s">
        <v>961</v>
      </c>
      <c r="Z2326" s="5" t="s">
        <v>67</v>
      </c>
      <c r="AA2326" s="5"/>
      <c r="AB2326" s="5"/>
      <c r="AC2326" s="5" t="s">
        <v>832</v>
      </c>
      <c r="AD2326" s="5" t="s">
        <v>589</v>
      </c>
      <c r="AE2326" s="5"/>
      <c r="AF2326" s="5" t="s">
        <v>629</v>
      </c>
      <c r="AG2326" s="5" t="s">
        <v>814</v>
      </c>
      <c r="AH2326" s="5" t="s">
        <v>1043</v>
      </c>
      <c r="AI2326" s="5" t="s">
        <v>975</v>
      </c>
      <c r="AJ2326" s="80">
        <v>5</v>
      </c>
      <c r="AK2326" s="80">
        <v>4</v>
      </c>
      <c r="AL2326" s="80">
        <v>2</v>
      </c>
      <c r="AM2326" s="80">
        <v>0</v>
      </c>
      <c r="AN2326" s="80" t="e">
        <v>#N/A</v>
      </c>
      <c r="AO2326" s="80">
        <v>5</v>
      </c>
      <c r="AP2326" s="80">
        <v>3</v>
      </c>
      <c r="AQ2326" s="80">
        <v>4</v>
      </c>
      <c r="AR2326" s="80">
        <v>2</v>
      </c>
      <c r="AS2326" s="5"/>
      <c r="AT2326" s="5"/>
      <c r="AU2326" s="5"/>
      <c r="AV2326" s="5"/>
      <c r="AW2326" s="5" t="s">
        <v>39</v>
      </c>
      <c r="AX2326" s="5"/>
      <c r="AY2326" s="5" t="s">
        <v>903</v>
      </c>
    </row>
    <row r="2327" spans="1:51" ht="27.95" customHeight="1">
      <c r="A2327" s="5">
        <v>11579365242</v>
      </c>
      <c r="B2327" s="1" t="s">
        <v>646</v>
      </c>
      <c r="C2327" s="13" t="s">
        <v>72</v>
      </c>
      <c r="D2327" s="1" t="s">
        <v>467</v>
      </c>
      <c r="E2327" s="5" t="s">
        <v>155</v>
      </c>
      <c r="F2327" s="80">
        <v>0</v>
      </c>
      <c r="G2327" s="80">
        <v>0</v>
      </c>
      <c r="H2327" s="80">
        <v>0</v>
      </c>
      <c r="I2327" s="80">
        <v>0</v>
      </c>
      <c r="J2327" s="80">
        <v>0</v>
      </c>
      <c r="K2327" s="80">
        <v>0</v>
      </c>
      <c r="L2327" s="80" t="s">
        <v>934</v>
      </c>
      <c r="M2327" s="5" t="s">
        <v>10</v>
      </c>
      <c r="N2327" s="5" t="s">
        <v>649</v>
      </c>
      <c r="O2327" s="5" t="e">
        <v>#N/A</v>
      </c>
      <c r="P2327" s="5" t="s">
        <v>12</v>
      </c>
      <c r="Q2327" s="5" t="s">
        <v>29</v>
      </c>
      <c r="R2327" s="61" t="s">
        <v>75</v>
      </c>
      <c r="S2327" s="62" t="e">
        <v>#N/A</v>
      </c>
      <c r="T2327" s="5" t="s">
        <v>37</v>
      </c>
      <c r="U2327" s="5" t="s">
        <v>37</v>
      </c>
      <c r="V2327" s="5" t="s">
        <v>26</v>
      </c>
      <c r="W2327" s="5" t="s">
        <v>907</v>
      </c>
      <c r="X2327" s="5" t="s">
        <v>66</v>
      </c>
      <c r="Y2327" s="5">
        <v>0</v>
      </c>
      <c r="Z2327" s="5" t="s">
        <v>67</v>
      </c>
      <c r="AA2327" s="5"/>
      <c r="AB2327" s="5"/>
      <c r="AC2327" s="5"/>
      <c r="AD2327" s="5"/>
      <c r="AE2327" s="5"/>
      <c r="AF2327" s="5"/>
      <c r="AG2327" s="5"/>
      <c r="AH2327" s="5"/>
      <c r="AI2327" s="5" t="s">
        <v>975</v>
      </c>
      <c r="AJ2327" s="80">
        <v>5</v>
      </c>
      <c r="AK2327" s="80">
        <v>3</v>
      </c>
      <c r="AL2327" s="80">
        <v>3</v>
      </c>
      <c r="AM2327" s="80" t="e">
        <v>#N/A</v>
      </c>
      <c r="AN2327" s="80">
        <v>3</v>
      </c>
      <c r="AO2327" s="80">
        <v>3</v>
      </c>
      <c r="AP2327" s="80">
        <v>4</v>
      </c>
      <c r="AQ2327" s="80">
        <v>4</v>
      </c>
      <c r="AR2327" s="80">
        <v>5</v>
      </c>
      <c r="AS2327" s="5" t="s">
        <v>1060</v>
      </c>
      <c r="AT2327" s="5" t="s">
        <v>1071</v>
      </c>
      <c r="AU2327" s="5"/>
      <c r="AV2327" s="5"/>
      <c r="AW2327" s="5"/>
      <c r="AX2327" s="5" t="s">
        <v>1110</v>
      </c>
      <c r="AY2327" s="5" t="s">
        <v>903</v>
      </c>
    </row>
    <row r="2328" spans="1:51" ht="27.95" customHeight="1">
      <c r="A2328" s="5">
        <v>11579335346</v>
      </c>
      <c r="B2328" s="1" t="s">
        <v>646</v>
      </c>
      <c r="C2328" s="13" t="e">
        <v>#VALUE!</v>
      </c>
      <c r="D2328" s="1" t="s">
        <v>468</v>
      </c>
      <c r="E2328" s="5" t="s">
        <v>14</v>
      </c>
      <c r="F2328" s="80">
        <v>0</v>
      </c>
      <c r="G2328" s="80">
        <v>0</v>
      </c>
      <c r="H2328" s="80" t="s">
        <v>1</v>
      </c>
      <c r="I2328" s="80">
        <v>0</v>
      </c>
      <c r="J2328" s="80">
        <v>0</v>
      </c>
      <c r="K2328" s="80">
        <v>0</v>
      </c>
      <c r="L2328" s="80">
        <v>0</v>
      </c>
      <c r="M2328" s="5" t="s">
        <v>10</v>
      </c>
      <c r="N2328" s="5" t="s">
        <v>649</v>
      </c>
      <c r="O2328" s="5" t="e">
        <v>#N/A</v>
      </c>
      <c r="P2328" s="5" t="s">
        <v>12</v>
      </c>
      <c r="Q2328" s="5" t="e">
        <v>#N/A</v>
      </c>
      <c r="R2328" s="61" t="e">
        <v>#N/A</v>
      </c>
      <c r="S2328" s="62" t="e">
        <v>#N/A</v>
      </c>
      <c r="T2328" s="5" t="s">
        <v>936</v>
      </c>
      <c r="U2328" s="5" t="s">
        <v>37</v>
      </c>
      <c r="V2328" s="5" t="e">
        <v>#N/A</v>
      </c>
      <c r="W2328" s="5" t="e">
        <v>#N/A</v>
      </c>
      <c r="X2328" s="5" t="e">
        <v>#N/A</v>
      </c>
      <c r="Y2328" s="5">
        <v>0</v>
      </c>
      <c r="Z2328" s="5" t="s">
        <v>67</v>
      </c>
      <c r="AA2328" s="5" t="s">
        <v>512</v>
      </c>
      <c r="AB2328" s="5"/>
      <c r="AC2328" s="5"/>
      <c r="AD2328" s="5" t="s">
        <v>589</v>
      </c>
      <c r="AE2328" s="5" t="s">
        <v>1009</v>
      </c>
      <c r="AF2328" s="5"/>
      <c r="AG2328" s="5"/>
      <c r="AH2328" s="5"/>
      <c r="AI2328" s="5" t="s">
        <v>975</v>
      </c>
      <c r="AJ2328" s="80" t="e">
        <v>#VALUE!</v>
      </c>
      <c r="AK2328" s="80" t="e">
        <v>#N/A</v>
      </c>
      <c r="AL2328" s="80" t="e">
        <v>#N/A</v>
      </c>
      <c r="AM2328" s="80" t="e">
        <v>#N/A</v>
      </c>
      <c r="AN2328" s="80" t="e">
        <v>#N/A</v>
      </c>
      <c r="AO2328" s="80">
        <v>3</v>
      </c>
      <c r="AP2328" s="80" t="e">
        <v>#N/A</v>
      </c>
      <c r="AQ2328" s="80" t="e">
        <v>#N/A</v>
      </c>
      <c r="AR2328" s="80" t="e">
        <v>#N/A</v>
      </c>
      <c r="AS2328" s="5"/>
      <c r="AT2328" s="5"/>
      <c r="AU2328" s="5"/>
      <c r="AV2328" s="5"/>
      <c r="AW2328" s="5"/>
      <c r="AX2328" s="5"/>
      <c r="AY2328" s="5" t="s">
        <v>903</v>
      </c>
    </row>
    <row r="2329" spans="1:51" ht="27.95" customHeight="1">
      <c r="A2329" s="5">
        <v>11579319166</v>
      </c>
      <c r="B2329" s="1" t="s">
        <v>646</v>
      </c>
      <c r="C2329" s="13" t="s">
        <v>72</v>
      </c>
      <c r="D2329" s="1" t="s">
        <v>468</v>
      </c>
      <c r="E2329" s="5" t="s">
        <v>14</v>
      </c>
      <c r="F2329" s="80" t="s">
        <v>648</v>
      </c>
      <c r="G2329" s="80">
        <v>0</v>
      </c>
      <c r="H2329" s="80" t="s">
        <v>1</v>
      </c>
      <c r="I2329" s="80">
        <v>0</v>
      </c>
      <c r="J2329" s="80">
        <v>0</v>
      </c>
      <c r="K2329" s="80">
        <v>0</v>
      </c>
      <c r="L2329" s="80">
        <v>0</v>
      </c>
      <c r="M2329" s="5" t="e">
        <v>#N/A</v>
      </c>
      <c r="N2329" s="5" t="s">
        <v>649</v>
      </c>
      <c r="O2329" s="5" t="e">
        <v>#N/A</v>
      </c>
      <c r="P2329" s="5" t="e">
        <v>#N/A</v>
      </c>
      <c r="Q2329" s="5" t="s">
        <v>91</v>
      </c>
      <c r="R2329" s="61" t="s">
        <v>90</v>
      </c>
      <c r="S2329" s="62" t="e">
        <v>#N/A</v>
      </c>
      <c r="T2329" s="5" t="s">
        <v>936</v>
      </c>
      <c r="U2329" s="5" t="s">
        <v>34</v>
      </c>
      <c r="V2329" s="5" t="s">
        <v>26</v>
      </c>
      <c r="W2329" s="5" t="s">
        <v>908</v>
      </c>
      <c r="X2329" s="5" t="s">
        <v>66</v>
      </c>
      <c r="Y2329" s="5" t="s">
        <v>960</v>
      </c>
      <c r="Z2329" s="5" t="s">
        <v>67</v>
      </c>
      <c r="AA2329" s="5"/>
      <c r="AB2329" s="5"/>
      <c r="AC2329" s="5" t="s">
        <v>559</v>
      </c>
      <c r="AD2329" s="5" t="s">
        <v>588</v>
      </c>
      <c r="AE2329" s="5"/>
      <c r="AF2329" s="5" t="s">
        <v>1021</v>
      </c>
      <c r="AG2329" s="5"/>
      <c r="AH2329" s="5" t="s">
        <v>1047</v>
      </c>
      <c r="AI2329" s="5" t="s">
        <v>975</v>
      </c>
      <c r="AJ2329" s="80">
        <v>5</v>
      </c>
      <c r="AK2329" s="80">
        <v>5</v>
      </c>
      <c r="AL2329" s="80">
        <v>5</v>
      </c>
      <c r="AM2329" s="80" t="e">
        <v>#N/A</v>
      </c>
      <c r="AN2329" s="80" t="e">
        <v>#N/A</v>
      </c>
      <c r="AO2329" s="80">
        <v>5</v>
      </c>
      <c r="AP2329" s="80">
        <v>4</v>
      </c>
      <c r="AQ2329" s="80">
        <v>3</v>
      </c>
      <c r="AR2329" s="80">
        <v>5</v>
      </c>
      <c r="AS2329" s="5" t="s">
        <v>1060</v>
      </c>
      <c r="AT2329" s="5"/>
      <c r="AU2329" s="5"/>
      <c r="AV2329" s="5"/>
      <c r="AW2329" s="5"/>
      <c r="AX2329" s="5" t="s">
        <v>1127</v>
      </c>
      <c r="AY2329" s="5" t="s">
        <v>903</v>
      </c>
    </row>
    <row r="2330" spans="1:51" ht="27.95" customHeight="1">
      <c r="A2330" s="5">
        <v>11579291404</v>
      </c>
      <c r="B2330" s="1" t="s">
        <v>646</v>
      </c>
      <c r="C2330" s="13" t="e">
        <v>#N/A</v>
      </c>
      <c r="D2330" s="1" t="e">
        <v>#VALUE!</v>
      </c>
      <c r="E2330" s="5" t="e">
        <v>#N/A</v>
      </c>
      <c r="F2330" s="80">
        <v>0</v>
      </c>
      <c r="G2330" s="80">
        <v>0</v>
      </c>
      <c r="H2330" s="80">
        <v>0</v>
      </c>
      <c r="I2330" s="80">
        <v>0</v>
      </c>
      <c r="J2330" s="80">
        <v>0</v>
      </c>
      <c r="K2330" s="80">
        <v>0</v>
      </c>
      <c r="L2330" s="80">
        <v>0</v>
      </c>
      <c r="M2330" s="5" t="e">
        <v>#N/A</v>
      </c>
      <c r="N2330" s="5" t="e">
        <v>#N/A</v>
      </c>
      <c r="O2330" s="5" t="e">
        <v>#N/A</v>
      </c>
      <c r="P2330" s="5" t="e">
        <v>#N/A</v>
      </c>
      <c r="Q2330" s="5" t="e">
        <v>#N/A</v>
      </c>
      <c r="R2330" s="61" t="e">
        <v>#N/A</v>
      </c>
      <c r="S2330" s="62" t="e">
        <v>#N/A</v>
      </c>
      <c r="T2330" s="5" t="e">
        <v>#N/A</v>
      </c>
      <c r="U2330" s="5" t="e">
        <v>#N/A</v>
      </c>
      <c r="V2330" s="5" t="e">
        <v>#N/A</v>
      </c>
      <c r="W2330" s="5" t="e">
        <v>#N/A</v>
      </c>
      <c r="X2330" s="5" t="e">
        <v>#N/A</v>
      </c>
      <c r="Y2330" s="5">
        <v>0</v>
      </c>
      <c r="Z2330" s="5" t="e">
        <v>#N/A</v>
      </c>
      <c r="AA2330" s="5"/>
      <c r="AB2330" s="5"/>
      <c r="AC2330" s="5"/>
      <c r="AD2330" s="5"/>
      <c r="AE2330" s="5"/>
      <c r="AF2330" s="5"/>
      <c r="AG2330" s="5"/>
      <c r="AH2330" s="5"/>
      <c r="AI2330" s="5" t="s">
        <v>975</v>
      </c>
      <c r="AJ2330" s="80" t="e">
        <v>#N/A</v>
      </c>
      <c r="AK2330" s="80" t="e">
        <v>#N/A</v>
      </c>
      <c r="AL2330" s="80" t="e">
        <v>#N/A</v>
      </c>
      <c r="AM2330" s="80" t="e">
        <v>#N/A</v>
      </c>
      <c r="AN2330" s="80" t="e">
        <v>#N/A</v>
      </c>
      <c r="AO2330" s="80" t="e">
        <v>#N/A</v>
      </c>
      <c r="AP2330" s="80" t="e">
        <v>#N/A</v>
      </c>
      <c r="AQ2330" s="80" t="e">
        <v>#N/A</v>
      </c>
      <c r="AR2330" s="80" t="e">
        <v>#N/A</v>
      </c>
      <c r="AS2330" s="5"/>
      <c r="AT2330" s="5"/>
      <c r="AU2330" s="5"/>
      <c r="AV2330" s="5"/>
      <c r="AW2330" s="5"/>
      <c r="AX2330" s="5"/>
      <c r="AY2330" s="5" t="s">
        <v>903</v>
      </c>
    </row>
    <row r="2331" spans="1:51" ht="41.25" customHeight="1">
      <c r="A2331" s="5">
        <v>11579179765</v>
      </c>
      <c r="B2331" s="1" t="s">
        <v>646</v>
      </c>
      <c r="C2331" s="13" t="s">
        <v>72</v>
      </c>
      <c r="D2331" s="1" t="s">
        <v>468</v>
      </c>
      <c r="E2331" s="5" t="s">
        <v>14</v>
      </c>
      <c r="F2331" s="80">
        <v>0</v>
      </c>
      <c r="G2331" s="80">
        <v>0</v>
      </c>
      <c r="H2331" s="80" t="s">
        <v>1</v>
      </c>
      <c r="I2331" s="80">
        <v>0</v>
      </c>
      <c r="J2331" s="80">
        <v>0</v>
      </c>
      <c r="K2331" s="80">
        <v>0</v>
      </c>
      <c r="L2331" s="80">
        <v>0</v>
      </c>
      <c r="M2331" s="5" t="e">
        <v>#N/A</v>
      </c>
      <c r="N2331" s="5" t="s">
        <v>649</v>
      </c>
      <c r="O2331" s="5" t="e">
        <v>#N/A</v>
      </c>
      <c r="P2331" s="5" t="e">
        <v>#N/A</v>
      </c>
      <c r="Q2331" s="5" t="s">
        <v>76</v>
      </c>
      <c r="R2331" s="61" t="s">
        <v>28</v>
      </c>
      <c r="S2331" s="62" t="e">
        <v>#N/A</v>
      </c>
      <c r="T2331" s="5" t="s">
        <v>834</v>
      </c>
      <c r="U2331" s="5" t="s">
        <v>34</v>
      </c>
      <c r="V2331" s="5" t="s">
        <v>54</v>
      </c>
      <c r="W2331" s="5" t="s">
        <v>379</v>
      </c>
      <c r="X2331" s="5" t="s">
        <v>81</v>
      </c>
      <c r="Y2331" s="5">
        <v>0</v>
      </c>
      <c r="Z2331" s="5" t="s">
        <v>21</v>
      </c>
      <c r="AA2331" s="5"/>
      <c r="AB2331" s="5"/>
      <c r="AC2331" s="5"/>
      <c r="AD2331" s="5"/>
      <c r="AE2331" s="5"/>
      <c r="AF2331" s="5"/>
      <c r="AG2331" s="5"/>
      <c r="AH2331" s="5"/>
      <c r="AI2331" s="5" t="s">
        <v>975</v>
      </c>
      <c r="AJ2331" s="80">
        <v>5</v>
      </c>
      <c r="AK2331" s="80">
        <v>4</v>
      </c>
      <c r="AL2331" s="80">
        <v>4</v>
      </c>
      <c r="AM2331" s="80" t="e">
        <v>#N/A</v>
      </c>
      <c r="AN2331" s="80">
        <v>5</v>
      </c>
      <c r="AO2331" s="80">
        <v>5</v>
      </c>
      <c r="AP2331" s="80">
        <v>0</v>
      </c>
      <c r="AQ2331" s="80">
        <v>5</v>
      </c>
      <c r="AR2331" s="80">
        <v>3</v>
      </c>
      <c r="AS2331" s="5" t="s">
        <v>783</v>
      </c>
      <c r="AT2331" s="5" t="s">
        <v>1071</v>
      </c>
      <c r="AU2331" s="5"/>
      <c r="AV2331" s="5"/>
      <c r="AW2331" s="5"/>
      <c r="AX2331" s="5"/>
      <c r="AY2331" s="5" t="s">
        <v>903</v>
      </c>
    </row>
    <row r="2332" spans="1:51" ht="27.95" customHeight="1">
      <c r="A2332" s="5">
        <v>11579129197</v>
      </c>
      <c r="B2332" s="1" t="s">
        <v>646</v>
      </c>
      <c r="C2332" s="13" t="e">
        <v>#VALUE!</v>
      </c>
      <c r="D2332" s="1" t="s">
        <v>469</v>
      </c>
      <c r="E2332" s="5" t="s">
        <v>33</v>
      </c>
      <c r="F2332" s="80">
        <v>0</v>
      </c>
      <c r="G2332" s="80">
        <v>0</v>
      </c>
      <c r="H2332" s="80" t="s">
        <v>1</v>
      </c>
      <c r="I2332" s="80">
        <v>0</v>
      </c>
      <c r="J2332" s="80">
        <v>0</v>
      </c>
      <c r="K2332" s="80">
        <v>0</v>
      </c>
      <c r="L2332" s="80">
        <v>0</v>
      </c>
      <c r="M2332" s="5" t="s">
        <v>10</v>
      </c>
      <c r="N2332" s="5" t="e">
        <v>#N/A</v>
      </c>
      <c r="O2332" s="5" t="e">
        <v>#N/A</v>
      </c>
      <c r="P2332" s="5" t="s">
        <v>12</v>
      </c>
      <c r="Q2332" s="5" t="s">
        <v>131</v>
      </c>
      <c r="R2332" s="61" t="s">
        <v>90</v>
      </c>
      <c r="S2332" s="62" t="s">
        <v>43</v>
      </c>
      <c r="T2332" s="5" t="s">
        <v>834</v>
      </c>
      <c r="U2332" s="5" t="s">
        <v>34</v>
      </c>
      <c r="V2332" s="5" t="s">
        <v>89</v>
      </c>
      <c r="W2332" s="5" t="s">
        <v>907</v>
      </c>
      <c r="X2332" s="5" t="s">
        <v>108</v>
      </c>
      <c r="Y2332" s="5">
        <v>0</v>
      </c>
      <c r="Z2332" s="5" t="s">
        <v>67</v>
      </c>
      <c r="AA2332" s="5" t="s">
        <v>512</v>
      </c>
      <c r="AB2332" s="5"/>
      <c r="AC2332" s="5"/>
      <c r="AD2332" s="5"/>
      <c r="AE2332" s="5"/>
      <c r="AF2332" s="5"/>
      <c r="AG2332" s="5"/>
      <c r="AH2332" s="5"/>
      <c r="AI2332" s="5" t="s">
        <v>975</v>
      </c>
      <c r="AJ2332" s="80" t="e">
        <v>#VALUE!</v>
      </c>
      <c r="AK2332" s="80">
        <v>1</v>
      </c>
      <c r="AL2332" s="80">
        <v>5</v>
      </c>
      <c r="AM2332" s="80">
        <v>4</v>
      </c>
      <c r="AN2332" s="80">
        <v>5</v>
      </c>
      <c r="AO2332" s="80">
        <v>5</v>
      </c>
      <c r="AP2332" s="80">
        <v>3</v>
      </c>
      <c r="AQ2332" s="80">
        <v>4</v>
      </c>
      <c r="AR2332" s="80">
        <v>4</v>
      </c>
      <c r="AS2332" s="5" t="s">
        <v>828</v>
      </c>
      <c r="AT2332" s="5"/>
      <c r="AU2332" s="5"/>
      <c r="AV2332" s="5"/>
      <c r="AW2332" s="5"/>
      <c r="AX2332" s="5" t="s">
        <v>1113</v>
      </c>
      <c r="AY2332" s="5" t="s">
        <v>903</v>
      </c>
    </row>
    <row r="2333" spans="1:51" ht="27.95" customHeight="1">
      <c r="A2333" s="5">
        <v>11579104697</v>
      </c>
      <c r="B2333" s="1" t="s">
        <v>646</v>
      </c>
      <c r="C2333" s="13" t="s">
        <v>80</v>
      </c>
      <c r="D2333" s="1" t="s">
        <v>468</v>
      </c>
      <c r="E2333" s="5" t="s">
        <v>33</v>
      </c>
      <c r="F2333" s="80">
        <v>0</v>
      </c>
      <c r="G2333" s="80">
        <v>0</v>
      </c>
      <c r="H2333" s="80" t="s">
        <v>1</v>
      </c>
      <c r="I2333" s="80">
        <v>0</v>
      </c>
      <c r="J2333" s="80">
        <v>0</v>
      </c>
      <c r="K2333" s="80">
        <v>0</v>
      </c>
      <c r="L2333" s="80">
        <v>0</v>
      </c>
      <c r="M2333" s="5" t="s">
        <v>10</v>
      </c>
      <c r="N2333" s="5" t="e">
        <v>#N/A</v>
      </c>
      <c r="O2333" s="5" t="e">
        <v>#N/A</v>
      </c>
      <c r="P2333" s="5" t="s">
        <v>12</v>
      </c>
      <c r="Q2333" s="5" t="s">
        <v>29</v>
      </c>
      <c r="R2333" s="61" t="s">
        <v>75</v>
      </c>
      <c r="S2333" s="62" t="s">
        <v>68</v>
      </c>
      <c r="T2333" s="5" t="s">
        <v>37</v>
      </c>
      <c r="U2333" s="5" t="s">
        <v>37</v>
      </c>
      <c r="V2333" s="5" t="s">
        <v>89</v>
      </c>
      <c r="W2333" s="5" t="s">
        <v>908</v>
      </c>
      <c r="X2333" s="5" t="s">
        <v>108</v>
      </c>
      <c r="Y2333" s="5">
        <v>0</v>
      </c>
      <c r="Z2333" s="5" t="s">
        <v>58</v>
      </c>
      <c r="AA2333" s="5"/>
      <c r="AB2333" s="5"/>
      <c r="AC2333" s="5"/>
      <c r="AD2333" s="5"/>
      <c r="AE2333" s="5"/>
      <c r="AF2333" s="5"/>
      <c r="AG2333" s="5"/>
      <c r="AH2333" s="5"/>
      <c r="AI2333" s="5" t="s">
        <v>975</v>
      </c>
      <c r="AJ2333" s="80">
        <v>4</v>
      </c>
      <c r="AK2333" s="80">
        <v>3</v>
      </c>
      <c r="AL2333" s="80">
        <v>3</v>
      </c>
      <c r="AM2333" s="80">
        <v>3</v>
      </c>
      <c r="AN2333" s="80">
        <v>3</v>
      </c>
      <c r="AO2333" s="80">
        <v>3</v>
      </c>
      <c r="AP2333" s="80">
        <v>3</v>
      </c>
      <c r="AQ2333" s="80">
        <v>3</v>
      </c>
      <c r="AR2333" s="80">
        <v>4</v>
      </c>
      <c r="AS2333" s="5"/>
      <c r="AT2333" s="5"/>
      <c r="AU2333" s="5"/>
      <c r="AV2333" s="5"/>
      <c r="AW2333" s="5"/>
      <c r="AX2333" s="5"/>
      <c r="AY2333" s="5" t="s">
        <v>903</v>
      </c>
    </row>
    <row r="2334" spans="1:51" ht="27.95" customHeight="1">
      <c r="A2334" s="5">
        <v>11579101551</v>
      </c>
      <c r="B2334" s="1" t="s">
        <v>646</v>
      </c>
      <c r="C2334" s="13" t="e">
        <v>#VALUE!</v>
      </c>
      <c r="D2334" s="1" t="s">
        <v>468</v>
      </c>
      <c r="E2334" s="5" t="s">
        <v>33</v>
      </c>
      <c r="F2334" s="80">
        <v>0</v>
      </c>
      <c r="G2334" s="80">
        <v>0</v>
      </c>
      <c r="H2334" s="80" t="s">
        <v>1</v>
      </c>
      <c r="I2334" s="80">
        <v>0</v>
      </c>
      <c r="J2334" s="80">
        <v>0</v>
      </c>
      <c r="K2334" s="80">
        <v>0</v>
      </c>
      <c r="L2334" s="80">
        <v>0</v>
      </c>
      <c r="M2334" s="5" t="s">
        <v>10</v>
      </c>
      <c r="N2334" s="5" t="e">
        <v>#N/A</v>
      </c>
      <c r="O2334" s="5" t="e">
        <v>#N/A</v>
      </c>
      <c r="P2334" s="5" t="s">
        <v>12</v>
      </c>
      <c r="Q2334" s="5" t="s">
        <v>76</v>
      </c>
      <c r="R2334" s="61" t="s">
        <v>75</v>
      </c>
      <c r="S2334" s="62" t="s">
        <v>92</v>
      </c>
      <c r="T2334" s="5" t="s">
        <v>37</v>
      </c>
      <c r="U2334" s="5" t="s">
        <v>92</v>
      </c>
      <c r="V2334" s="5" t="s">
        <v>26</v>
      </c>
      <c r="W2334" s="5" t="s">
        <v>907</v>
      </c>
      <c r="X2334" s="5" t="s">
        <v>108</v>
      </c>
      <c r="Y2334" s="5" t="s">
        <v>959</v>
      </c>
      <c r="Z2334" s="5" t="s">
        <v>58</v>
      </c>
      <c r="AA2334" s="5" t="s">
        <v>981</v>
      </c>
      <c r="AB2334" s="5"/>
      <c r="AC2334" s="5"/>
      <c r="AD2334" s="5"/>
      <c r="AE2334" s="5"/>
      <c r="AF2334" s="5"/>
      <c r="AG2334" s="5"/>
      <c r="AH2334" s="5" t="s">
        <v>1049</v>
      </c>
      <c r="AI2334" s="5" t="s">
        <v>975</v>
      </c>
      <c r="AJ2334" s="80" t="e">
        <v>#VALUE!</v>
      </c>
      <c r="AK2334" s="80">
        <v>4</v>
      </c>
      <c r="AL2334" s="80">
        <v>3</v>
      </c>
      <c r="AM2334" s="80">
        <v>2</v>
      </c>
      <c r="AN2334" s="80">
        <v>3</v>
      </c>
      <c r="AO2334" s="80">
        <v>2</v>
      </c>
      <c r="AP2334" s="80">
        <v>4</v>
      </c>
      <c r="AQ2334" s="80">
        <v>4</v>
      </c>
      <c r="AR2334" s="80">
        <v>4</v>
      </c>
      <c r="AS2334" s="5" t="s">
        <v>462</v>
      </c>
      <c r="AT2334" s="5" t="s">
        <v>787</v>
      </c>
      <c r="AU2334" s="5"/>
      <c r="AV2334" s="5"/>
      <c r="AW2334" s="5"/>
      <c r="AX2334" s="5" t="s">
        <v>1102</v>
      </c>
      <c r="AY2334" s="5" t="s">
        <v>903</v>
      </c>
    </row>
    <row r="2335" spans="1:51" ht="27.95" customHeight="1">
      <c r="A2335" s="5">
        <v>11579093188</v>
      </c>
      <c r="B2335" s="1" t="s">
        <v>646</v>
      </c>
      <c r="C2335" s="13" t="s">
        <v>23</v>
      </c>
      <c r="D2335" s="1" t="e">
        <v>#VALUE!</v>
      </c>
      <c r="E2335" s="5" t="s">
        <v>155</v>
      </c>
      <c r="F2335" s="80">
        <v>0</v>
      </c>
      <c r="G2335" s="80">
        <v>0</v>
      </c>
      <c r="H2335" s="80" t="s">
        <v>1</v>
      </c>
      <c r="I2335" s="80">
        <v>0</v>
      </c>
      <c r="J2335" s="80">
        <v>0</v>
      </c>
      <c r="K2335" s="80">
        <v>0</v>
      </c>
      <c r="L2335" s="80">
        <v>0</v>
      </c>
      <c r="M2335" s="5" t="s">
        <v>10</v>
      </c>
      <c r="N2335" s="5" t="e">
        <v>#N/A</v>
      </c>
      <c r="O2335" s="5" t="e">
        <v>#N/A</v>
      </c>
      <c r="P2335" s="5" t="e">
        <v>#N/A</v>
      </c>
      <c r="Q2335" s="5" t="e">
        <v>#N/A</v>
      </c>
      <c r="R2335" s="61" t="e">
        <v>#N/A</v>
      </c>
      <c r="S2335" s="62" t="e">
        <v>#N/A</v>
      </c>
      <c r="T2335" s="5" t="e">
        <v>#N/A</v>
      </c>
      <c r="U2335" s="5" t="e">
        <v>#N/A</v>
      </c>
      <c r="V2335" s="5" t="e">
        <v>#N/A</v>
      </c>
      <c r="W2335" s="5" t="e">
        <v>#N/A</v>
      </c>
      <c r="X2335" s="5" t="e">
        <v>#N/A</v>
      </c>
      <c r="Y2335" s="5">
        <v>0</v>
      </c>
      <c r="Z2335" s="5" t="e">
        <v>#N/A</v>
      </c>
      <c r="AA2335" s="5"/>
      <c r="AB2335" s="5"/>
      <c r="AC2335" s="5"/>
      <c r="AD2335" s="5"/>
      <c r="AE2335" s="5"/>
      <c r="AF2335" s="5"/>
      <c r="AG2335" s="5"/>
      <c r="AH2335" s="5"/>
      <c r="AI2335" s="5" t="s">
        <v>975</v>
      </c>
      <c r="AJ2335" s="80">
        <v>2</v>
      </c>
      <c r="AK2335" s="80" t="e">
        <v>#N/A</v>
      </c>
      <c r="AL2335" s="80" t="e">
        <v>#N/A</v>
      </c>
      <c r="AM2335" s="80" t="e">
        <v>#N/A</v>
      </c>
      <c r="AN2335" s="80" t="e">
        <v>#N/A</v>
      </c>
      <c r="AO2335" s="80" t="e">
        <v>#N/A</v>
      </c>
      <c r="AP2335" s="80" t="e">
        <v>#N/A</v>
      </c>
      <c r="AQ2335" s="80" t="e">
        <v>#N/A</v>
      </c>
      <c r="AR2335" s="80" t="e">
        <v>#N/A</v>
      </c>
      <c r="AS2335" s="5"/>
      <c r="AT2335" s="5"/>
      <c r="AU2335" s="5"/>
      <c r="AV2335" s="5"/>
      <c r="AW2335" s="5"/>
      <c r="AX2335" s="5"/>
      <c r="AY2335" s="5" t="s">
        <v>903</v>
      </c>
    </row>
    <row r="2336" spans="1:51" ht="27.95" customHeight="1">
      <c r="A2336" s="5">
        <v>11579081008</v>
      </c>
      <c r="B2336" s="1" t="s">
        <v>646</v>
      </c>
      <c r="C2336" s="13" t="e">
        <v>#VALUE!</v>
      </c>
      <c r="D2336" s="1" t="s">
        <v>469</v>
      </c>
      <c r="E2336" s="5" t="s">
        <v>14</v>
      </c>
      <c r="F2336" s="80">
        <v>0</v>
      </c>
      <c r="G2336" s="80">
        <v>0</v>
      </c>
      <c r="H2336" s="80" t="s">
        <v>1</v>
      </c>
      <c r="I2336" s="80">
        <v>0</v>
      </c>
      <c r="J2336" s="80">
        <v>0</v>
      </c>
      <c r="K2336" s="80">
        <v>0</v>
      </c>
      <c r="L2336" s="80">
        <v>0</v>
      </c>
      <c r="M2336" s="5" t="s">
        <v>10</v>
      </c>
      <c r="N2336" s="5" t="e">
        <v>#N/A</v>
      </c>
      <c r="O2336" s="5" t="e">
        <v>#N/A</v>
      </c>
      <c r="P2336" s="5" t="e">
        <v>#N/A</v>
      </c>
      <c r="Q2336" s="5" t="e">
        <v>#VALUE!</v>
      </c>
      <c r="R2336" s="61" t="s">
        <v>75</v>
      </c>
      <c r="S2336" s="62" t="e">
        <v>#N/A</v>
      </c>
      <c r="T2336" s="5" t="s">
        <v>936</v>
      </c>
      <c r="U2336" s="5" t="s">
        <v>34</v>
      </c>
      <c r="V2336" s="5" t="s">
        <v>89</v>
      </c>
      <c r="W2336" s="5" t="s">
        <v>379</v>
      </c>
      <c r="X2336" s="5" t="s">
        <v>66</v>
      </c>
      <c r="Y2336" s="5">
        <v>0</v>
      </c>
      <c r="Z2336" s="5" t="s">
        <v>13</v>
      </c>
      <c r="AA2336" s="5" t="s">
        <v>981</v>
      </c>
      <c r="AB2336" s="5" t="s">
        <v>561</v>
      </c>
      <c r="AC2336" s="5" t="s">
        <v>462</v>
      </c>
      <c r="AD2336" s="5" t="s">
        <v>589</v>
      </c>
      <c r="AE2336" s="5"/>
      <c r="AF2336" s="5"/>
      <c r="AG2336" s="5"/>
      <c r="AH2336" s="5"/>
      <c r="AI2336" s="5" t="s">
        <v>975</v>
      </c>
      <c r="AJ2336" s="80" t="e">
        <v>#VALUE!</v>
      </c>
      <c r="AK2336" s="80" t="e">
        <v>#VALUE!</v>
      </c>
      <c r="AL2336" s="80">
        <v>3</v>
      </c>
      <c r="AM2336" s="80" t="e">
        <v>#N/A</v>
      </c>
      <c r="AN2336" s="80" t="e">
        <v>#N/A</v>
      </c>
      <c r="AO2336" s="80">
        <v>5</v>
      </c>
      <c r="AP2336" s="80">
        <v>3</v>
      </c>
      <c r="AQ2336" s="80">
        <v>5</v>
      </c>
      <c r="AR2336" s="80">
        <v>5</v>
      </c>
      <c r="AS2336" s="5" t="s">
        <v>1059</v>
      </c>
      <c r="AT2336" s="5"/>
      <c r="AU2336" s="5"/>
      <c r="AV2336" s="5"/>
      <c r="AW2336" s="5"/>
      <c r="AX2336" s="5" t="s">
        <v>1111</v>
      </c>
      <c r="AY2336" s="5" t="s">
        <v>903</v>
      </c>
    </row>
    <row r="2337" spans="1:51" ht="27.95" customHeight="1">
      <c r="A2337" s="5">
        <v>11579069533</v>
      </c>
      <c r="B2337" s="1" t="s">
        <v>646</v>
      </c>
      <c r="C2337" s="13" t="e">
        <v>#VALUE!</v>
      </c>
      <c r="D2337" s="1" t="e">
        <v>#VALUE!</v>
      </c>
      <c r="E2337" s="5" t="e">
        <v>#N/A</v>
      </c>
      <c r="F2337" s="80">
        <v>0</v>
      </c>
      <c r="G2337" s="80">
        <v>0</v>
      </c>
      <c r="H2337" s="80" t="s">
        <v>1</v>
      </c>
      <c r="I2337" s="80">
        <v>0</v>
      </c>
      <c r="J2337" s="80">
        <v>0</v>
      </c>
      <c r="K2337" s="80">
        <v>0</v>
      </c>
      <c r="L2337" s="80">
        <v>0</v>
      </c>
      <c r="M2337" s="5" t="e">
        <v>#N/A</v>
      </c>
      <c r="N2337" s="5" t="s">
        <v>649</v>
      </c>
      <c r="O2337" s="5" t="e">
        <v>#N/A</v>
      </c>
      <c r="P2337" s="5" t="e">
        <v>#N/A</v>
      </c>
      <c r="Q2337" s="5" t="s">
        <v>97</v>
      </c>
      <c r="R2337" s="61" t="s">
        <v>99</v>
      </c>
      <c r="S2337" s="62" t="e">
        <v>#N/A</v>
      </c>
      <c r="T2337" s="5" t="s">
        <v>37</v>
      </c>
      <c r="U2337" s="5" t="s">
        <v>37</v>
      </c>
      <c r="V2337" s="5" t="s">
        <v>95</v>
      </c>
      <c r="W2337" s="5" t="s">
        <v>979</v>
      </c>
      <c r="X2337" s="5" t="s">
        <v>30</v>
      </c>
      <c r="Y2337" s="5" t="s">
        <v>958</v>
      </c>
      <c r="Z2337" s="5" t="s">
        <v>58</v>
      </c>
      <c r="AA2337" s="5" t="s">
        <v>986</v>
      </c>
      <c r="AB2337" s="5"/>
      <c r="AC2337" s="5"/>
      <c r="AD2337" s="5"/>
      <c r="AE2337" s="5"/>
      <c r="AF2337" s="5" t="s">
        <v>629</v>
      </c>
      <c r="AG2337" s="5" t="s">
        <v>1035</v>
      </c>
      <c r="AH2337" s="5" t="s">
        <v>641</v>
      </c>
      <c r="AI2337" s="5" t="s">
        <v>975</v>
      </c>
      <c r="AJ2337" s="80" t="e">
        <v>#VALUE!</v>
      </c>
      <c r="AK2337" s="80">
        <v>2</v>
      </c>
      <c r="AL2337" s="80">
        <v>2</v>
      </c>
      <c r="AM2337" s="80" t="e">
        <v>#N/A</v>
      </c>
      <c r="AN2337" s="80">
        <v>3</v>
      </c>
      <c r="AO2337" s="80">
        <v>3</v>
      </c>
      <c r="AP2337" s="80">
        <v>1</v>
      </c>
      <c r="AQ2337" s="80">
        <v>2</v>
      </c>
      <c r="AR2337" s="80">
        <v>2</v>
      </c>
      <c r="AS2337" s="5" t="s">
        <v>149</v>
      </c>
      <c r="AT2337" s="5" t="s">
        <v>1071</v>
      </c>
      <c r="AU2337" s="5"/>
      <c r="AV2337" s="5"/>
      <c r="AW2337" s="5"/>
      <c r="AX2337" s="5" t="s">
        <v>1112</v>
      </c>
      <c r="AY2337" s="5" t="s">
        <v>903</v>
      </c>
    </row>
    <row r="2338" spans="1:51" ht="27.95" customHeight="1">
      <c r="A2338" s="5">
        <v>11579058322</v>
      </c>
      <c r="B2338" s="1" t="s">
        <v>646</v>
      </c>
      <c r="C2338" s="13" t="s">
        <v>72</v>
      </c>
      <c r="D2338" s="1" t="s">
        <v>465</v>
      </c>
      <c r="E2338" s="5" t="s">
        <v>33</v>
      </c>
      <c r="F2338" s="80">
        <v>0</v>
      </c>
      <c r="G2338" s="80">
        <v>0</v>
      </c>
      <c r="H2338" s="80" t="s">
        <v>1</v>
      </c>
      <c r="I2338" s="80">
        <v>0</v>
      </c>
      <c r="J2338" s="80">
        <v>0</v>
      </c>
      <c r="K2338" s="80">
        <v>0</v>
      </c>
      <c r="L2338" s="80">
        <v>0</v>
      </c>
      <c r="M2338" s="5" t="e">
        <v>#N/A</v>
      </c>
      <c r="N2338" s="5" t="e">
        <v>#N/A</v>
      </c>
      <c r="O2338" s="5" t="s">
        <v>11</v>
      </c>
      <c r="P2338" s="5" t="s">
        <v>12</v>
      </c>
      <c r="Q2338" s="5" t="s">
        <v>91</v>
      </c>
      <c r="R2338" s="61" t="s">
        <v>90</v>
      </c>
      <c r="S2338" s="62" t="e">
        <v>#N/A</v>
      </c>
      <c r="T2338" s="5" t="s">
        <v>834</v>
      </c>
      <c r="U2338" s="5" t="s">
        <v>34</v>
      </c>
      <c r="V2338" s="5" t="s">
        <v>89</v>
      </c>
      <c r="W2338" s="5" t="s">
        <v>379</v>
      </c>
      <c r="X2338" s="5" t="s">
        <v>66</v>
      </c>
      <c r="Y2338" s="5">
        <v>0</v>
      </c>
      <c r="Z2338" s="5" t="s">
        <v>67</v>
      </c>
      <c r="AA2338" s="5"/>
      <c r="AB2338" s="5"/>
      <c r="AC2338" s="5"/>
      <c r="AD2338" s="5"/>
      <c r="AE2338" s="5"/>
      <c r="AF2338" s="5"/>
      <c r="AG2338" s="5"/>
      <c r="AH2338" s="5"/>
      <c r="AI2338" s="5" t="s">
        <v>975</v>
      </c>
      <c r="AJ2338" s="80">
        <v>5</v>
      </c>
      <c r="AK2338" s="80">
        <v>5</v>
      </c>
      <c r="AL2338" s="80">
        <v>5</v>
      </c>
      <c r="AM2338" s="80" t="e">
        <v>#N/A</v>
      </c>
      <c r="AN2338" s="80">
        <v>5</v>
      </c>
      <c r="AO2338" s="80">
        <v>5</v>
      </c>
      <c r="AP2338" s="80">
        <v>3</v>
      </c>
      <c r="AQ2338" s="80">
        <v>5</v>
      </c>
      <c r="AR2338" s="80">
        <v>5</v>
      </c>
      <c r="AS2338" s="5" t="s">
        <v>149</v>
      </c>
      <c r="AT2338" s="5"/>
      <c r="AU2338" s="5"/>
      <c r="AV2338" s="5"/>
      <c r="AW2338" s="5"/>
      <c r="AX2338" s="5" t="s">
        <v>1103</v>
      </c>
      <c r="AY2338" s="5" t="s">
        <v>903</v>
      </c>
    </row>
    <row r="2339" spans="1:51" ht="27.95" customHeight="1">
      <c r="A2339" s="5">
        <v>11578983009</v>
      </c>
      <c r="B2339" s="1" t="s">
        <v>646</v>
      </c>
      <c r="C2339" s="13" t="e">
        <v>#VALUE!</v>
      </c>
      <c r="D2339" s="1" t="s">
        <v>466</v>
      </c>
      <c r="E2339" s="5" t="s">
        <v>14</v>
      </c>
      <c r="F2339" s="80">
        <v>0</v>
      </c>
      <c r="G2339" s="80">
        <v>0</v>
      </c>
      <c r="H2339" s="80" t="s">
        <v>1</v>
      </c>
      <c r="I2339" s="80">
        <v>0</v>
      </c>
      <c r="J2339" s="80">
        <v>0</v>
      </c>
      <c r="K2339" s="80">
        <v>0</v>
      </c>
      <c r="L2339" s="80">
        <v>0</v>
      </c>
      <c r="M2339" s="5" t="s">
        <v>10</v>
      </c>
      <c r="N2339" s="5" t="e">
        <v>#N/A</v>
      </c>
      <c r="O2339" s="5" t="e">
        <v>#N/A</v>
      </c>
      <c r="P2339" s="5" t="e">
        <v>#N/A</v>
      </c>
      <c r="Q2339" s="5" t="e">
        <v>#VALUE!</v>
      </c>
      <c r="R2339" s="61" t="s">
        <v>75</v>
      </c>
      <c r="S2339" s="62" t="e">
        <v>#N/A</v>
      </c>
      <c r="T2339" s="5" t="s">
        <v>936</v>
      </c>
      <c r="U2339" s="5" t="s">
        <v>34</v>
      </c>
      <c r="V2339" s="5" t="s">
        <v>74</v>
      </c>
      <c r="W2339" s="5" t="s">
        <v>907</v>
      </c>
      <c r="X2339" s="5" t="s">
        <v>108</v>
      </c>
      <c r="Y2339" s="5" t="s">
        <v>957</v>
      </c>
      <c r="Z2339" s="5" t="s">
        <v>21</v>
      </c>
      <c r="AA2339" s="5" t="s">
        <v>462</v>
      </c>
      <c r="AB2339" s="5" t="s">
        <v>989</v>
      </c>
      <c r="AC2339" s="5" t="s">
        <v>993</v>
      </c>
      <c r="AD2339" s="5" t="s">
        <v>588</v>
      </c>
      <c r="AE2339" s="5"/>
      <c r="AF2339" s="5" t="s">
        <v>1023</v>
      </c>
      <c r="AG2339" s="5" t="s">
        <v>817</v>
      </c>
      <c r="AH2339" s="5" t="s">
        <v>1046</v>
      </c>
      <c r="AI2339" s="5" t="s">
        <v>975</v>
      </c>
      <c r="AJ2339" s="80" t="e">
        <v>#VALUE!</v>
      </c>
      <c r="AK2339" s="80" t="e">
        <v>#VALUE!</v>
      </c>
      <c r="AL2339" s="80">
        <v>3</v>
      </c>
      <c r="AM2339" s="80" t="e">
        <v>#N/A</v>
      </c>
      <c r="AN2339" s="80" t="e">
        <v>#N/A</v>
      </c>
      <c r="AO2339" s="80">
        <v>5</v>
      </c>
      <c r="AP2339" s="80">
        <v>2</v>
      </c>
      <c r="AQ2339" s="80">
        <v>4</v>
      </c>
      <c r="AR2339" s="80">
        <v>4</v>
      </c>
      <c r="AS2339" s="5" t="s">
        <v>1065</v>
      </c>
      <c r="AT2339" s="5" t="s">
        <v>797</v>
      </c>
      <c r="AU2339" s="5"/>
      <c r="AV2339" s="5"/>
      <c r="AW2339" s="5"/>
      <c r="AX2339" s="5" t="s">
        <v>1114</v>
      </c>
      <c r="AY2339" s="5" t="s">
        <v>903</v>
      </c>
    </row>
    <row r="2340" spans="1:51" ht="27.95" customHeight="1">
      <c r="A2340" s="5">
        <v>11578966691</v>
      </c>
      <c r="B2340" s="1" t="s">
        <v>646</v>
      </c>
      <c r="C2340" s="13" t="s">
        <v>80</v>
      </c>
      <c r="D2340" s="1" t="s">
        <v>468</v>
      </c>
      <c r="E2340" s="5" t="s">
        <v>14</v>
      </c>
      <c r="F2340" s="80">
        <v>0</v>
      </c>
      <c r="G2340" s="80">
        <v>0</v>
      </c>
      <c r="H2340" s="80" t="s">
        <v>1</v>
      </c>
      <c r="I2340" s="80">
        <v>0</v>
      </c>
      <c r="J2340" s="80">
        <v>0</v>
      </c>
      <c r="K2340" s="80">
        <v>0</v>
      </c>
      <c r="L2340" s="80">
        <v>0</v>
      </c>
      <c r="M2340" s="5" t="e">
        <v>#N/A</v>
      </c>
      <c r="N2340" s="5" t="s">
        <v>649</v>
      </c>
      <c r="O2340" s="5" t="e">
        <v>#N/A</v>
      </c>
      <c r="P2340" s="5" t="e">
        <v>#N/A</v>
      </c>
      <c r="Q2340" s="5" t="s">
        <v>76</v>
      </c>
      <c r="R2340" s="61" t="s">
        <v>75</v>
      </c>
      <c r="S2340" s="62" t="e">
        <v>#N/A</v>
      </c>
      <c r="T2340" s="5" t="s">
        <v>834</v>
      </c>
      <c r="U2340" s="5" t="s">
        <v>41</v>
      </c>
      <c r="V2340" s="5" t="s">
        <v>74</v>
      </c>
      <c r="W2340" s="5" t="s">
        <v>908</v>
      </c>
      <c r="X2340" s="5" t="s">
        <v>66</v>
      </c>
      <c r="Y2340" s="5">
        <v>0</v>
      </c>
      <c r="Z2340" s="5" t="s">
        <v>58</v>
      </c>
      <c r="AA2340" s="5"/>
      <c r="AB2340" s="5"/>
      <c r="AC2340" s="5"/>
      <c r="AD2340" s="5"/>
      <c r="AE2340" s="5"/>
      <c r="AF2340" s="5"/>
      <c r="AG2340" s="5"/>
      <c r="AH2340" s="5"/>
      <c r="AI2340" s="5" t="s">
        <v>975</v>
      </c>
      <c r="AJ2340" s="80">
        <v>4</v>
      </c>
      <c r="AK2340" s="80">
        <v>4</v>
      </c>
      <c r="AL2340" s="80">
        <v>3</v>
      </c>
      <c r="AM2340" s="80" t="e">
        <v>#N/A</v>
      </c>
      <c r="AN2340" s="80">
        <v>5</v>
      </c>
      <c r="AO2340" s="80">
        <v>4</v>
      </c>
      <c r="AP2340" s="80">
        <v>2</v>
      </c>
      <c r="AQ2340" s="80">
        <v>3</v>
      </c>
      <c r="AR2340" s="80">
        <v>5</v>
      </c>
      <c r="AS2340" s="5"/>
      <c r="AT2340" s="5"/>
      <c r="AU2340" s="5"/>
      <c r="AV2340" s="5"/>
      <c r="AW2340" s="5"/>
      <c r="AX2340" s="5"/>
      <c r="AY2340" s="5" t="s">
        <v>903</v>
      </c>
    </row>
    <row r="2341" spans="1:51" ht="27.95" customHeight="1">
      <c r="A2341" s="5">
        <v>11578942401</v>
      </c>
      <c r="B2341" s="1" t="s">
        <v>646</v>
      </c>
      <c r="C2341" s="13" t="e">
        <v>#VALUE!</v>
      </c>
      <c r="D2341" s="1" t="s">
        <v>468</v>
      </c>
      <c r="E2341" s="5" t="s">
        <v>33</v>
      </c>
      <c r="F2341" s="80" t="s">
        <v>648</v>
      </c>
      <c r="G2341" s="80">
        <v>0</v>
      </c>
      <c r="H2341" s="80" t="s">
        <v>1</v>
      </c>
      <c r="I2341" s="80">
        <v>0</v>
      </c>
      <c r="J2341" s="80">
        <v>0</v>
      </c>
      <c r="K2341" s="80">
        <v>0</v>
      </c>
      <c r="L2341" s="80">
        <v>0</v>
      </c>
      <c r="M2341" s="5" t="s">
        <v>10</v>
      </c>
      <c r="N2341" s="5" t="e">
        <v>#N/A</v>
      </c>
      <c r="O2341" s="5" t="e">
        <v>#N/A</v>
      </c>
      <c r="P2341" s="5" t="e">
        <v>#N/A</v>
      </c>
      <c r="Q2341" s="5" t="s">
        <v>29</v>
      </c>
      <c r="R2341" s="61" t="s">
        <v>28</v>
      </c>
      <c r="S2341" s="62" t="s">
        <v>68</v>
      </c>
      <c r="T2341" s="5" t="s">
        <v>936</v>
      </c>
      <c r="U2341" s="5" t="s">
        <v>41</v>
      </c>
      <c r="V2341" s="5" t="s">
        <v>26</v>
      </c>
      <c r="W2341" s="5" t="s">
        <v>907</v>
      </c>
      <c r="X2341" s="5" t="s">
        <v>66</v>
      </c>
      <c r="Y2341" s="5">
        <v>0</v>
      </c>
      <c r="Z2341" s="5" t="s">
        <v>21</v>
      </c>
      <c r="AA2341" s="5" t="s">
        <v>543</v>
      </c>
      <c r="AB2341" s="5"/>
      <c r="AC2341" s="5" t="s">
        <v>994</v>
      </c>
      <c r="AD2341" s="5" t="s">
        <v>589</v>
      </c>
      <c r="AE2341" s="5"/>
      <c r="AF2341" s="5"/>
      <c r="AG2341" s="5" t="s">
        <v>1035</v>
      </c>
      <c r="AH2341" s="5"/>
      <c r="AI2341" s="5" t="s">
        <v>975</v>
      </c>
      <c r="AJ2341" s="80" t="e">
        <v>#VALUE!</v>
      </c>
      <c r="AK2341" s="80">
        <v>3</v>
      </c>
      <c r="AL2341" s="80">
        <v>4</v>
      </c>
      <c r="AM2341" s="80">
        <v>3</v>
      </c>
      <c r="AN2341" s="80" t="e">
        <v>#N/A</v>
      </c>
      <c r="AO2341" s="80">
        <v>4</v>
      </c>
      <c r="AP2341" s="80">
        <v>4</v>
      </c>
      <c r="AQ2341" s="80">
        <v>4</v>
      </c>
      <c r="AR2341" s="80">
        <v>5</v>
      </c>
      <c r="AS2341" s="5" t="s">
        <v>1059</v>
      </c>
      <c r="AT2341" s="5"/>
      <c r="AU2341" s="5"/>
      <c r="AV2341" s="5"/>
      <c r="AW2341" s="5"/>
      <c r="AX2341" s="5"/>
      <c r="AY2341" s="5" t="s">
        <v>903</v>
      </c>
    </row>
    <row r="2342" spans="1:51" ht="27.95" customHeight="1">
      <c r="A2342" s="5">
        <v>11578915560</v>
      </c>
      <c r="B2342" s="1" t="s">
        <v>646</v>
      </c>
      <c r="C2342" s="13" t="s">
        <v>72</v>
      </c>
      <c r="D2342" s="1" t="s">
        <v>478</v>
      </c>
      <c r="E2342" s="5" t="s">
        <v>14</v>
      </c>
      <c r="F2342" s="80">
        <v>0</v>
      </c>
      <c r="G2342" s="80">
        <v>0</v>
      </c>
      <c r="H2342" s="80" t="s">
        <v>1</v>
      </c>
      <c r="I2342" s="80">
        <v>0</v>
      </c>
      <c r="J2342" s="80">
        <v>0</v>
      </c>
      <c r="K2342" s="80">
        <v>0</v>
      </c>
      <c r="L2342" s="80">
        <v>0</v>
      </c>
      <c r="M2342" s="5" t="s">
        <v>10</v>
      </c>
      <c r="N2342" s="5" t="e">
        <v>#N/A</v>
      </c>
      <c r="O2342" s="5" t="e">
        <v>#N/A</v>
      </c>
      <c r="P2342" s="5" t="e">
        <v>#N/A</v>
      </c>
      <c r="Q2342" s="5" t="s">
        <v>76</v>
      </c>
      <c r="R2342" s="61" t="s">
        <v>28</v>
      </c>
      <c r="S2342" s="62" t="s">
        <v>937</v>
      </c>
      <c r="T2342" s="5" t="s">
        <v>936</v>
      </c>
      <c r="U2342" s="5" t="e">
        <v>#N/A</v>
      </c>
      <c r="V2342" s="5" t="s">
        <v>95</v>
      </c>
      <c r="W2342" s="5" t="e">
        <v>#N/A</v>
      </c>
      <c r="X2342" s="5" t="s">
        <v>108</v>
      </c>
      <c r="Y2342" s="5">
        <v>0</v>
      </c>
      <c r="Z2342" s="5" t="s">
        <v>49</v>
      </c>
      <c r="AA2342" s="5"/>
      <c r="AB2342" s="5"/>
      <c r="AC2342" s="5"/>
      <c r="AD2342" s="5" t="s">
        <v>289</v>
      </c>
      <c r="AE2342" s="5"/>
      <c r="AF2342" s="5" t="s">
        <v>626</v>
      </c>
      <c r="AG2342" s="5" t="s">
        <v>1035</v>
      </c>
      <c r="AH2342" s="5"/>
      <c r="AI2342" s="5" t="s">
        <v>975</v>
      </c>
      <c r="AJ2342" s="80">
        <v>5</v>
      </c>
      <c r="AK2342" s="80">
        <v>4</v>
      </c>
      <c r="AL2342" s="80">
        <v>4</v>
      </c>
      <c r="AM2342" s="80">
        <v>0</v>
      </c>
      <c r="AN2342" s="80" t="e">
        <v>#N/A</v>
      </c>
      <c r="AO2342" s="80" t="e">
        <v>#N/A</v>
      </c>
      <c r="AP2342" s="80">
        <v>1</v>
      </c>
      <c r="AQ2342" s="80" t="e">
        <v>#N/A</v>
      </c>
      <c r="AR2342" s="80">
        <v>4</v>
      </c>
      <c r="AS2342" s="5"/>
      <c r="AT2342" s="5"/>
      <c r="AU2342" s="5"/>
      <c r="AV2342" s="5"/>
      <c r="AW2342" s="5" t="s">
        <v>39</v>
      </c>
      <c r="AX2342" s="5"/>
      <c r="AY2342" s="5" t="s">
        <v>903</v>
      </c>
    </row>
    <row r="2343" spans="1:51" ht="27.95" customHeight="1">
      <c r="A2343" s="5">
        <v>11578907570</v>
      </c>
      <c r="B2343" s="1" t="s">
        <v>646</v>
      </c>
      <c r="C2343" s="13" t="s">
        <v>72</v>
      </c>
      <c r="D2343" s="1" t="s">
        <v>466</v>
      </c>
      <c r="E2343" s="5" t="s">
        <v>14</v>
      </c>
      <c r="F2343" s="80">
        <v>0</v>
      </c>
      <c r="G2343" s="80">
        <v>0</v>
      </c>
      <c r="H2343" s="80" t="s">
        <v>1</v>
      </c>
      <c r="I2343" s="80">
        <v>0</v>
      </c>
      <c r="J2343" s="80">
        <v>0</v>
      </c>
      <c r="K2343" s="80">
        <v>0</v>
      </c>
      <c r="L2343" s="80">
        <v>0</v>
      </c>
      <c r="M2343" s="5" t="e">
        <v>#N/A</v>
      </c>
      <c r="N2343" s="5" t="s">
        <v>649</v>
      </c>
      <c r="O2343" s="5" t="e">
        <v>#N/A</v>
      </c>
      <c r="P2343" s="5" t="e">
        <v>#N/A</v>
      </c>
      <c r="Q2343" s="5" t="e">
        <v>#VALUE!</v>
      </c>
      <c r="R2343" s="61" t="s">
        <v>90</v>
      </c>
      <c r="S2343" s="62" t="e">
        <v>#N/A</v>
      </c>
      <c r="T2343" s="5" t="s">
        <v>834</v>
      </c>
      <c r="U2343" s="5" t="s">
        <v>34</v>
      </c>
      <c r="V2343" s="5" t="s">
        <v>26</v>
      </c>
      <c r="W2343" s="5" t="s">
        <v>379</v>
      </c>
      <c r="X2343" s="5" t="s">
        <v>66</v>
      </c>
      <c r="Y2343" s="5">
        <v>0</v>
      </c>
      <c r="Z2343" s="5" t="s">
        <v>67</v>
      </c>
      <c r="AA2343" s="5"/>
      <c r="AB2343" s="5" t="s">
        <v>556</v>
      </c>
      <c r="AC2343" s="5"/>
      <c r="AD2343" s="5"/>
      <c r="AE2343" s="5" t="s">
        <v>1014</v>
      </c>
      <c r="AF2343" s="5"/>
      <c r="AG2343" s="5"/>
      <c r="AH2343" s="5"/>
      <c r="AI2343" s="5" t="s">
        <v>975</v>
      </c>
      <c r="AJ2343" s="80">
        <v>5</v>
      </c>
      <c r="AK2343" s="80" t="e">
        <v>#VALUE!</v>
      </c>
      <c r="AL2343" s="80">
        <v>5</v>
      </c>
      <c r="AM2343" s="80" t="e">
        <v>#N/A</v>
      </c>
      <c r="AN2343" s="80">
        <v>5</v>
      </c>
      <c r="AO2343" s="80">
        <v>5</v>
      </c>
      <c r="AP2343" s="80">
        <v>4</v>
      </c>
      <c r="AQ2343" s="80">
        <v>5</v>
      </c>
      <c r="AR2343" s="80">
        <v>5</v>
      </c>
      <c r="AS2343" s="5" t="s">
        <v>1064</v>
      </c>
      <c r="AT2343" s="5" t="s">
        <v>797</v>
      </c>
      <c r="AU2343" s="5"/>
      <c r="AV2343" s="5"/>
      <c r="AW2343" s="5"/>
      <c r="AX2343" s="5" t="s">
        <v>1104</v>
      </c>
      <c r="AY2343" s="5" t="s">
        <v>903</v>
      </c>
    </row>
    <row r="2344" spans="1:51" ht="27.95" customHeight="1">
      <c r="A2344" s="5">
        <v>11578898142</v>
      </c>
      <c r="B2344" s="1" t="s">
        <v>646</v>
      </c>
      <c r="C2344" s="13" t="s">
        <v>72</v>
      </c>
      <c r="D2344" s="1" t="s">
        <v>465</v>
      </c>
      <c r="E2344" s="5" t="s">
        <v>14</v>
      </c>
      <c r="F2344" s="80">
        <v>0</v>
      </c>
      <c r="G2344" s="80">
        <v>0</v>
      </c>
      <c r="H2344" s="80" t="s">
        <v>1</v>
      </c>
      <c r="I2344" s="80">
        <v>0</v>
      </c>
      <c r="J2344" s="80">
        <v>0</v>
      </c>
      <c r="K2344" s="80">
        <v>0</v>
      </c>
      <c r="L2344" s="80">
        <v>0</v>
      </c>
      <c r="M2344" s="5" t="s">
        <v>10</v>
      </c>
      <c r="N2344" s="5" t="e">
        <v>#N/A</v>
      </c>
      <c r="O2344" s="5" t="s">
        <v>11</v>
      </c>
      <c r="P2344" s="5" t="e">
        <v>#N/A</v>
      </c>
      <c r="Q2344" s="5" t="e">
        <v>#VALUE!</v>
      </c>
      <c r="R2344" s="61" t="s">
        <v>28</v>
      </c>
      <c r="S2344" s="62" t="s">
        <v>937</v>
      </c>
      <c r="T2344" s="5" t="s">
        <v>834</v>
      </c>
      <c r="U2344" s="5" t="s">
        <v>34</v>
      </c>
      <c r="V2344" s="5" t="s">
        <v>26</v>
      </c>
      <c r="W2344" s="5" t="s">
        <v>907</v>
      </c>
      <c r="X2344" s="5" t="s">
        <v>81</v>
      </c>
      <c r="Y2344" s="5" t="s">
        <v>956</v>
      </c>
      <c r="Z2344" s="5" t="s">
        <v>13</v>
      </c>
      <c r="AA2344" s="5"/>
      <c r="AB2344" s="5"/>
      <c r="AC2344" s="5"/>
      <c r="AD2344" s="5"/>
      <c r="AE2344" s="5"/>
      <c r="AF2344" s="5"/>
      <c r="AG2344" s="5"/>
      <c r="AH2344" s="5" t="s">
        <v>715</v>
      </c>
      <c r="AI2344" s="5" t="s">
        <v>975</v>
      </c>
      <c r="AJ2344" s="80">
        <v>5</v>
      </c>
      <c r="AK2344" s="80" t="e">
        <v>#VALUE!</v>
      </c>
      <c r="AL2344" s="80">
        <v>4</v>
      </c>
      <c r="AM2344" s="80">
        <v>0</v>
      </c>
      <c r="AN2344" s="80">
        <v>5</v>
      </c>
      <c r="AO2344" s="80">
        <v>5</v>
      </c>
      <c r="AP2344" s="80">
        <v>4</v>
      </c>
      <c r="AQ2344" s="80">
        <v>4</v>
      </c>
      <c r="AR2344" s="80">
        <v>3</v>
      </c>
      <c r="AS2344" s="5" t="s">
        <v>1060</v>
      </c>
      <c r="AT2344" s="5"/>
      <c r="AU2344" s="5"/>
      <c r="AV2344" s="5"/>
      <c r="AW2344" s="5" t="s">
        <v>39</v>
      </c>
      <c r="AX2344" s="5"/>
      <c r="AY2344" s="5" t="s">
        <v>903</v>
      </c>
    </row>
    <row r="2345" spans="1:51" ht="27.95" customHeight="1">
      <c r="A2345" s="5">
        <v>11578874266</v>
      </c>
      <c r="B2345" s="1" t="s">
        <v>646</v>
      </c>
      <c r="C2345" s="13" t="e">
        <v>#VALUE!</v>
      </c>
      <c r="D2345" s="1" t="s">
        <v>465</v>
      </c>
      <c r="E2345" s="5" t="s">
        <v>14</v>
      </c>
      <c r="F2345" s="80">
        <v>0</v>
      </c>
      <c r="G2345" s="80">
        <v>0</v>
      </c>
      <c r="H2345" s="80" t="s">
        <v>1</v>
      </c>
      <c r="I2345" s="80">
        <v>0</v>
      </c>
      <c r="J2345" s="80">
        <v>0</v>
      </c>
      <c r="K2345" s="80">
        <v>0</v>
      </c>
      <c r="L2345" s="80">
        <v>0</v>
      </c>
      <c r="M2345" s="5" t="s">
        <v>10</v>
      </c>
      <c r="N2345" s="5" t="e">
        <v>#N/A</v>
      </c>
      <c r="O2345" s="5" t="e">
        <v>#N/A</v>
      </c>
      <c r="P2345" s="5" t="e">
        <v>#N/A</v>
      </c>
      <c r="Q2345" s="5" t="s">
        <v>29</v>
      </c>
      <c r="R2345" s="61" t="s">
        <v>28</v>
      </c>
      <c r="S2345" s="62" t="s">
        <v>68</v>
      </c>
      <c r="T2345" s="5" t="s">
        <v>834</v>
      </c>
      <c r="U2345" s="5" t="s">
        <v>34</v>
      </c>
      <c r="V2345" s="5" t="s">
        <v>74</v>
      </c>
      <c r="W2345" s="5" t="s">
        <v>979</v>
      </c>
      <c r="X2345" s="5" t="s">
        <v>30</v>
      </c>
      <c r="Y2345" s="5" t="s">
        <v>955</v>
      </c>
      <c r="Z2345" s="5" t="s">
        <v>49</v>
      </c>
      <c r="AA2345" s="5" t="s">
        <v>525</v>
      </c>
      <c r="AB2345" s="5"/>
      <c r="AC2345" s="5"/>
      <c r="AD2345" s="5"/>
      <c r="AE2345" s="5"/>
      <c r="AF2345" s="5"/>
      <c r="AG2345" s="5"/>
      <c r="AH2345" s="5" t="s">
        <v>804</v>
      </c>
      <c r="AI2345" s="5" t="s">
        <v>975</v>
      </c>
      <c r="AJ2345" s="80" t="e">
        <v>#VALUE!</v>
      </c>
      <c r="AK2345" s="80">
        <v>3</v>
      </c>
      <c r="AL2345" s="80">
        <v>4</v>
      </c>
      <c r="AM2345" s="80">
        <v>3</v>
      </c>
      <c r="AN2345" s="80">
        <v>5</v>
      </c>
      <c r="AO2345" s="80">
        <v>5</v>
      </c>
      <c r="AP2345" s="80">
        <v>2</v>
      </c>
      <c r="AQ2345" s="80">
        <v>2</v>
      </c>
      <c r="AR2345" s="80">
        <v>2</v>
      </c>
      <c r="AS2345" s="5"/>
      <c r="AT2345" s="5"/>
      <c r="AU2345" s="5"/>
      <c r="AV2345" s="5"/>
      <c r="AW2345" s="5"/>
      <c r="AX2345" s="5"/>
      <c r="AY2345" s="5" t="s">
        <v>903</v>
      </c>
    </row>
    <row r="2346" spans="1:51" ht="27.95" customHeight="1">
      <c r="A2346" s="5">
        <v>11578844258</v>
      </c>
      <c r="B2346" s="1" t="s">
        <v>646</v>
      </c>
      <c r="C2346" s="13" t="e">
        <v>#VALUE!</v>
      </c>
      <c r="D2346" s="1" t="s">
        <v>465</v>
      </c>
      <c r="E2346" s="5" t="s">
        <v>33</v>
      </c>
      <c r="F2346" s="80">
        <v>0</v>
      </c>
      <c r="G2346" s="80">
        <v>0</v>
      </c>
      <c r="H2346" s="80">
        <v>0</v>
      </c>
      <c r="I2346" s="80">
        <v>0</v>
      </c>
      <c r="J2346" s="80">
        <v>0</v>
      </c>
      <c r="K2346" s="80">
        <v>0</v>
      </c>
      <c r="L2346" s="80" t="s">
        <v>933</v>
      </c>
      <c r="M2346" s="5" t="s">
        <v>10</v>
      </c>
      <c r="N2346" s="5" t="e">
        <v>#N/A</v>
      </c>
      <c r="O2346" s="5" t="e">
        <v>#N/A</v>
      </c>
      <c r="P2346" s="5" t="e">
        <v>#N/A</v>
      </c>
      <c r="Q2346" s="5" t="e">
        <v>#VALUE!</v>
      </c>
      <c r="R2346" s="61" t="s">
        <v>90</v>
      </c>
      <c r="S2346" s="62" t="s">
        <v>937</v>
      </c>
      <c r="T2346" s="5" t="s">
        <v>936</v>
      </c>
      <c r="U2346" s="5" t="s">
        <v>37</v>
      </c>
      <c r="V2346" s="5" t="s">
        <v>54</v>
      </c>
      <c r="W2346" s="5" t="s">
        <v>379</v>
      </c>
      <c r="X2346" s="5" t="s">
        <v>81</v>
      </c>
      <c r="Y2346" s="5" t="s">
        <v>954</v>
      </c>
      <c r="Z2346" s="5" t="s">
        <v>119</v>
      </c>
      <c r="AA2346" s="5" t="s">
        <v>462</v>
      </c>
      <c r="AB2346" s="5" t="s">
        <v>558</v>
      </c>
      <c r="AC2346" s="5"/>
      <c r="AD2346" s="5" t="s">
        <v>1001</v>
      </c>
      <c r="AE2346" s="5" t="s">
        <v>602</v>
      </c>
      <c r="AF2346" s="5" t="s">
        <v>334</v>
      </c>
      <c r="AG2346" s="5" t="s">
        <v>817</v>
      </c>
      <c r="AH2346" s="5" t="s">
        <v>565</v>
      </c>
      <c r="AI2346" s="5" t="s">
        <v>975</v>
      </c>
      <c r="AJ2346" s="80" t="e">
        <v>#VALUE!</v>
      </c>
      <c r="AK2346" s="80" t="e">
        <v>#VALUE!</v>
      </c>
      <c r="AL2346" s="80">
        <v>5</v>
      </c>
      <c r="AM2346" s="80">
        <v>0</v>
      </c>
      <c r="AN2346" s="80" t="e">
        <v>#N/A</v>
      </c>
      <c r="AO2346" s="80">
        <v>3</v>
      </c>
      <c r="AP2346" s="80">
        <v>0</v>
      </c>
      <c r="AQ2346" s="80">
        <v>5</v>
      </c>
      <c r="AR2346" s="80">
        <v>3</v>
      </c>
      <c r="AS2346" s="5" t="s">
        <v>1050</v>
      </c>
      <c r="AT2346" s="5"/>
      <c r="AU2346" s="5"/>
      <c r="AV2346" s="5"/>
      <c r="AW2346" s="5" t="s">
        <v>39</v>
      </c>
      <c r="AX2346" s="5"/>
      <c r="AY2346" s="5" t="s">
        <v>903</v>
      </c>
    </row>
    <row r="2347" spans="1:51" ht="27.95" customHeight="1">
      <c r="A2347" s="5">
        <v>11578813781</v>
      </c>
      <c r="B2347" s="1" t="s">
        <v>646</v>
      </c>
      <c r="C2347" s="13" t="s">
        <v>72</v>
      </c>
      <c r="D2347" s="1" t="s">
        <v>468</v>
      </c>
      <c r="E2347" s="5" t="s">
        <v>14</v>
      </c>
      <c r="F2347" s="80">
        <v>0</v>
      </c>
      <c r="G2347" s="80">
        <v>0</v>
      </c>
      <c r="H2347" s="80" t="s">
        <v>1</v>
      </c>
      <c r="I2347" s="80">
        <v>0</v>
      </c>
      <c r="J2347" s="80">
        <v>0</v>
      </c>
      <c r="K2347" s="80">
        <v>0</v>
      </c>
      <c r="L2347" s="80">
        <v>0</v>
      </c>
      <c r="M2347" s="5" t="e">
        <v>#N/A</v>
      </c>
      <c r="N2347" s="5" t="s">
        <v>649</v>
      </c>
      <c r="O2347" s="5" t="e">
        <v>#N/A</v>
      </c>
      <c r="P2347" s="5" t="e">
        <v>#N/A</v>
      </c>
      <c r="Q2347" s="5" t="s">
        <v>76</v>
      </c>
      <c r="R2347" s="61" t="s">
        <v>28</v>
      </c>
      <c r="S2347" s="62" t="e">
        <v>#N/A</v>
      </c>
      <c r="T2347" s="5" t="s">
        <v>37</v>
      </c>
      <c r="U2347" s="5" t="s">
        <v>41</v>
      </c>
      <c r="V2347" s="5" t="s">
        <v>95</v>
      </c>
      <c r="W2347" s="5" t="s">
        <v>907</v>
      </c>
      <c r="X2347" s="5" t="s">
        <v>66</v>
      </c>
      <c r="Y2347" s="5">
        <v>0</v>
      </c>
      <c r="Z2347" s="5" t="s">
        <v>13</v>
      </c>
      <c r="AA2347" s="5"/>
      <c r="AB2347" s="5"/>
      <c r="AC2347" s="5"/>
      <c r="AD2347" s="5"/>
      <c r="AE2347" s="5"/>
      <c r="AF2347" s="5" t="s">
        <v>1026</v>
      </c>
      <c r="AG2347" s="5"/>
      <c r="AH2347" s="5"/>
      <c r="AI2347" s="5" t="s">
        <v>975</v>
      </c>
      <c r="AJ2347" s="80">
        <v>5</v>
      </c>
      <c r="AK2347" s="80">
        <v>4</v>
      </c>
      <c r="AL2347" s="80">
        <v>4</v>
      </c>
      <c r="AM2347" s="80" t="e">
        <v>#N/A</v>
      </c>
      <c r="AN2347" s="80">
        <v>3</v>
      </c>
      <c r="AO2347" s="80">
        <v>4</v>
      </c>
      <c r="AP2347" s="80">
        <v>1</v>
      </c>
      <c r="AQ2347" s="80">
        <v>4</v>
      </c>
      <c r="AR2347" s="80">
        <v>5</v>
      </c>
      <c r="AS2347" s="5"/>
      <c r="AT2347" s="5"/>
      <c r="AU2347" s="5"/>
      <c r="AV2347" s="5"/>
      <c r="AW2347" s="5"/>
      <c r="AX2347" s="5"/>
      <c r="AY2347" s="5" t="s">
        <v>903</v>
      </c>
    </row>
    <row r="2348" spans="1:51" ht="75" customHeight="1">
      <c r="A2348" s="5">
        <v>11578775872</v>
      </c>
      <c r="B2348" s="1" t="s">
        <v>646</v>
      </c>
      <c r="C2348" s="13" t="e">
        <v>#VALUE!</v>
      </c>
      <c r="D2348" s="1" t="s">
        <v>468</v>
      </c>
      <c r="E2348" s="5" t="s">
        <v>14</v>
      </c>
      <c r="F2348" s="80">
        <v>0</v>
      </c>
      <c r="G2348" s="80">
        <v>0</v>
      </c>
      <c r="H2348" s="80" t="s">
        <v>1</v>
      </c>
      <c r="I2348" s="80">
        <v>0</v>
      </c>
      <c r="J2348" s="80">
        <v>0</v>
      </c>
      <c r="K2348" s="80">
        <v>0</v>
      </c>
      <c r="L2348" s="80">
        <v>0</v>
      </c>
      <c r="M2348" s="5" t="e">
        <v>#N/A</v>
      </c>
      <c r="N2348" s="5" t="e">
        <v>#N/A</v>
      </c>
      <c r="O2348" s="5" t="e">
        <v>#N/A</v>
      </c>
      <c r="P2348" s="5" t="e">
        <v>#N/A</v>
      </c>
      <c r="Q2348" s="5" t="e">
        <v>#N/A</v>
      </c>
      <c r="R2348" s="61" t="e">
        <v>#N/A</v>
      </c>
      <c r="S2348" s="62" t="e">
        <v>#N/A</v>
      </c>
      <c r="T2348" s="5" t="s">
        <v>936</v>
      </c>
      <c r="U2348" s="5" t="e">
        <v>#N/A</v>
      </c>
      <c r="V2348" s="5" t="e">
        <v>#N/A</v>
      </c>
      <c r="W2348" s="5" t="e">
        <v>#N/A</v>
      </c>
      <c r="X2348" s="5" t="e">
        <v>#N/A</v>
      </c>
      <c r="Y2348" s="5">
        <v>0</v>
      </c>
      <c r="Z2348" s="5" t="s">
        <v>86</v>
      </c>
      <c r="AA2348" s="5" t="s">
        <v>982</v>
      </c>
      <c r="AB2348" s="5"/>
      <c r="AC2348" s="5"/>
      <c r="AD2348" s="5" t="s">
        <v>1003</v>
      </c>
      <c r="AE2348" s="5" t="s">
        <v>616</v>
      </c>
      <c r="AF2348" s="5"/>
      <c r="AG2348" s="5"/>
      <c r="AH2348" s="5"/>
      <c r="AI2348" s="5" t="s">
        <v>975</v>
      </c>
      <c r="AJ2348" s="80" t="e">
        <v>#VALUE!</v>
      </c>
      <c r="AK2348" s="80" t="e">
        <v>#N/A</v>
      </c>
      <c r="AL2348" s="80" t="e">
        <v>#N/A</v>
      </c>
      <c r="AM2348" s="80" t="e">
        <v>#N/A</v>
      </c>
      <c r="AN2348" s="80" t="e">
        <v>#N/A</v>
      </c>
      <c r="AO2348" s="80" t="e">
        <v>#N/A</v>
      </c>
      <c r="AP2348" s="80" t="e">
        <v>#N/A</v>
      </c>
      <c r="AQ2348" s="80" t="e">
        <v>#N/A</v>
      </c>
      <c r="AR2348" s="80" t="e">
        <v>#N/A</v>
      </c>
      <c r="AS2348" s="5"/>
      <c r="AT2348" s="5"/>
      <c r="AU2348" s="5"/>
      <c r="AV2348" s="5"/>
      <c r="AW2348" s="5"/>
      <c r="AX2348" s="5"/>
      <c r="AY2348" s="5" t="s">
        <v>903</v>
      </c>
    </row>
    <row r="2349" spans="1:51" ht="27.95" customHeight="1">
      <c r="A2349" s="5">
        <v>11578775149</v>
      </c>
      <c r="B2349" s="1" t="s">
        <v>646</v>
      </c>
      <c r="C2349" s="13" t="s">
        <v>72</v>
      </c>
      <c r="D2349" s="1" t="e">
        <v>#VALUE!</v>
      </c>
      <c r="E2349" s="5" t="s">
        <v>14</v>
      </c>
      <c r="F2349" s="80">
        <v>0</v>
      </c>
      <c r="G2349" s="80">
        <v>0</v>
      </c>
      <c r="H2349" s="80" t="s">
        <v>1</v>
      </c>
      <c r="I2349" s="80">
        <v>0</v>
      </c>
      <c r="J2349" s="80">
        <v>0</v>
      </c>
      <c r="K2349" s="80">
        <v>0</v>
      </c>
      <c r="L2349" s="80">
        <v>0</v>
      </c>
      <c r="M2349" s="5" t="e">
        <v>#N/A</v>
      </c>
      <c r="N2349" s="5" t="s">
        <v>649</v>
      </c>
      <c r="O2349" s="5" t="e">
        <v>#N/A</v>
      </c>
      <c r="P2349" s="5" t="e">
        <v>#N/A</v>
      </c>
      <c r="Q2349" s="5" t="s">
        <v>29</v>
      </c>
      <c r="R2349" s="61" t="s">
        <v>75</v>
      </c>
      <c r="S2349" s="62" t="s">
        <v>937</v>
      </c>
      <c r="T2349" s="5" t="s">
        <v>834</v>
      </c>
      <c r="U2349" s="5" t="s">
        <v>34</v>
      </c>
      <c r="V2349" s="5" t="s">
        <v>64</v>
      </c>
      <c r="W2349" s="5" t="s">
        <v>379</v>
      </c>
      <c r="X2349" s="5" t="s">
        <v>81</v>
      </c>
      <c r="Y2349" s="5">
        <v>0</v>
      </c>
      <c r="Z2349" s="5" t="s">
        <v>21</v>
      </c>
      <c r="AA2349" s="5"/>
      <c r="AB2349" s="5"/>
      <c r="AC2349" s="5" t="s">
        <v>513</v>
      </c>
      <c r="AD2349" s="5"/>
      <c r="AE2349" s="5"/>
      <c r="AF2349" s="5"/>
      <c r="AG2349" s="5"/>
      <c r="AH2349" s="5"/>
      <c r="AI2349" s="5" t="s">
        <v>975</v>
      </c>
      <c r="AJ2349" s="80">
        <v>5</v>
      </c>
      <c r="AK2349" s="80">
        <v>3</v>
      </c>
      <c r="AL2349" s="80">
        <v>3</v>
      </c>
      <c r="AM2349" s="80">
        <v>0</v>
      </c>
      <c r="AN2349" s="80">
        <v>5</v>
      </c>
      <c r="AO2349" s="80">
        <v>5</v>
      </c>
      <c r="AP2349" s="80">
        <v>5</v>
      </c>
      <c r="AQ2349" s="80">
        <v>5</v>
      </c>
      <c r="AR2349" s="80">
        <v>3</v>
      </c>
      <c r="AS2349" s="5"/>
      <c r="AT2349" s="5"/>
      <c r="AU2349" s="5"/>
      <c r="AV2349" s="5"/>
      <c r="AW2349" s="5" t="s">
        <v>1085</v>
      </c>
      <c r="AX2349" s="5"/>
      <c r="AY2349" s="5" t="s">
        <v>903</v>
      </c>
    </row>
    <row r="2350" spans="1:51" ht="27.95" customHeight="1">
      <c r="A2350" s="5">
        <v>11578731184</v>
      </c>
      <c r="B2350" s="1" t="s">
        <v>646</v>
      </c>
      <c r="C2350" s="13" t="s">
        <v>72</v>
      </c>
      <c r="D2350" s="1" t="s">
        <v>466</v>
      </c>
      <c r="E2350" s="5" t="s">
        <v>14</v>
      </c>
      <c r="F2350" s="80" t="s">
        <v>648</v>
      </c>
      <c r="G2350" s="80">
        <v>0</v>
      </c>
      <c r="H2350" s="80" t="s">
        <v>1</v>
      </c>
      <c r="I2350" s="80">
        <v>0</v>
      </c>
      <c r="J2350" s="80">
        <v>0</v>
      </c>
      <c r="K2350" s="80">
        <v>0</v>
      </c>
      <c r="L2350" s="80">
        <v>0</v>
      </c>
      <c r="M2350" s="5" t="s">
        <v>10</v>
      </c>
      <c r="N2350" s="5" t="e">
        <v>#N/A</v>
      </c>
      <c r="O2350" s="5" t="e">
        <v>#N/A</v>
      </c>
      <c r="P2350" s="5" t="e">
        <v>#N/A</v>
      </c>
      <c r="Q2350" s="5" t="s">
        <v>91</v>
      </c>
      <c r="R2350" s="61" t="s">
        <v>90</v>
      </c>
      <c r="S2350" s="62" t="e">
        <v>#N/A</v>
      </c>
      <c r="T2350" s="5" t="s">
        <v>834</v>
      </c>
      <c r="U2350" s="5" t="s">
        <v>34</v>
      </c>
      <c r="V2350" s="5" t="s">
        <v>54</v>
      </c>
      <c r="W2350" s="5" t="s">
        <v>379</v>
      </c>
      <c r="X2350" s="5" t="s">
        <v>81</v>
      </c>
      <c r="Y2350" s="5">
        <v>0</v>
      </c>
      <c r="Z2350" s="5" t="s">
        <v>21</v>
      </c>
      <c r="AA2350" s="5"/>
      <c r="AB2350" s="5"/>
      <c r="AC2350" s="5"/>
      <c r="AD2350" s="5"/>
      <c r="AE2350" s="5"/>
      <c r="AF2350" s="5" t="s">
        <v>334</v>
      </c>
      <c r="AG2350" s="5" t="s">
        <v>1035</v>
      </c>
      <c r="AH2350" s="5"/>
      <c r="AI2350" s="5" t="s">
        <v>975</v>
      </c>
      <c r="AJ2350" s="80">
        <v>5</v>
      </c>
      <c r="AK2350" s="80">
        <v>5</v>
      </c>
      <c r="AL2350" s="80">
        <v>5</v>
      </c>
      <c r="AM2350" s="80" t="e">
        <v>#N/A</v>
      </c>
      <c r="AN2350" s="80">
        <v>5</v>
      </c>
      <c r="AO2350" s="80">
        <v>5</v>
      </c>
      <c r="AP2350" s="80">
        <v>0</v>
      </c>
      <c r="AQ2350" s="80">
        <v>5</v>
      </c>
      <c r="AR2350" s="80">
        <v>3</v>
      </c>
      <c r="AS2350" s="5"/>
      <c r="AT2350" s="5"/>
      <c r="AU2350" s="5"/>
      <c r="AV2350" s="5"/>
      <c r="AW2350" s="5"/>
      <c r="AX2350" s="5"/>
      <c r="AY2350" s="5" t="s">
        <v>903</v>
      </c>
    </row>
    <row r="2351" spans="1:51" ht="53.25" customHeight="1">
      <c r="A2351" s="5">
        <v>11578703837</v>
      </c>
      <c r="B2351" s="1" t="s">
        <v>646</v>
      </c>
      <c r="C2351" s="13" t="s">
        <v>72</v>
      </c>
      <c r="D2351" s="1" t="s">
        <v>468</v>
      </c>
      <c r="E2351" s="5" t="s">
        <v>14</v>
      </c>
      <c r="F2351" s="80">
        <v>0</v>
      </c>
      <c r="G2351" s="80">
        <v>0</v>
      </c>
      <c r="H2351" s="80" t="s">
        <v>1</v>
      </c>
      <c r="I2351" s="80">
        <v>0</v>
      </c>
      <c r="J2351" s="80">
        <v>0</v>
      </c>
      <c r="K2351" s="80">
        <v>0</v>
      </c>
      <c r="L2351" s="80">
        <v>0</v>
      </c>
      <c r="M2351" s="5" t="e">
        <v>#N/A</v>
      </c>
      <c r="N2351" s="5" t="s">
        <v>649</v>
      </c>
      <c r="O2351" s="5" t="e">
        <v>#N/A</v>
      </c>
      <c r="P2351" s="5" t="e">
        <v>#N/A</v>
      </c>
      <c r="Q2351" s="5" t="s">
        <v>76</v>
      </c>
      <c r="R2351" s="61" t="e">
        <v>#N/A</v>
      </c>
      <c r="S2351" s="62" t="s">
        <v>937</v>
      </c>
      <c r="T2351" s="5" t="s">
        <v>834</v>
      </c>
      <c r="U2351" s="5" t="s">
        <v>34</v>
      </c>
      <c r="V2351" s="5" t="s">
        <v>89</v>
      </c>
      <c r="W2351" s="5" t="s">
        <v>907</v>
      </c>
      <c r="X2351" s="5" t="e">
        <v>#N/A</v>
      </c>
      <c r="Y2351" s="5">
        <v>0</v>
      </c>
      <c r="Z2351" s="5" t="s">
        <v>67</v>
      </c>
      <c r="AA2351" s="5"/>
      <c r="AB2351" s="5"/>
      <c r="AC2351" s="5"/>
      <c r="AD2351" s="5"/>
      <c r="AE2351" s="5"/>
      <c r="AF2351" s="5"/>
      <c r="AG2351" s="5" t="s">
        <v>1035</v>
      </c>
      <c r="AH2351" s="5"/>
      <c r="AI2351" s="5" t="s">
        <v>975</v>
      </c>
      <c r="AJ2351" s="80">
        <v>5</v>
      </c>
      <c r="AK2351" s="80">
        <v>4</v>
      </c>
      <c r="AL2351" s="80" t="e">
        <v>#N/A</v>
      </c>
      <c r="AM2351" s="80">
        <v>0</v>
      </c>
      <c r="AN2351" s="80">
        <v>5</v>
      </c>
      <c r="AO2351" s="80">
        <v>5</v>
      </c>
      <c r="AP2351" s="80">
        <v>3</v>
      </c>
      <c r="AQ2351" s="80">
        <v>4</v>
      </c>
      <c r="AR2351" s="80" t="e">
        <v>#N/A</v>
      </c>
      <c r="AS2351" s="5" t="s">
        <v>1064</v>
      </c>
      <c r="AT2351" s="5" t="s">
        <v>842</v>
      </c>
      <c r="AU2351" s="5"/>
      <c r="AV2351" s="5"/>
      <c r="AW2351" s="5" t="s">
        <v>39</v>
      </c>
      <c r="AX2351" s="5"/>
      <c r="AY2351" s="5" t="s">
        <v>903</v>
      </c>
    </row>
    <row r="2352" spans="1:51" ht="27.95" customHeight="1">
      <c r="A2352" s="5">
        <v>11578701293</v>
      </c>
      <c r="B2352" s="1" t="s">
        <v>646</v>
      </c>
      <c r="C2352" s="13" t="s">
        <v>72</v>
      </c>
      <c r="D2352" s="1" t="s">
        <v>468</v>
      </c>
      <c r="E2352" s="5" t="s">
        <v>14</v>
      </c>
      <c r="F2352" s="80">
        <v>0</v>
      </c>
      <c r="G2352" s="80">
        <v>0</v>
      </c>
      <c r="H2352" s="80" t="s">
        <v>1</v>
      </c>
      <c r="I2352" s="80">
        <v>0</v>
      </c>
      <c r="J2352" s="80">
        <v>0</v>
      </c>
      <c r="K2352" s="80">
        <v>0</v>
      </c>
      <c r="L2352" s="80">
        <v>0</v>
      </c>
      <c r="M2352" s="5" t="s">
        <v>10</v>
      </c>
      <c r="N2352" s="5" t="e">
        <v>#N/A</v>
      </c>
      <c r="O2352" s="5" t="s">
        <v>11</v>
      </c>
      <c r="P2352" s="5" t="s">
        <v>12</v>
      </c>
      <c r="Q2352" s="5" t="e">
        <v>#VALUE!</v>
      </c>
      <c r="R2352" s="61" t="s">
        <v>75</v>
      </c>
      <c r="S2352" s="62" t="s">
        <v>937</v>
      </c>
      <c r="T2352" s="5" t="s">
        <v>834</v>
      </c>
      <c r="U2352" s="5" t="s">
        <v>34</v>
      </c>
      <c r="V2352" s="5" t="s">
        <v>26</v>
      </c>
      <c r="W2352" s="5" t="s">
        <v>907</v>
      </c>
      <c r="X2352" s="5" t="s">
        <v>66</v>
      </c>
      <c r="Y2352" s="5" t="s">
        <v>953</v>
      </c>
      <c r="Z2352" s="5" t="s">
        <v>21</v>
      </c>
      <c r="AA2352" s="5"/>
      <c r="AB2352" s="5" t="s">
        <v>988</v>
      </c>
      <c r="AC2352" s="5" t="s">
        <v>573</v>
      </c>
      <c r="AD2352" s="5"/>
      <c r="AE2352" s="5"/>
      <c r="AF2352" s="5" t="s">
        <v>462</v>
      </c>
      <c r="AG2352" s="5"/>
      <c r="AH2352" s="5" t="s">
        <v>1047</v>
      </c>
      <c r="AI2352" s="5" t="s">
        <v>975</v>
      </c>
      <c r="AJ2352" s="80">
        <v>5</v>
      </c>
      <c r="AK2352" s="80" t="e">
        <v>#VALUE!</v>
      </c>
      <c r="AL2352" s="80">
        <v>3</v>
      </c>
      <c r="AM2352" s="80">
        <v>0</v>
      </c>
      <c r="AN2352" s="80">
        <v>5</v>
      </c>
      <c r="AO2352" s="80">
        <v>5</v>
      </c>
      <c r="AP2352" s="80">
        <v>4</v>
      </c>
      <c r="AQ2352" s="80">
        <v>4</v>
      </c>
      <c r="AR2352" s="80">
        <v>5</v>
      </c>
      <c r="AS2352" s="5"/>
      <c r="AT2352" s="5"/>
      <c r="AU2352" s="5"/>
      <c r="AV2352" s="5"/>
      <c r="AW2352" s="5" t="s">
        <v>39</v>
      </c>
      <c r="AX2352" s="5"/>
      <c r="AY2352" s="5" t="s">
        <v>903</v>
      </c>
    </row>
    <row r="2353" spans="1:51" ht="27.95" customHeight="1">
      <c r="A2353" s="5">
        <v>11578679490</v>
      </c>
      <c r="B2353" s="1" t="s">
        <v>646</v>
      </c>
      <c r="C2353" s="13" t="s">
        <v>72</v>
      </c>
      <c r="D2353" s="1" t="s">
        <v>468</v>
      </c>
      <c r="E2353" s="5" t="s">
        <v>33</v>
      </c>
      <c r="F2353" s="80">
        <v>0</v>
      </c>
      <c r="G2353" s="80">
        <v>0</v>
      </c>
      <c r="H2353" s="80" t="s">
        <v>1</v>
      </c>
      <c r="I2353" s="80">
        <v>0</v>
      </c>
      <c r="J2353" s="80">
        <v>0</v>
      </c>
      <c r="K2353" s="80">
        <v>0</v>
      </c>
      <c r="L2353" s="80">
        <v>0</v>
      </c>
      <c r="M2353" s="5" t="s">
        <v>10</v>
      </c>
      <c r="N2353" s="5" t="e">
        <v>#N/A</v>
      </c>
      <c r="O2353" s="5" t="e">
        <v>#N/A</v>
      </c>
      <c r="P2353" s="5" t="e">
        <v>#N/A</v>
      </c>
      <c r="Q2353" s="5" t="s">
        <v>76</v>
      </c>
      <c r="R2353" s="61" t="s">
        <v>28</v>
      </c>
      <c r="S2353" s="62" t="e">
        <v>#N/A</v>
      </c>
      <c r="T2353" s="5" t="s">
        <v>36</v>
      </c>
      <c r="U2353" s="5" t="s">
        <v>41</v>
      </c>
      <c r="V2353" s="5" t="s">
        <v>89</v>
      </c>
      <c r="W2353" s="5" t="s">
        <v>907</v>
      </c>
      <c r="X2353" s="5" t="s">
        <v>66</v>
      </c>
      <c r="Y2353" s="5">
        <v>0</v>
      </c>
      <c r="Z2353" s="5" t="s">
        <v>21</v>
      </c>
      <c r="AA2353" s="5"/>
      <c r="AB2353" s="5"/>
      <c r="AC2353" s="5"/>
      <c r="AD2353" s="5"/>
      <c r="AE2353" s="5"/>
      <c r="AF2353" s="5"/>
      <c r="AG2353" s="5"/>
      <c r="AH2353" s="5"/>
      <c r="AI2353" s="5" t="s">
        <v>975</v>
      </c>
      <c r="AJ2353" s="80">
        <v>5</v>
      </c>
      <c r="AK2353" s="80">
        <v>4</v>
      </c>
      <c r="AL2353" s="80">
        <v>4</v>
      </c>
      <c r="AM2353" s="80" t="e">
        <v>#N/A</v>
      </c>
      <c r="AN2353" s="80">
        <v>4</v>
      </c>
      <c r="AO2353" s="80">
        <v>4</v>
      </c>
      <c r="AP2353" s="80">
        <v>3</v>
      </c>
      <c r="AQ2353" s="80">
        <v>4</v>
      </c>
      <c r="AR2353" s="80">
        <v>5</v>
      </c>
      <c r="AS2353" s="5"/>
      <c r="AT2353" s="5"/>
      <c r="AU2353" s="5"/>
      <c r="AV2353" s="5"/>
      <c r="AW2353" s="5"/>
      <c r="AX2353" s="5" t="s">
        <v>1116</v>
      </c>
      <c r="AY2353" s="5" t="s">
        <v>903</v>
      </c>
    </row>
    <row r="2354" spans="1:51" ht="27.95" customHeight="1">
      <c r="A2354" s="5">
        <v>11578677234</v>
      </c>
      <c r="B2354" s="1" t="s">
        <v>646</v>
      </c>
      <c r="C2354" s="13" t="s">
        <v>80</v>
      </c>
      <c r="D2354" s="1" t="s">
        <v>465</v>
      </c>
      <c r="E2354" s="5" t="s">
        <v>33</v>
      </c>
      <c r="F2354" s="80">
        <v>0</v>
      </c>
      <c r="G2354" s="80">
        <v>0</v>
      </c>
      <c r="H2354" s="80" t="s">
        <v>1</v>
      </c>
      <c r="I2354" s="80">
        <v>0</v>
      </c>
      <c r="J2354" s="80">
        <v>0</v>
      </c>
      <c r="K2354" s="80">
        <v>0</v>
      </c>
      <c r="L2354" s="80">
        <v>0</v>
      </c>
      <c r="M2354" s="5" t="s">
        <v>10</v>
      </c>
      <c r="N2354" s="5" t="e">
        <v>#N/A</v>
      </c>
      <c r="O2354" s="5" t="e">
        <v>#N/A</v>
      </c>
      <c r="P2354" s="5" t="e">
        <v>#N/A</v>
      </c>
      <c r="Q2354" s="5" t="s">
        <v>29</v>
      </c>
      <c r="R2354" s="61" t="s">
        <v>75</v>
      </c>
      <c r="S2354" s="62" t="s">
        <v>68</v>
      </c>
      <c r="T2354" s="5" t="s">
        <v>36</v>
      </c>
      <c r="U2354" s="5" t="s">
        <v>37</v>
      </c>
      <c r="V2354" s="5" t="s">
        <v>95</v>
      </c>
      <c r="W2354" s="5" t="s">
        <v>908</v>
      </c>
      <c r="X2354" s="5" t="s">
        <v>108</v>
      </c>
      <c r="Y2354" s="5">
        <v>0</v>
      </c>
      <c r="Z2354" s="5" t="s">
        <v>67</v>
      </c>
      <c r="AA2354" s="5"/>
      <c r="AB2354" s="5"/>
      <c r="AC2354" s="5"/>
      <c r="AD2354" s="5"/>
      <c r="AE2354" s="5"/>
      <c r="AF2354" s="5"/>
      <c r="AG2354" s="5"/>
      <c r="AH2354" s="5"/>
      <c r="AI2354" s="5" t="s">
        <v>975</v>
      </c>
      <c r="AJ2354" s="80">
        <v>4</v>
      </c>
      <c r="AK2354" s="80">
        <v>3</v>
      </c>
      <c r="AL2354" s="80">
        <v>3</v>
      </c>
      <c r="AM2354" s="80">
        <v>3</v>
      </c>
      <c r="AN2354" s="80">
        <v>4</v>
      </c>
      <c r="AO2354" s="80">
        <v>3</v>
      </c>
      <c r="AP2354" s="80">
        <v>1</v>
      </c>
      <c r="AQ2354" s="80">
        <v>3</v>
      </c>
      <c r="AR2354" s="80">
        <v>4</v>
      </c>
      <c r="AS2354" s="5" t="s">
        <v>1060</v>
      </c>
      <c r="AT2354" s="5"/>
      <c r="AU2354" s="5"/>
      <c r="AV2354" s="5"/>
      <c r="AW2354" s="5"/>
      <c r="AX2354" s="5" t="s">
        <v>1117</v>
      </c>
      <c r="AY2354" s="5" t="s">
        <v>903</v>
      </c>
    </row>
    <row r="2355" spans="1:51" ht="27.95" customHeight="1">
      <c r="A2355" s="5">
        <v>11578649928</v>
      </c>
      <c r="B2355" s="1" t="s">
        <v>646</v>
      </c>
      <c r="C2355" s="13" t="e">
        <v>#VALUE!</v>
      </c>
      <c r="D2355" s="1" t="s">
        <v>469</v>
      </c>
      <c r="E2355" s="5" t="s">
        <v>14</v>
      </c>
      <c r="F2355" s="80">
        <v>0</v>
      </c>
      <c r="G2355" s="80">
        <v>0</v>
      </c>
      <c r="H2355" s="80" t="s">
        <v>1</v>
      </c>
      <c r="I2355" s="80">
        <v>0</v>
      </c>
      <c r="J2355" s="80">
        <v>0</v>
      </c>
      <c r="K2355" s="80">
        <v>0</v>
      </c>
      <c r="L2355" s="80">
        <v>0</v>
      </c>
      <c r="M2355" s="5" t="s">
        <v>10</v>
      </c>
      <c r="N2355" s="5" t="e">
        <v>#N/A</v>
      </c>
      <c r="O2355" s="5" t="e">
        <v>#N/A</v>
      </c>
      <c r="P2355" s="5" t="e">
        <v>#N/A</v>
      </c>
      <c r="Q2355" s="5" t="s">
        <v>91</v>
      </c>
      <c r="R2355" s="61" t="s">
        <v>28</v>
      </c>
      <c r="S2355" s="62" t="s">
        <v>68</v>
      </c>
      <c r="T2355" s="5" t="s">
        <v>834</v>
      </c>
      <c r="U2355" s="5" t="s">
        <v>41</v>
      </c>
      <c r="V2355" s="5" t="s">
        <v>74</v>
      </c>
      <c r="W2355" s="5" t="s">
        <v>907</v>
      </c>
      <c r="X2355" s="5" t="s">
        <v>108</v>
      </c>
      <c r="Y2355" s="5" t="s">
        <v>952</v>
      </c>
      <c r="Z2355" s="5" t="s">
        <v>21</v>
      </c>
      <c r="AA2355" s="5" t="s">
        <v>512</v>
      </c>
      <c r="AB2355" s="5"/>
      <c r="AC2355" s="5" t="s">
        <v>565</v>
      </c>
      <c r="AD2355" s="5"/>
      <c r="AE2355" s="5"/>
      <c r="AF2355" s="5"/>
      <c r="AG2355" s="5"/>
      <c r="AH2355" s="5" t="s">
        <v>1045</v>
      </c>
      <c r="AI2355" s="5" t="s">
        <v>975</v>
      </c>
      <c r="AJ2355" s="80" t="e">
        <v>#VALUE!</v>
      </c>
      <c r="AK2355" s="80">
        <v>5</v>
      </c>
      <c r="AL2355" s="80">
        <v>4</v>
      </c>
      <c r="AM2355" s="80">
        <v>3</v>
      </c>
      <c r="AN2355" s="80">
        <v>5</v>
      </c>
      <c r="AO2355" s="80">
        <v>4</v>
      </c>
      <c r="AP2355" s="80">
        <v>2</v>
      </c>
      <c r="AQ2355" s="80">
        <v>4</v>
      </c>
      <c r="AR2355" s="80">
        <v>4</v>
      </c>
      <c r="AS2355" s="5" t="s">
        <v>1060</v>
      </c>
      <c r="AT2355" s="5"/>
      <c r="AU2355" s="5"/>
      <c r="AV2355" s="5"/>
      <c r="AW2355" s="5"/>
      <c r="AX2355" s="5" t="s">
        <v>462</v>
      </c>
      <c r="AY2355" s="5" t="s">
        <v>903</v>
      </c>
    </row>
    <row r="2356" spans="1:51" ht="27.95" customHeight="1">
      <c r="A2356" s="5">
        <v>11578627833</v>
      </c>
      <c r="B2356" s="1" t="s">
        <v>646</v>
      </c>
      <c r="C2356" s="13" t="s">
        <v>61</v>
      </c>
      <c r="D2356" s="1" t="s">
        <v>466</v>
      </c>
      <c r="E2356" s="5" t="s">
        <v>33</v>
      </c>
      <c r="F2356" s="80">
        <v>0</v>
      </c>
      <c r="G2356" s="80">
        <v>0</v>
      </c>
      <c r="H2356" s="80" t="s">
        <v>1</v>
      </c>
      <c r="I2356" s="80">
        <v>0</v>
      </c>
      <c r="J2356" s="80">
        <v>0</v>
      </c>
      <c r="K2356" s="80">
        <v>0</v>
      </c>
      <c r="L2356" s="80">
        <v>0</v>
      </c>
      <c r="M2356" s="5" t="s">
        <v>10</v>
      </c>
      <c r="N2356" s="5" t="e">
        <v>#N/A</v>
      </c>
      <c r="O2356" s="5" t="e">
        <v>#N/A</v>
      </c>
      <c r="P2356" s="5" t="e">
        <v>#N/A</v>
      </c>
      <c r="Q2356" s="5" t="s">
        <v>29</v>
      </c>
      <c r="R2356" s="61" t="s">
        <v>75</v>
      </c>
      <c r="S2356" s="62" t="e">
        <v>#N/A</v>
      </c>
      <c r="T2356" s="5" t="s">
        <v>37</v>
      </c>
      <c r="U2356" s="5" t="s">
        <v>41</v>
      </c>
      <c r="V2356" s="5" t="s">
        <v>74</v>
      </c>
      <c r="W2356" s="5" t="s">
        <v>979</v>
      </c>
      <c r="X2356" s="5" t="s">
        <v>81</v>
      </c>
      <c r="Y2356" s="5">
        <v>0</v>
      </c>
      <c r="Z2356" s="5" t="s">
        <v>21</v>
      </c>
      <c r="AA2356" s="5"/>
      <c r="AB2356" s="5"/>
      <c r="AC2356" s="5"/>
      <c r="AD2356" s="5"/>
      <c r="AE2356" s="5"/>
      <c r="AF2356" s="5" t="s">
        <v>626</v>
      </c>
      <c r="AG2356" s="5" t="s">
        <v>1037</v>
      </c>
      <c r="AH2356" s="5"/>
      <c r="AI2356" s="5" t="s">
        <v>975</v>
      </c>
      <c r="AJ2356" s="80">
        <v>3</v>
      </c>
      <c r="AK2356" s="80">
        <v>3</v>
      </c>
      <c r="AL2356" s="80">
        <v>3</v>
      </c>
      <c r="AM2356" s="80" t="e">
        <v>#N/A</v>
      </c>
      <c r="AN2356" s="80">
        <v>3</v>
      </c>
      <c r="AO2356" s="80">
        <v>4</v>
      </c>
      <c r="AP2356" s="80">
        <v>2</v>
      </c>
      <c r="AQ2356" s="80">
        <v>2</v>
      </c>
      <c r="AR2356" s="80">
        <v>3</v>
      </c>
      <c r="AS2356" s="5"/>
      <c r="AT2356" s="5"/>
      <c r="AU2356" s="5"/>
      <c r="AV2356" s="5"/>
      <c r="AW2356" s="5"/>
      <c r="AX2356" s="5"/>
      <c r="AY2356" s="5" t="s">
        <v>903</v>
      </c>
    </row>
    <row r="2357" spans="1:51" ht="27.95" customHeight="1">
      <c r="A2357" s="5">
        <v>11578580063</v>
      </c>
      <c r="B2357" s="1" t="s">
        <v>646</v>
      </c>
      <c r="C2357" s="13" t="s">
        <v>80</v>
      </c>
      <c r="D2357" s="1" t="s">
        <v>465</v>
      </c>
      <c r="E2357" s="5" t="s">
        <v>14</v>
      </c>
      <c r="F2357" s="80">
        <v>0</v>
      </c>
      <c r="G2357" s="80">
        <v>0</v>
      </c>
      <c r="H2357" s="80" t="s">
        <v>1</v>
      </c>
      <c r="I2357" s="80">
        <v>0</v>
      </c>
      <c r="J2357" s="80">
        <v>0</v>
      </c>
      <c r="K2357" s="80">
        <v>0</v>
      </c>
      <c r="L2357" s="80">
        <v>0</v>
      </c>
      <c r="M2357" s="5" t="e">
        <v>#N/A</v>
      </c>
      <c r="N2357" s="5" t="s">
        <v>649</v>
      </c>
      <c r="O2357" s="5" t="e">
        <v>#N/A</v>
      </c>
      <c r="P2357" s="5" t="e">
        <v>#N/A</v>
      </c>
      <c r="Q2357" s="5" t="s">
        <v>91</v>
      </c>
      <c r="R2357" s="61" t="s">
        <v>28</v>
      </c>
      <c r="S2357" s="62" t="e">
        <v>#N/A</v>
      </c>
      <c r="T2357" s="5" t="s">
        <v>834</v>
      </c>
      <c r="U2357" s="5" t="s">
        <v>34</v>
      </c>
      <c r="V2357" s="5" t="s">
        <v>26</v>
      </c>
      <c r="W2357" s="5" t="s">
        <v>379</v>
      </c>
      <c r="X2357" s="5" t="s">
        <v>66</v>
      </c>
      <c r="Y2357" s="5">
        <v>0</v>
      </c>
      <c r="Z2357" s="5" t="s">
        <v>49</v>
      </c>
      <c r="AA2357" s="5"/>
      <c r="AB2357" s="5"/>
      <c r="AC2357" s="5"/>
      <c r="AD2357" s="5"/>
      <c r="AE2357" s="5"/>
      <c r="AF2357" s="5"/>
      <c r="AG2357" s="5"/>
      <c r="AH2357" s="5"/>
      <c r="AI2357" s="5" t="s">
        <v>975</v>
      </c>
      <c r="AJ2357" s="80">
        <v>4</v>
      </c>
      <c r="AK2357" s="80">
        <v>5</v>
      </c>
      <c r="AL2357" s="80">
        <v>4</v>
      </c>
      <c r="AM2357" s="80" t="e">
        <v>#N/A</v>
      </c>
      <c r="AN2357" s="80">
        <v>5</v>
      </c>
      <c r="AO2357" s="80">
        <v>5</v>
      </c>
      <c r="AP2357" s="80">
        <v>4</v>
      </c>
      <c r="AQ2357" s="80">
        <v>5</v>
      </c>
      <c r="AR2357" s="80">
        <v>5</v>
      </c>
      <c r="AS2357" s="5" t="s">
        <v>1053</v>
      </c>
      <c r="AT2357" s="5"/>
      <c r="AU2357" s="5"/>
      <c r="AV2357" s="5"/>
      <c r="AW2357" s="5"/>
      <c r="AX2357" s="5" t="s">
        <v>1115</v>
      </c>
      <c r="AY2357" s="5" t="s">
        <v>903</v>
      </c>
    </row>
    <row r="2358" spans="1:51" ht="27.95" customHeight="1">
      <c r="A2358" s="5">
        <v>11578575636</v>
      </c>
      <c r="B2358" s="1" t="s">
        <v>646</v>
      </c>
      <c r="C2358" s="13" t="e">
        <v>#N/A</v>
      </c>
      <c r="D2358" s="1" t="e">
        <v>#VALUE!</v>
      </c>
      <c r="E2358" s="5" t="e">
        <v>#N/A</v>
      </c>
      <c r="F2358" s="80">
        <v>0</v>
      </c>
      <c r="G2358" s="80">
        <v>0</v>
      </c>
      <c r="H2358" s="80">
        <v>0</v>
      </c>
      <c r="I2358" s="80">
        <v>0</v>
      </c>
      <c r="J2358" s="80">
        <v>0</v>
      </c>
      <c r="K2358" s="80">
        <v>0</v>
      </c>
      <c r="L2358" s="80">
        <v>0</v>
      </c>
      <c r="M2358" s="5" t="e">
        <v>#N/A</v>
      </c>
      <c r="N2358" s="5" t="e">
        <v>#N/A</v>
      </c>
      <c r="O2358" s="5" t="e">
        <v>#N/A</v>
      </c>
      <c r="P2358" s="5" t="e">
        <v>#N/A</v>
      </c>
      <c r="Q2358" s="5" t="e">
        <v>#N/A</v>
      </c>
      <c r="R2358" s="61" t="e">
        <v>#N/A</v>
      </c>
      <c r="S2358" s="62" t="e">
        <v>#N/A</v>
      </c>
      <c r="T2358" s="5" t="e">
        <v>#N/A</v>
      </c>
      <c r="U2358" s="5" t="e">
        <v>#N/A</v>
      </c>
      <c r="V2358" s="5" t="e">
        <v>#N/A</v>
      </c>
      <c r="W2358" s="5" t="e">
        <v>#N/A</v>
      </c>
      <c r="X2358" s="5" t="e">
        <v>#N/A</v>
      </c>
      <c r="Y2358" s="5">
        <v>0</v>
      </c>
      <c r="Z2358" s="5" t="e">
        <v>#N/A</v>
      </c>
      <c r="AA2358" s="5"/>
      <c r="AB2358" s="5"/>
      <c r="AC2358" s="5"/>
      <c r="AD2358" s="5"/>
      <c r="AE2358" s="5"/>
      <c r="AF2358" s="5"/>
      <c r="AG2358" s="5"/>
      <c r="AH2358" s="5"/>
      <c r="AI2358" s="5" t="s">
        <v>975</v>
      </c>
      <c r="AJ2358" s="5" t="e">
        <v>#N/A</v>
      </c>
      <c r="AK2358" s="5" t="e">
        <v>#N/A</v>
      </c>
      <c r="AL2358" s="97" t="e">
        <v>#N/A</v>
      </c>
      <c r="AM2358" s="97" t="e">
        <v>#N/A</v>
      </c>
      <c r="AN2358" s="5" t="e">
        <v>#N/A</v>
      </c>
      <c r="AO2358" s="5" t="e">
        <v>#N/A</v>
      </c>
      <c r="AP2358" s="5" t="e">
        <v>#N/A</v>
      </c>
      <c r="AQ2358" s="5" t="e">
        <v>#N/A</v>
      </c>
      <c r="AR2358" s="5" t="e">
        <v>#N/A</v>
      </c>
      <c r="AS2358" s="5"/>
      <c r="AT2358" s="5"/>
      <c r="AU2358" s="5"/>
      <c r="AV2358" s="5"/>
      <c r="AW2358" s="5"/>
      <c r="AX2358" s="5"/>
      <c r="AY2358" s="5" t="s">
        <v>903</v>
      </c>
    </row>
    <row r="2359" spans="1:51" ht="55.5" customHeight="1">
      <c r="A2359" s="5">
        <v>11578567765</v>
      </c>
      <c r="B2359" s="1" t="s">
        <v>646</v>
      </c>
      <c r="C2359" s="13" t="e">
        <v>#VALUE!</v>
      </c>
      <c r="D2359" s="1" t="s">
        <v>478</v>
      </c>
      <c r="E2359" s="5" t="s">
        <v>14</v>
      </c>
      <c r="F2359" s="80" t="s">
        <v>648</v>
      </c>
      <c r="G2359" s="80">
        <v>0</v>
      </c>
      <c r="H2359" s="80">
        <v>0</v>
      </c>
      <c r="I2359" s="80">
        <v>0</v>
      </c>
      <c r="J2359" s="80">
        <v>0</v>
      </c>
      <c r="K2359" s="80">
        <v>0</v>
      </c>
      <c r="L2359" s="80">
        <v>0</v>
      </c>
      <c r="M2359" s="5" t="e">
        <v>#N/A</v>
      </c>
      <c r="N2359" s="5" t="s">
        <v>649</v>
      </c>
      <c r="O2359" s="5" t="e">
        <v>#N/A</v>
      </c>
      <c r="P2359" s="5" t="e">
        <v>#N/A</v>
      </c>
      <c r="Q2359" s="5" t="e">
        <v>#VALUE!</v>
      </c>
      <c r="R2359" s="61" t="s">
        <v>90</v>
      </c>
      <c r="S2359" s="62" t="s">
        <v>937</v>
      </c>
      <c r="T2359" s="5" t="s">
        <v>936</v>
      </c>
      <c r="U2359" s="5" t="s">
        <v>41</v>
      </c>
      <c r="V2359" s="5" t="s">
        <v>26</v>
      </c>
      <c r="W2359" s="5" t="s">
        <v>907</v>
      </c>
      <c r="X2359" s="5" t="s">
        <v>66</v>
      </c>
      <c r="Y2359" s="5" t="s">
        <v>951</v>
      </c>
      <c r="Z2359" s="5" t="s">
        <v>45</v>
      </c>
      <c r="AA2359" s="5" t="s">
        <v>981</v>
      </c>
      <c r="AB2359" s="5"/>
      <c r="AC2359" s="5"/>
      <c r="AD2359" s="5" t="s">
        <v>585</v>
      </c>
      <c r="AE2359" s="5" t="s">
        <v>1017</v>
      </c>
      <c r="AF2359" s="5" t="s">
        <v>630</v>
      </c>
      <c r="AG2359" s="5" t="s">
        <v>814</v>
      </c>
      <c r="AH2359" s="5" t="s">
        <v>1047</v>
      </c>
      <c r="AI2359" s="5" t="s">
        <v>975</v>
      </c>
      <c r="AJ2359" s="80" t="e">
        <v>#VALUE!</v>
      </c>
      <c r="AK2359" s="80" t="e">
        <v>#VALUE!</v>
      </c>
      <c r="AL2359" s="80">
        <v>5</v>
      </c>
      <c r="AM2359" s="80">
        <v>0</v>
      </c>
      <c r="AN2359" s="80" t="e">
        <v>#N/A</v>
      </c>
      <c r="AO2359" s="80">
        <v>4</v>
      </c>
      <c r="AP2359" s="80">
        <v>4</v>
      </c>
      <c r="AQ2359" s="80">
        <v>4</v>
      </c>
      <c r="AR2359" s="80">
        <v>5</v>
      </c>
      <c r="AS2359" s="5" t="s">
        <v>1060</v>
      </c>
      <c r="AT2359" s="5"/>
      <c r="AU2359" s="5"/>
      <c r="AV2359" s="5"/>
      <c r="AW2359" s="5" t="s">
        <v>39</v>
      </c>
      <c r="AX2359" s="5"/>
      <c r="AY2359" s="5" t="s">
        <v>903</v>
      </c>
    </row>
    <row r="2360" spans="1:51" ht="54.75" customHeight="1">
      <c r="A2360" s="5">
        <v>11578563445</v>
      </c>
      <c r="B2360" s="1" t="s">
        <v>646</v>
      </c>
      <c r="C2360" s="13" t="s">
        <v>72</v>
      </c>
      <c r="D2360" s="1" t="s">
        <v>472</v>
      </c>
      <c r="E2360" s="5" t="s">
        <v>14</v>
      </c>
      <c r="F2360" s="80">
        <v>0</v>
      </c>
      <c r="G2360" s="80">
        <v>0</v>
      </c>
      <c r="H2360" s="80">
        <v>0</v>
      </c>
      <c r="I2360" s="80">
        <v>0</v>
      </c>
      <c r="J2360" s="80">
        <v>0</v>
      </c>
      <c r="K2360" s="80">
        <v>0</v>
      </c>
      <c r="L2360" s="80" t="s">
        <v>178</v>
      </c>
      <c r="M2360" s="5" t="s">
        <v>10</v>
      </c>
      <c r="N2360" s="5" t="e">
        <v>#N/A</v>
      </c>
      <c r="O2360" s="5" t="s">
        <v>11</v>
      </c>
      <c r="P2360" s="5" t="s">
        <v>12</v>
      </c>
      <c r="Q2360" s="5" t="s">
        <v>29</v>
      </c>
      <c r="R2360" s="61" t="s">
        <v>28</v>
      </c>
      <c r="S2360" s="62" t="e">
        <v>#N/A</v>
      </c>
      <c r="T2360" s="5" t="s">
        <v>36</v>
      </c>
      <c r="U2360" s="5" t="s">
        <v>41</v>
      </c>
      <c r="V2360" s="5" t="s">
        <v>26</v>
      </c>
      <c r="W2360" s="5" t="s">
        <v>907</v>
      </c>
      <c r="X2360" s="5" t="s">
        <v>81</v>
      </c>
      <c r="Y2360" s="5">
        <v>0</v>
      </c>
      <c r="Z2360" s="5" t="s">
        <v>67</v>
      </c>
      <c r="AA2360" s="5"/>
      <c r="AB2360" s="5"/>
      <c r="AC2360" s="5"/>
      <c r="AD2360" s="5"/>
      <c r="AE2360" s="5"/>
      <c r="AF2360" s="5"/>
      <c r="AG2360" s="5"/>
      <c r="AH2360" s="5"/>
      <c r="AI2360" s="5" t="s">
        <v>975</v>
      </c>
      <c r="AJ2360" s="80">
        <v>5</v>
      </c>
      <c r="AK2360" s="80">
        <v>3</v>
      </c>
      <c r="AL2360" s="80">
        <v>4</v>
      </c>
      <c r="AM2360" s="80" t="e">
        <v>#N/A</v>
      </c>
      <c r="AN2360" s="80">
        <v>4</v>
      </c>
      <c r="AO2360" s="80">
        <v>4</v>
      </c>
      <c r="AP2360" s="80">
        <v>4</v>
      </c>
      <c r="AQ2360" s="80">
        <v>4</v>
      </c>
      <c r="AR2360" s="80">
        <v>3</v>
      </c>
      <c r="AS2360" s="5" t="s">
        <v>783</v>
      </c>
      <c r="AT2360" s="5" t="s">
        <v>839</v>
      </c>
      <c r="AU2360" s="5"/>
      <c r="AV2360" s="5"/>
      <c r="AW2360" s="5"/>
      <c r="AX2360" s="5" t="s">
        <v>1119</v>
      </c>
      <c r="AY2360" s="5" t="s">
        <v>903</v>
      </c>
    </row>
    <row r="2361" spans="1:51" ht="27.95" customHeight="1">
      <c r="A2361" s="5">
        <v>11578561220</v>
      </c>
      <c r="B2361" s="1" t="s">
        <v>646</v>
      </c>
      <c r="C2361" s="13" t="s">
        <v>72</v>
      </c>
      <c r="D2361" s="1" t="e">
        <v>#N/A</v>
      </c>
      <c r="E2361" s="5" t="s">
        <v>33</v>
      </c>
      <c r="F2361" s="80">
        <v>0</v>
      </c>
      <c r="G2361" s="80">
        <v>0</v>
      </c>
      <c r="H2361" s="80" t="s">
        <v>1</v>
      </c>
      <c r="I2361" s="80">
        <v>0</v>
      </c>
      <c r="J2361" s="80">
        <v>0</v>
      </c>
      <c r="K2361" s="80">
        <v>0</v>
      </c>
      <c r="L2361" s="80">
        <v>0</v>
      </c>
      <c r="M2361" s="5" t="s">
        <v>10</v>
      </c>
      <c r="N2361" s="5" t="e">
        <v>#N/A</v>
      </c>
      <c r="O2361" s="5" t="e">
        <v>#N/A</v>
      </c>
      <c r="P2361" s="5" t="e">
        <v>#N/A</v>
      </c>
      <c r="Q2361" s="5" t="s">
        <v>91</v>
      </c>
      <c r="R2361" s="61" t="e">
        <v>#N/A</v>
      </c>
      <c r="S2361" s="62" t="s">
        <v>937</v>
      </c>
      <c r="T2361" s="5" t="s">
        <v>834</v>
      </c>
      <c r="U2361" s="5" t="s">
        <v>37</v>
      </c>
      <c r="V2361" s="5" t="s">
        <v>26</v>
      </c>
      <c r="W2361" s="5" t="s">
        <v>907</v>
      </c>
      <c r="X2361" s="5" t="s">
        <v>81</v>
      </c>
      <c r="Y2361" s="5" t="s">
        <v>950</v>
      </c>
      <c r="Z2361" s="5" t="s">
        <v>98</v>
      </c>
      <c r="AA2361" s="5"/>
      <c r="AB2361" s="5"/>
      <c r="AC2361" s="5"/>
      <c r="AD2361" s="5"/>
      <c r="AE2361" s="5"/>
      <c r="AF2361" s="5" t="s">
        <v>1024</v>
      </c>
      <c r="AG2361" s="5" t="s">
        <v>816</v>
      </c>
      <c r="AH2361" s="5" t="s">
        <v>643</v>
      </c>
      <c r="AI2361" s="5" t="s">
        <v>975</v>
      </c>
      <c r="AJ2361" s="80">
        <v>5</v>
      </c>
      <c r="AK2361" s="80">
        <v>5</v>
      </c>
      <c r="AL2361" s="80" t="e">
        <v>#N/A</v>
      </c>
      <c r="AM2361" s="80">
        <v>0</v>
      </c>
      <c r="AN2361" s="80">
        <v>5</v>
      </c>
      <c r="AO2361" s="80">
        <v>3</v>
      </c>
      <c r="AP2361" s="80">
        <v>4</v>
      </c>
      <c r="AQ2361" s="80">
        <v>4</v>
      </c>
      <c r="AR2361" s="80">
        <v>3</v>
      </c>
      <c r="AS2361" s="5"/>
      <c r="AT2361" s="5"/>
      <c r="AU2361" s="5"/>
      <c r="AV2361" s="5"/>
      <c r="AW2361" s="5" t="s">
        <v>39</v>
      </c>
      <c r="AX2361" s="5"/>
      <c r="AY2361" s="5" t="s">
        <v>903</v>
      </c>
    </row>
    <row r="2362" spans="1:51" ht="27.95" customHeight="1">
      <c r="A2362" s="5">
        <v>11578495947</v>
      </c>
      <c r="B2362" s="1" t="s">
        <v>646</v>
      </c>
      <c r="C2362" s="13" t="s">
        <v>80</v>
      </c>
      <c r="D2362" s="1" t="e">
        <v>#VALUE!</v>
      </c>
      <c r="E2362" s="5" t="s">
        <v>33</v>
      </c>
      <c r="F2362" s="80">
        <v>0</v>
      </c>
      <c r="G2362" s="80">
        <v>0</v>
      </c>
      <c r="H2362" s="80" t="s">
        <v>1</v>
      </c>
      <c r="I2362" s="80">
        <v>0</v>
      </c>
      <c r="J2362" s="80">
        <v>0</v>
      </c>
      <c r="K2362" s="80">
        <v>0</v>
      </c>
      <c r="L2362" s="80">
        <v>0</v>
      </c>
      <c r="M2362" s="5" t="e">
        <v>#N/A</v>
      </c>
      <c r="N2362" s="5" t="s">
        <v>649</v>
      </c>
      <c r="O2362" s="5" t="e">
        <v>#N/A</v>
      </c>
      <c r="P2362" s="5" t="e">
        <v>#N/A</v>
      </c>
      <c r="Q2362" s="5" t="s">
        <v>76</v>
      </c>
      <c r="R2362" s="61" t="s">
        <v>75</v>
      </c>
      <c r="S2362" s="62" t="e">
        <v>#N/A</v>
      </c>
      <c r="T2362" s="5" t="s">
        <v>36</v>
      </c>
      <c r="U2362" s="5" t="s">
        <v>41</v>
      </c>
      <c r="V2362" s="5" t="s">
        <v>89</v>
      </c>
      <c r="W2362" s="5" t="s">
        <v>907</v>
      </c>
      <c r="X2362" s="5" t="s">
        <v>81</v>
      </c>
      <c r="Y2362" s="5">
        <v>0</v>
      </c>
      <c r="Z2362" s="5" t="s">
        <v>67</v>
      </c>
      <c r="AA2362" s="5"/>
      <c r="AB2362" s="5"/>
      <c r="AC2362" s="5"/>
      <c r="AD2362" s="5"/>
      <c r="AE2362" s="5"/>
      <c r="AF2362" s="5"/>
      <c r="AG2362" s="5"/>
      <c r="AH2362" s="5"/>
      <c r="AI2362" s="5" t="s">
        <v>975</v>
      </c>
      <c r="AJ2362" s="80">
        <v>4</v>
      </c>
      <c r="AK2362" s="80">
        <v>4</v>
      </c>
      <c r="AL2362" s="80">
        <v>3</v>
      </c>
      <c r="AM2362" s="80" t="e">
        <v>#N/A</v>
      </c>
      <c r="AN2362" s="80">
        <v>4</v>
      </c>
      <c r="AO2362" s="80">
        <v>4</v>
      </c>
      <c r="AP2362" s="80">
        <v>3</v>
      </c>
      <c r="AQ2362" s="80">
        <v>4</v>
      </c>
      <c r="AR2362" s="80">
        <v>3</v>
      </c>
      <c r="AS2362" s="5"/>
      <c r="AT2362" s="5"/>
      <c r="AU2362" s="5"/>
      <c r="AV2362" s="5"/>
      <c r="AW2362" s="5"/>
      <c r="AX2362" s="5"/>
      <c r="AY2362" s="5" t="s">
        <v>903</v>
      </c>
    </row>
    <row r="2363" spans="1:51" ht="27.95" customHeight="1">
      <c r="A2363" s="5">
        <v>11578482648</v>
      </c>
      <c r="B2363" s="1" t="s">
        <v>646</v>
      </c>
      <c r="C2363" s="13" t="e">
        <v>#VALUE!</v>
      </c>
      <c r="D2363" s="1" t="e">
        <v>#VALUE!</v>
      </c>
      <c r="E2363" s="5" t="e">
        <v>#N/A</v>
      </c>
      <c r="F2363" s="80">
        <v>0</v>
      </c>
      <c r="G2363" s="80">
        <v>0</v>
      </c>
      <c r="H2363" s="80">
        <v>0</v>
      </c>
      <c r="I2363" s="80">
        <v>0</v>
      </c>
      <c r="J2363" s="80">
        <v>0</v>
      </c>
      <c r="K2363" s="80">
        <v>0</v>
      </c>
      <c r="L2363" s="80">
        <v>0</v>
      </c>
      <c r="M2363" s="5" t="e">
        <v>#N/A</v>
      </c>
      <c r="N2363" s="5" t="s">
        <v>649</v>
      </c>
      <c r="O2363" s="5" t="e">
        <v>#N/A</v>
      </c>
      <c r="P2363" s="5" t="e">
        <v>#N/A</v>
      </c>
      <c r="Q2363" s="5" t="s">
        <v>29</v>
      </c>
      <c r="R2363" s="61" t="s">
        <v>75</v>
      </c>
      <c r="S2363" s="62" t="e">
        <v>#N/A</v>
      </c>
      <c r="T2363" s="5" t="s">
        <v>36</v>
      </c>
      <c r="U2363" s="5" t="s">
        <v>41</v>
      </c>
      <c r="V2363" s="5" t="s">
        <v>26</v>
      </c>
      <c r="W2363" s="5" t="s">
        <v>907</v>
      </c>
      <c r="X2363" s="5" t="s">
        <v>30</v>
      </c>
      <c r="Y2363" s="5">
        <v>0</v>
      </c>
      <c r="Z2363" s="5" t="e">
        <v>#N/A</v>
      </c>
      <c r="AA2363" s="5" t="s">
        <v>981</v>
      </c>
      <c r="AB2363" s="5"/>
      <c r="AC2363" s="5"/>
      <c r="AD2363" s="5"/>
      <c r="AE2363" s="5"/>
      <c r="AF2363" s="5" t="s">
        <v>1025</v>
      </c>
      <c r="AG2363" s="5" t="s">
        <v>1034</v>
      </c>
      <c r="AH2363" s="5"/>
      <c r="AI2363" s="5" t="s">
        <v>975</v>
      </c>
      <c r="AJ2363" s="80" t="e">
        <v>#VALUE!</v>
      </c>
      <c r="AK2363" s="80">
        <v>3</v>
      </c>
      <c r="AL2363" s="80">
        <v>3</v>
      </c>
      <c r="AM2363" s="80" t="e">
        <v>#N/A</v>
      </c>
      <c r="AN2363" s="80">
        <v>4</v>
      </c>
      <c r="AO2363" s="80">
        <v>4</v>
      </c>
      <c r="AP2363" s="80">
        <v>4</v>
      </c>
      <c r="AQ2363" s="80">
        <v>4</v>
      </c>
      <c r="AR2363" s="80">
        <v>2</v>
      </c>
      <c r="AS2363" s="5" t="s">
        <v>1054</v>
      </c>
      <c r="AT2363" s="5"/>
      <c r="AU2363" s="5"/>
      <c r="AV2363" s="5"/>
      <c r="AW2363" s="5"/>
      <c r="AX2363" s="5"/>
      <c r="AY2363" s="5" t="s">
        <v>903</v>
      </c>
    </row>
    <row r="2364" spans="1:51" ht="27.95" customHeight="1">
      <c r="A2364" s="5">
        <v>11578482640</v>
      </c>
      <c r="B2364" s="1" t="s">
        <v>646</v>
      </c>
      <c r="C2364" s="13" t="s">
        <v>72</v>
      </c>
      <c r="D2364" s="1" t="s">
        <v>467</v>
      </c>
      <c r="E2364" s="5" t="s">
        <v>14</v>
      </c>
      <c r="F2364" s="80" t="s">
        <v>648</v>
      </c>
      <c r="G2364" s="80">
        <v>0</v>
      </c>
      <c r="H2364" s="80" t="s">
        <v>1</v>
      </c>
      <c r="I2364" s="80">
        <v>0</v>
      </c>
      <c r="J2364" s="80">
        <v>0</v>
      </c>
      <c r="K2364" s="80">
        <v>0</v>
      </c>
      <c r="L2364" s="80">
        <v>0</v>
      </c>
      <c r="M2364" s="5" t="e">
        <v>#N/A</v>
      </c>
      <c r="N2364" s="5" t="s">
        <v>649</v>
      </c>
      <c r="O2364" s="5" t="e">
        <v>#N/A</v>
      </c>
      <c r="P2364" s="5" t="e">
        <v>#N/A</v>
      </c>
      <c r="Q2364" s="5" t="s">
        <v>76</v>
      </c>
      <c r="R2364" s="61" t="s">
        <v>28</v>
      </c>
      <c r="S2364" s="62" t="s">
        <v>43</v>
      </c>
      <c r="T2364" s="5" t="s">
        <v>834</v>
      </c>
      <c r="U2364" s="5" t="s">
        <v>41</v>
      </c>
      <c r="V2364" s="5" t="s">
        <v>74</v>
      </c>
      <c r="W2364" s="5" t="s">
        <v>907</v>
      </c>
      <c r="X2364" s="5" t="s">
        <v>81</v>
      </c>
      <c r="Y2364" s="5">
        <v>0</v>
      </c>
      <c r="Z2364" s="5" t="s">
        <v>126</v>
      </c>
      <c r="AA2364" s="5"/>
      <c r="AB2364" s="5"/>
      <c r="AC2364" s="5"/>
      <c r="AD2364" s="5"/>
      <c r="AE2364" s="5"/>
      <c r="AF2364" s="5" t="s">
        <v>1026</v>
      </c>
      <c r="AG2364" s="5"/>
      <c r="AH2364" s="5"/>
      <c r="AI2364" s="5" t="s">
        <v>975</v>
      </c>
      <c r="AJ2364" s="80">
        <v>5</v>
      </c>
      <c r="AK2364" s="80">
        <v>4</v>
      </c>
      <c r="AL2364" s="80">
        <v>4</v>
      </c>
      <c r="AM2364" s="80">
        <v>4</v>
      </c>
      <c r="AN2364" s="80">
        <v>5</v>
      </c>
      <c r="AO2364" s="80">
        <v>4</v>
      </c>
      <c r="AP2364" s="80">
        <v>2</v>
      </c>
      <c r="AQ2364" s="80">
        <v>4</v>
      </c>
      <c r="AR2364" s="80">
        <v>3</v>
      </c>
      <c r="AS2364" s="5" t="s">
        <v>1060</v>
      </c>
      <c r="AT2364" s="5"/>
      <c r="AU2364" s="5"/>
      <c r="AV2364" s="5"/>
      <c r="AW2364" s="5"/>
      <c r="AX2364" s="5"/>
      <c r="AY2364" s="5" t="s">
        <v>903</v>
      </c>
    </row>
    <row r="2365" spans="1:51" ht="27.95" customHeight="1">
      <c r="A2365" s="5">
        <v>11578480841</v>
      </c>
      <c r="B2365" s="1" t="s">
        <v>646</v>
      </c>
      <c r="C2365" s="13" t="s">
        <v>72</v>
      </c>
      <c r="D2365" s="1" t="s">
        <v>471</v>
      </c>
      <c r="E2365" s="5" t="s">
        <v>14</v>
      </c>
      <c r="F2365" s="80" t="s">
        <v>648</v>
      </c>
      <c r="G2365" s="80">
        <v>0</v>
      </c>
      <c r="H2365" s="80" t="s">
        <v>1</v>
      </c>
      <c r="I2365" s="80">
        <v>0</v>
      </c>
      <c r="J2365" s="80">
        <v>0</v>
      </c>
      <c r="K2365" s="80">
        <v>0</v>
      </c>
      <c r="L2365" s="80">
        <v>0</v>
      </c>
      <c r="M2365" s="5" t="s">
        <v>10</v>
      </c>
      <c r="N2365" s="5" t="e">
        <v>#N/A</v>
      </c>
      <c r="O2365" s="5" t="e">
        <v>#N/A</v>
      </c>
      <c r="P2365" s="5" t="e">
        <v>#N/A</v>
      </c>
      <c r="Q2365" s="5" t="s">
        <v>91</v>
      </c>
      <c r="R2365" s="61" t="s">
        <v>90</v>
      </c>
      <c r="S2365" s="62" t="s">
        <v>34</v>
      </c>
      <c r="T2365" s="5" t="s">
        <v>834</v>
      </c>
      <c r="U2365" s="5" t="s">
        <v>34</v>
      </c>
      <c r="V2365" s="5" t="s">
        <v>64</v>
      </c>
      <c r="W2365" s="5" t="s">
        <v>379</v>
      </c>
      <c r="X2365" s="5" t="s">
        <v>66</v>
      </c>
      <c r="Y2365" s="5">
        <v>0</v>
      </c>
      <c r="Z2365" s="5" t="s">
        <v>119</v>
      </c>
      <c r="AA2365" s="5"/>
      <c r="AB2365" s="5"/>
      <c r="AC2365" s="5"/>
      <c r="AD2365" s="5"/>
      <c r="AE2365" s="5"/>
      <c r="AF2365" s="5"/>
      <c r="AG2365" s="5"/>
      <c r="AH2365" s="5"/>
      <c r="AI2365" s="5" t="s">
        <v>975</v>
      </c>
      <c r="AJ2365" s="80">
        <v>5</v>
      </c>
      <c r="AK2365" s="80">
        <v>5</v>
      </c>
      <c r="AL2365" s="80">
        <v>5</v>
      </c>
      <c r="AM2365" s="80">
        <v>5</v>
      </c>
      <c r="AN2365" s="80">
        <v>5</v>
      </c>
      <c r="AO2365" s="80">
        <v>5</v>
      </c>
      <c r="AP2365" s="80">
        <v>5</v>
      </c>
      <c r="AQ2365" s="80">
        <v>5</v>
      </c>
      <c r="AR2365" s="80">
        <v>5</v>
      </c>
      <c r="AS2365" s="5" t="s">
        <v>1060</v>
      </c>
      <c r="AT2365" s="5"/>
      <c r="AU2365" s="5"/>
      <c r="AV2365" s="5"/>
      <c r="AW2365" s="5"/>
      <c r="AX2365" s="5" t="s">
        <v>1118</v>
      </c>
      <c r="AY2365" s="5" t="s">
        <v>903</v>
      </c>
    </row>
    <row r="2366" spans="1:51" ht="27.95" customHeight="1">
      <c r="A2366" s="5">
        <v>11578470348</v>
      </c>
      <c r="B2366" s="1" t="s">
        <v>646</v>
      </c>
      <c r="C2366" s="13" t="s">
        <v>72</v>
      </c>
      <c r="D2366" s="1" t="s">
        <v>468</v>
      </c>
      <c r="E2366" s="5" t="s">
        <v>14</v>
      </c>
      <c r="F2366" s="80">
        <v>0</v>
      </c>
      <c r="G2366" s="80">
        <v>0</v>
      </c>
      <c r="H2366" s="80" t="s">
        <v>1</v>
      </c>
      <c r="I2366" s="80">
        <v>0</v>
      </c>
      <c r="J2366" s="80">
        <v>0</v>
      </c>
      <c r="K2366" s="80">
        <v>0</v>
      </c>
      <c r="L2366" s="80">
        <v>0</v>
      </c>
      <c r="M2366" s="5" t="s">
        <v>10</v>
      </c>
      <c r="N2366" s="5" t="e">
        <v>#N/A</v>
      </c>
      <c r="O2366" s="5" t="e">
        <v>#N/A</v>
      </c>
      <c r="P2366" s="5" t="s">
        <v>12</v>
      </c>
      <c r="Q2366" s="5" t="s">
        <v>76</v>
      </c>
      <c r="R2366" s="61" t="s">
        <v>90</v>
      </c>
      <c r="S2366" s="62" t="e">
        <v>#N/A</v>
      </c>
      <c r="T2366" s="5" t="s">
        <v>36</v>
      </c>
      <c r="U2366" s="5" t="s">
        <v>34</v>
      </c>
      <c r="V2366" s="5" t="s">
        <v>54</v>
      </c>
      <c r="W2366" s="5" t="s">
        <v>907</v>
      </c>
      <c r="X2366" s="5" t="s">
        <v>66</v>
      </c>
      <c r="Y2366" s="5">
        <v>0</v>
      </c>
      <c r="Z2366" s="5" t="s">
        <v>49</v>
      </c>
      <c r="AA2366" s="5"/>
      <c r="AB2366" s="5"/>
      <c r="AC2366" s="5"/>
      <c r="AD2366" s="5"/>
      <c r="AE2366" s="5"/>
      <c r="AF2366" s="5"/>
      <c r="AG2366" s="5"/>
      <c r="AH2366" s="5"/>
      <c r="AI2366" s="5" t="s">
        <v>975</v>
      </c>
      <c r="AJ2366" s="80">
        <v>5</v>
      </c>
      <c r="AK2366" s="80">
        <v>4</v>
      </c>
      <c r="AL2366" s="80">
        <v>5</v>
      </c>
      <c r="AM2366" s="80" t="e">
        <v>#N/A</v>
      </c>
      <c r="AN2366" s="80">
        <v>4</v>
      </c>
      <c r="AO2366" s="80">
        <v>5</v>
      </c>
      <c r="AP2366" s="80">
        <v>0</v>
      </c>
      <c r="AQ2366" s="80">
        <v>4</v>
      </c>
      <c r="AR2366" s="80">
        <v>5</v>
      </c>
      <c r="AS2366" s="5"/>
      <c r="AT2366" s="5" t="s">
        <v>848</v>
      </c>
      <c r="AU2366" s="5"/>
      <c r="AV2366" s="5"/>
      <c r="AW2366" s="5"/>
      <c r="AX2366" s="5"/>
      <c r="AY2366" s="5" t="s">
        <v>903</v>
      </c>
    </row>
    <row r="2367" spans="1:51" ht="27.95" customHeight="1">
      <c r="A2367" s="5">
        <v>11578456524</v>
      </c>
      <c r="B2367" s="1" t="s">
        <v>646</v>
      </c>
      <c r="C2367" s="13" t="s">
        <v>72</v>
      </c>
      <c r="D2367" s="1" t="s">
        <v>473</v>
      </c>
      <c r="E2367" s="5" t="s">
        <v>14</v>
      </c>
      <c r="F2367" s="80">
        <v>0</v>
      </c>
      <c r="G2367" s="80">
        <v>0</v>
      </c>
      <c r="H2367" s="80">
        <v>0</v>
      </c>
      <c r="I2367" s="80" t="s">
        <v>3</v>
      </c>
      <c r="J2367" s="80">
        <v>0</v>
      </c>
      <c r="K2367" s="80">
        <v>0</v>
      </c>
      <c r="L2367" s="80">
        <v>0</v>
      </c>
      <c r="M2367" s="5" t="s">
        <v>10</v>
      </c>
      <c r="N2367" s="5" t="e">
        <v>#N/A</v>
      </c>
      <c r="O2367" s="5" t="e">
        <v>#N/A</v>
      </c>
      <c r="P2367" s="5" t="e">
        <v>#N/A</v>
      </c>
      <c r="Q2367" s="5" t="s">
        <v>97</v>
      </c>
      <c r="R2367" s="61" t="s">
        <v>28</v>
      </c>
      <c r="S2367" s="62" t="s">
        <v>43</v>
      </c>
      <c r="T2367" s="5" t="s">
        <v>36</v>
      </c>
      <c r="U2367" s="5" t="s">
        <v>34</v>
      </c>
      <c r="V2367" s="5" t="s">
        <v>26</v>
      </c>
      <c r="W2367" s="5" t="s">
        <v>907</v>
      </c>
      <c r="X2367" s="5" t="s">
        <v>81</v>
      </c>
      <c r="Y2367" s="5">
        <v>0</v>
      </c>
      <c r="Z2367" s="5" t="s">
        <v>86</v>
      </c>
      <c r="AA2367" s="5"/>
      <c r="AB2367" s="5"/>
      <c r="AC2367" s="5"/>
      <c r="AD2367" s="5"/>
      <c r="AE2367" s="5"/>
      <c r="AF2367" s="5"/>
      <c r="AG2367" s="5"/>
      <c r="AH2367" s="5"/>
      <c r="AI2367" s="5" t="s">
        <v>975</v>
      </c>
      <c r="AJ2367" s="80">
        <v>5</v>
      </c>
      <c r="AK2367" s="80">
        <v>2</v>
      </c>
      <c r="AL2367" s="80">
        <v>4</v>
      </c>
      <c r="AM2367" s="80">
        <v>4</v>
      </c>
      <c r="AN2367" s="80">
        <v>4</v>
      </c>
      <c r="AO2367" s="80">
        <v>5</v>
      </c>
      <c r="AP2367" s="80">
        <v>4</v>
      </c>
      <c r="AQ2367" s="80">
        <v>4</v>
      </c>
      <c r="AR2367" s="80">
        <v>3</v>
      </c>
      <c r="AS2367" s="5" t="s">
        <v>1065</v>
      </c>
      <c r="AT2367" s="5"/>
      <c r="AU2367" s="5"/>
      <c r="AV2367" s="5"/>
      <c r="AW2367" s="5"/>
      <c r="AX2367" s="5" t="s">
        <v>1120</v>
      </c>
      <c r="AY2367" s="5" t="s">
        <v>903</v>
      </c>
    </row>
    <row r="2368" spans="1:51" ht="27.95" customHeight="1">
      <c r="A2368" s="5">
        <v>11578392291</v>
      </c>
      <c r="B2368" s="1" t="s">
        <v>646</v>
      </c>
      <c r="C2368" s="13" t="s">
        <v>80</v>
      </c>
      <c r="D2368" s="1" t="s">
        <v>467</v>
      </c>
      <c r="E2368" s="5" t="s">
        <v>33</v>
      </c>
      <c r="F2368" s="80">
        <v>0</v>
      </c>
      <c r="G2368" s="80">
        <v>0</v>
      </c>
      <c r="H2368" s="80" t="s">
        <v>1</v>
      </c>
      <c r="I2368" s="80">
        <v>0</v>
      </c>
      <c r="J2368" s="80">
        <v>0</v>
      </c>
      <c r="K2368" s="80">
        <v>0</v>
      </c>
      <c r="L2368" s="80">
        <v>0</v>
      </c>
      <c r="M2368" s="5" t="s">
        <v>10</v>
      </c>
      <c r="N2368" s="5" t="e">
        <v>#N/A</v>
      </c>
      <c r="O2368" s="5" t="e">
        <v>#N/A</v>
      </c>
      <c r="P2368" s="5" t="s">
        <v>12</v>
      </c>
      <c r="Q2368" s="5" t="s">
        <v>76</v>
      </c>
      <c r="R2368" s="61" t="s">
        <v>75</v>
      </c>
      <c r="S2368" s="62" t="e">
        <v>#N/A</v>
      </c>
      <c r="T2368" s="5" t="s">
        <v>37</v>
      </c>
      <c r="U2368" s="5" t="s">
        <v>41</v>
      </c>
      <c r="V2368" s="5" t="s">
        <v>95</v>
      </c>
      <c r="W2368" s="5" t="s">
        <v>907</v>
      </c>
      <c r="X2368" s="5" t="s">
        <v>108</v>
      </c>
      <c r="Y2368" s="5" t="s">
        <v>949</v>
      </c>
      <c r="Z2368" s="5" t="s">
        <v>60</v>
      </c>
      <c r="AA2368" s="5"/>
      <c r="AB2368" s="5"/>
      <c r="AC2368" s="5" t="s">
        <v>832</v>
      </c>
      <c r="AD2368" s="5"/>
      <c r="AE2368" s="5"/>
      <c r="AF2368" s="5" t="s">
        <v>1028</v>
      </c>
      <c r="AG2368" s="5" t="s">
        <v>1035</v>
      </c>
      <c r="AH2368" s="5" t="s">
        <v>643</v>
      </c>
      <c r="AI2368" s="5" t="s">
        <v>975</v>
      </c>
      <c r="AJ2368" s="80">
        <v>4</v>
      </c>
      <c r="AK2368" s="80">
        <v>4</v>
      </c>
      <c r="AL2368" s="80">
        <v>3</v>
      </c>
      <c r="AM2368" s="80" t="e">
        <v>#N/A</v>
      </c>
      <c r="AN2368" s="80">
        <v>3</v>
      </c>
      <c r="AO2368" s="80">
        <v>4</v>
      </c>
      <c r="AP2368" s="80">
        <v>1</v>
      </c>
      <c r="AQ2368" s="80">
        <v>4</v>
      </c>
      <c r="AR2368" s="80">
        <v>4</v>
      </c>
      <c r="AS2368" s="5" t="s">
        <v>1067</v>
      </c>
      <c r="AT2368" s="5"/>
      <c r="AU2368" s="5"/>
      <c r="AV2368" s="5"/>
      <c r="AW2368" s="5"/>
      <c r="AX2368" s="5"/>
      <c r="AY2368" s="5" t="s">
        <v>903</v>
      </c>
    </row>
    <row r="2369" spans="1:51" ht="27.95" customHeight="1">
      <c r="A2369" s="5">
        <v>11578390164</v>
      </c>
      <c r="B2369" s="1" t="s">
        <v>646</v>
      </c>
      <c r="C2369" s="13" t="e">
        <v>#N/A</v>
      </c>
      <c r="D2369" s="1" t="s">
        <v>468</v>
      </c>
      <c r="E2369" s="5" t="s">
        <v>14</v>
      </c>
      <c r="F2369" s="80">
        <v>0</v>
      </c>
      <c r="G2369" s="80">
        <v>0</v>
      </c>
      <c r="H2369" s="80" t="s">
        <v>1</v>
      </c>
      <c r="I2369" s="80">
        <v>0</v>
      </c>
      <c r="J2369" s="80">
        <v>0</v>
      </c>
      <c r="K2369" s="80">
        <v>0</v>
      </c>
      <c r="L2369" s="80">
        <v>0</v>
      </c>
      <c r="M2369" s="5" t="e">
        <v>#N/A</v>
      </c>
      <c r="N2369" s="5" t="s">
        <v>649</v>
      </c>
      <c r="O2369" s="5" t="e">
        <v>#N/A</v>
      </c>
      <c r="P2369" s="5" t="e">
        <v>#N/A</v>
      </c>
      <c r="Q2369" s="5" t="e">
        <v>#N/A</v>
      </c>
      <c r="R2369" s="61" t="e">
        <v>#N/A</v>
      </c>
      <c r="S2369" s="62" t="e">
        <v>#N/A</v>
      </c>
      <c r="T2369" s="5" t="e">
        <v>#N/A</v>
      </c>
      <c r="U2369" s="5" t="e">
        <v>#N/A</v>
      </c>
      <c r="V2369" s="5" t="e">
        <v>#N/A</v>
      </c>
      <c r="W2369" s="5" t="e">
        <v>#N/A</v>
      </c>
      <c r="X2369" s="5" t="e">
        <v>#N/A</v>
      </c>
      <c r="Y2369" s="5">
        <v>0</v>
      </c>
      <c r="Z2369" s="5" t="s">
        <v>13</v>
      </c>
      <c r="AA2369" s="5"/>
      <c r="AB2369" s="5"/>
      <c r="AC2369" s="5"/>
      <c r="AD2369" s="5"/>
      <c r="AE2369" s="5"/>
      <c r="AF2369" s="5"/>
      <c r="AG2369" s="5"/>
      <c r="AH2369" s="5"/>
      <c r="AI2369" s="5" t="s">
        <v>975</v>
      </c>
      <c r="AJ2369" s="80" t="e">
        <v>#N/A</v>
      </c>
      <c r="AK2369" s="80" t="e">
        <v>#N/A</v>
      </c>
      <c r="AL2369" s="80" t="e">
        <v>#N/A</v>
      </c>
      <c r="AM2369" s="80" t="e">
        <v>#N/A</v>
      </c>
      <c r="AN2369" s="80" t="e">
        <v>#N/A</v>
      </c>
      <c r="AO2369" s="80" t="e">
        <v>#N/A</v>
      </c>
      <c r="AP2369" s="80" t="e">
        <v>#N/A</v>
      </c>
      <c r="AQ2369" s="80" t="e">
        <v>#N/A</v>
      </c>
      <c r="AR2369" s="80" t="e">
        <v>#N/A</v>
      </c>
      <c r="AS2369" s="5"/>
      <c r="AT2369" s="5"/>
      <c r="AU2369" s="5"/>
      <c r="AV2369" s="5"/>
      <c r="AW2369" s="5"/>
      <c r="AX2369" s="5"/>
      <c r="AY2369" s="5" t="s">
        <v>903</v>
      </c>
    </row>
    <row r="2370" spans="1:51" ht="27.95" customHeight="1">
      <c r="A2370" s="5">
        <v>11578382668</v>
      </c>
      <c r="B2370" s="1" t="s">
        <v>646</v>
      </c>
      <c r="C2370" s="13" t="s">
        <v>72</v>
      </c>
      <c r="D2370" s="1" t="s">
        <v>468</v>
      </c>
      <c r="E2370" s="5" t="s">
        <v>33</v>
      </c>
      <c r="F2370" s="80">
        <v>0</v>
      </c>
      <c r="G2370" s="80">
        <v>0</v>
      </c>
      <c r="H2370" s="80" t="s">
        <v>1</v>
      </c>
      <c r="I2370" s="80">
        <v>0</v>
      </c>
      <c r="J2370" s="80">
        <v>0</v>
      </c>
      <c r="K2370" s="80">
        <v>0</v>
      </c>
      <c r="L2370" s="80">
        <v>0</v>
      </c>
      <c r="M2370" s="5" t="s">
        <v>10</v>
      </c>
      <c r="N2370" s="5" t="e">
        <v>#N/A</v>
      </c>
      <c r="O2370" s="5" t="e">
        <v>#N/A</v>
      </c>
      <c r="P2370" s="5" t="e">
        <v>#N/A</v>
      </c>
      <c r="Q2370" s="5" t="s">
        <v>76</v>
      </c>
      <c r="R2370" s="61" t="s">
        <v>28</v>
      </c>
      <c r="S2370" s="62" t="s">
        <v>937</v>
      </c>
      <c r="T2370" s="5" t="s">
        <v>834</v>
      </c>
      <c r="U2370" s="5" t="s">
        <v>34</v>
      </c>
      <c r="V2370" s="5" t="s">
        <v>64</v>
      </c>
      <c r="W2370" s="5" t="s">
        <v>379</v>
      </c>
      <c r="X2370" s="5" t="s">
        <v>66</v>
      </c>
      <c r="Y2370" s="5">
        <v>0</v>
      </c>
      <c r="Z2370" s="5" t="s">
        <v>86</v>
      </c>
      <c r="AA2370" s="3"/>
      <c r="AB2370" s="5"/>
      <c r="AC2370" s="5"/>
      <c r="AD2370" s="5"/>
      <c r="AE2370" s="5"/>
      <c r="AF2370" s="5"/>
      <c r="AG2370" s="5"/>
      <c r="AH2370" s="5"/>
      <c r="AI2370" s="5" t="s">
        <v>975</v>
      </c>
      <c r="AJ2370" s="80">
        <v>5</v>
      </c>
      <c r="AK2370" s="80">
        <v>4</v>
      </c>
      <c r="AL2370" s="80">
        <v>4</v>
      </c>
      <c r="AM2370" s="80">
        <v>0</v>
      </c>
      <c r="AN2370" s="80">
        <v>5</v>
      </c>
      <c r="AO2370" s="80">
        <v>5</v>
      </c>
      <c r="AP2370" s="80">
        <v>5</v>
      </c>
      <c r="AQ2370" s="80">
        <v>5</v>
      </c>
      <c r="AR2370" s="80">
        <v>5</v>
      </c>
      <c r="AS2370" s="5"/>
      <c r="AT2370" s="5"/>
      <c r="AU2370" s="5"/>
      <c r="AV2370" s="5"/>
      <c r="AW2370" s="5" t="s">
        <v>39</v>
      </c>
      <c r="AX2370" s="5"/>
      <c r="AY2370" s="5" t="s">
        <v>903</v>
      </c>
    </row>
    <row r="2371" spans="1:51" ht="27.95" customHeight="1">
      <c r="A2371" s="5">
        <v>11578369812</v>
      </c>
      <c r="B2371" s="1" t="s">
        <v>646</v>
      </c>
      <c r="C2371" s="13" t="e">
        <v>#N/A</v>
      </c>
      <c r="D2371" s="1" t="s">
        <v>468</v>
      </c>
      <c r="E2371" s="5" t="s">
        <v>33</v>
      </c>
      <c r="F2371" s="80">
        <v>0</v>
      </c>
      <c r="G2371" s="80">
        <v>0</v>
      </c>
      <c r="H2371" s="80" t="s">
        <v>1</v>
      </c>
      <c r="I2371" s="80">
        <v>0</v>
      </c>
      <c r="J2371" s="80">
        <v>0</v>
      </c>
      <c r="K2371" s="80">
        <v>0</v>
      </c>
      <c r="L2371" s="80">
        <v>0</v>
      </c>
      <c r="M2371" s="5" t="e">
        <v>#N/A</v>
      </c>
      <c r="N2371" s="5" t="e">
        <v>#N/A</v>
      </c>
      <c r="O2371" s="5" t="e">
        <v>#N/A</v>
      </c>
      <c r="P2371" s="5" t="e">
        <v>#N/A</v>
      </c>
      <c r="Q2371" s="5" t="e">
        <v>#N/A</v>
      </c>
      <c r="R2371" s="61" t="e">
        <v>#N/A</v>
      </c>
      <c r="S2371" s="62" t="e">
        <v>#N/A</v>
      </c>
      <c r="T2371" s="5" t="e">
        <v>#N/A</v>
      </c>
      <c r="U2371" s="5" t="e">
        <v>#N/A</v>
      </c>
      <c r="V2371" s="5" t="e">
        <v>#N/A</v>
      </c>
      <c r="W2371" s="5" t="e">
        <v>#N/A</v>
      </c>
      <c r="X2371" s="5" t="e">
        <v>#N/A</v>
      </c>
      <c r="Y2371" s="5">
        <v>0</v>
      </c>
      <c r="Z2371" s="5" t="s">
        <v>13</v>
      </c>
      <c r="AA2371" s="5"/>
      <c r="AB2371" s="5"/>
      <c r="AC2371" s="5"/>
      <c r="AD2371" s="5"/>
      <c r="AE2371" s="5"/>
      <c r="AF2371" s="5"/>
      <c r="AG2371" s="5"/>
      <c r="AH2371" s="5"/>
      <c r="AI2371" s="5" t="s">
        <v>975</v>
      </c>
      <c r="AJ2371" s="80" t="e">
        <v>#N/A</v>
      </c>
      <c r="AK2371" s="80" t="e">
        <v>#N/A</v>
      </c>
      <c r="AL2371" s="80" t="e">
        <v>#N/A</v>
      </c>
      <c r="AM2371" s="80" t="e">
        <v>#N/A</v>
      </c>
      <c r="AN2371" s="80" t="e">
        <v>#N/A</v>
      </c>
      <c r="AO2371" s="80" t="e">
        <v>#N/A</v>
      </c>
      <c r="AP2371" s="80" t="e">
        <v>#N/A</v>
      </c>
      <c r="AQ2371" s="80" t="e">
        <v>#N/A</v>
      </c>
      <c r="AR2371" s="80" t="e">
        <v>#N/A</v>
      </c>
      <c r="AS2371" s="5"/>
      <c r="AT2371" s="5"/>
      <c r="AU2371" s="5"/>
      <c r="AV2371" s="5"/>
      <c r="AW2371" s="5"/>
      <c r="AX2371" s="5"/>
      <c r="AY2371" s="5" t="s">
        <v>903</v>
      </c>
    </row>
    <row r="2372" spans="1:51" ht="64.5" customHeight="1">
      <c r="A2372" s="5">
        <v>11578363553</v>
      </c>
      <c r="B2372" s="1" t="s">
        <v>646</v>
      </c>
      <c r="C2372" s="13" t="s">
        <v>23</v>
      </c>
      <c r="D2372" s="1" t="s">
        <v>469</v>
      </c>
      <c r="E2372" s="5" t="s">
        <v>14</v>
      </c>
      <c r="F2372" s="80">
        <v>0</v>
      </c>
      <c r="G2372" s="80">
        <v>0</v>
      </c>
      <c r="H2372" s="80" t="s">
        <v>1</v>
      </c>
      <c r="I2372" s="80">
        <v>0</v>
      </c>
      <c r="J2372" s="80">
        <v>0</v>
      </c>
      <c r="K2372" s="80">
        <v>0</v>
      </c>
      <c r="L2372" s="80">
        <v>0</v>
      </c>
      <c r="M2372" s="5" t="e">
        <v>#N/A</v>
      </c>
      <c r="N2372" s="5" t="e">
        <v>#N/A</v>
      </c>
      <c r="O2372" s="5" t="e">
        <v>#N/A</v>
      </c>
      <c r="P2372" s="5" t="e">
        <v>#N/A</v>
      </c>
      <c r="Q2372" s="5" t="e">
        <v>#VALUE!</v>
      </c>
      <c r="R2372" s="61" t="s">
        <v>99</v>
      </c>
      <c r="S2372" s="62" t="e">
        <v>#N/A</v>
      </c>
      <c r="T2372" s="5" t="s">
        <v>936</v>
      </c>
      <c r="U2372" s="5" t="e">
        <v>#N/A</v>
      </c>
      <c r="V2372" s="5" t="s">
        <v>26</v>
      </c>
      <c r="W2372" s="5" t="s">
        <v>907</v>
      </c>
      <c r="X2372" s="5" t="s">
        <v>30</v>
      </c>
      <c r="Y2372" s="5" t="s">
        <v>947</v>
      </c>
      <c r="Z2372" s="5" t="s">
        <v>86</v>
      </c>
      <c r="AA2372" s="5"/>
      <c r="AB2372" s="5" t="s">
        <v>548</v>
      </c>
      <c r="AC2372" s="5" t="s">
        <v>567</v>
      </c>
      <c r="AD2372" s="5" t="s">
        <v>589</v>
      </c>
      <c r="AE2372" s="5"/>
      <c r="AF2372" s="5" t="s">
        <v>462</v>
      </c>
      <c r="AG2372" s="5" t="s">
        <v>1035</v>
      </c>
      <c r="AH2372" s="5" t="s">
        <v>1049</v>
      </c>
      <c r="AI2372" s="5" t="s">
        <v>975</v>
      </c>
      <c r="AJ2372" s="80">
        <v>2</v>
      </c>
      <c r="AK2372" s="80" t="e">
        <v>#VALUE!</v>
      </c>
      <c r="AL2372" s="80">
        <v>2</v>
      </c>
      <c r="AM2372" s="80" t="e">
        <v>#N/A</v>
      </c>
      <c r="AN2372" s="80" t="e">
        <v>#N/A</v>
      </c>
      <c r="AO2372" s="80" t="e">
        <v>#N/A</v>
      </c>
      <c r="AP2372" s="80">
        <v>4</v>
      </c>
      <c r="AQ2372" s="80">
        <v>4</v>
      </c>
      <c r="AR2372" s="80">
        <v>2</v>
      </c>
      <c r="AS2372" s="5" t="s">
        <v>462</v>
      </c>
      <c r="AT2372" s="5" t="s">
        <v>849</v>
      </c>
      <c r="AU2372" s="5"/>
      <c r="AV2372" s="5"/>
      <c r="AW2372" s="5"/>
      <c r="AX2372" s="5" t="s">
        <v>1121</v>
      </c>
      <c r="AY2372" s="5" t="s">
        <v>903</v>
      </c>
    </row>
    <row r="2373" spans="1:51" ht="53.25" customHeight="1">
      <c r="A2373" s="5">
        <v>11578355274</v>
      </c>
      <c r="B2373" s="1" t="s">
        <v>646</v>
      </c>
      <c r="C2373" s="13" t="s">
        <v>72</v>
      </c>
      <c r="D2373" s="1" t="s">
        <v>469</v>
      </c>
      <c r="E2373" s="5" t="s">
        <v>33</v>
      </c>
      <c r="F2373" s="80">
        <v>0</v>
      </c>
      <c r="G2373" s="80">
        <v>0</v>
      </c>
      <c r="H2373" s="80" t="s">
        <v>1</v>
      </c>
      <c r="I2373" s="80">
        <v>0</v>
      </c>
      <c r="J2373" s="80">
        <v>0</v>
      </c>
      <c r="K2373" s="80">
        <v>0</v>
      </c>
      <c r="L2373" s="80">
        <v>0</v>
      </c>
      <c r="M2373" s="5" t="s">
        <v>10</v>
      </c>
      <c r="N2373" s="5" t="e">
        <v>#N/A</v>
      </c>
      <c r="O2373" s="5" t="s">
        <v>11</v>
      </c>
      <c r="P2373" s="5" t="s">
        <v>12</v>
      </c>
      <c r="Q2373" s="5" t="s">
        <v>91</v>
      </c>
      <c r="R2373" s="61" t="s">
        <v>90</v>
      </c>
      <c r="S2373" s="62" t="s">
        <v>937</v>
      </c>
      <c r="T2373" s="5" t="s">
        <v>37</v>
      </c>
      <c r="U2373" s="5" t="s">
        <v>37</v>
      </c>
      <c r="V2373" s="5" t="s">
        <v>89</v>
      </c>
      <c r="W2373" s="5" t="s">
        <v>379</v>
      </c>
      <c r="X2373" s="5" t="s">
        <v>66</v>
      </c>
      <c r="Y2373" s="5">
        <v>0</v>
      </c>
      <c r="Z2373" s="5" t="s">
        <v>67</v>
      </c>
      <c r="AA2373" s="5"/>
      <c r="AB2373" s="5"/>
      <c r="AC2373" s="5"/>
      <c r="AD2373" s="5"/>
      <c r="AE2373" s="5"/>
      <c r="AF2373" s="5" t="s">
        <v>624</v>
      </c>
      <c r="AG2373" s="5"/>
      <c r="AH2373" s="5"/>
      <c r="AI2373" s="5" t="s">
        <v>975</v>
      </c>
      <c r="AJ2373" s="80">
        <v>5</v>
      </c>
      <c r="AK2373" s="80">
        <v>5</v>
      </c>
      <c r="AL2373" s="80">
        <v>5</v>
      </c>
      <c r="AM2373" s="80">
        <v>0</v>
      </c>
      <c r="AN2373" s="80">
        <v>3</v>
      </c>
      <c r="AO2373" s="80">
        <v>3</v>
      </c>
      <c r="AP2373" s="80">
        <v>3</v>
      </c>
      <c r="AQ2373" s="80">
        <v>5</v>
      </c>
      <c r="AR2373" s="80">
        <v>5</v>
      </c>
      <c r="AS2373" s="5"/>
      <c r="AT2373" s="5"/>
      <c r="AU2373" s="5"/>
      <c r="AV2373" s="5"/>
      <c r="AW2373" s="5" t="s">
        <v>1088</v>
      </c>
      <c r="AX2373" s="5"/>
      <c r="AY2373" s="5" t="s">
        <v>903</v>
      </c>
    </row>
    <row r="2374" spans="1:51" ht="27.95" customHeight="1">
      <c r="A2374" s="5">
        <v>11578345638</v>
      </c>
      <c r="B2374" s="1" t="s">
        <v>646</v>
      </c>
      <c r="C2374" s="13" t="s">
        <v>72</v>
      </c>
      <c r="D2374" s="1" t="s">
        <v>478</v>
      </c>
      <c r="E2374" s="5" t="s">
        <v>14</v>
      </c>
      <c r="F2374" s="80">
        <v>0</v>
      </c>
      <c r="G2374" s="80">
        <v>0</v>
      </c>
      <c r="H2374" s="80" t="s">
        <v>1</v>
      </c>
      <c r="I2374" s="80">
        <v>0</v>
      </c>
      <c r="J2374" s="80">
        <v>0</v>
      </c>
      <c r="K2374" s="80">
        <v>0</v>
      </c>
      <c r="L2374" s="80">
        <v>0</v>
      </c>
      <c r="M2374" s="5" t="s">
        <v>10</v>
      </c>
      <c r="N2374" s="5" t="e">
        <v>#N/A</v>
      </c>
      <c r="O2374" s="5" t="e">
        <v>#N/A</v>
      </c>
      <c r="P2374" s="5" t="e">
        <v>#N/A</v>
      </c>
      <c r="Q2374" s="5" t="s">
        <v>29</v>
      </c>
      <c r="R2374" s="61" t="s">
        <v>75</v>
      </c>
      <c r="S2374" s="62" t="s">
        <v>68</v>
      </c>
      <c r="T2374" s="5" t="s">
        <v>36</v>
      </c>
      <c r="U2374" s="5" t="s">
        <v>41</v>
      </c>
      <c r="V2374" s="5" t="s">
        <v>26</v>
      </c>
      <c r="W2374" s="5" t="s">
        <v>379</v>
      </c>
      <c r="X2374" s="5" t="s">
        <v>81</v>
      </c>
      <c r="Y2374" s="5">
        <v>0</v>
      </c>
      <c r="Z2374" s="5" t="s">
        <v>67</v>
      </c>
      <c r="AA2374" s="5"/>
      <c r="AB2374" s="5"/>
      <c r="AC2374" s="5"/>
      <c r="AD2374" s="5"/>
      <c r="AE2374" s="5"/>
      <c r="AF2374" s="5"/>
      <c r="AG2374" s="5"/>
      <c r="AH2374" s="5"/>
      <c r="AI2374" s="5" t="s">
        <v>975</v>
      </c>
      <c r="AJ2374" s="80">
        <v>5</v>
      </c>
      <c r="AK2374" s="80">
        <v>3</v>
      </c>
      <c r="AL2374" s="80">
        <v>3</v>
      </c>
      <c r="AM2374" s="80">
        <v>3</v>
      </c>
      <c r="AN2374" s="80">
        <v>4</v>
      </c>
      <c r="AO2374" s="80">
        <v>4</v>
      </c>
      <c r="AP2374" s="80">
        <v>4</v>
      </c>
      <c r="AQ2374" s="80">
        <v>5</v>
      </c>
      <c r="AR2374" s="80">
        <v>3</v>
      </c>
      <c r="AS2374" s="5"/>
      <c r="AT2374" s="5"/>
      <c r="AU2374" s="5"/>
      <c r="AV2374" s="5"/>
      <c r="AW2374" s="5"/>
      <c r="AX2374" s="5"/>
      <c r="AY2374" s="5" t="s">
        <v>903</v>
      </c>
    </row>
    <row r="2375" spans="1:51" ht="76.5" customHeight="1">
      <c r="A2375" s="5">
        <v>11578341278</v>
      </c>
      <c r="B2375" s="1" t="s">
        <v>646</v>
      </c>
      <c r="C2375" s="13" t="s">
        <v>72</v>
      </c>
      <c r="D2375" s="1" t="s">
        <v>468</v>
      </c>
      <c r="E2375" s="5" t="s">
        <v>14</v>
      </c>
      <c r="F2375" s="80">
        <v>0</v>
      </c>
      <c r="G2375" s="80">
        <v>0</v>
      </c>
      <c r="H2375" s="80" t="s">
        <v>1</v>
      </c>
      <c r="I2375" s="80">
        <v>0</v>
      </c>
      <c r="J2375" s="80">
        <v>0</v>
      </c>
      <c r="K2375" s="80">
        <v>0</v>
      </c>
      <c r="L2375" s="80">
        <v>0</v>
      </c>
      <c r="M2375" s="5" t="s">
        <v>10</v>
      </c>
      <c r="N2375" s="5" t="e">
        <v>#N/A</v>
      </c>
      <c r="O2375" s="5" t="e">
        <v>#N/A</v>
      </c>
      <c r="P2375" s="5" t="e">
        <v>#N/A</v>
      </c>
      <c r="Q2375" s="5" t="s">
        <v>29</v>
      </c>
      <c r="R2375" s="61" t="s">
        <v>90</v>
      </c>
      <c r="S2375" s="62" t="e">
        <v>#N/A</v>
      </c>
      <c r="T2375" s="5" t="s">
        <v>834</v>
      </c>
      <c r="U2375" s="5" t="s">
        <v>34</v>
      </c>
      <c r="V2375" s="5" t="s">
        <v>89</v>
      </c>
      <c r="W2375" s="5" t="s">
        <v>907</v>
      </c>
      <c r="X2375" s="5" t="s">
        <v>81</v>
      </c>
      <c r="Y2375" s="5">
        <v>0</v>
      </c>
      <c r="Z2375" s="5" t="s">
        <v>67</v>
      </c>
      <c r="AA2375" s="5"/>
      <c r="AB2375" s="5"/>
      <c r="AC2375" s="5"/>
      <c r="AD2375" s="5"/>
      <c r="AE2375" s="5"/>
      <c r="AF2375" s="5"/>
      <c r="AG2375" s="5"/>
      <c r="AH2375" s="5"/>
      <c r="AI2375" s="5" t="s">
        <v>975</v>
      </c>
      <c r="AJ2375" s="80">
        <v>5</v>
      </c>
      <c r="AK2375" s="80">
        <v>3</v>
      </c>
      <c r="AL2375" s="80">
        <v>5</v>
      </c>
      <c r="AM2375" s="80" t="e">
        <v>#N/A</v>
      </c>
      <c r="AN2375" s="80">
        <v>5</v>
      </c>
      <c r="AO2375" s="80">
        <v>5</v>
      </c>
      <c r="AP2375" s="80">
        <v>3</v>
      </c>
      <c r="AQ2375" s="80">
        <v>4</v>
      </c>
      <c r="AR2375" s="80">
        <v>3</v>
      </c>
      <c r="AS2375" s="5" t="s">
        <v>1058</v>
      </c>
      <c r="AT2375" s="5"/>
      <c r="AU2375" s="5"/>
      <c r="AV2375" s="5"/>
      <c r="AW2375" s="5"/>
      <c r="AX2375" s="5" t="s">
        <v>1126</v>
      </c>
      <c r="AY2375" s="5" t="s">
        <v>903</v>
      </c>
    </row>
    <row r="2376" spans="1:51" ht="27.95" customHeight="1">
      <c r="A2376" s="5">
        <v>11578340676</v>
      </c>
      <c r="B2376" s="1" t="s">
        <v>646</v>
      </c>
      <c r="C2376" s="13" t="s">
        <v>72</v>
      </c>
      <c r="D2376" s="1" t="s">
        <v>473</v>
      </c>
      <c r="E2376" s="5" t="s">
        <v>14</v>
      </c>
      <c r="F2376" s="80">
        <v>0</v>
      </c>
      <c r="G2376" s="80">
        <v>0</v>
      </c>
      <c r="H2376" s="80" t="s">
        <v>1</v>
      </c>
      <c r="I2376" s="80">
        <v>0</v>
      </c>
      <c r="J2376" s="80">
        <v>0</v>
      </c>
      <c r="K2376" s="80">
        <v>0</v>
      </c>
      <c r="L2376" s="80">
        <v>0</v>
      </c>
      <c r="M2376" s="5" t="s">
        <v>10</v>
      </c>
      <c r="N2376" s="5" t="e">
        <v>#N/A</v>
      </c>
      <c r="O2376" s="5" t="s">
        <v>11</v>
      </c>
      <c r="P2376" s="5" t="e">
        <v>#N/A</v>
      </c>
      <c r="Q2376" s="5" t="s">
        <v>29</v>
      </c>
      <c r="R2376" s="61" t="s">
        <v>99</v>
      </c>
      <c r="S2376" s="62" t="e">
        <v>#N/A</v>
      </c>
      <c r="T2376" s="5" t="s">
        <v>834</v>
      </c>
      <c r="U2376" s="5" t="s">
        <v>34</v>
      </c>
      <c r="V2376" s="5" t="s">
        <v>89</v>
      </c>
      <c r="W2376" s="5" t="s">
        <v>979</v>
      </c>
      <c r="X2376" s="5" t="s">
        <v>108</v>
      </c>
      <c r="Y2376" s="5">
        <v>0</v>
      </c>
      <c r="Z2376" s="5" t="s">
        <v>13</v>
      </c>
      <c r="AA2376" s="5"/>
      <c r="AB2376" s="5"/>
      <c r="AC2376" s="5"/>
      <c r="AD2376" s="5"/>
      <c r="AE2376" s="5"/>
      <c r="AF2376" s="5"/>
      <c r="AG2376" s="5"/>
      <c r="AH2376" s="5"/>
      <c r="AI2376" s="5" t="s">
        <v>975</v>
      </c>
      <c r="AJ2376" s="80">
        <v>5</v>
      </c>
      <c r="AK2376" s="80">
        <v>3</v>
      </c>
      <c r="AL2376" s="80">
        <v>2</v>
      </c>
      <c r="AM2376" s="80" t="e">
        <v>#N/A</v>
      </c>
      <c r="AN2376" s="80">
        <v>5</v>
      </c>
      <c r="AO2376" s="80">
        <v>5</v>
      </c>
      <c r="AP2376" s="80">
        <v>3</v>
      </c>
      <c r="AQ2376" s="80">
        <v>2</v>
      </c>
      <c r="AR2376" s="80">
        <v>4</v>
      </c>
      <c r="AS2376" s="5" t="s">
        <v>1060</v>
      </c>
      <c r="AT2376" s="5" t="s">
        <v>1071</v>
      </c>
      <c r="AU2376" s="5"/>
      <c r="AV2376" s="5"/>
      <c r="AW2376" s="5"/>
      <c r="AX2376" s="5"/>
      <c r="AY2376" s="5" t="s">
        <v>903</v>
      </c>
    </row>
    <row r="2377" spans="1:51" ht="60" customHeight="1">
      <c r="A2377" s="5">
        <v>11578282437</v>
      </c>
      <c r="B2377" s="1" t="s">
        <v>646</v>
      </c>
      <c r="C2377" s="13" t="s">
        <v>72</v>
      </c>
      <c r="D2377" s="1" t="s">
        <v>465</v>
      </c>
      <c r="E2377" s="5" t="s">
        <v>33</v>
      </c>
      <c r="F2377" s="80">
        <v>0</v>
      </c>
      <c r="G2377" s="80">
        <v>0</v>
      </c>
      <c r="H2377" s="80" t="s">
        <v>1</v>
      </c>
      <c r="I2377" s="80">
        <v>0</v>
      </c>
      <c r="J2377" s="80">
        <v>0</v>
      </c>
      <c r="K2377" s="80">
        <v>0</v>
      </c>
      <c r="L2377" s="80">
        <v>0</v>
      </c>
      <c r="M2377" s="5" t="s">
        <v>10</v>
      </c>
      <c r="N2377" s="5" t="e">
        <v>#N/A</v>
      </c>
      <c r="O2377" s="5" t="e">
        <v>#N/A</v>
      </c>
      <c r="P2377" s="5" t="e">
        <v>#N/A</v>
      </c>
      <c r="Q2377" s="5" t="s">
        <v>29</v>
      </c>
      <c r="R2377" s="61" t="s">
        <v>28</v>
      </c>
      <c r="S2377" s="62" t="e">
        <v>#N/A</v>
      </c>
      <c r="T2377" s="5" t="s">
        <v>36</v>
      </c>
      <c r="U2377" s="5" t="s">
        <v>41</v>
      </c>
      <c r="V2377" s="5" t="s">
        <v>89</v>
      </c>
      <c r="W2377" s="5" t="s">
        <v>907</v>
      </c>
      <c r="X2377" s="5" t="s">
        <v>66</v>
      </c>
      <c r="Y2377" s="5" t="s">
        <v>946</v>
      </c>
      <c r="Z2377" s="5" t="s">
        <v>98</v>
      </c>
      <c r="AA2377" s="5"/>
      <c r="AB2377" s="5"/>
      <c r="AC2377" s="5" t="s">
        <v>559</v>
      </c>
      <c r="AD2377" s="5"/>
      <c r="AE2377" s="5" t="s">
        <v>1016</v>
      </c>
      <c r="AF2377" s="5" t="s">
        <v>462</v>
      </c>
      <c r="AG2377" s="5" t="s">
        <v>1040</v>
      </c>
      <c r="AH2377" s="5" t="s">
        <v>812</v>
      </c>
      <c r="AI2377" s="5" t="s">
        <v>975</v>
      </c>
      <c r="AJ2377" s="80">
        <v>5</v>
      </c>
      <c r="AK2377" s="80">
        <v>3</v>
      </c>
      <c r="AL2377" s="80">
        <v>4</v>
      </c>
      <c r="AM2377" s="80" t="e">
        <v>#N/A</v>
      </c>
      <c r="AN2377" s="80">
        <v>4</v>
      </c>
      <c r="AO2377" s="80">
        <v>4</v>
      </c>
      <c r="AP2377" s="80">
        <v>3</v>
      </c>
      <c r="AQ2377" s="80">
        <v>4</v>
      </c>
      <c r="AR2377" s="80">
        <v>5</v>
      </c>
      <c r="AS2377" s="5" t="s">
        <v>1058</v>
      </c>
      <c r="AT2377" s="5" t="s">
        <v>787</v>
      </c>
      <c r="AU2377" s="5"/>
      <c r="AV2377" s="5"/>
      <c r="AW2377" s="5"/>
      <c r="AX2377" s="5" t="s">
        <v>1120</v>
      </c>
      <c r="AY2377" s="5" t="s">
        <v>903</v>
      </c>
    </row>
    <row r="2378" spans="1:51" ht="27.95" customHeight="1">
      <c r="A2378" s="5">
        <v>11578138009</v>
      </c>
      <c r="B2378" s="1" t="s">
        <v>646</v>
      </c>
      <c r="C2378" s="13" t="e">
        <v>#N/A</v>
      </c>
      <c r="D2378" s="1" t="e">
        <v>#VALUE!</v>
      </c>
      <c r="E2378" s="5" t="e">
        <v>#N/A</v>
      </c>
      <c r="F2378" s="80">
        <v>0</v>
      </c>
      <c r="G2378" s="80">
        <v>0</v>
      </c>
      <c r="H2378" s="80">
        <v>0</v>
      </c>
      <c r="I2378" s="80">
        <v>0</v>
      </c>
      <c r="J2378" s="80">
        <v>0</v>
      </c>
      <c r="K2378" s="80">
        <v>0</v>
      </c>
      <c r="L2378" s="80">
        <v>0</v>
      </c>
      <c r="M2378" s="5" t="s">
        <v>10</v>
      </c>
      <c r="N2378" s="5" t="e">
        <v>#N/A</v>
      </c>
      <c r="O2378" s="5" t="e">
        <v>#N/A</v>
      </c>
      <c r="P2378" s="5" t="e">
        <v>#N/A</v>
      </c>
      <c r="Q2378" s="5" t="e">
        <v>#N/A</v>
      </c>
      <c r="R2378" s="61" t="e">
        <v>#N/A</v>
      </c>
      <c r="S2378" s="62" t="e">
        <v>#N/A</v>
      </c>
      <c r="T2378" s="5" t="e">
        <v>#N/A</v>
      </c>
      <c r="U2378" s="5" t="e">
        <v>#N/A</v>
      </c>
      <c r="V2378" s="5" t="e">
        <v>#N/A</v>
      </c>
      <c r="W2378" s="5" t="e">
        <v>#N/A</v>
      </c>
      <c r="X2378" s="5" t="e">
        <v>#N/A</v>
      </c>
      <c r="Y2378" s="5">
        <v>0</v>
      </c>
      <c r="Z2378" s="5" t="e">
        <v>#N/A</v>
      </c>
      <c r="AA2378" s="5"/>
      <c r="AB2378" s="5"/>
      <c r="AC2378" s="5"/>
      <c r="AD2378" s="5"/>
      <c r="AE2378" s="5"/>
      <c r="AF2378" s="5"/>
      <c r="AG2378" s="5"/>
      <c r="AH2378" s="5"/>
      <c r="AI2378" s="5" t="s">
        <v>975</v>
      </c>
      <c r="AJ2378" s="80" t="e">
        <v>#N/A</v>
      </c>
      <c r="AK2378" s="80" t="e">
        <v>#N/A</v>
      </c>
      <c r="AL2378" s="80" t="e">
        <v>#N/A</v>
      </c>
      <c r="AM2378" s="80" t="e">
        <v>#N/A</v>
      </c>
      <c r="AN2378" s="80" t="e">
        <v>#N/A</v>
      </c>
      <c r="AO2378" s="80" t="e">
        <v>#N/A</v>
      </c>
      <c r="AP2378" s="80" t="e">
        <v>#N/A</v>
      </c>
      <c r="AQ2378" s="80" t="e">
        <v>#N/A</v>
      </c>
      <c r="AR2378" s="80" t="e">
        <v>#N/A</v>
      </c>
      <c r="AS2378" s="5"/>
      <c r="AT2378" s="5"/>
      <c r="AU2378" s="5"/>
      <c r="AV2378" s="5"/>
      <c r="AW2378" s="5"/>
      <c r="AX2378" s="5"/>
      <c r="AY2378" s="5" t="s">
        <v>903</v>
      </c>
    </row>
    <row r="2379" spans="1:51" ht="27.95" customHeight="1">
      <c r="A2379" s="5">
        <v>11578135665</v>
      </c>
      <c r="B2379" s="1" t="s">
        <v>646</v>
      </c>
      <c r="C2379" s="13" t="e">
        <v>#N/A</v>
      </c>
      <c r="D2379" s="1" t="e">
        <v>#VALUE!</v>
      </c>
      <c r="E2379" s="5" t="e">
        <v>#N/A</v>
      </c>
      <c r="F2379" s="80">
        <v>0</v>
      </c>
      <c r="G2379" s="80">
        <v>0</v>
      </c>
      <c r="H2379" s="80">
        <v>0</v>
      </c>
      <c r="I2379" s="80">
        <v>0</v>
      </c>
      <c r="J2379" s="80">
        <v>0</v>
      </c>
      <c r="K2379" s="80">
        <v>0</v>
      </c>
      <c r="L2379" s="80">
        <v>0</v>
      </c>
      <c r="M2379" s="5" t="s">
        <v>10</v>
      </c>
      <c r="N2379" s="5" t="e">
        <v>#N/A</v>
      </c>
      <c r="O2379" s="5" t="e">
        <v>#N/A</v>
      </c>
      <c r="P2379" s="5" t="e">
        <v>#N/A</v>
      </c>
      <c r="Q2379" s="5" t="e">
        <v>#N/A</v>
      </c>
      <c r="R2379" s="61" t="e">
        <v>#N/A</v>
      </c>
      <c r="S2379" s="62" t="e">
        <v>#N/A</v>
      </c>
      <c r="T2379" s="5" t="e">
        <v>#N/A</v>
      </c>
      <c r="U2379" s="5" t="e">
        <v>#N/A</v>
      </c>
      <c r="V2379" s="5" t="e">
        <v>#N/A</v>
      </c>
      <c r="W2379" s="5" t="e">
        <v>#N/A</v>
      </c>
      <c r="X2379" s="5" t="e">
        <v>#N/A</v>
      </c>
      <c r="Y2379" s="5">
        <v>0</v>
      </c>
      <c r="Z2379" s="5" t="e">
        <v>#N/A</v>
      </c>
      <c r="AA2379" s="5"/>
      <c r="AB2379" s="5"/>
      <c r="AC2379" s="5"/>
      <c r="AD2379" s="5"/>
      <c r="AE2379" s="5"/>
      <c r="AF2379" s="5"/>
      <c r="AG2379" s="5"/>
      <c r="AH2379" s="5"/>
      <c r="AI2379" s="5" t="s">
        <v>975</v>
      </c>
      <c r="AJ2379" s="80" t="e">
        <v>#N/A</v>
      </c>
      <c r="AK2379" s="80" t="e">
        <v>#N/A</v>
      </c>
      <c r="AL2379" s="80" t="e">
        <v>#N/A</v>
      </c>
      <c r="AM2379" s="80" t="e">
        <v>#N/A</v>
      </c>
      <c r="AN2379" s="80" t="e">
        <v>#N/A</v>
      </c>
      <c r="AO2379" s="80" t="e">
        <v>#N/A</v>
      </c>
      <c r="AP2379" s="80" t="e">
        <v>#N/A</v>
      </c>
      <c r="AQ2379" s="80" t="e">
        <v>#N/A</v>
      </c>
      <c r="AR2379" s="80" t="e">
        <v>#N/A</v>
      </c>
      <c r="AS2379" s="5"/>
      <c r="AT2379" s="5"/>
      <c r="AU2379" s="5"/>
      <c r="AV2379" s="5"/>
      <c r="AW2379" s="5"/>
      <c r="AX2379" s="5"/>
      <c r="AY2379" s="5" t="s">
        <v>903</v>
      </c>
    </row>
    <row r="2380" spans="1:51" ht="27.95" customHeight="1">
      <c r="A2380" s="5">
        <v>11578116034</v>
      </c>
      <c r="B2380" s="1" t="s">
        <v>646</v>
      </c>
      <c r="C2380" s="13" t="s">
        <v>80</v>
      </c>
      <c r="D2380" s="1" t="s">
        <v>478</v>
      </c>
      <c r="E2380" s="5" t="s">
        <v>33</v>
      </c>
      <c r="F2380" s="80">
        <v>0</v>
      </c>
      <c r="G2380" s="80">
        <v>0</v>
      </c>
      <c r="H2380" s="80" t="s">
        <v>1</v>
      </c>
      <c r="I2380" s="80">
        <v>0</v>
      </c>
      <c r="J2380" s="80">
        <v>0</v>
      </c>
      <c r="K2380" s="80">
        <v>0</v>
      </c>
      <c r="L2380" s="80">
        <v>0</v>
      </c>
      <c r="M2380" s="5" t="s">
        <v>10</v>
      </c>
      <c r="N2380" s="5" t="e">
        <v>#N/A</v>
      </c>
      <c r="O2380" s="5" t="e">
        <v>#N/A</v>
      </c>
      <c r="P2380" s="5" t="s">
        <v>12</v>
      </c>
      <c r="Q2380" s="5" t="s">
        <v>29</v>
      </c>
      <c r="R2380" s="61" t="s">
        <v>28</v>
      </c>
      <c r="S2380" s="62" t="e">
        <v>#N/A</v>
      </c>
      <c r="T2380" s="5" t="s">
        <v>834</v>
      </c>
      <c r="U2380" s="5" t="s">
        <v>37</v>
      </c>
      <c r="V2380" s="5" t="s">
        <v>74</v>
      </c>
      <c r="W2380" s="5" t="s">
        <v>907</v>
      </c>
      <c r="X2380" s="5" t="s">
        <v>108</v>
      </c>
      <c r="Y2380" s="5">
        <v>0</v>
      </c>
      <c r="Z2380" s="5" t="s">
        <v>67</v>
      </c>
      <c r="AA2380" s="5"/>
      <c r="AB2380" s="5"/>
      <c r="AC2380" s="5"/>
      <c r="AD2380" s="5"/>
      <c r="AE2380" s="5"/>
      <c r="AF2380" s="5"/>
      <c r="AG2380" s="5"/>
      <c r="AH2380" s="5"/>
      <c r="AI2380" s="5" t="s">
        <v>975</v>
      </c>
      <c r="AJ2380" s="80">
        <v>4</v>
      </c>
      <c r="AK2380" s="80">
        <v>3</v>
      </c>
      <c r="AL2380" s="80">
        <v>4</v>
      </c>
      <c r="AM2380" s="80" t="e">
        <v>#N/A</v>
      </c>
      <c r="AN2380" s="80">
        <v>5</v>
      </c>
      <c r="AO2380" s="80">
        <v>3</v>
      </c>
      <c r="AP2380" s="80">
        <v>2</v>
      </c>
      <c r="AQ2380" s="80">
        <v>4</v>
      </c>
      <c r="AR2380" s="80">
        <v>4</v>
      </c>
      <c r="AS2380" s="5"/>
      <c r="AT2380" s="5"/>
      <c r="AU2380" s="5"/>
      <c r="AV2380" s="5"/>
      <c r="AW2380" s="5"/>
      <c r="AX2380" s="5"/>
      <c r="AY2380" s="5" t="s">
        <v>903</v>
      </c>
    </row>
    <row r="2381" spans="1:51" ht="27.95" customHeight="1">
      <c r="A2381" s="5">
        <v>11578114666</v>
      </c>
      <c r="B2381" s="1" t="s">
        <v>646</v>
      </c>
      <c r="C2381" s="13" t="s">
        <v>61</v>
      </c>
      <c r="D2381" s="1" t="s">
        <v>468</v>
      </c>
      <c r="E2381" s="5" t="s">
        <v>33</v>
      </c>
      <c r="F2381" s="80" t="s">
        <v>648</v>
      </c>
      <c r="G2381" s="80">
        <v>0</v>
      </c>
      <c r="H2381" s="80" t="s">
        <v>1</v>
      </c>
      <c r="I2381" s="80">
        <v>0</v>
      </c>
      <c r="J2381" s="80">
        <v>0</v>
      </c>
      <c r="K2381" s="80">
        <v>0</v>
      </c>
      <c r="L2381" s="80">
        <v>0</v>
      </c>
      <c r="M2381" s="5" t="s">
        <v>10</v>
      </c>
      <c r="N2381" s="5" t="s">
        <v>649</v>
      </c>
      <c r="O2381" s="5" t="s">
        <v>11</v>
      </c>
      <c r="P2381" s="5" t="e">
        <v>#N/A</v>
      </c>
      <c r="Q2381" s="5" t="s">
        <v>29</v>
      </c>
      <c r="R2381" s="61" t="s">
        <v>28</v>
      </c>
      <c r="S2381" s="62" t="s">
        <v>937</v>
      </c>
      <c r="T2381" s="5" t="s">
        <v>36</v>
      </c>
      <c r="U2381" s="5" t="s">
        <v>34</v>
      </c>
      <c r="V2381" s="5" t="s">
        <v>26</v>
      </c>
      <c r="W2381" s="5" t="s">
        <v>907</v>
      </c>
      <c r="X2381" s="5" t="s">
        <v>108</v>
      </c>
      <c r="Y2381" s="5" t="s">
        <v>945</v>
      </c>
      <c r="Z2381" s="5" t="s">
        <v>49</v>
      </c>
      <c r="AA2381" s="5"/>
      <c r="AB2381" s="5"/>
      <c r="AC2381" s="5" t="s">
        <v>574</v>
      </c>
      <c r="AD2381" s="5"/>
      <c r="AE2381" s="5" t="s">
        <v>595</v>
      </c>
      <c r="AF2381" s="5" t="s">
        <v>1020</v>
      </c>
      <c r="AG2381" s="5" t="s">
        <v>104</v>
      </c>
      <c r="AH2381" s="5" t="s">
        <v>715</v>
      </c>
      <c r="AI2381" s="5" t="s">
        <v>975</v>
      </c>
      <c r="AJ2381" s="80">
        <v>3</v>
      </c>
      <c r="AK2381" s="80">
        <v>3</v>
      </c>
      <c r="AL2381" s="80">
        <v>4</v>
      </c>
      <c r="AM2381" s="80">
        <v>0</v>
      </c>
      <c r="AN2381" s="80">
        <v>4</v>
      </c>
      <c r="AO2381" s="80">
        <v>5</v>
      </c>
      <c r="AP2381" s="80">
        <v>4</v>
      </c>
      <c r="AQ2381" s="80">
        <v>4</v>
      </c>
      <c r="AR2381" s="80">
        <v>4</v>
      </c>
      <c r="AS2381" s="5" t="s">
        <v>1054</v>
      </c>
      <c r="AT2381" s="5"/>
      <c r="AU2381" s="5"/>
      <c r="AV2381" s="5"/>
      <c r="AW2381" s="5" t="s">
        <v>39</v>
      </c>
      <c r="AX2381" s="5"/>
      <c r="AY2381" s="5" t="s">
        <v>903</v>
      </c>
    </row>
    <row r="2382" spans="1:51" ht="27.95" customHeight="1">
      <c r="A2382" s="5">
        <v>11578028329</v>
      </c>
      <c r="B2382" s="1" t="s">
        <v>646</v>
      </c>
      <c r="C2382" s="13" t="s">
        <v>72</v>
      </c>
      <c r="D2382" s="1" t="s">
        <v>474</v>
      </c>
      <c r="E2382" s="5" t="s">
        <v>14</v>
      </c>
      <c r="F2382" s="80">
        <v>0</v>
      </c>
      <c r="G2382" s="80">
        <v>0</v>
      </c>
      <c r="H2382" s="80" t="s">
        <v>1</v>
      </c>
      <c r="I2382" s="80">
        <v>0</v>
      </c>
      <c r="J2382" s="80">
        <v>0</v>
      </c>
      <c r="K2382" s="80">
        <v>0</v>
      </c>
      <c r="L2382" s="80">
        <v>0</v>
      </c>
      <c r="M2382" s="5" t="e">
        <v>#N/A</v>
      </c>
      <c r="N2382" s="5" t="s">
        <v>649</v>
      </c>
      <c r="O2382" s="5" t="e">
        <v>#N/A</v>
      </c>
      <c r="P2382" s="5" t="e">
        <v>#N/A</v>
      </c>
      <c r="Q2382" s="5" t="s">
        <v>91</v>
      </c>
      <c r="R2382" s="61" t="s">
        <v>75</v>
      </c>
      <c r="S2382" s="62" t="s">
        <v>937</v>
      </c>
      <c r="T2382" s="5" t="s">
        <v>834</v>
      </c>
      <c r="U2382" s="5" t="s">
        <v>34</v>
      </c>
      <c r="V2382" s="5" t="s">
        <v>26</v>
      </c>
      <c r="W2382" s="5" t="s">
        <v>907</v>
      </c>
      <c r="X2382" s="5" t="s">
        <v>81</v>
      </c>
      <c r="Y2382" s="5" t="s">
        <v>944</v>
      </c>
      <c r="Z2382" s="5" t="s">
        <v>98</v>
      </c>
      <c r="AA2382" s="5"/>
      <c r="AB2382" s="5"/>
      <c r="AC2382" s="5"/>
      <c r="AD2382" s="5"/>
      <c r="AE2382" s="5"/>
      <c r="AF2382" s="5"/>
      <c r="AG2382" s="5"/>
      <c r="AH2382" s="5" t="s">
        <v>643</v>
      </c>
      <c r="AI2382" s="5" t="s">
        <v>975</v>
      </c>
      <c r="AJ2382" s="80">
        <v>5</v>
      </c>
      <c r="AK2382" s="80">
        <v>5</v>
      </c>
      <c r="AL2382" s="80">
        <v>3</v>
      </c>
      <c r="AM2382" s="80">
        <v>0</v>
      </c>
      <c r="AN2382" s="80">
        <v>5</v>
      </c>
      <c r="AO2382" s="80">
        <v>5</v>
      </c>
      <c r="AP2382" s="80">
        <v>4</v>
      </c>
      <c r="AQ2382" s="80">
        <v>4</v>
      </c>
      <c r="AR2382" s="80">
        <v>3</v>
      </c>
      <c r="AS2382" s="5" t="s">
        <v>1060</v>
      </c>
      <c r="AT2382" s="5"/>
      <c r="AU2382" s="5"/>
      <c r="AV2382" s="5"/>
      <c r="AW2382" s="5" t="s">
        <v>39</v>
      </c>
      <c r="AX2382" s="5"/>
      <c r="AY2382" s="5" t="s">
        <v>903</v>
      </c>
    </row>
    <row r="2383" spans="1:51" ht="27.95" customHeight="1">
      <c r="A2383" s="5">
        <v>11578025339</v>
      </c>
      <c r="B2383" s="1" t="s">
        <v>646</v>
      </c>
      <c r="C2383" s="13" t="e">
        <v>#VALUE!</v>
      </c>
      <c r="D2383" s="1" t="s">
        <v>469</v>
      </c>
      <c r="E2383" s="5" t="s">
        <v>14</v>
      </c>
      <c r="F2383" s="80">
        <v>0</v>
      </c>
      <c r="G2383" s="80">
        <v>0</v>
      </c>
      <c r="H2383" s="80" t="s">
        <v>1</v>
      </c>
      <c r="I2383" s="80">
        <v>0</v>
      </c>
      <c r="J2383" s="80">
        <v>0</v>
      </c>
      <c r="K2383" s="80">
        <v>0</v>
      </c>
      <c r="L2383" s="80" t="s">
        <v>178</v>
      </c>
      <c r="M2383" s="5" t="s">
        <v>10</v>
      </c>
      <c r="N2383" s="5" t="s">
        <v>649</v>
      </c>
      <c r="O2383" s="5" t="s">
        <v>11</v>
      </c>
      <c r="P2383" s="5" t="s">
        <v>12</v>
      </c>
      <c r="Q2383" s="5" t="e">
        <v>#VALUE!</v>
      </c>
      <c r="R2383" s="61" t="e">
        <v>#N/A</v>
      </c>
      <c r="S2383" s="62" t="e">
        <v>#N/A</v>
      </c>
      <c r="T2383" s="5" t="s">
        <v>936</v>
      </c>
      <c r="U2383" s="5" t="s">
        <v>34</v>
      </c>
      <c r="V2383" s="5" t="s">
        <v>64</v>
      </c>
      <c r="W2383" s="5" t="s">
        <v>379</v>
      </c>
      <c r="X2383" s="5" t="e">
        <v>#N/A</v>
      </c>
      <c r="Y2383" s="5">
        <v>0</v>
      </c>
      <c r="Z2383" s="5" t="s">
        <v>49</v>
      </c>
      <c r="AA2383" s="5" t="s">
        <v>512</v>
      </c>
      <c r="AB2383" s="5" t="s">
        <v>558</v>
      </c>
      <c r="AC2383" s="5"/>
      <c r="AD2383" s="5" t="s">
        <v>588</v>
      </c>
      <c r="AE2383" s="5" t="s">
        <v>595</v>
      </c>
      <c r="AF2383" s="5" t="s">
        <v>1021</v>
      </c>
      <c r="AG2383" s="5" t="s">
        <v>817</v>
      </c>
      <c r="AH2383" s="5"/>
      <c r="AI2383" s="5" t="s">
        <v>975</v>
      </c>
      <c r="AJ2383" s="80" t="e">
        <v>#VALUE!</v>
      </c>
      <c r="AK2383" s="80" t="e">
        <v>#VALUE!</v>
      </c>
      <c r="AL2383" s="80" t="e">
        <v>#N/A</v>
      </c>
      <c r="AM2383" s="80" t="e">
        <v>#N/A</v>
      </c>
      <c r="AN2383" s="80" t="e">
        <v>#N/A</v>
      </c>
      <c r="AO2383" s="80">
        <v>5</v>
      </c>
      <c r="AP2383" s="80">
        <v>5</v>
      </c>
      <c r="AQ2383" s="80">
        <v>5</v>
      </c>
      <c r="AR2383" s="80" t="e">
        <v>#N/A</v>
      </c>
      <c r="AS2383" s="5" t="s">
        <v>1051</v>
      </c>
      <c r="AT2383" s="5"/>
      <c r="AU2383" s="5"/>
      <c r="AV2383" s="5"/>
      <c r="AW2383" s="5"/>
      <c r="AX2383" s="5" t="s">
        <v>1122</v>
      </c>
      <c r="AY2383" s="5" t="s">
        <v>903</v>
      </c>
    </row>
    <row r="2384" spans="1:51" ht="27.95" customHeight="1">
      <c r="A2384" s="5">
        <v>11577884568</v>
      </c>
      <c r="B2384" s="1" t="s">
        <v>646</v>
      </c>
      <c r="C2384" s="13" t="s">
        <v>72</v>
      </c>
      <c r="D2384" s="1" t="s">
        <v>468</v>
      </c>
      <c r="E2384" s="5" t="s">
        <v>14</v>
      </c>
      <c r="F2384" s="80">
        <v>0</v>
      </c>
      <c r="G2384" s="80">
        <v>0</v>
      </c>
      <c r="H2384" s="80" t="s">
        <v>1</v>
      </c>
      <c r="I2384" s="80">
        <v>0</v>
      </c>
      <c r="J2384" s="80">
        <v>0</v>
      </c>
      <c r="K2384" s="80">
        <v>0</v>
      </c>
      <c r="L2384" s="80">
        <v>0</v>
      </c>
      <c r="M2384" s="5" t="s">
        <v>10</v>
      </c>
      <c r="N2384" s="5" t="s">
        <v>649</v>
      </c>
      <c r="O2384" s="5" t="s">
        <v>11</v>
      </c>
      <c r="P2384" s="5" t="s">
        <v>12</v>
      </c>
      <c r="Q2384" s="5" t="s">
        <v>91</v>
      </c>
      <c r="R2384" s="61" t="s">
        <v>90</v>
      </c>
      <c r="S2384" s="62" t="s">
        <v>937</v>
      </c>
      <c r="T2384" s="5" t="s">
        <v>834</v>
      </c>
      <c r="U2384" s="5" t="s">
        <v>34</v>
      </c>
      <c r="V2384" s="5" t="s">
        <v>64</v>
      </c>
      <c r="W2384" s="5" t="s">
        <v>979</v>
      </c>
      <c r="X2384" s="5" t="s">
        <v>66</v>
      </c>
      <c r="Y2384" s="5">
        <v>0</v>
      </c>
      <c r="Z2384" s="5" t="s">
        <v>60</v>
      </c>
      <c r="AA2384" s="5"/>
      <c r="AB2384" s="5"/>
      <c r="AC2384" s="5"/>
      <c r="AD2384" s="5"/>
      <c r="AE2384" s="5"/>
      <c r="AF2384" s="5"/>
      <c r="AG2384" s="5"/>
      <c r="AH2384" s="5"/>
      <c r="AI2384" s="5" t="s">
        <v>975</v>
      </c>
      <c r="AJ2384" s="5">
        <v>5</v>
      </c>
      <c r="AK2384" s="5">
        <v>5</v>
      </c>
      <c r="AL2384" s="97">
        <v>5</v>
      </c>
      <c r="AM2384" s="97">
        <v>0</v>
      </c>
      <c r="AN2384" s="5">
        <v>5</v>
      </c>
      <c r="AO2384" s="5">
        <v>5</v>
      </c>
      <c r="AP2384" s="5">
        <v>5</v>
      </c>
      <c r="AQ2384" s="5">
        <v>2</v>
      </c>
      <c r="AR2384" s="5">
        <v>5</v>
      </c>
      <c r="AS2384" s="5"/>
      <c r="AT2384" s="5"/>
      <c r="AU2384" s="5"/>
      <c r="AV2384" s="67"/>
      <c r="AW2384" s="5" t="s">
        <v>39</v>
      </c>
      <c r="AX2384" s="142"/>
      <c r="AY2384" s="5" t="s">
        <v>903</v>
      </c>
    </row>
    <row r="2385" spans="1:51" ht="27.95" customHeight="1">
      <c r="A2385" s="5">
        <v>11576996603</v>
      </c>
      <c r="B2385" s="1" t="s">
        <v>646</v>
      </c>
      <c r="C2385" s="13" t="e">
        <v>#VALUE!</v>
      </c>
      <c r="D2385" s="1" t="s">
        <v>467</v>
      </c>
      <c r="E2385" s="5" t="s">
        <v>33</v>
      </c>
      <c r="F2385" s="80">
        <v>0</v>
      </c>
      <c r="G2385" s="80">
        <v>0</v>
      </c>
      <c r="H2385" s="80">
        <v>0</v>
      </c>
      <c r="I2385" s="80">
        <v>0</v>
      </c>
      <c r="J2385" s="80">
        <v>0</v>
      </c>
      <c r="K2385" s="80">
        <v>0</v>
      </c>
      <c r="L2385" s="80" t="s">
        <v>932</v>
      </c>
      <c r="M2385" s="5" t="s">
        <v>10</v>
      </c>
      <c r="N2385" s="5" t="e">
        <v>#N/A</v>
      </c>
      <c r="O2385" s="5" t="e">
        <v>#N/A</v>
      </c>
      <c r="P2385" s="5" t="e">
        <v>#N/A</v>
      </c>
      <c r="Q2385" s="5" t="s">
        <v>91</v>
      </c>
      <c r="R2385" s="61" t="s">
        <v>226</v>
      </c>
      <c r="S2385" s="62" t="e">
        <v>#N/A</v>
      </c>
      <c r="T2385" s="5" t="s">
        <v>36</v>
      </c>
      <c r="U2385" s="5" t="s">
        <v>34</v>
      </c>
      <c r="V2385" s="5" t="s">
        <v>89</v>
      </c>
      <c r="W2385" s="5" t="s">
        <v>907</v>
      </c>
      <c r="X2385" s="5" t="s">
        <v>113</v>
      </c>
      <c r="Y2385" s="5">
        <v>0</v>
      </c>
      <c r="Z2385" s="5" t="s">
        <v>98</v>
      </c>
      <c r="AA2385" s="5" t="s">
        <v>512</v>
      </c>
      <c r="AB2385" s="5"/>
      <c r="AC2385" s="5" t="s">
        <v>830</v>
      </c>
      <c r="AD2385" s="5"/>
      <c r="AE2385" s="5"/>
      <c r="AF2385" s="5"/>
      <c r="AG2385" s="5"/>
      <c r="AH2385" s="5"/>
      <c r="AI2385" s="5" t="s">
        <v>975</v>
      </c>
      <c r="AJ2385" s="80" t="e">
        <v>#VALUE!</v>
      </c>
      <c r="AK2385" s="80">
        <v>5</v>
      </c>
      <c r="AL2385" s="80">
        <v>1</v>
      </c>
      <c r="AM2385" s="80" t="e">
        <v>#N/A</v>
      </c>
      <c r="AN2385" s="80">
        <v>4</v>
      </c>
      <c r="AO2385" s="80">
        <v>5</v>
      </c>
      <c r="AP2385" s="80">
        <v>3</v>
      </c>
      <c r="AQ2385" s="80">
        <v>4</v>
      </c>
      <c r="AR2385" s="80">
        <v>1</v>
      </c>
      <c r="AS2385" s="5"/>
      <c r="AT2385" s="5"/>
      <c r="AU2385" s="5"/>
      <c r="AV2385" s="5"/>
      <c r="AW2385" s="5"/>
      <c r="AX2385" s="5"/>
      <c r="AY2385" s="5" t="s">
        <v>903</v>
      </c>
    </row>
    <row r="2386" spans="1:51" ht="27.95" customHeight="1">
      <c r="A2386" s="5">
        <v>11575555164</v>
      </c>
      <c r="B2386" s="1" t="s">
        <v>646</v>
      </c>
      <c r="C2386" s="13" t="s">
        <v>72</v>
      </c>
      <c r="D2386" s="1" t="s">
        <v>468</v>
      </c>
      <c r="E2386" s="5" t="s">
        <v>14</v>
      </c>
      <c r="F2386" s="80">
        <v>0</v>
      </c>
      <c r="G2386" s="80">
        <v>0</v>
      </c>
      <c r="H2386" s="80" t="s">
        <v>1</v>
      </c>
      <c r="I2386" s="80">
        <v>0</v>
      </c>
      <c r="J2386" s="80">
        <v>0</v>
      </c>
      <c r="K2386" s="80">
        <v>0</v>
      </c>
      <c r="L2386" s="80">
        <v>0</v>
      </c>
      <c r="M2386" s="5" t="s">
        <v>10</v>
      </c>
      <c r="N2386" s="5" t="s">
        <v>649</v>
      </c>
      <c r="O2386" s="5" t="s">
        <v>11</v>
      </c>
      <c r="P2386" s="5" t="s">
        <v>12</v>
      </c>
      <c r="Q2386" s="5" t="s">
        <v>76</v>
      </c>
      <c r="R2386" s="61" t="s">
        <v>75</v>
      </c>
      <c r="S2386" s="62" t="e">
        <v>#N/A</v>
      </c>
      <c r="T2386" s="5" t="s">
        <v>936</v>
      </c>
      <c r="U2386" s="5" t="s">
        <v>34</v>
      </c>
      <c r="V2386" s="5" t="s">
        <v>26</v>
      </c>
      <c r="W2386" s="5" t="s">
        <v>907</v>
      </c>
      <c r="X2386" s="5" t="s">
        <v>81</v>
      </c>
      <c r="Y2386" s="5" t="s">
        <v>943</v>
      </c>
      <c r="Z2386" s="5" t="s">
        <v>67</v>
      </c>
      <c r="AA2386" s="5"/>
      <c r="AB2386" s="5"/>
      <c r="AC2386" s="5" t="s">
        <v>565</v>
      </c>
      <c r="AD2386" s="5" t="s">
        <v>1006</v>
      </c>
      <c r="AE2386" s="5"/>
      <c r="AF2386" s="5" t="s">
        <v>1020</v>
      </c>
      <c r="AG2386" s="5"/>
      <c r="AH2386" s="5" t="s">
        <v>1042</v>
      </c>
      <c r="AI2386" s="5" t="s">
        <v>975</v>
      </c>
      <c r="AJ2386" s="80">
        <v>5</v>
      </c>
      <c r="AK2386" s="80">
        <v>4</v>
      </c>
      <c r="AL2386" s="80">
        <v>3</v>
      </c>
      <c r="AM2386" s="80" t="e">
        <v>#N/A</v>
      </c>
      <c r="AN2386" s="80" t="e">
        <v>#N/A</v>
      </c>
      <c r="AO2386" s="80">
        <v>5</v>
      </c>
      <c r="AP2386" s="80">
        <v>4</v>
      </c>
      <c r="AQ2386" s="80">
        <v>4</v>
      </c>
      <c r="AR2386" s="80">
        <v>3</v>
      </c>
      <c r="AS2386" s="5" t="s">
        <v>462</v>
      </c>
      <c r="AT2386" s="5"/>
      <c r="AU2386" s="5"/>
      <c r="AV2386" s="5"/>
      <c r="AW2386" s="5"/>
      <c r="AX2386" s="5" t="s">
        <v>1104</v>
      </c>
      <c r="AY2386" s="5" t="s">
        <v>903</v>
      </c>
    </row>
    <row r="2387" spans="1:51" ht="27.95" customHeight="1">
      <c r="A2387" s="5">
        <v>11574839750</v>
      </c>
      <c r="B2387" s="1" t="s">
        <v>646</v>
      </c>
      <c r="C2387" s="13" t="s">
        <v>72</v>
      </c>
      <c r="D2387" s="1" t="s">
        <v>469</v>
      </c>
      <c r="E2387" s="5" t="s">
        <v>14</v>
      </c>
      <c r="F2387" s="80">
        <v>0</v>
      </c>
      <c r="G2387" s="80">
        <v>0</v>
      </c>
      <c r="H2387" s="80" t="s">
        <v>1</v>
      </c>
      <c r="I2387" s="80">
        <v>0</v>
      </c>
      <c r="J2387" s="80">
        <v>0</v>
      </c>
      <c r="K2387" s="80">
        <v>0</v>
      </c>
      <c r="L2387" s="80">
        <v>0</v>
      </c>
      <c r="M2387" s="5" t="e">
        <v>#N/A</v>
      </c>
      <c r="N2387" s="5" t="s">
        <v>649</v>
      </c>
      <c r="O2387" s="5" t="e">
        <v>#N/A</v>
      </c>
      <c r="P2387" s="5" t="e">
        <v>#N/A</v>
      </c>
      <c r="Q2387" s="5" t="s">
        <v>76</v>
      </c>
      <c r="R2387" s="61" t="s">
        <v>28</v>
      </c>
      <c r="S2387" s="62" t="e">
        <v>#N/A</v>
      </c>
      <c r="T2387" s="5" t="s">
        <v>834</v>
      </c>
      <c r="U2387" s="5" t="s">
        <v>34</v>
      </c>
      <c r="V2387" s="5" t="s">
        <v>26</v>
      </c>
      <c r="W2387" s="5" t="s">
        <v>907</v>
      </c>
      <c r="X2387" s="5" t="s">
        <v>81</v>
      </c>
      <c r="Y2387" s="5">
        <v>0</v>
      </c>
      <c r="Z2387" s="5" t="s">
        <v>119</v>
      </c>
      <c r="AA2387" s="5"/>
      <c r="AB2387" s="5"/>
      <c r="AC2387" s="5"/>
      <c r="AD2387" s="5"/>
      <c r="AE2387" s="5"/>
      <c r="AF2387" s="5"/>
      <c r="AG2387" s="5"/>
      <c r="AH2387" s="5"/>
      <c r="AI2387" s="5" t="s">
        <v>975</v>
      </c>
      <c r="AJ2387" s="80">
        <v>5</v>
      </c>
      <c r="AK2387" s="80">
        <v>4</v>
      </c>
      <c r="AL2387" s="80">
        <v>4</v>
      </c>
      <c r="AM2387" s="80" t="e">
        <v>#N/A</v>
      </c>
      <c r="AN2387" s="80">
        <v>5</v>
      </c>
      <c r="AO2387" s="80">
        <v>5</v>
      </c>
      <c r="AP2387" s="80">
        <v>4</v>
      </c>
      <c r="AQ2387" s="80">
        <v>4</v>
      </c>
      <c r="AR2387" s="80">
        <v>3</v>
      </c>
      <c r="AS2387" s="5"/>
      <c r="AT2387" s="67"/>
      <c r="AU2387" s="5"/>
      <c r="AV2387" s="5"/>
      <c r="AW2387" s="5"/>
      <c r="AX2387" s="5"/>
      <c r="AY2387" s="5" t="s">
        <v>903</v>
      </c>
    </row>
    <row r="2388" spans="1:51" ht="27.95" customHeight="1">
      <c r="A2388" s="5">
        <v>11574694324</v>
      </c>
      <c r="B2388" s="1" t="s">
        <v>646</v>
      </c>
      <c r="C2388" s="13" t="s">
        <v>72</v>
      </c>
      <c r="D2388" s="1" t="s">
        <v>473</v>
      </c>
      <c r="E2388" s="5" t="s">
        <v>33</v>
      </c>
      <c r="F2388" s="80">
        <v>0</v>
      </c>
      <c r="G2388" s="80">
        <v>0</v>
      </c>
      <c r="H2388" s="80" t="s">
        <v>1</v>
      </c>
      <c r="I2388" s="80">
        <v>0</v>
      </c>
      <c r="J2388" s="80">
        <v>0</v>
      </c>
      <c r="K2388" s="80">
        <v>0</v>
      </c>
      <c r="L2388" s="80">
        <v>0</v>
      </c>
      <c r="M2388" s="5" t="s">
        <v>10</v>
      </c>
      <c r="N2388" s="5" t="e">
        <v>#N/A</v>
      </c>
      <c r="O2388" s="5" t="e">
        <v>#N/A</v>
      </c>
      <c r="P2388" s="5" t="e">
        <v>#N/A</v>
      </c>
      <c r="Q2388" s="5" t="s">
        <v>131</v>
      </c>
      <c r="R2388" s="61" t="s">
        <v>99</v>
      </c>
      <c r="S2388" s="62" t="s">
        <v>937</v>
      </c>
      <c r="T2388" s="5" t="s">
        <v>834</v>
      </c>
      <c r="U2388" s="5" t="s">
        <v>34</v>
      </c>
      <c r="V2388" s="5" t="s">
        <v>89</v>
      </c>
      <c r="W2388" s="5" t="s">
        <v>379</v>
      </c>
      <c r="X2388" s="5" t="s">
        <v>113</v>
      </c>
      <c r="Y2388" s="5">
        <v>0</v>
      </c>
      <c r="Z2388" s="5" t="s">
        <v>67</v>
      </c>
      <c r="AA2388" s="5"/>
      <c r="AB2388" s="5"/>
      <c r="AC2388" s="5"/>
      <c r="AD2388" s="5"/>
      <c r="AE2388" s="5"/>
      <c r="AF2388" s="5"/>
      <c r="AG2388" s="5"/>
      <c r="AH2388" s="5"/>
      <c r="AI2388" s="5" t="s">
        <v>975</v>
      </c>
      <c r="AJ2388" s="80">
        <v>5</v>
      </c>
      <c r="AK2388" s="80">
        <v>1</v>
      </c>
      <c r="AL2388" s="80">
        <v>2</v>
      </c>
      <c r="AM2388" s="80">
        <v>0</v>
      </c>
      <c r="AN2388" s="80">
        <v>5</v>
      </c>
      <c r="AO2388" s="80">
        <v>5</v>
      </c>
      <c r="AP2388" s="80">
        <v>3</v>
      </c>
      <c r="AQ2388" s="80">
        <v>5</v>
      </c>
      <c r="AR2388" s="80">
        <v>1</v>
      </c>
      <c r="AS2388" s="5" t="s">
        <v>1065</v>
      </c>
      <c r="AT2388" s="5" t="s">
        <v>848</v>
      </c>
      <c r="AU2388" s="5"/>
      <c r="AV2388" s="5"/>
      <c r="AW2388" s="5" t="s">
        <v>39</v>
      </c>
      <c r="AX2388" s="5"/>
      <c r="AY2388" s="5" t="s">
        <v>903</v>
      </c>
    </row>
    <row r="2389" spans="1:51" ht="27.95" customHeight="1">
      <c r="A2389" s="5">
        <v>11574670695</v>
      </c>
      <c r="B2389" s="1" t="s">
        <v>646</v>
      </c>
      <c r="C2389" s="13" t="e">
        <v>#N/A</v>
      </c>
      <c r="D2389" s="1" t="e">
        <v>#VALUE!</v>
      </c>
      <c r="E2389" s="5" t="e">
        <v>#N/A</v>
      </c>
      <c r="F2389" s="80">
        <v>0</v>
      </c>
      <c r="G2389" s="80">
        <v>0</v>
      </c>
      <c r="H2389" s="80">
        <v>0</v>
      </c>
      <c r="I2389" s="80">
        <v>0</v>
      </c>
      <c r="J2389" s="80">
        <v>0</v>
      </c>
      <c r="K2389" s="80">
        <v>0</v>
      </c>
      <c r="L2389" s="80">
        <v>0</v>
      </c>
      <c r="M2389" s="5" t="e">
        <v>#N/A</v>
      </c>
      <c r="N2389" s="5" t="s">
        <v>649</v>
      </c>
      <c r="O2389" s="5" t="e">
        <v>#N/A</v>
      </c>
      <c r="P2389" s="5" t="e">
        <v>#N/A</v>
      </c>
      <c r="Q2389" s="5" t="e">
        <v>#N/A</v>
      </c>
      <c r="R2389" s="61" t="e">
        <v>#N/A</v>
      </c>
      <c r="S2389" s="62" t="e">
        <v>#N/A</v>
      </c>
      <c r="T2389" s="5" t="e">
        <v>#N/A</v>
      </c>
      <c r="U2389" s="5" t="e">
        <v>#N/A</v>
      </c>
      <c r="V2389" s="5" t="e">
        <v>#N/A</v>
      </c>
      <c r="W2389" s="5" t="e">
        <v>#N/A</v>
      </c>
      <c r="X2389" s="5" t="e">
        <v>#N/A</v>
      </c>
      <c r="Y2389" s="5">
        <v>0</v>
      </c>
      <c r="Z2389" s="5" t="e">
        <v>#N/A</v>
      </c>
      <c r="AA2389" s="5"/>
      <c r="AB2389" s="5"/>
      <c r="AC2389" s="5"/>
      <c r="AD2389" s="5"/>
      <c r="AE2389" s="5"/>
      <c r="AF2389" s="5"/>
      <c r="AG2389" s="5"/>
      <c r="AH2389" s="5"/>
      <c r="AI2389" s="5" t="s">
        <v>975</v>
      </c>
      <c r="AJ2389" s="80" t="e">
        <v>#N/A</v>
      </c>
      <c r="AK2389" s="80" t="e">
        <v>#N/A</v>
      </c>
      <c r="AL2389" s="80" t="e">
        <v>#N/A</v>
      </c>
      <c r="AM2389" s="80" t="e">
        <v>#N/A</v>
      </c>
      <c r="AN2389" s="80" t="e">
        <v>#N/A</v>
      </c>
      <c r="AO2389" s="80" t="e">
        <v>#N/A</v>
      </c>
      <c r="AP2389" s="80" t="e">
        <v>#N/A</v>
      </c>
      <c r="AQ2389" s="80" t="e">
        <v>#N/A</v>
      </c>
      <c r="AR2389" s="80" t="e">
        <v>#N/A</v>
      </c>
      <c r="AS2389" s="5"/>
      <c r="AT2389" s="5"/>
      <c r="AU2389" s="5"/>
      <c r="AV2389" s="5"/>
      <c r="AW2389" s="5"/>
      <c r="AX2389" s="5"/>
      <c r="AY2389" s="5" t="s">
        <v>903</v>
      </c>
    </row>
    <row r="2390" spans="1:51" ht="27.95" customHeight="1">
      <c r="A2390" s="5">
        <v>11574667674</v>
      </c>
      <c r="B2390" s="1" t="s">
        <v>646</v>
      </c>
      <c r="C2390" s="13" t="e">
        <v>#VALUE!</v>
      </c>
      <c r="D2390" s="1" t="s">
        <v>465</v>
      </c>
      <c r="E2390" s="5" t="s">
        <v>14</v>
      </c>
      <c r="F2390" s="80">
        <v>0</v>
      </c>
      <c r="G2390" s="80">
        <v>0</v>
      </c>
      <c r="H2390" s="80" t="s">
        <v>1</v>
      </c>
      <c r="I2390" s="80">
        <v>0</v>
      </c>
      <c r="J2390" s="80">
        <v>0</v>
      </c>
      <c r="K2390" s="80">
        <v>0</v>
      </c>
      <c r="L2390" s="80">
        <v>0</v>
      </c>
      <c r="M2390" s="5" t="s">
        <v>10</v>
      </c>
      <c r="N2390" s="5" t="e">
        <v>#N/A</v>
      </c>
      <c r="O2390" s="5" t="e">
        <v>#N/A</v>
      </c>
      <c r="P2390" s="5" t="e">
        <v>#N/A</v>
      </c>
      <c r="Q2390" s="5" t="s">
        <v>91</v>
      </c>
      <c r="R2390" s="61" t="s">
        <v>28</v>
      </c>
      <c r="S2390" s="62" t="e">
        <v>#N/A</v>
      </c>
      <c r="T2390" s="5" t="s">
        <v>936</v>
      </c>
      <c r="U2390" s="5" t="s">
        <v>34</v>
      </c>
      <c r="V2390" s="5" t="s">
        <v>54</v>
      </c>
      <c r="W2390" s="5" t="s">
        <v>907</v>
      </c>
      <c r="X2390" s="5" t="s">
        <v>81</v>
      </c>
      <c r="Y2390" s="5" t="s">
        <v>942</v>
      </c>
      <c r="Z2390" s="5" t="s">
        <v>86</v>
      </c>
      <c r="AA2390" s="5" t="s">
        <v>481</v>
      </c>
      <c r="AB2390" s="5"/>
      <c r="AC2390" s="5" t="s">
        <v>569</v>
      </c>
      <c r="AD2390" s="5" t="s">
        <v>583</v>
      </c>
      <c r="AE2390" s="5"/>
      <c r="AF2390" s="5"/>
      <c r="AG2390" s="5" t="s">
        <v>1040</v>
      </c>
      <c r="AH2390" s="5" t="s">
        <v>19</v>
      </c>
      <c r="AI2390" s="5" t="s">
        <v>975</v>
      </c>
      <c r="AJ2390" s="80" t="e">
        <v>#VALUE!</v>
      </c>
      <c r="AK2390" s="80">
        <v>5</v>
      </c>
      <c r="AL2390" s="80">
        <v>4</v>
      </c>
      <c r="AM2390" s="80" t="e">
        <v>#N/A</v>
      </c>
      <c r="AN2390" s="80" t="e">
        <v>#N/A</v>
      </c>
      <c r="AO2390" s="80">
        <v>5</v>
      </c>
      <c r="AP2390" s="80">
        <v>0</v>
      </c>
      <c r="AQ2390" s="80">
        <v>4</v>
      </c>
      <c r="AR2390" s="80">
        <v>3</v>
      </c>
      <c r="AS2390" s="5" t="s">
        <v>1065</v>
      </c>
      <c r="AT2390" s="5"/>
      <c r="AU2390" s="5"/>
      <c r="AV2390" s="5"/>
      <c r="AW2390" s="5"/>
      <c r="AX2390" s="5" t="s">
        <v>1123</v>
      </c>
      <c r="AY2390" s="5" t="s">
        <v>903</v>
      </c>
    </row>
    <row r="2391" spans="1:51" ht="27.95" customHeight="1">
      <c r="A2391" s="5">
        <v>11574645516</v>
      </c>
      <c r="B2391" s="1" t="s">
        <v>646</v>
      </c>
      <c r="C2391" s="13" t="s">
        <v>80</v>
      </c>
      <c r="D2391" s="1" t="s">
        <v>466</v>
      </c>
      <c r="E2391" s="5" t="s">
        <v>14</v>
      </c>
      <c r="F2391" s="80">
        <v>0</v>
      </c>
      <c r="G2391" s="80">
        <v>0</v>
      </c>
      <c r="H2391" s="80" t="s">
        <v>1</v>
      </c>
      <c r="I2391" s="80">
        <v>0</v>
      </c>
      <c r="J2391" s="80">
        <v>0</v>
      </c>
      <c r="K2391" s="80">
        <v>0</v>
      </c>
      <c r="L2391" s="80">
        <v>0</v>
      </c>
      <c r="M2391" s="5" t="s">
        <v>10</v>
      </c>
      <c r="N2391" s="5" t="e">
        <v>#N/A</v>
      </c>
      <c r="O2391" s="5" t="e">
        <v>#N/A</v>
      </c>
      <c r="P2391" s="5" t="e">
        <v>#N/A</v>
      </c>
      <c r="Q2391" s="5" t="s">
        <v>76</v>
      </c>
      <c r="R2391" s="61" t="s">
        <v>28</v>
      </c>
      <c r="S2391" s="62" t="s">
        <v>937</v>
      </c>
      <c r="T2391" s="5" t="s">
        <v>24</v>
      </c>
      <c r="U2391" s="5" t="s">
        <v>92</v>
      </c>
      <c r="V2391" s="5" t="s">
        <v>74</v>
      </c>
      <c r="W2391" s="5" t="s">
        <v>907</v>
      </c>
      <c r="X2391" s="5" t="s">
        <v>66</v>
      </c>
      <c r="Y2391" s="5" t="s">
        <v>941</v>
      </c>
      <c r="Z2391" s="5" t="s">
        <v>86</v>
      </c>
      <c r="AA2391" s="5"/>
      <c r="AB2391" s="5"/>
      <c r="AC2391" s="5"/>
      <c r="AD2391" s="5"/>
      <c r="AE2391" s="5"/>
      <c r="AF2391" s="5" t="s">
        <v>1022</v>
      </c>
      <c r="AG2391" s="5"/>
      <c r="AH2391" s="5" t="s">
        <v>1044</v>
      </c>
      <c r="AI2391" s="5" t="s">
        <v>975</v>
      </c>
      <c r="AJ2391" s="80">
        <v>4</v>
      </c>
      <c r="AK2391" s="80">
        <v>4</v>
      </c>
      <c r="AL2391" s="80">
        <v>4</v>
      </c>
      <c r="AM2391" s="80">
        <v>0</v>
      </c>
      <c r="AN2391" s="80">
        <v>2</v>
      </c>
      <c r="AO2391" s="80">
        <v>2</v>
      </c>
      <c r="AP2391" s="80">
        <v>2</v>
      </c>
      <c r="AQ2391" s="80">
        <v>4</v>
      </c>
      <c r="AR2391" s="80">
        <v>5</v>
      </c>
      <c r="AS2391" s="5" t="s">
        <v>462</v>
      </c>
      <c r="AT2391" s="5" t="s">
        <v>848</v>
      </c>
      <c r="AU2391" s="5"/>
      <c r="AV2391" s="5"/>
      <c r="AW2391" s="5" t="s">
        <v>39</v>
      </c>
      <c r="AX2391" s="5"/>
      <c r="AY2391" s="5" t="s">
        <v>903</v>
      </c>
    </row>
    <row r="2392" spans="1:51" ht="59.25" customHeight="1">
      <c r="A2392" s="5">
        <v>11574386620</v>
      </c>
      <c r="B2392" s="1" t="s">
        <v>646</v>
      </c>
      <c r="C2392" s="13" t="s">
        <v>72</v>
      </c>
      <c r="D2392" s="1" t="s">
        <v>468</v>
      </c>
      <c r="E2392" s="5" t="s">
        <v>33</v>
      </c>
      <c r="F2392" s="80">
        <v>0</v>
      </c>
      <c r="G2392" s="80">
        <v>0</v>
      </c>
      <c r="H2392" s="80" t="s">
        <v>1</v>
      </c>
      <c r="I2392" s="80">
        <v>0</v>
      </c>
      <c r="J2392" s="80">
        <v>0</v>
      </c>
      <c r="K2392" s="80">
        <v>0</v>
      </c>
      <c r="L2392" s="80">
        <v>0</v>
      </c>
      <c r="M2392" s="5" t="s">
        <v>10</v>
      </c>
      <c r="N2392" s="5" t="e">
        <v>#N/A</v>
      </c>
      <c r="O2392" s="5" t="s">
        <v>11</v>
      </c>
      <c r="P2392" s="5" t="s">
        <v>12</v>
      </c>
      <c r="Q2392" s="5" t="s">
        <v>76</v>
      </c>
      <c r="R2392" s="61" t="s">
        <v>28</v>
      </c>
      <c r="S2392" s="62" t="e">
        <v>#N/A</v>
      </c>
      <c r="T2392" s="5" t="s">
        <v>834</v>
      </c>
      <c r="U2392" s="5" t="s">
        <v>34</v>
      </c>
      <c r="V2392" s="5" t="s">
        <v>89</v>
      </c>
      <c r="W2392" s="5" t="s">
        <v>379</v>
      </c>
      <c r="X2392" s="5" t="s">
        <v>66</v>
      </c>
      <c r="Y2392" s="5" t="s">
        <v>940</v>
      </c>
      <c r="Z2392" s="5" t="s">
        <v>86</v>
      </c>
      <c r="AA2392" s="5"/>
      <c r="AB2392" s="5"/>
      <c r="AC2392" s="5" t="s">
        <v>995</v>
      </c>
      <c r="AD2392" s="5"/>
      <c r="AE2392" s="5"/>
      <c r="AF2392" s="5" t="s">
        <v>630</v>
      </c>
      <c r="AG2392" s="5" t="s">
        <v>1035</v>
      </c>
      <c r="AH2392" s="5" t="s">
        <v>812</v>
      </c>
      <c r="AI2392" s="5" t="s">
        <v>975</v>
      </c>
      <c r="AJ2392" s="80">
        <v>5</v>
      </c>
      <c r="AK2392" s="80">
        <v>4</v>
      </c>
      <c r="AL2392" s="80">
        <v>4</v>
      </c>
      <c r="AM2392" s="80" t="e">
        <v>#N/A</v>
      </c>
      <c r="AN2392" s="80">
        <v>5</v>
      </c>
      <c r="AO2392" s="80">
        <v>5</v>
      </c>
      <c r="AP2392" s="80">
        <v>3</v>
      </c>
      <c r="AQ2392" s="80">
        <v>5</v>
      </c>
      <c r="AR2392" s="80">
        <v>5</v>
      </c>
      <c r="AS2392" s="5"/>
      <c r="AT2392" s="5"/>
      <c r="AU2392" s="5"/>
      <c r="AV2392" s="5"/>
      <c r="AW2392" s="5"/>
      <c r="AX2392" s="5" t="s">
        <v>1124</v>
      </c>
      <c r="AY2392" s="5" t="s">
        <v>903</v>
      </c>
    </row>
    <row r="2393" spans="1:51" ht="62.25" customHeight="1">
      <c r="A2393" s="5">
        <v>11574121406</v>
      </c>
      <c r="B2393" s="1" t="s">
        <v>646</v>
      </c>
      <c r="C2393" s="13" t="s">
        <v>72</v>
      </c>
      <c r="D2393" s="1" t="s">
        <v>472</v>
      </c>
      <c r="E2393" s="5" t="s">
        <v>14</v>
      </c>
      <c r="F2393" s="80">
        <v>0</v>
      </c>
      <c r="G2393" s="80">
        <v>0</v>
      </c>
      <c r="H2393" s="80" t="s">
        <v>1</v>
      </c>
      <c r="I2393" s="80">
        <v>0</v>
      </c>
      <c r="J2393" s="80">
        <v>0</v>
      </c>
      <c r="K2393" s="80">
        <v>0</v>
      </c>
      <c r="L2393" s="80">
        <v>0</v>
      </c>
      <c r="M2393" s="5" t="e">
        <v>#N/A</v>
      </c>
      <c r="N2393" s="5" t="e">
        <v>#N/A</v>
      </c>
      <c r="O2393" s="5" t="e">
        <v>#N/A</v>
      </c>
      <c r="P2393" s="5" t="e">
        <v>#N/A</v>
      </c>
      <c r="Q2393" s="5" t="s">
        <v>76</v>
      </c>
      <c r="R2393" s="61" t="s">
        <v>28</v>
      </c>
      <c r="S2393" s="62" t="s">
        <v>937</v>
      </c>
      <c r="T2393" s="5" t="s">
        <v>834</v>
      </c>
      <c r="U2393" s="5" t="s">
        <v>34</v>
      </c>
      <c r="V2393" s="5" t="s">
        <v>54</v>
      </c>
      <c r="W2393" s="5" t="s">
        <v>907</v>
      </c>
      <c r="X2393" s="5" t="s">
        <v>81</v>
      </c>
      <c r="Y2393" s="5">
        <v>0</v>
      </c>
      <c r="Z2393" s="5" t="s">
        <v>67</v>
      </c>
      <c r="AA2393" s="5"/>
      <c r="AB2393" s="5"/>
      <c r="AC2393" s="5"/>
      <c r="AD2393" s="5"/>
      <c r="AE2393" s="5"/>
      <c r="AF2393" s="5"/>
      <c r="AG2393" s="5"/>
      <c r="AH2393" s="5"/>
      <c r="AI2393" s="5" t="s">
        <v>975</v>
      </c>
      <c r="AJ2393" s="80">
        <v>5</v>
      </c>
      <c r="AK2393" s="80">
        <v>4</v>
      </c>
      <c r="AL2393" s="80">
        <v>4</v>
      </c>
      <c r="AM2393" s="80">
        <v>0</v>
      </c>
      <c r="AN2393" s="80">
        <v>5</v>
      </c>
      <c r="AO2393" s="80">
        <v>5</v>
      </c>
      <c r="AP2393" s="80">
        <v>0</v>
      </c>
      <c r="AQ2393" s="80">
        <v>4</v>
      </c>
      <c r="AR2393" s="80">
        <v>3</v>
      </c>
      <c r="AS2393" s="5" t="s">
        <v>1067</v>
      </c>
      <c r="AT2393" s="5" t="s">
        <v>848</v>
      </c>
      <c r="AU2393" s="5"/>
      <c r="AV2393" s="5"/>
      <c r="AW2393" s="5" t="s">
        <v>39</v>
      </c>
      <c r="AX2393" s="5"/>
      <c r="AY2393" s="5" t="s">
        <v>903</v>
      </c>
    </row>
    <row r="2394" spans="1:51" ht="27.95" customHeight="1">
      <c r="A2394" s="5">
        <v>11573993957</v>
      </c>
      <c r="B2394" s="1" t="s">
        <v>646</v>
      </c>
      <c r="C2394" s="13" t="e">
        <v>#VALUE!</v>
      </c>
      <c r="D2394" s="1" t="s">
        <v>469</v>
      </c>
      <c r="E2394" s="5" t="s">
        <v>14</v>
      </c>
      <c r="F2394" s="80" t="s">
        <v>648</v>
      </c>
      <c r="G2394" s="80">
        <v>0</v>
      </c>
      <c r="H2394" s="80" t="s">
        <v>1</v>
      </c>
      <c r="I2394" s="80">
        <v>0</v>
      </c>
      <c r="J2394" s="80">
        <v>0</v>
      </c>
      <c r="K2394" s="80">
        <v>0</v>
      </c>
      <c r="L2394" s="80">
        <v>0</v>
      </c>
      <c r="M2394" s="5" t="e">
        <v>#N/A</v>
      </c>
      <c r="N2394" s="5" t="e">
        <v>#N/A</v>
      </c>
      <c r="O2394" s="5" t="e">
        <v>#N/A</v>
      </c>
      <c r="P2394" s="5" t="s">
        <v>12</v>
      </c>
      <c r="Q2394" s="5" t="s">
        <v>76</v>
      </c>
      <c r="R2394" s="61" t="s">
        <v>28</v>
      </c>
      <c r="S2394" s="62" t="s">
        <v>937</v>
      </c>
      <c r="T2394" s="5" t="s">
        <v>936</v>
      </c>
      <c r="U2394" s="5" t="s">
        <v>41</v>
      </c>
      <c r="V2394" s="5" t="s">
        <v>26</v>
      </c>
      <c r="W2394" s="5" t="s">
        <v>907</v>
      </c>
      <c r="X2394" s="5" t="s">
        <v>66</v>
      </c>
      <c r="Y2394" s="5" t="s">
        <v>939</v>
      </c>
      <c r="Z2394" s="5" t="s">
        <v>60</v>
      </c>
      <c r="AA2394" s="5" t="s">
        <v>981</v>
      </c>
      <c r="AB2394" s="5"/>
      <c r="AC2394" s="5"/>
      <c r="AD2394" s="5" t="s">
        <v>588</v>
      </c>
      <c r="AE2394" s="5" t="s">
        <v>290</v>
      </c>
      <c r="AF2394" s="5" t="s">
        <v>1021</v>
      </c>
      <c r="AG2394" s="5" t="s">
        <v>1038</v>
      </c>
      <c r="AH2394" s="5" t="s">
        <v>1047</v>
      </c>
      <c r="AI2394" s="5" t="s">
        <v>975</v>
      </c>
      <c r="AJ2394" s="80" t="e">
        <v>#VALUE!</v>
      </c>
      <c r="AK2394" s="80">
        <v>4</v>
      </c>
      <c r="AL2394" s="80">
        <v>4</v>
      </c>
      <c r="AM2394" s="80">
        <v>0</v>
      </c>
      <c r="AN2394" s="80" t="e">
        <v>#N/A</v>
      </c>
      <c r="AO2394" s="80">
        <v>4</v>
      </c>
      <c r="AP2394" s="80">
        <v>4</v>
      </c>
      <c r="AQ2394" s="80">
        <v>4</v>
      </c>
      <c r="AR2394" s="80">
        <v>5</v>
      </c>
      <c r="AS2394" s="5" t="s">
        <v>127</v>
      </c>
      <c r="AT2394" s="5" t="s">
        <v>838</v>
      </c>
      <c r="AU2394" s="5"/>
      <c r="AV2394" s="5"/>
      <c r="AW2394" s="5" t="s">
        <v>1083</v>
      </c>
      <c r="AX2394" s="5"/>
      <c r="AY2394" s="5" t="s">
        <v>903</v>
      </c>
    </row>
    <row r="2395" spans="1:51" ht="27.95" customHeight="1">
      <c r="A2395" s="5">
        <v>11573814729</v>
      </c>
      <c r="B2395" s="1" t="s">
        <v>646</v>
      </c>
      <c r="C2395" s="13" t="e">
        <v>#VALUE!</v>
      </c>
      <c r="D2395" s="1" t="s">
        <v>469</v>
      </c>
      <c r="E2395" s="5" t="s">
        <v>14</v>
      </c>
      <c r="F2395" s="80" t="s">
        <v>648</v>
      </c>
      <c r="G2395" s="80">
        <v>0</v>
      </c>
      <c r="H2395" s="80" t="s">
        <v>1</v>
      </c>
      <c r="I2395" s="80">
        <v>0</v>
      </c>
      <c r="J2395" s="80">
        <v>0</v>
      </c>
      <c r="K2395" s="80">
        <v>0</v>
      </c>
      <c r="L2395" s="80">
        <v>0</v>
      </c>
      <c r="M2395" s="5" t="e">
        <v>#N/A</v>
      </c>
      <c r="N2395" s="5" t="e">
        <v>#N/A</v>
      </c>
      <c r="O2395" s="5" t="e">
        <v>#N/A</v>
      </c>
      <c r="P2395" s="5" t="s">
        <v>12</v>
      </c>
      <c r="Q2395" s="5" t="e">
        <v>#VALUE!</v>
      </c>
      <c r="R2395" s="61" t="s">
        <v>28</v>
      </c>
      <c r="S2395" s="62" t="s">
        <v>937</v>
      </c>
      <c r="T2395" s="5" t="s">
        <v>936</v>
      </c>
      <c r="U2395" s="5" t="s">
        <v>41</v>
      </c>
      <c r="V2395" s="5" t="s">
        <v>26</v>
      </c>
      <c r="W2395" s="5" t="s">
        <v>907</v>
      </c>
      <c r="X2395" s="5" t="s">
        <v>66</v>
      </c>
      <c r="Y2395" s="5" t="s">
        <v>939</v>
      </c>
      <c r="Z2395" s="5" t="s">
        <v>60</v>
      </c>
      <c r="AA2395" s="5" t="s">
        <v>981</v>
      </c>
      <c r="AB2395" s="5" t="s">
        <v>547</v>
      </c>
      <c r="AC2395" s="5"/>
      <c r="AD2395" s="5" t="s">
        <v>588</v>
      </c>
      <c r="AE2395" s="5" t="s">
        <v>290</v>
      </c>
      <c r="AF2395" s="5" t="s">
        <v>1021</v>
      </c>
      <c r="AG2395" s="5" t="s">
        <v>1038</v>
      </c>
      <c r="AH2395" s="5" t="s">
        <v>1047</v>
      </c>
      <c r="AI2395" s="5" t="s">
        <v>975</v>
      </c>
      <c r="AJ2395" s="80" t="e">
        <v>#VALUE!</v>
      </c>
      <c r="AK2395" s="80" t="e">
        <v>#VALUE!</v>
      </c>
      <c r="AL2395" s="80">
        <v>4</v>
      </c>
      <c r="AM2395" s="80">
        <v>0</v>
      </c>
      <c r="AN2395" s="80" t="e">
        <v>#N/A</v>
      </c>
      <c r="AO2395" s="80">
        <v>4</v>
      </c>
      <c r="AP2395" s="80">
        <v>4</v>
      </c>
      <c r="AQ2395" s="80">
        <v>4</v>
      </c>
      <c r="AR2395" s="80">
        <v>5</v>
      </c>
      <c r="AS2395" s="5"/>
      <c r="AT2395" s="5"/>
      <c r="AU2395" s="5"/>
      <c r="AV2395" s="5"/>
      <c r="AW2395" s="5" t="s">
        <v>1083</v>
      </c>
      <c r="AX2395" s="5"/>
      <c r="AY2395" s="5" t="s">
        <v>903</v>
      </c>
    </row>
    <row r="2396" spans="1:51" ht="71.25" customHeight="1">
      <c r="A2396" s="5">
        <v>11572221215</v>
      </c>
      <c r="B2396" s="1" t="s">
        <v>646</v>
      </c>
      <c r="C2396" s="13" t="e">
        <v>#VALUE!</v>
      </c>
      <c r="D2396" s="1" t="s">
        <v>468</v>
      </c>
      <c r="E2396" s="5" t="s">
        <v>14</v>
      </c>
      <c r="F2396" s="80" t="s">
        <v>648</v>
      </c>
      <c r="G2396" s="80" t="s">
        <v>2</v>
      </c>
      <c r="H2396" s="80">
        <v>0</v>
      </c>
      <c r="I2396" s="80">
        <v>0</v>
      </c>
      <c r="J2396" s="80">
        <v>0</v>
      </c>
      <c r="K2396" s="80">
        <v>0</v>
      </c>
      <c r="L2396" s="80">
        <v>0</v>
      </c>
      <c r="M2396" s="5" t="s">
        <v>10</v>
      </c>
      <c r="N2396" s="5" t="e">
        <v>#N/A</v>
      </c>
      <c r="O2396" s="5" t="e">
        <v>#N/A</v>
      </c>
      <c r="P2396" s="5" t="e">
        <v>#N/A</v>
      </c>
      <c r="Q2396" s="5" t="s">
        <v>97</v>
      </c>
      <c r="R2396" s="61" t="s">
        <v>226</v>
      </c>
      <c r="S2396" s="62" t="s">
        <v>937</v>
      </c>
      <c r="T2396" s="5" t="s">
        <v>834</v>
      </c>
      <c r="U2396" s="5" t="s">
        <v>34</v>
      </c>
      <c r="V2396" s="5" t="s">
        <v>95</v>
      </c>
      <c r="W2396" s="5" t="s">
        <v>379</v>
      </c>
      <c r="X2396" s="5" t="s">
        <v>108</v>
      </c>
      <c r="Y2396" s="5" t="s">
        <v>938</v>
      </c>
      <c r="Z2396" s="5" t="s">
        <v>49</v>
      </c>
      <c r="AA2396" s="5" t="s">
        <v>462</v>
      </c>
      <c r="AB2396" s="5"/>
      <c r="AC2396" s="5" t="s">
        <v>995</v>
      </c>
      <c r="AD2396" s="5"/>
      <c r="AE2396" s="5"/>
      <c r="AF2396" s="5" t="s">
        <v>626</v>
      </c>
      <c r="AG2396" s="5"/>
      <c r="AH2396" s="5" t="s">
        <v>804</v>
      </c>
      <c r="AI2396" s="5" t="s">
        <v>975</v>
      </c>
      <c r="AJ2396" s="80" t="e">
        <v>#VALUE!</v>
      </c>
      <c r="AK2396" s="80">
        <v>2</v>
      </c>
      <c r="AL2396" s="80">
        <v>1</v>
      </c>
      <c r="AM2396" s="80">
        <v>0</v>
      </c>
      <c r="AN2396" s="80">
        <v>5</v>
      </c>
      <c r="AO2396" s="80">
        <v>5</v>
      </c>
      <c r="AP2396" s="80">
        <v>1</v>
      </c>
      <c r="AQ2396" s="80">
        <v>5</v>
      </c>
      <c r="AR2396" s="80">
        <v>4</v>
      </c>
      <c r="AS2396" s="5" t="s">
        <v>1068</v>
      </c>
      <c r="AT2396" s="5"/>
      <c r="AU2396" s="5"/>
      <c r="AV2396" s="5"/>
      <c r="AW2396" s="5" t="s">
        <v>1089</v>
      </c>
      <c r="AX2396" s="5"/>
      <c r="AY2396" s="5" t="s">
        <v>903</v>
      </c>
    </row>
    <row r="2397" spans="1:51" ht="27.95" customHeight="1">
      <c r="A2397" s="5">
        <v>11571465562</v>
      </c>
      <c r="B2397" s="1" t="s">
        <v>646</v>
      </c>
      <c r="C2397" s="13" t="s">
        <v>72</v>
      </c>
      <c r="D2397" s="1" t="s">
        <v>469</v>
      </c>
      <c r="E2397" s="5" t="s">
        <v>14</v>
      </c>
      <c r="F2397" s="80" t="s">
        <v>648</v>
      </c>
      <c r="G2397" s="80">
        <v>0</v>
      </c>
      <c r="H2397" s="80" t="s">
        <v>1</v>
      </c>
      <c r="I2397" s="80">
        <v>0</v>
      </c>
      <c r="J2397" s="80">
        <v>0</v>
      </c>
      <c r="K2397" s="80">
        <v>0</v>
      </c>
      <c r="L2397" s="80">
        <v>0</v>
      </c>
      <c r="M2397" s="5" t="s">
        <v>10</v>
      </c>
      <c r="N2397" s="5" t="s">
        <v>649</v>
      </c>
      <c r="O2397" s="5" t="s">
        <v>11</v>
      </c>
      <c r="P2397" s="5" t="s">
        <v>12</v>
      </c>
      <c r="Q2397" s="5" t="s">
        <v>97</v>
      </c>
      <c r="R2397" s="61" t="s">
        <v>75</v>
      </c>
      <c r="S2397" s="62" t="s">
        <v>122</v>
      </c>
      <c r="T2397" s="5" t="s">
        <v>834</v>
      </c>
      <c r="U2397" s="5" t="s">
        <v>37</v>
      </c>
      <c r="V2397" s="5" t="s">
        <v>74</v>
      </c>
      <c r="W2397" s="5" t="s">
        <v>909</v>
      </c>
      <c r="X2397" s="5" t="s">
        <v>81</v>
      </c>
      <c r="Y2397" s="5">
        <v>0</v>
      </c>
      <c r="Z2397" s="5" t="s">
        <v>13</v>
      </c>
      <c r="AA2397" s="5"/>
      <c r="AB2397" s="5"/>
      <c r="AC2397" s="5"/>
      <c r="AD2397" s="5"/>
      <c r="AE2397" s="5"/>
      <c r="AF2397" s="5"/>
      <c r="AG2397" s="5"/>
      <c r="AH2397" s="5"/>
      <c r="AI2397" s="5" t="s">
        <v>975</v>
      </c>
      <c r="AJ2397" s="80">
        <v>5</v>
      </c>
      <c r="AK2397" s="80">
        <v>2</v>
      </c>
      <c r="AL2397" s="80">
        <v>3</v>
      </c>
      <c r="AM2397" s="80">
        <v>1</v>
      </c>
      <c r="AN2397" s="80">
        <v>5</v>
      </c>
      <c r="AO2397" s="80">
        <v>3</v>
      </c>
      <c r="AP2397" s="80">
        <v>2</v>
      </c>
      <c r="AQ2397" s="80">
        <v>1</v>
      </c>
      <c r="AR2397" s="80">
        <v>3</v>
      </c>
      <c r="AS2397" s="5" t="s">
        <v>1060</v>
      </c>
      <c r="AT2397" s="5"/>
      <c r="AU2397" s="5"/>
      <c r="AV2397" s="5"/>
      <c r="AW2397" s="5"/>
      <c r="AX2397" s="5" t="s">
        <v>1125</v>
      </c>
      <c r="AY2397" s="5" t="s">
        <v>903</v>
      </c>
    </row>
    <row r="2398" spans="1:51" ht="27.95" customHeight="1">
      <c r="A2398" s="5">
        <v>11570809312</v>
      </c>
      <c r="B2398" s="1" t="s">
        <v>646</v>
      </c>
      <c r="C2398" s="13" t="s">
        <v>80</v>
      </c>
      <c r="D2398" s="1" t="s">
        <v>478</v>
      </c>
      <c r="E2398" s="5" t="s">
        <v>33</v>
      </c>
      <c r="F2398" s="80">
        <v>0</v>
      </c>
      <c r="G2398" s="80">
        <v>0</v>
      </c>
      <c r="H2398" s="80" t="s">
        <v>1</v>
      </c>
      <c r="I2398" s="80">
        <v>0</v>
      </c>
      <c r="J2398" s="80">
        <v>0</v>
      </c>
      <c r="K2398" s="80">
        <v>0</v>
      </c>
      <c r="L2398" s="80">
        <v>0</v>
      </c>
      <c r="M2398" s="5" t="s">
        <v>10</v>
      </c>
      <c r="N2398" s="5" t="e">
        <v>#N/A</v>
      </c>
      <c r="O2398" s="5" t="e">
        <v>#N/A</v>
      </c>
      <c r="P2398" s="5" t="e">
        <v>#N/A</v>
      </c>
      <c r="Q2398" s="5" t="s">
        <v>91</v>
      </c>
      <c r="R2398" s="61" t="s">
        <v>75</v>
      </c>
      <c r="S2398" s="62" t="e">
        <v>#N/A</v>
      </c>
      <c r="T2398" s="5" t="s">
        <v>36</v>
      </c>
      <c r="U2398" s="5" t="s">
        <v>41</v>
      </c>
      <c r="V2398" s="5" t="s">
        <v>26</v>
      </c>
      <c r="W2398" s="5" t="s">
        <v>907</v>
      </c>
      <c r="X2398" s="5" t="s">
        <v>108</v>
      </c>
      <c r="Y2398" s="5">
        <v>0</v>
      </c>
      <c r="Z2398" s="5" t="s">
        <v>13</v>
      </c>
      <c r="AA2398" s="5"/>
      <c r="AB2398" s="5"/>
      <c r="AC2398" s="5"/>
      <c r="AD2398" s="5"/>
      <c r="AE2398" s="5"/>
      <c r="AF2398" s="5"/>
      <c r="AG2398" s="5"/>
      <c r="AH2398" s="5"/>
      <c r="AI2398" s="5" t="s">
        <v>975</v>
      </c>
      <c r="AJ2398" s="80">
        <v>4</v>
      </c>
      <c r="AK2398" s="80">
        <v>5</v>
      </c>
      <c r="AL2398" s="80">
        <v>3</v>
      </c>
      <c r="AM2398" s="80" t="e">
        <v>#N/A</v>
      </c>
      <c r="AN2398" s="80">
        <v>4</v>
      </c>
      <c r="AO2398" s="80">
        <v>4</v>
      </c>
      <c r="AP2398" s="80">
        <v>4</v>
      </c>
      <c r="AQ2398" s="80">
        <v>4</v>
      </c>
      <c r="AR2398" s="80">
        <v>4</v>
      </c>
      <c r="AS2398" s="5"/>
      <c r="AT2398" s="5"/>
      <c r="AU2398" s="5"/>
      <c r="AV2398" s="5"/>
      <c r="AW2398" s="5"/>
      <c r="AX2398" s="5"/>
      <c r="AY2398" s="5" t="s">
        <v>903</v>
      </c>
    </row>
    <row r="2399" spans="1:51" ht="14.25" customHeight="1">
      <c r="A2399" s="5">
        <v>11570775152</v>
      </c>
      <c r="B2399" s="1" t="s">
        <v>646</v>
      </c>
      <c r="C2399" s="13" t="s">
        <v>72</v>
      </c>
      <c r="D2399" s="1" t="s">
        <v>478</v>
      </c>
      <c r="E2399" s="5" t="s">
        <v>14</v>
      </c>
      <c r="F2399" s="80">
        <v>0</v>
      </c>
      <c r="G2399" s="80">
        <v>0</v>
      </c>
      <c r="H2399" s="80" t="s">
        <v>1</v>
      </c>
      <c r="I2399" s="80">
        <v>0</v>
      </c>
      <c r="J2399" s="80">
        <v>0</v>
      </c>
      <c r="K2399" s="80">
        <v>0</v>
      </c>
      <c r="L2399" s="80">
        <v>0</v>
      </c>
      <c r="M2399" s="5" t="e">
        <v>#N/A</v>
      </c>
      <c r="N2399" s="5" t="s">
        <v>649</v>
      </c>
      <c r="O2399" s="5" t="e">
        <v>#N/A</v>
      </c>
      <c r="P2399" s="5" t="e">
        <v>#N/A</v>
      </c>
      <c r="Q2399" s="5" t="s">
        <v>76</v>
      </c>
      <c r="R2399" s="61" t="s">
        <v>28</v>
      </c>
      <c r="S2399" s="62" t="e">
        <v>#N/A</v>
      </c>
      <c r="T2399" s="5" t="s">
        <v>834</v>
      </c>
      <c r="U2399" s="5" t="s">
        <v>34</v>
      </c>
      <c r="V2399" s="5" t="s">
        <v>54</v>
      </c>
      <c r="W2399" s="5" t="e">
        <v>#N/A</v>
      </c>
      <c r="X2399" s="5" t="s">
        <v>66</v>
      </c>
      <c r="Y2399" s="5">
        <v>0</v>
      </c>
      <c r="Z2399" s="5" t="s">
        <v>21</v>
      </c>
      <c r="AA2399" s="5"/>
      <c r="AB2399" s="5"/>
      <c r="AC2399" s="5"/>
      <c r="AD2399" s="5"/>
      <c r="AE2399" s="5"/>
      <c r="AF2399" s="5"/>
      <c r="AG2399" s="5"/>
      <c r="AH2399" s="5"/>
      <c r="AI2399" s="5" t="s">
        <v>975</v>
      </c>
      <c r="AJ2399" s="80">
        <v>5</v>
      </c>
      <c r="AK2399" s="80">
        <v>4</v>
      </c>
      <c r="AL2399" s="80">
        <v>4</v>
      </c>
      <c r="AM2399" s="80" t="e">
        <v>#N/A</v>
      </c>
      <c r="AN2399" s="80">
        <v>5</v>
      </c>
      <c r="AO2399" s="80">
        <v>5</v>
      </c>
      <c r="AP2399" s="80">
        <v>0</v>
      </c>
      <c r="AQ2399" s="80" t="e">
        <v>#N/A</v>
      </c>
      <c r="AR2399" s="80">
        <v>5</v>
      </c>
      <c r="AS2399" s="5"/>
      <c r="AT2399" s="5"/>
      <c r="AU2399" s="5"/>
      <c r="AV2399" s="5"/>
      <c r="AW2399" s="5"/>
      <c r="AX2399" s="5"/>
      <c r="AY2399" s="5" t="s">
        <v>903</v>
      </c>
    </row>
    <row r="2400" spans="1:51" ht="27.95" customHeight="1">
      <c r="A2400" s="5">
        <v>11570762936</v>
      </c>
      <c r="B2400" s="1" t="s">
        <v>646</v>
      </c>
      <c r="C2400" s="13" t="s">
        <v>72</v>
      </c>
      <c r="D2400" s="1" t="s">
        <v>478</v>
      </c>
      <c r="E2400" s="5" t="s">
        <v>14</v>
      </c>
      <c r="F2400" s="80">
        <v>0</v>
      </c>
      <c r="G2400" s="80">
        <v>0</v>
      </c>
      <c r="H2400" s="80" t="s">
        <v>1</v>
      </c>
      <c r="I2400" s="80">
        <v>0</v>
      </c>
      <c r="J2400" s="80">
        <v>0</v>
      </c>
      <c r="K2400" s="80">
        <v>0</v>
      </c>
      <c r="L2400" s="80">
        <v>0</v>
      </c>
      <c r="M2400" s="5" t="s">
        <v>10</v>
      </c>
      <c r="N2400" s="5" t="s">
        <v>649</v>
      </c>
      <c r="O2400" s="5" t="e">
        <v>#N/A</v>
      </c>
      <c r="P2400" s="5" t="e">
        <v>#N/A</v>
      </c>
      <c r="Q2400" s="5" t="s">
        <v>76</v>
      </c>
      <c r="R2400" s="61" t="s">
        <v>75</v>
      </c>
      <c r="S2400" s="62" t="e">
        <v>#N/A</v>
      </c>
      <c r="T2400" s="5" t="s">
        <v>834</v>
      </c>
      <c r="U2400" s="5" t="s">
        <v>34</v>
      </c>
      <c r="V2400" s="5" t="s">
        <v>26</v>
      </c>
      <c r="W2400" s="5" t="e">
        <v>#N/A</v>
      </c>
      <c r="X2400" s="5" t="s">
        <v>108</v>
      </c>
      <c r="Y2400" s="5">
        <v>0</v>
      </c>
      <c r="Z2400" s="5" t="s">
        <v>13</v>
      </c>
      <c r="AA2400" s="5"/>
      <c r="AB2400" s="5"/>
      <c r="AC2400" s="5"/>
      <c r="AD2400" s="5"/>
      <c r="AE2400" s="5"/>
      <c r="AF2400" s="5" t="s">
        <v>1020</v>
      </c>
      <c r="AG2400" s="5"/>
      <c r="AH2400" s="5"/>
      <c r="AI2400" s="5" t="s">
        <v>975</v>
      </c>
      <c r="AJ2400" s="80">
        <v>5</v>
      </c>
      <c r="AK2400" s="80">
        <v>4</v>
      </c>
      <c r="AL2400" s="80">
        <v>3</v>
      </c>
      <c r="AM2400" s="80" t="e">
        <v>#N/A</v>
      </c>
      <c r="AN2400" s="80">
        <v>5</v>
      </c>
      <c r="AO2400" s="80">
        <v>5</v>
      </c>
      <c r="AP2400" s="80">
        <v>4</v>
      </c>
      <c r="AQ2400" s="80" t="e">
        <v>#N/A</v>
      </c>
      <c r="AR2400" s="80">
        <v>4</v>
      </c>
      <c r="AS2400" s="5" t="s">
        <v>1065</v>
      </c>
      <c r="AT2400" s="5"/>
      <c r="AU2400" s="5"/>
      <c r="AV2400" s="5"/>
      <c r="AW2400" s="5"/>
      <c r="AX2400" s="5" t="s">
        <v>1113</v>
      </c>
      <c r="AY2400" s="5" t="s">
        <v>903</v>
      </c>
    </row>
    <row r="2401" spans="1:51" ht="249" customHeight="1">
      <c r="A2401" s="5">
        <v>11602820518</v>
      </c>
      <c r="B2401" s="1" t="s">
        <v>15</v>
      </c>
      <c r="C2401" s="13" t="s">
        <v>80</v>
      </c>
      <c r="D2401" s="1" t="e">
        <v>#VALUE!</v>
      </c>
      <c r="E2401" s="5" t="s">
        <v>155</v>
      </c>
      <c r="F2401" s="80">
        <v>0</v>
      </c>
      <c r="G2401" s="80">
        <v>0</v>
      </c>
      <c r="H2401" s="80" t="s">
        <v>1</v>
      </c>
      <c r="I2401" s="80">
        <v>0</v>
      </c>
      <c r="J2401" s="80">
        <v>0</v>
      </c>
      <c r="K2401" s="80">
        <v>0</v>
      </c>
      <c r="L2401" s="80">
        <v>0</v>
      </c>
      <c r="M2401" s="5" t="e">
        <v>#N/A</v>
      </c>
      <c r="N2401" s="5" t="e">
        <v>#N/A</v>
      </c>
      <c r="O2401" s="5" t="e">
        <v>#N/A</v>
      </c>
      <c r="P2401" s="5" t="e">
        <v>#N/A</v>
      </c>
      <c r="Q2401" s="5" t="e">
        <v>#N/A</v>
      </c>
      <c r="R2401" s="61" t="e">
        <v>#N/A</v>
      </c>
      <c r="S2401" s="62" t="s">
        <v>68</v>
      </c>
      <c r="T2401" s="5" t="s">
        <v>24</v>
      </c>
      <c r="U2401" s="5" t="s">
        <v>87</v>
      </c>
      <c r="V2401" s="5" t="s">
        <v>89</v>
      </c>
      <c r="W2401" s="5" t="s">
        <v>907</v>
      </c>
      <c r="X2401" s="5" t="e">
        <v>#N/A</v>
      </c>
      <c r="Y2401" s="5">
        <v>0</v>
      </c>
      <c r="Z2401" s="5" t="s">
        <v>86</v>
      </c>
      <c r="AA2401" s="5"/>
      <c r="AB2401" s="5"/>
      <c r="AC2401" s="5"/>
      <c r="AD2401" s="5"/>
      <c r="AE2401" s="5"/>
      <c r="AF2401" s="5" t="s">
        <v>334</v>
      </c>
      <c r="AG2401" s="5"/>
      <c r="AH2401" s="5"/>
      <c r="AI2401" s="5" t="s">
        <v>975</v>
      </c>
      <c r="AJ2401" s="80">
        <v>4</v>
      </c>
      <c r="AK2401" s="80" t="e">
        <v>#N/A</v>
      </c>
      <c r="AL2401" s="80" t="e">
        <v>#N/A</v>
      </c>
      <c r="AM2401" s="80">
        <v>3</v>
      </c>
      <c r="AN2401" s="80">
        <v>2</v>
      </c>
      <c r="AO2401" s="80">
        <v>1</v>
      </c>
      <c r="AP2401" s="80">
        <v>3</v>
      </c>
      <c r="AQ2401" s="80">
        <v>4</v>
      </c>
      <c r="AR2401" s="80" t="e">
        <v>#N/A</v>
      </c>
      <c r="AS2401" s="5" t="s">
        <v>1064</v>
      </c>
      <c r="AT2401" s="5" t="s">
        <v>797</v>
      </c>
      <c r="AU2401" s="5"/>
      <c r="AV2401" s="5"/>
      <c r="AW2401" s="5"/>
      <c r="AX2401" s="5" t="s">
        <v>1108</v>
      </c>
      <c r="AY2401" s="5" t="s">
        <v>904</v>
      </c>
    </row>
    <row r="2402" spans="1:51" ht="27.95" customHeight="1">
      <c r="A2402" s="5">
        <v>11602211691</v>
      </c>
      <c r="B2402" s="1" t="s">
        <v>15</v>
      </c>
      <c r="C2402" s="13" t="s">
        <v>80</v>
      </c>
      <c r="D2402" s="1" t="s">
        <v>469</v>
      </c>
      <c r="E2402" s="5" t="s">
        <v>155</v>
      </c>
      <c r="F2402" s="80">
        <v>0</v>
      </c>
      <c r="G2402" s="80">
        <v>0</v>
      </c>
      <c r="H2402" s="80" t="s">
        <v>1</v>
      </c>
      <c r="I2402" s="80">
        <v>0</v>
      </c>
      <c r="J2402" s="80">
        <v>0</v>
      </c>
      <c r="K2402" s="80">
        <v>0</v>
      </c>
      <c r="L2402" s="80">
        <v>0</v>
      </c>
      <c r="M2402" s="5" t="e">
        <v>#N/A</v>
      </c>
      <c r="N2402" s="5" t="e">
        <v>#N/A</v>
      </c>
      <c r="O2402" s="5" t="e">
        <v>#N/A</v>
      </c>
      <c r="P2402" s="5" t="e">
        <v>#N/A</v>
      </c>
      <c r="Q2402" s="5" t="e">
        <v>#N/A</v>
      </c>
      <c r="R2402" s="61" t="e">
        <v>#N/A</v>
      </c>
      <c r="S2402" s="62" t="s">
        <v>92</v>
      </c>
      <c r="T2402" s="5" t="s">
        <v>36</v>
      </c>
      <c r="U2402" s="5" t="s">
        <v>87</v>
      </c>
      <c r="V2402" s="5" t="s">
        <v>74</v>
      </c>
      <c r="W2402" s="5" t="s">
        <v>907</v>
      </c>
      <c r="X2402" s="5" t="e">
        <v>#N/A</v>
      </c>
      <c r="Y2402" s="5">
        <v>0</v>
      </c>
      <c r="Z2402" s="5" t="s">
        <v>21</v>
      </c>
      <c r="AA2402" s="5"/>
      <c r="AB2402" s="5"/>
      <c r="AC2402" s="5"/>
      <c r="AD2402" s="5"/>
      <c r="AE2402" s="5"/>
      <c r="AF2402" s="5"/>
      <c r="AG2402" s="5"/>
      <c r="AH2402" s="5"/>
      <c r="AI2402" s="5" t="s">
        <v>975</v>
      </c>
      <c r="AJ2402" s="80">
        <v>4</v>
      </c>
      <c r="AK2402" s="80" t="e">
        <v>#N/A</v>
      </c>
      <c r="AL2402" s="80" t="e">
        <v>#N/A</v>
      </c>
      <c r="AM2402" s="80">
        <v>2</v>
      </c>
      <c r="AN2402" s="80">
        <v>4</v>
      </c>
      <c r="AO2402" s="80">
        <v>1</v>
      </c>
      <c r="AP2402" s="80">
        <v>2</v>
      </c>
      <c r="AQ2402" s="80">
        <v>4</v>
      </c>
      <c r="AR2402" s="80" t="e">
        <v>#N/A</v>
      </c>
      <c r="AS2402" s="5" t="s">
        <v>1051</v>
      </c>
      <c r="AT2402" s="5"/>
      <c r="AU2402" s="5"/>
      <c r="AV2402" s="5"/>
      <c r="AW2402" s="5"/>
      <c r="AX2402" s="5" t="s">
        <v>1127</v>
      </c>
      <c r="AY2402" s="5" t="s">
        <v>904</v>
      </c>
    </row>
    <row r="2403" spans="1:51" ht="27.95" customHeight="1">
      <c r="A2403" s="5">
        <v>11595833934</v>
      </c>
      <c r="B2403" s="1" t="s">
        <v>15</v>
      </c>
      <c r="C2403" s="13" t="s">
        <v>72</v>
      </c>
      <c r="D2403" s="1" t="s">
        <v>466</v>
      </c>
      <c r="E2403" s="5" t="s">
        <v>155</v>
      </c>
      <c r="F2403" s="80" t="s">
        <v>648</v>
      </c>
      <c r="G2403" s="80">
        <v>0</v>
      </c>
      <c r="H2403" s="80">
        <v>0</v>
      </c>
      <c r="I2403" s="80">
        <v>0</v>
      </c>
      <c r="J2403" s="80">
        <v>0</v>
      </c>
      <c r="K2403" s="80">
        <v>0</v>
      </c>
      <c r="L2403" s="80">
        <v>0</v>
      </c>
      <c r="M2403" s="5" t="e">
        <v>#N/A</v>
      </c>
      <c r="N2403" s="5" t="e">
        <v>#N/A</v>
      </c>
      <c r="O2403" s="5" t="e">
        <v>#N/A</v>
      </c>
      <c r="P2403" s="5" t="e">
        <v>#N/A</v>
      </c>
      <c r="Q2403" s="5" t="e">
        <v>#N/A</v>
      </c>
      <c r="R2403" s="61" t="e">
        <v>#N/A</v>
      </c>
      <c r="S2403" s="62" t="s">
        <v>34</v>
      </c>
      <c r="T2403" s="5" t="s">
        <v>835</v>
      </c>
      <c r="U2403" s="5" t="s">
        <v>37</v>
      </c>
      <c r="V2403" s="5" t="s">
        <v>95</v>
      </c>
      <c r="W2403" s="5" t="s">
        <v>379</v>
      </c>
      <c r="X2403" s="5" t="e">
        <v>#N/A</v>
      </c>
      <c r="Y2403" s="5">
        <v>0</v>
      </c>
      <c r="Z2403" s="5" t="s">
        <v>98</v>
      </c>
      <c r="AA2403" s="5" t="s">
        <v>512</v>
      </c>
      <c r="AB2403" s="5"/>
      <c r="AC2403" s="5"/>
      <c r="AD2403" s="5"/>
      <c r="AE2403" s="5" t="s">
        <v>1005</v>
      </c>
      <c r="AF2403" s="5" t="s">
        <v>462</v>
      </c>
      <c r="AG2403" s="5"/>
      <c r="AH2403" s="5"/>
      <c r="AI2403" s="5" t="s">
        <v>975</v>
      </c>
      <c r="AJ2403" s="80">
        <v>5</v>
      </c>
      <c r="AK2403" s="80" t="e">
        <v>#N/A</v>
      </c>
      <c r="AL2403" s="80" t="e">
        <v>#N/A</v>
      </c>
      <c r="AM2403" s="80">
        <v>5</v>
      </c>
      <c r="AN2403" s="80">
        <v>1</v>
      </c>
      <c r="AO2403" s="80">
        <v>3</v>
      </c>
      <c r="AP2403" s="80">
        <v>1</v>
      </c>
      <c r="AQ2403" s="80">
        <v>5</v>
      </c>
      <c r="AR2403" s="80" t="e">
        <v>#N/A</v>
      </c>
      <c r="AS2403" s="5" t="s">
        <v>1060</v>
      </c>
      <c r="AT2403" s="5"/>
      <c r="AU2403" s="5"/>
      <c r="AV2403" s="5"/>
      <c r="AW2403" s="5"/>
      <c r="AX2403" s="5"/>
      <c r="AY2403" s="5" t="s">
        <v>904</v>
      </c>
    </row>
    <row r="2404" spans="1:51" ht="27.95" customHeight="1">
      <c r="A2404" s="5">
        <v>11594474135</v>
      </c>
      <c r="B2404" s="1" t="s">
        <v>15</v>
      </c>
      <c r="C2404" s="13" t="e">
        <v>#N/A</v>
      </c>
      <c r="D2404" s="1" t="s">
        <v>468</v>
      </c>
      <c r="E2404" s="5" t="s">
        <v>155</v>
      </c>
      <c r="F2404" s="80">
        <v>0</v>
      </c>
      <c r="G2404" s="80">
        <v>0</v>
      </c>
      <c r="H2404" s="80" t="s">
        <v>1</v>
      </c>
      <c r="I2404" s="80">
        <v>0</v>
      </c>
      <c r="J2404" s="80">
        <v>0</v>
      </c>
      <c r="K2404" s="80">
        <v>0</v>
      </c>
      <c r="L2404" s="80">
        <v>0</v>
      </c>
      <c r="M2404" s="5" t="e">
        <v>#N/A</v>
      </c>
      <c r="N2404" s="5" t="e">
        <v>#N/A</v>
      </c>
      <c r="O2404" s="5" t="e">
        <v>#N/A</v>
      </c>
      <c r="P2404" s="5" t="e">
        <v>#N/A</v>
      </c>
      <c r="Q2404" s="5" t="e">
        <v>#N/A</v>
      </c>
      <c r="R2404" s="61" t="e">
        <v>#N/A</v>
      </c>
      <c r="S2404" s="62" t="e">
        <v>#N/A</v>
      </c>
      <c r="T2404" s="5" t="e">
        <v>#N/A</v>
      </c>
      <c r="U2404" s="5" t="e">
        <v>#N/A</v>
      </c>
      <c r="V2404" s="5" t="e">
        <v>#N/A</v>
      </c>
      <c r="W2404" s="5" t="e">
        <v>#N/A</v>
      </c>
      <c r="X2404" s="5" t="e">
        <v>#N/A</v>
      </c>
      <c r="Y2404" s="5">
        <v>0</v>
      </c>
      <c r="Z2404" s="5" t="s">
        <v>283</v>
      </c>
      <c r="AA2404" s="5"/>
      <c r="AB2404" s="5"/>
      <c r="AC2404" s="5"/>
      <c r="AD2404" s="5"/>
      <c r="AE2404" s="5"/>
      <c r="AF2404" s="5"/>
      <c r="AG2404" s="5"/>
      <c r="AH2404" s="5"/>
      <c r="AI2404" s="5" t="s">
        <v>975</v>
      </c>
      <c r="AJ2404" s="80" t="e">
        <v>#N/A</v>
      </c>
      <c r="AK2404" s="80" t="e">
        <v>#N/A</v>
      </c>
      <c r="AL2404" s="80" t="e">
        <v>#N/A</v>
      </c>
      <c r="AM2404" s="80" t="e">
        <v>#N/A</v>
      </c>
      <c r="AN2404" s="80" t="e">
        <v>#N/A</v>
      </c>
      <c r="AO2404" s="80" t="e">
        <v>#N/A</v>
      </c>
      <c r="AP2404" s="80" t="e">
        <v>#N/A</v>
      </c>
      <c r="AQ2404" s="80" t="e">
        <v>#N/A</v>
      </c>
      <c r="AR2404" s="80" t="e">
        <v>#N/A</v>
      </c>
      <c r="AS2404" s="5"/>
      <c r="AT2404" s="5"/>
      <c r="AU2404" s="5"/>
      <c r="AV2404" s="5"/>
      <c r="AW2404" s="5"/>
      <c r="AX2404" s="5"/>
      <c r="AY2404" s="5" t="s">
        <v>904</v>
      </c>
    </row>
    <row r="2405" spans="1:51" ht="27.95" customHeight="1">
      <c r="A2405" s="5">
        <v>11589639993</v>
      </c>
      <c r="B2405" s="1" t="s">
        <v>15</v>
      </c>
      <c r="C2405" s="13" t="s">
        <v>80</v>
      </c>
      <c r="D2405" s="1" t="s">
        <v>468</v>
      </c>
      <c r="E2405" s="5" t="s">
        <v>155</v>
      </c>
      <c r="F2405" s="80">
        <v>0</v>
      </c>
      <c r="G2405" s="80">
        <v>0</v>
      </c>
      <c r="H2405" s="80" t="s">
        <v>1</v>
      </c>
      <c r="I2405" s="80">
        <v>0</v>
      </c>
      <c r="J2405" s="80">
        <v>0</v>
      </c>
      <c r="K2405" s="80">
        <v>0</v>
      </c>
      <c r="L2405" s="80">
        <v>0</v>
      </c>
      <c r="M2405" s="5" t="e">
        <v>#N/A</v>
      </c>
      <c r="N2405" s="5" t="e">
        <v>#N/A</v>
      </c>
      <c r="O2405" s="5" t="e">
        <v>#N/A</v>
      </c>
      <c r="P2405" s="5" t="e">
        <v>#N/A</v>
      </c>
      <c r="Q2405" s="5" t="e">
        <v>#N/A</v>
      </c>
      <c r="R2405" s="61" t="e">
        <v>#N/A</v>
      </c>
      <c r="S2405" s="62" t="s">
        <v>43</v>
      </c>
      <c r="T2405" s="5" t="s">
        <v>36</v>
      </c>
      <c r="U2405" s="5" t="s">
        <v>37</v>
      </c>
      <c r="V2405" s="5" t="s">
        <v>26</v>
      </c>
      <c r="W2405" s="5" t="s">
        <v>379</v>
      </c>
      <c r="X2405" s="5" t="e">
        <v>#N/A</v>
      </c>
      <c r="Y2405" s="5">
        <v>0</v>
      </c>
      <c r="Z2405" s="5" t="s">
        <v>49</v>
      </c>
      <c r="AA2405" s="5" t="s">
        <v>981</v>
      </c>
      <c r="AB2405" s="5"/>
      <c r="AC2405" s="5"/>
      <c r="AD2405" s="5"/>
      <c r="AE2405" s="5" t="s">
        <v>1010</v>
      </c>
      <c r="AF2405" s="5"/>
      <c r="AG2405" s="5"/>
      <c r="AH2405" s="5"/>
      <c r="AI2405" s="5" t="s">
        <v>975</v>
      </c>
      <c r="AJ2405" s="80">
        <v>4</v>
      </c>
      <c r="AK2405" s="80" t="e">
        <v>#N/A</v>
      </c>
      <c r="AL2405" s="80" t="e">
        <v>#N/A</v>
      </c>
      <c r="AM2405" s="80">
        <v>4</v>
      </c>
      <c r="AN2405" s="80">
        <v>4</v>
      </c>
      <c r="AO2405" s="80">
        <v>3</v>
      </c>
      <c r="AP2405" s="80">
        <v>4</v>
      </c>
      <c r="AQ2405" s="80">
        <v>5</v>
      </c>
      <c r="AR2405" s="80" t="e">
        <v>#N/A</v>
      </c>
      <c r="AS2405" s="5" t="s">
        <v>1051</v>
      </c>
      <c r="AT2405" s="5" t="s">
        <v>284</v>
      </c>
      <c r="AU2405" s="5"/>
      <c r="AV2405" s="5"/>
      <c r="AW2405" s="5" t="s">
        <v>462</v>
      </c>
      <c r="AX2405" s="5"/>
      <c r="AY2405" s="5" t="s">
        <v>904</v>
      </c>
    </row>
    <row r="2406" spans="1:51" ht="27.95" customHeight="1">
      <c r="A2406" s="5">
        <v>11589512208</v>
      </c>
      <c r="B2406" s="1" t="s">
        <v>15</v>
      </c>
      <c r="C2406" s="13" t="s">
        <v>80</v>
      </c>
      <c r="D2406" s="1" t="s">
        <v>467</v>
      </c>
      <c r="E2406" s="5" t="s">
        <v>155</v>
      </c>
      <c r="F2406" s="80">
        <v>0</v>
      </c>
      <c r="G2406" s="80">
        <v>0</v>
      </c>
      <c r="H2406" s="80" t="s">
        <v>1</v>
      </c>
      <c r="I2406" s="80">
        <v>0</v>
      </c>
      <c r="J2406" s="80">
        <v>0</v>
      </c>
      <c r="K2406" s="80">
        <v>0</v>
      </c>
      <c r="L2406" s="80">
        <v>0</v>
      </c>
      <c r="M2406" s="5" t="e">
        <v>#N/A</v>
      </c>
      <c r="N2406" s="5" t="e">
        <v>#N/A</v>
      </c>
      <c r="O2406" s="5" t="e">
        <v>#N/A</v>
      </c>
      <c r="P2406" s="5" t="e">
        <v>#N/A</v>
      </c>
      <c r="Q2406" s="5" t="e">
        <v>#N/A</v>
      </c>
      <c r="R2406" s="61" t="e">
        <v>#N/A</v>
      </c>
      <c r="S2406" s="62" t="s">
        <v>43</v>
      </c>
      <c r="T2406" s="5" t="s">
        <v>36</v>
      </c>
      <c r="U2406" s="5" t="s">
        <v>92</v>
      </c>
      <c r="V2406" s="5" t="s">
        <v>54</v>
      </c>
      <c r="W2406" s="5" t="s">
        <v>907</v>
      </c>
      <c r="X2406" s="5" t="e">
        <v>#N/A</v>
      </c>
      <c r="Y2406" s="5">
        <v>0</v>
      </c>
      <c r="Z2406" s="5" t="e">
        <v>#N/A</v>
      </c>
      <c r="AA2406" s="5" t="s">
        <v>512</v>
      </c>
      <c r="AB2406" s="5"/>
      <c r="AC2406" s="5"/>
      <c r="AD2406" s="5"/>
      <c r="AE2406" s="5"/>
      <c r="AF2406" s="5" t="s">
        <v>334</v>
      </c>
      <c r="AG2406" s="5"/>
      <c r="AH2406" s="5"/>
      <c r="AI2406" s="5" t="s">
        <v>975</v>
      </c>
      <c r="AJ2406" s="80">
        <v>4</v>
      </c>
      <c r="AK2406" s="80" t="e">
        <v>#N/A</v>
      </c>
      <c r="AL2406" s="80" t="e">
        <v>#N/A</v>
      </c>
      <c r="AM2406" s="80">
        <v>4</v>
      </c>
      <c r="AN2406" s="80">
        <v>4</v>
      </c>
      <c r="AO2406" s="80">
        <v>2</v>
      </c>
      <c r="AP2406" s="80">
        <v>0</v>
      </c>
      <c r="AQ2406" s="80">
        <v>4</v>
      </c>
      <c r="AR2406" s="80" t="e">
        <v>#N/A</v>
      </c>
      <c r="AS2406" s="5"/>
      <c r="AT2406" s="5"/>
      <c r="AU2406" s="5"/>
      <c r="AV2406" s="5"/>
      <c r="AW2406" s="5" t="s">
        <v>1090</v>
      </c>
      <c r="AX2406" s="5"/>
      <c r="AY2406" s="5" t="s">
        <v>904</v>
      </c>
    </row>
    <row r="2407" spans="1:51" ht="27.95" customHeight="1">
      <c r="A2407" s="5">
        <v>11588878788</v>
      </c>
      <c r="B2407" s="1" t="s">
        <v>15</v>
      </c>
      <c r="C2407" s="13" t="e">
        <v>#N/A</v>
      </c>
      <c r="D2407" s="1" t="s">
        <v>468</v>
      </c>
      <c r="E2407" s="5" t="s">
        <v>155</v>
      </c>
      <c r="F2407" s="80">
        <v>0</v>
      </c>
      <c r="G2407" s="80">
        <v>0</v>
      </c>
      <c r="H2407" s="80" t="s">
        <v>1</v>
      </c>
      <c r="I2407" s="80">
        <v>0</v>
      </c>
      <c r="J2407" s="80">
        <v>0</v>
      </c>
      <c r="K2407" s="80">
        <v>0</v>
      </c>
      <c r="L2407" s="80">
        <v>0</v>
      </c>
      <c r="M2407" s="5" t="e">
        <v>#N/A</v>
      </c>
      <c r="N2407" s="5" t="e">
        <v>#N/A</v>
      </c>
      <c r="O2407" s="5" t="e">
        <v>#N/A</v>
      </c>
      <c r="P2407" s="5" t="e">
        <v>#N/A</v>
      </c>
      <c r="Q2407" s="5" t="e">
        <v>#N/A</v>
      </c>
      <c r="R2407" s="61" t="e">
        <v>#N/A</v>
      </c>
      <c r="S2407" s="62" t="e">
        <v>#N/A</v>
      </c>
      <c r="T2407" s="5" t="e">
        <v>#N/A</v>
      </c>
      <c r="U2407" s="5" t="e">
        <v>#N/A</v>
      </c>
      <c r="V2407" s="5" t="e">
        <v>#N/A</v>
      </c>
      <c r="W2407" s="5" t="e">
        <v>#N/A</v>
      </c>
      <c r="X2407" s="5" t="e">
        <v>#N/A</v>
      </c>
      <c r="Y2407" s="5">
        <v>0</v>
      </c>
      <c r="Z2407" s="5" t="s">
        <v>13</v>
      </c>
      <c r="AA2407" s="5"/>
      <c r="AB2407" s="5"/>
      <c r="AC2407" s="5"/>
      <c r="AD2407" s="5"/>
      <c r="AE2407" s="5"/>
      <c r="AF2407" s="5"/>
      <c r="AG2407" s="5"/>
      <c r="AH2407" s="5"/>
      <c r="AI2407" s="5" t="s">
        <v>975</v>
      </c>
      <c r="AJ2407" s="80" t="e">
        <v>#N/A</v>
      </c>
      <c r="AK2407" s="80" t="e">
        <v>#N/A</v>
      </c>
      <c r="AL2407" s="80" t="e">
        <v>#N/A</v>
      </c>
      <c r="AM2407" s="80" t="e">
        <v>#N/A</v>
      </c>
      <c r="AN2407" s="80" t="e">
        <v>#N/A</v>
      </c>
      <c r="AO2407" s="80" t="e">
        <v>#N/A</v>
      </c>
      <c r="AP2407" s="80" t="e">
        <v>#N/A</v>
      </c>
      <c r="AQ2407" s="80" t="e">
        <v>#N/A</v>
      </c>
      <c r="AR2407" s="80" t="e">
        <v>#N/A</v>
      </c>
      <c r="AS2407" s="5"/>
      <c r="AT2407" s="5"/>
      <c r="AU2407" s="5"/>
      <c r="AV2407" s="5"/>
      <c r="AW2407" s="5"/>
      <c r="AX2407" s="5"/>
      <c r="AY2407" s="5" t="s">
        <v>904</v>
      </c>
    </row>
    <row r="2408" spans="1:51" ht="27.95" customHeight="1">
      <c r="A2408" s="5">
        <v>11585916314</v>
      </c>
      <c r="B2408" s="1" t="s">
        <v>15</v>
      </c>
      <c r="C2408" s="13" t="s">
        <v>80</v>
      </c>
      <c r="D2408" s="1" t="s">
        <v>467</v>
      </c>
      <c r="E2408" s="5" t="s">
        <v>155</v>
      </c>
      <c r="F2408" s="80">
        <v>0</v>
      </c>
      <c r="G2408" s="80">
        <v>0</v>
      </c>
      <c r="H2408" s="80">
        <v>0</v>
      </c>
      <c r="I2408" s="80">
        <v>0</v>
      </c>
      <c r="J2408" s="80">
        <v>0</v>
      </c>
      <c r="K2408" s="80">
        <v>0</v>
      </c>
      <c r="L2408" s="80" t="s">
        <v>911</v>
      </c>
      <c r="M2408" s="5" t="e">
        <v>#N/A</v>
      </c>
      <c r="N2408" s="5" t="e">
        <v>#N/A</v>
      </c>
      <c r="O2408" s="5" t="e">
        <v>#N/A</v>
      </c>
      <c r="P2408" s="5" t="e">
        <v>#N/A</v>
      </c>
      <c r="Q2408" s="5" t="e">
        <v>#N/A</v>
      </c>
      <c r="R2408" s="61" t="e">
        <v>#N/A</v>
      </c>
      <c r="S2408" s="62" t="e">
        <v>#N/A</v>
      </c>
      <c r="T2408" s="5" t="s">
        <v>37</v>
      </c>
      <c r="U2408" s="5" t="s">
        <v>37</v>
      </c>
      <c r="V2408" s="5" t="e">
        <v>#N/A</v>
      </c>
      <c r="W2408" s="5" t="s">
        <v>907</v>
      </c>
      <c r="X2408" s="5" t="e">
        <v>#N/A</v>
      </c>
      <c r="Y2408" s="5">
        <v>0</v>
      </c>
      <c r="Z2408" s="5" t="s">
        <v>45</v>
      </c>
      <c r="AA2408" s="5"/>
      <c r="AB2408" s="5"/>
      <c r="AC2408" s="5"/>
      <c r="AD2408" s="5"/>
      <c r="AE2408" s="5" t="s">
        <v>1011</v>
      </c>
      <c r="AF2408" s="5"/>
      <c r="AG2408" s="5"/>
      <c r="AH2408" s="5"/>
      <c r="AI2408" s="5" t="s">
        <v>975</v>
      </c>
      <c r="AJ2408" s="80">
        <v>4</v>
      </c>
      <c r="AK2408" s="80" t="e">
        <v>#N/A</v>
      </c>
      <c r="AL2408" s="80" t="e">
        <v>#N/A</v>
      </c>
      <c r="AM2408" s="80" t="e">
        <v>#N/A</v>
      </c>
      <c r="AN2408" s="80">
        <v>3</v>
      </c>
      <c r="AO2408" s="80">
        <v>3</v>
      </c>
      <c r="AP2408" s="80" t="e">
        <v>#N/A</v>
      </c>
      <c r="AQ2408" s="80">
        <v>4</v>
      </c>
      <c r="AR2408" s="80" t="e">
        <v>#N/A</v>
      </c>
      <c r="AS2408" s="5"/>
      <c r="AT2408" s="5"/>
      <c r="AU2408" s="5"/>
      <c r="AV2408" s="5"/>
      <c r="AW2408" s="5"/>
      <c r="AX2408" s="5" t="s">
        <v>1127</v>
      </c>
      <c r="AY2408" s="5" t="s">
        <v>904</v>
      </c>
    </row>
    <row r="2409" spans="1:51" ht="87.75" customHeight="1">
      <c r="A2409" s="5">
        <v>11585847413</v>
      </c>
      <c r="B2409" s="1" t="s">
        <v>15</v>
      </c>
      <c r="C2409" s="13" t="s">
        <v>80</v>
      </c>
      <c r="D2409" s="1" t="s">
        <v>478</v>
      </c>
      <c r="E2409" s="5" t="s">
        <v>155</v>
      </c>
      <c r="F2409" s="80" t="s">
        <v>648</v>
      </c>
      <c r="G2409" s="80" t="s">
        <v>2</v>
      </c>
      <c r="H2409" s="80">
        <v>0</v>
      </c>
      <c r="I2409" s="80">
        <v>0</v>
      </c>
      <c r="J2409" s="80">
        <v>0</v>
      </c>
      <c r="K2409" s="80">
        <v>0</v>
      </c>
      <c r="L2409" s="80">
        <v>0</v>
      </c>
      <c r="M2409" s="5" t="e">
        <v>#N/A</v>
      </c>
      <c r="N2409" s="5" t="e">
        <v>#N/A</v>
      </c>
      <c r="O2409" s="5" t="e">
        <v>#N/A</v>
      </c>
      <c r="P2409" s="5" t="e">
        <v>#N/A</v>
      </c>
      <c r="Q2409" s="5" t="e">
        <v>#N/A</v>
      </c>
      <c r="R2409" s="61" t="e">
        <v>#N/A</v>
      </c>
      <c r="S2409" s="62" t="s">
        <v>68</v>
      </c>
      <c r="T2409" s="5" t="s">
        <v>36</v>
      </c>
      <c r="U2409" s="5" t="s">
        <v>41</v>
      </c>
      <c r="V2409" s="5" t="s">
        <v>54</v>
      </c>
      <c r="W2409" s="5" t="s">
        <v>907</v>
      </c>
      <c r="X2409" s="5" t="e">
        <v>#N/A</v>
      </c>
      <c r="Y2409" s="5">
        <v>0</v>
      </c>
      <c r="Z2409" s="5" t="s">
        <v>67</v>
      </c>
      <c r="AA2409" s="5"/>
      <c r="AB2409" s="5"/>
      <c r="AC2409" s="5"/>
      <c r="AD2409" s="5"/>
      <c r="AE2409" s="5"/>
      <c r="AF2409" s="5"/>
      <c r="AG2409" s="5"/>
      <c r="AH2409" s="5"/>
      <c r="AI2409" s="5" t="s">
        <v>975</v>
      </c>
      <c r="AJ2409" s="5">
        <v>4</v>
      </c>
      <c r="AK2409" s="5" t="e">
        <v>#N/A</v>
      </c>
      <c r="AL2409" s="97" t="e">
        <v>#N/A</v>
      </c>
      <c r="AM2409" s="97">
        <v>3</v>
      </c>
      <c r="AN2409" s="5">
        <v>4</v>
      </c>
      <c r="AO2409" s="5">
        <v>4</v>
      </c>
      <c r="AP2409" s="5">
        <v>0</v>
      </c>
      <c r="AQ2409" s="5">
        <v>4</v>
      </c>
      <c r="AR2409" s="5" t="e">
        <v>#N/A</v>
      </c>
      <c r="AS2409" s="5" t="s">
        <v>1059</v>
      </c>
      <c r="AT2409" s="5" t="s">
        <v>1071</v>
      </c>
      <c r="AU2409" s="5"/>
      <c r="AV2409" s="5"/>
      <c r="AW2409" s="5"/>
      <c r="AX2409" s="5" t="s">
        <v>1126</v>
      </c>
      <c r="AY2409" s="5" t="s">
        <v>904</v>
      </c>
    </row>
    <row r="2410" spans="1:51" ht="27.95" customHeight="1">
      <c r="A2410" s="5">
        <v>11585836048</v>
      </c>
      <c r="B2410" s="1" t="s">
        <v>15</v>
      </c>
      <c r="C2410" s="13" t="s">
        <v>80</v>
      </c>
      <c r="D2410" s="1" t="s">
        <v>469</v>
      </c>
      <c r="E2410" s="5" t="s">
        <v>155</v>
      </c>
      <c r="F2410" s="80">
        <v>0</v>
      </c>
      <c r="G2410" s="80">
        <v>0</v>
      </c>
      <c r="H2410" s="80" t="s">
        <v>1</v>
      </c>
      <c r="I2410" s="80">
        <v>0</v>
      </c>
      <c r="J2410" s="80">
        <v>0</v>
      </c>
      <c r="K2410" s="80">
        <v>0</v>
      </c>
      <c r="L2410" s="80" t="s">
        <v>110</v>
      </c>
      <c r="M2410" s="5" t="e">
        <v>#N/A</v>
      </c>
      <c r="N2410" s="5" t="e">
        <v>#N/A</v>
      </c>
      <c r="O2410" s="5" t="e">
        <v>#N/A</v>
      </c>
      <c r="P2410" s="5" t="e">
        <v>#N/A</v>
      </c>
      <c r="Q2410" s="5" t="e">
        <v>#N/A</v>
      </c>
      <c r="R2410" s="61" t="e">
        <v>#N/A</v>
      </c>
      <c r="S2410" s="62" t="s">
        <v>68</v>
      </c>
      <c r="T2410" s="5" t="e">
        <v>#N/A</v>
      </c>
      <c r="U2410" s="5" t="s">
        <v>41</v>
      </c>
      <c r="V2410" s="5" t="s">
        <v>26</v>
      </c>
      <c r="W2410" s="5" t="s">
        <v>908</v>
      </c>
      <c r="X2410" s="5" t="e">
        <v>#N/A</v>
      </c>
      <c r="Y2410" s="5">
        <v>0</v>
      </c>
      <c r="Z2410" s="5" t="s">
        <v>49</v>
      </c>
      <c r="AA2410" s="5"/>
      <c r="AB2410" s="5"/>
      <c r="AC2410" s="5"/>
      <c r="AD2410" s="5" t="s">
        <v>1004</v>
      </c>
      <c r="AE2410" s="5"/>
      <c r="AF2410" s="5"/>
      <c r="AG2410" s="5" t="s">
        <v>565</v>
      </c>
      <c r="AH2410" s="5"/>
      <c r="AI2410" s="5" t="s">
        <v>975</v>
      </c>
      <c r="AJ2410" s="80">
        <v>4</v>
      </c>
      <c r="AK2410" s="80" t="e">
        <v>#N/A</v>
      </c>
      <c r="AL2410" s="80" t="e">
        <v>#N/A</v>
      </c>
      <c r="AM2410" s="80">
        <v>3</v>
      </c>
      <c r="AN2410" s="80" t="e">
        <v>#N/A</v>
      </c>
      <c r="AO2410" s="80">
        <v>4</v>
      </c>
      <c r="AP2410" s="80">
        <v>4</v>
      </c>
      <c r="AQ2410" s="80">
        <v>3</v>
      </c>
      <c r="AR2410" s="80" t="e">
        <v>#N/A</v>
      </c>
      <c r="AS2410" s="5" t="s">
        <v>1061</v>
      </c>
      <c r="AT2410" s="5"/>
      <c r="AU2410" s="5"/>
      <c r="AV2410" s="5"/>
      <c r="AW2410" s="5"/>
      <c r="AX2410" s="5" t="s">
        <v>1127</v>
      </c>
      <c r="AY2410" s="5" t="s">
        <v>904</v>
      </c>
    </row>
    <row r="2411" spans="1:51" ht="27.95" customHeight="1">
      <c r="A2411" s="5">
        <v>11585776120</v>
      </c>
      <c r="B2411" s="1" t="s">
        <v>15</v>
      </c>
      <c r="C2411" s="13" t="s">
        <v>80</v>
      </c>
      <c r="D2411" s="1" t="s">
        <v>466</v>
      </c>
      <c r="E2411" s="5" t="s">
        <v>155</v>
      </c>
      <c r="F2411" s="80">
        <v>0</v>
      </c>
      <c r="G2411" s="80">
        <v>0</v>
      </c>
      <c r="H2411" s="80" t="s">
        <v>1</v>
      </c>
      <c r="I2411" s="80">
        <v>0</v>
      </c>
      <c r="J2411" s="80">
        <v>0</v>
      </c>
      <c r="K2411" s="80">
        <v>0</v>
      </c>
      <c r="L2411" s="80">
        <v>0</v>
      </c>
      <c r="M2411" s="5" t="e">
        <v>#N/A</v>
      </c>
      <c r="N2411" s="5" t="e">
        <v>#N/A</v>
      </c>
      <c r="O2411" s="5" t="e">
        <v>#N/A</v>
      </c>
      <c r="P2411" s="5" t="e">
        <v>#N/A</v>
      </c>
      <c r="Q2411" s="5" t="e">
        <v>#N/A</v>
      </c>
      <c r="R2411" s="61" t="e">
        <v>#N/A</v>
      </c>
      <c r="S2411" s="62" t="s">
        <v>68</v>
      </c>
      <c r="T2411" s="5" t="s">
        <v>36</v>
      </c>
      <c r="U2411" s="5" t="s">
        <v>37</v>
      </c>
      <c r="V2411" s="5" t="s">
        <v>54</v>
      </c>
      <c r="W2411" s="5" t="s">
        <v>907</v>
      </c>
      <c r="X2411" s="5" t="e">
        <v>#N/A</v>
      </c>
      <c r="Y2411" s="5">
        <v>0</v>
      </c>
      <c r="Z2411" s="5" t="s">
        <v>35</v>
      </c>
      <c r="AA2411" s="5"/>
      <c r="AB2411" s="5"/>
      <c r="AC2411" s="5"/>
      <c r="AD2411" s="5"/>
      <c r="AE2411" s="5"/>
      <c r="AF2411" s="5" t="s">
        <v>334</v>
      </c>
      <c r="AG2411" s="5" t="s">
        <v>462</v>
      </c>
      <c r="AH2411" s="5"/>
      <c r="AI2411" s="5" t="s">
        <v>975</v>
      </c>
      <c r="AJ2411" s="80">
        <v>4</v>
      </c>
      <c r="AK2411" s="80" t="e">
        <v>#N/A</v>
      </c>
      <c r="AL2411" s="80" t="e">
        <v>#N/A</v>
      </c>
      <c r="AM2411" s="80">
        <v>3</v>
      </c>
      <c r="AN2411" s="80">
        <v>4</v>
      </c>
      <c r="AO2411" s="80">
        <v>3</v>
      </c>
      <c r="AP2411" s="80">
        <v>0</v>
      </c>
      <c r="AQ2411" s="80">
        <v>4</v>
      </c>
      <c r="AR2411" s="80" t="e">
        <v>#N/A</v>
      </c>
      <c r="AS2411" s="5" t="s">
        <v>1060</v>
      </c>
      <c r="AT2411" s="5"/>
      <c r="AU2411" s="5"/>
      <c r="AV2411" s="5"/>
      <c r="AW2411" s="5" t="s">
        <v>39</v>
      </c>
      <c r="AX2411" s="5"/>
      <c r="AY2411" s="5" t="s">
        <v>904</v>
      </c>
    </row>
    <row r="2412" spans="1:51" ht="27.95" customHeight="1">
      <c r="A2412" s="5">
        <v>11585701672</v>
      </c>
      <c r="B2412" s="1" t="s">
        <v>15</v>
      </c>
      <c r="C2412" s="13" t="s">
        <v>80</v>
      </c>
      <c r="D2412" s="1" t="s">
        <v>471</v>
      </c>
      <c r="E2412" s="5" t="s">
        <v>155</v>
      </c>
      <c r="F2412" s="80">
        <v>0</v>
      </c>
      <c r="G2412" s="80">
        <v>0</v>
      </c>
      <c r="H2412" s="80" t="s">
        <v>1</v>
      </c>
      <c r="I2412" s="80">
        <v>0</v>
      </c>
      <c r="J2412" s="80">
        <v>0</v>
      </c>
      <c r="K2412" s="80">
        <v>0</v>
      </c>
      <c r="L2412" s="80">
        <v>0</v>
      </c>
      <c r="M2412" s="5" t="e">
        <v>#N/A</v>
      </c>
      <c r="N2412" s="5" t="e">
        <v>#N/A</v>
      </c>
      <c r="O2412" s="5" t="e">
        <v>#N/A</v>
      </c>
      <c r="P2412" s="5" t="e">
        <v>#N/A</v>
      </c>
      <c r="Q2412" s="5" t="e">
        <v>#N/A</v>
      </c>
      <c r="R2412" s="61" t="e">
        <v>#N/A</v>
      </c>
      <c r="S2412" s="62" t="s">
        <v>68</v>
      </c>
      <c r="T2412" s="5" t="s">
        <v>36</v>
      </c>
      <c r="U2412" s="5" t="s">
        <v>92</v>
      </c>
      <c r="V2412" s="5" t="s">
        <v>64</v>
      </c>
      <c r="W2412" s="5" t="s">
        <v>907</v>
      </c>
      <c r="X2412" s="5" t="e">
        <v>#N/A</v>
      </c>
      <c r="Y2412" s="5">
        <v>0</v>
      </c>
      <c r="Z2412" s="5" t="s">
        <v>49</v>
      </c>
      <c r="AA2412" s="5"/>
      <c r="AB2412" s="5"/>
      <c r="AC2412" s="5"/>
      <c r="AD2412" s="5"/>
      <c r="AE2412" s="5"/>
      <c r="AF2412" s="5"/>
      <c r="AG2412" s="5"/>
      <c r="AH2412" s="5"/>
      <c r="AI2412" s="5" t="s">
        <v>975</v>
      </c>
      <c r="AJ2412" s="80">
        <v>4</v>
      </c>
      <c r="AK2412" s="80" t="e">
        <v>#N/A</v>
      </c>
      <c r="AL2412" s="80" t="e">
        <v>#N/A</v>
      </c>
      <c r="AM2412" s="80">
        <v>3</v>
      </c>
      <c r="AN2412" s="80">
        <v>4</v>
      </c>
      <c r="AO2412" s="80">
        <v>2</v>
      </c>
      <c r="AP2412" s="80">
        <v>5</v>
      </c>
      <c r="AQ2412" s="80">
        <v>4</v>
      </c>
      <c r="AR2412" s="80" t="e">
        <v>#N/A</v>
      </c>
      <c r="AS2412" s="5" t="s">
        <v>1057</v>
      </c>
      <c r="AT2412" s="5"/>
      <c r="AU2412" s="5"/>
      <c r="AV2412" s="5"/>
      <c r="AW2412" s="5"/>
      <c r="AX2412" s="5" t="s">
        <v>1123</v>
      </c>
      <c r="AY2412" s="5" t="s">
        <v>904</v>
      </c>
    </row>
    <row r="2413" spans="1:51" ht="27.95" customHeight="1">
      <c r="A2413" s="5">
        <v>11585690615</v>
      </c>
      <c r="B2413" s="1" t="s">
        <v>15</v>
      </c>
      <c r="C2413" s="13" t="e">
        <v>#N/A</v>
      </c>
      <c r="D2413" s="1" t="s">
        <v>468</v>
      </c>
      <c r="E2413" s="5" t="s">
        <v>155</v>
      </c>
      <c r="F2413" s="80">
        <v>0</v>
      </c>
      <c r="G2413" s="80">
        <v>0</v>
      </c>
      <c r="H2413" s="80" t="s">
        <v>1</v>
      </c>
      <c r="I2413" s="80">
        <v>0</v>
      </c>
      <c r="J2413" s="80">
        <v>0</v>
      </c>
      <c r="K2413" s="80">
        <v>0</v>
      </c>
      <c r="L2413" s="80">
        <v>0</v>
      </c>
      <c r="M2413" s="5" t="e">
        <v>#N/A</v>
      </c>
      <c r="N2413" s="5" t="e">
        <v>#N/A</v>
      </c>
      <c r="O2413" s="5" t="e">
        <v>#N/A</v>
      </c>
      <c r="P2413" s="5" t="e">
        <v>#N/A</v>
      </c>
      <c r="Q2413" s="5" t="e">
        <v>#N/A</v>
      </c>
      <c r="R2413" s="61" t="e">
        <v>#N/A</v>
      </c>
      <c r="S2413" s="62" t="e">
        <v>#N/A</v>
      </c>
      <c r="T2413" s="5" t="e">
        <v>#N/A</v>
      </c>
      <c r="U2413" s="5" t="e">
        <v>#N/A</v>
      </c>
      <c r="V2413" s="5" t="e">
        <v>#N/A</v>
      </c>
      <c r="W2413" s="5" t="e">
        <v>#N/A</v>
      </c>
      <c r="X2413" s="5" t="e">
        <v>#N/A</v>
      </c>
      <c r="Y2413" s="5">
        <v>0</v>
      </c>
      <c r="Z2413" s="5" t="s">
        <v>86</v>
      </c>
      <c r="AA2413" s="5"/>
      <c r="AB2413" s="5"/>
      <c r="AC2413" s="5"/>
      <c r="AD2413" s="5"/>
      <c r="AE2413" s="5"/>
      <c r="AF2413" s="5"/>
      <c r="AG2413" s="5"/>
      <c r="AH2413" s="5"/>
      <c r="AI2413" s="5" t="s">
        <v>975</v>
      </c>
      <c r="AJ2413" s="80" t="e">
        <v>#N/A</v>
      </c>
      <c r="AK2413" s="80" t="e">
        <v>#N/A</v>
      </c>
      <c r="AL2413" s="80" t="e">
        <v>#N/A</v>
      </c>
      <c r="AM2413" s="80" t="e">
        <v>#N/A</v>
      </c>
      <c r="AN2413" s="80" t="e">
        <v>#N/A</v>
      </c>
      <c r="AO2413" s="80" t="e">
        <v>#N/A</v>
      </c>
      <c r="AP2413" s="80" t="e">
        <v>#N/A</v>
      </c>
      <c r="AQ2413" s="80" t="e">
        <v>#N/A</v>
      </c>
      <c r="AR2413" s="80" t="e">
        <v>#N/A</v>
      </c>
      <c r="AS2413" s="5"/>
      <c r="AT2413" s="5"/>
      <c r="AU2413" s="5"/>
      <c r="AV2413" s="5"/>
      <c r="AW2413" s="5"/>
      <c r="AX2413" s="5"/>
      <c r="AY2413" s="5" t="s">
        <v>904</v>
      </c>
    </row>
    <row r="2414" spans="1:51" ht="27.95" customHeight="1">
      <c r="A2414" s="5">
        <v>11585686080</v>
      </c>
      <c r="B2414" s="1" t="s">
        <v>15</v>
      </c>
      <c r="C2414" s="13" t="s">
        <v>80</v>
      </c>
      <c r="D2414" s="1" t="s">
        <v>470</v>
      </c>
      <c r="E2414" s="5" t="s">
        <v>155</v>
      </c>
      <c r="F2414" s="80">
        <v>0</v>
      </c>
      <c r="G2414" s="80">
        <v>0</v>
      </c>
      <c r="H2414" s="80" t="s">
        <v>1</v>
      </c>
      <c r="I2414" s="80">
        <v>0</v>
      </c>
      <c r="J2414" s="80">
        <v>0</v>
      </c>
      <c r="K2414" s="80">
        <v>0</v>
      </c>
      <c r="L2414" s="80">
        <v>0</v>
      </c>
      <c r="M2414" s="5" t="e">
        <v>#N/A</v>
      </c>
      <c r="N2414" s="5" t="e">
        <v>#N/A</v>
      </c>
      <c r="O2414" s="5" t="e">
        <v>#N/A</v>
      </c>
      <c r="P2414" s="5" t="e">
        <v>#N/A</v>
      </c>
      <c r="Q2414" s="5" t="e">
        <v>#N/A</v>
      </c>
      <c r="R2414" s="61" t="e">
        <v>#N/A</v>
      </c>
      <c r="S2414" s="62" t="s">
        <v>43</v>
      </c>
      <c r="T2414" s="5" t="s">
        <v>36</v>
      </c>
      <c r="U2414" s="5" t="s">
        <v>41</v>
      </c>
      <c r="V2414" s="5" t="s">
        <v>26</v>
      </c>
      <c r="W2414" s="5" t="s">
        <v>907</v>
      </c>
      <c r="X2414" s="5" t="e">
        <v>#N/A</v>
      </c>
      <c r="Y2414" s="5">
        <v>0</v>
      </c>
      <c r="Z2414" s="5" t="s">
        <v>67</v>
      </c>
      <c r="AA2414" s="5"/>
      <c r="AB2414" s="5"/>
      <c r="AC2414" s="5"/>
      <c r="AD2414" s="5"/>
      <c r="AE2414" s="5"/>
      <c r="AF2414" s="5"/>
      <c r="AG2414" s="5"/>
      <c r="AH2414" s="5"/>
      <c r="AI2414" s="5" t="s">
        <v>975</v>
      </c>
      <c r="AJ2414" s="80">
        <v>4</v>
      </c>
      <c r="AK2414" s="80" t="e">
        <v>#N/A</v>
      </c>
      <c r="AL2414" s="80" t="e">
        <v>#N/A</v>
      </c>
      <c r="AM2414" s="80">
        <v>4</v>
      </c>
      <c r="AN2414" s="80">
        <v>4</v>
      </c>
      <c r="AO2414" s="80">
        <v>4</v>
      </c>
      <c r="AP2414" s="80">
        <v>4</v>
      </c>
      <c r="AQ2414" s="80">
        <v>4</v>
      </c>
      <c r="AR2414" s="80" t="e">
        <v>#N/A</v>
      </c>
      <c r="AS2414" s="5"/>
      <c r="AT2414" s="5"/>
      <c r="AU2414" s="5"/>
      <c r="AV2414" s="5"/>
      <c r="AW2414" s="5"/>
      <c r="AX2414" s="5"/>
      <c r="AY2414" s="5" t="s">
        <v>904</v>
      </c>
    </row>
    <row r="2415" spans="1:51" ht="27.95" customHeight="1">
      <c r="A2415" s="5">
        <v>11585666616</v>
      </c>
      <c r="B2415" s="1" t="s">
        <v>15</v>
      </c>
      <c r="C2415" s="13" t="s">
        <v>61</v>
      </c>
      <c r="D2415" s="1" t="s">
        <v>466</v>
      </c>
      <c r="E2415" s="5" t="s">
        <v>155</v>
      </c>
      <c r="F2415" s="80">
        <v>0</v>
      </c>
      <c r="G2415" s="80">
        <v>0</v>
      </c>
      <c r="H2415" s="80" t="s">
        <v>1</v>
      </c>
      <c r="I2415" s="80">
        <v>0</v>
      </c>
      <c r="J2415" s="80">
        <v>0</v>
      </c>
      <c r="K2415" s="80">
        <v>0</v>
      </c>
      <c r="L2415" s="80">
        <v>0</v>
      </c>
      <c r="M2415" s="5" t="e">
        <v>#N/A</v>
      </c>
      <c r="N2415" s="5" t="e">
        <v>#N/A</v>
      </c>
      <c r="O2415" s="5" t="e">
        <v>#N/A</v>
      </c>
      <c r="P2415" s="5" t="e">
        <v>#N/A</v>
      </c>
      <c r="Q2415" s="5" t="e">
        <v>#N/A</v>
      </c>
      <c r="R2415" s="61" t="e">
        <v>#N/A</v>
      </c>
      <c r="S2415" s="62" t="s">
        <v>92</v>
      </c>
      <c r="T2415" s="5" t="s">
        <v>36</v>
      </c>
      <c r="U2415" s="5" t="s">
        <v>92</v>
      </c>
      <c r="V2415" s="5" t="s">
        <v>26</v>
      </c>
      <c r="W2415" s="5" t="s">
        <v>907</v>
      </c>
      <c r="X2415" s="5" t="e">
        <v>#N/A</v>
      </c>
      <c r="Y2415" s="5">
        <v>0</v>
      </c>
      <c r="Z2415" s="5" t="s">
        <v>126</v>
      </c>
      <c r="AA2415" s="5"/>
      <c r="AB2415" s="5"/>
      <c r="AC2415" s="5"/>
      <c r="AD2415" s="5"/>
      <c r="AE2415" s="5"/>
      <c r="AF2415" s="5"/>
      <c r="AG2415" s="5"/>
      <c r="AH2415" s="5"/>
      <c r="AI2415" s="5" t="s">
        <v>975</v>
      </c>
      <c r="AJ2415" s="80">
        <v>3</v>
      </c>
      <c r="AK2415" s="80" t="e">
        <v>#N/A</v>
      </c>
      <c r="AL2415" s="80" t="e">
        <v>#N/A</v>
      </c>
      <c r="AM2415" s="80">
        <v>2</v>
      </c>
      <c r="AN2415" s="80">
        <v>4</v>
      </c>
      <c r="AO2415" s="80">
        <v>2</v>
      </c>
      <c r="AP2415" s="80">
        <v>4</v>
      </c>
      <c r="AQ2415" s="80">
        <v>4</v>
      </c>
      <c r="AR2415" s="80" t="e">
        <v>#N/A</v>
      </c>
      <c r="AS2415" s="5" t="s">
        <v>462</v>
      </c>
      <c r="AT2415" s="5" t="s">
        <v>1071</v>
      </c>
      <c r="AU2415" s="5"/>
      <c r="AV2415" s="5"/>
      <c r="AW2415" s="5"/>
      <c r="AX2415" s="5" t="s">
        <v>1104</v>
      </c>
      <c r="AY2415" s="5" t="s">
        <v>904</v>
      </c>
    </row>
    <row r="2416" spans="1:51" ht="60" customHeight="1">
      <c r="A2416" s="5">
        <v>11584640198</v>
      </c>
      <c r="B2416" s="1" t="s">
        <v>15</v>
      </c>
      <c r="C2416" s="13" t="s">
        <v>80</v>
      </c>
      <c r="D2416" s="1" t="s">
        <v>468</v>
      </c>
      <c r="E2416" s="5" t="s">
        <v>155</v>
      </c>
      <c r="F2416" s="80">
        <v>0</v>
      </c>
      <c r="G2416" s="80">
        <v>0</v>
      </c>
      <c r="H2416" s="80" t="s">
        <v>1</v>
      </c>
      <c r="I2416" s="80">
        <v>0</v>
      </c>
      <c r="J2416" s="80">
        <v>0</v>
      </c>
      <c r="K2416" s="80">
        <v>0</v>
      </c>
      <c r="L2416" s="80">
        <v>0</v>
      </c>
      <c r="M2416" s="5" t="e">
        <v>#N/A</v>
      </c>
      <c r="N2416" s="5" t="e">
        <v>#N/A</v>
      </c>
      <c r="O2416" s="5" t="e">
        <v>#N/A</v>
      </c>
      <c r="P2416" s="5" t="e">
        <v>#N/A</v>
      </c>
      <c r="Q2416" s="5" t="e">
        <v>#N/A</v>
      </c>
      <c r="R2416" s="61" t="e">
        <v>#N/A</v>
      </c>
      <c r="S2416" s="62" t="s">
        <v>68</v>
      </c>
      <c r="T2416" s="5" t="s">
        <v>37</v>
      </c>
      <c r="U2416" s="5" t="s">
        <v>41</v>
      </c>
      <c r="V2416" s="5" t="s">
        <v>26</v>
      </c>
      <c r="W2416" s="5" t="s">
        <v>908</v>
      </c>
      <c r="X2416" s="5" t="e">
        <v>#N/A</v>
      </c>
      <c r="Y2416" s="5">
        <v>0</v>
      </c>
      <c r="Z2416" s="5" t="s">
        <v>98</v>
      </c>
      <c r="AA2416" s="5"/>
      <c r="AB2416" s="5"/>
      <c r="AC2416" s="5"/>
      <c r="AD2416" s="5"/>
      <c r="AE2416" s="5"/>
      <c r="AF2416" s="5"/>
      <c r="AG2416" s="5" t="s">
        <v>813</v>
      </c>
      <c r="AH2416" s="5"/>
      <c r="AI2416" s="5" t="s">
        <v>975</v>
      </c>
      <c r="AJ2416" s="80">
        <v>4</v>
      </c>
      <c r="AK2416" s="80" t="e">
        <v>#N/A</v>
      </c>
      <c r="AL2416" s="80" t="e">
        <v>#N/A</v>
      </c>
      <c r="AM2416" s="80">
        <v>3</v>
      </c>
      <c r="AN2416" s="80">
        <v>3</v>
      </c>
      <c r="AO2416" s="80">
        <v>4</v>
      </c>
      <c r="AP2416" s="80">
        <v>4</v>
      </c>
      <c r="AQ2416" s="80">
        <v>3</v>
      </c>
      <c r="AR2416" s="80" t="e">
        <v>#N/A</v>
      </c>
      <c r="AS2416" s="5"/>
      <c r="AT2416" s="5"/>
      <c r="AU2416" s="5"/>
      <c r="AV2416" s="5"/>
      <c r="AW2416" s="5" t="s">
        <v>462</v>
      </c>
      <c r="AX2416" s="5"/>
      <c r="AY2416" s="5" t="s">
        <v>904</v>
      </c>
    </row>
    <row r="2417" spans="1:51" ht="27.95" customHeight="1">
      <c r="A2417" s="5">
        <v>11584081082</v>
      </c>
      <c r="B2417" s="1" t="s">
        <v>15</v>
      </c>
      <c r="C2417" s="13" t="s">
        <v>72</v>
      </c>
      <c r="D2417" s="1" t="s">
        <v>467</v>
      </c>
      <c r="E2417" s="5" t="s">
        <v>155</v>
      </c>
      <c r="F2417" s="80">
        <v>0</v>
      </c>
      <c r="G2417" s="80">
        <v>0</v>
      </c>
      <c r="H2417" s="80" t="s">
        <v>1</v>
      </c>
      <c r="I2417" s="80">
        <v>0</v>
      </c>
      <c r="J2417" s="80">
        <v>0</v>
      </c>
      <c r="K2417" s="80">
        <v>0</v>
      </c>
      <c r="L2417" s="80">
        <v>0</v>
      </c>
      <c r="M2417" s="5" t="e">
        <v>#N/A</v>
      </c>
      <c r="N2417" s="5" t="e">
        <v>#N/A</v>
      </c>
      <c r="O2417" s="5" t="e">
        <v>#N/A</v>
      </c>
      <c r="P2417" s="5" t="e">
        <v>#N/A</v>
      </c>
      <c r="Q2417" s="5" t="e">
        <v>#N/A</v>
      </c>
      <c r="R2417" s="61" t="e">
        <v>#N/A</v>
      </c>
      <c r="S2417" s="62" t="s">
        <v>43</v>
      </c>
      <c r="T2417" s="5" t="s">
        <v>834</v>
      </c>
      <c r="U2417" s="5" t="s">
        <v>34</v>
      </c>
      <c r="V2417" s="5" t="s">
        <v>64</v>
      </c>
      <c r="W2417" s="5" t="s">
        <v>907</v>
      </c>
      <c r="X2417" s="5" t="e">
        <v>#N/A</v>
      </c>
      <c r="Y2417" s="5">
        <v>0</v>
      </c>
      <c r="Z2417" s="5" t="s">
        <v>60</v>
      </c>
      <c r="AA2417" s="5"/>
      <c r="AB2417" s="5"/>
      <c r="AC2417" s="5"/>
      <c r="AD2417" s="5"/>
      <c r="AE2417" s="5"/>
      <c r="AF2417" s="5"/>
      <c r="AG2417" s="5"/>
      <c r="AH2417" s="5"/>
      <c r="AI2417" s="5" t="s">
        <v>975</v>
      </c>
      <c r="AJ2417" s="80">
        <v>5</v>
      </c>
      <c r="AK2417" s="80" t="e">
        <v>#N/A</v>
      </c>
      <c r="AL2417" s="80" t="e">
        <v>#N/A</v>
      </c>
      <c r="AM2417" s="80">
        <v>4</v>
      </c>
      <c r="AN2417" s="80">
        <v>5</v>
      </c>
      <c r="AO2417" s="80">
        <v>5</v>
      </c>
      <c r="AP2417" s="80">
        <v>5</v>
      </c>
      <c r="AQ2417" s="80">
        <v>4</v>
      </c>
      <c r="AR2417" s="80" t="e">
        <v>#N/A</v>
      </c>
      <c r="AS2417" s="5"/>
      <c r="AT2417" s="5"/>
      <c r="AU2417" s="5"/>
      <c r="AV2417" s="5"/>
      <c r="AW2417" s="5"/>
      <c r="AX2417" s="5"/>
      <c r="AY2417" s="5" t="s">
        <v>904</v>
      </c>
    </row>
    <row r="2418" spans="1:51" ht="96.75" customHeight="1">
      <c r="A2418" s="5">
        <v>11582850501</v>
      </c>
      <c r="B2418" s="1" t="s">
        <v>15</v>
      </c>
      <c r="C2418" s="13" t="s">
        <v>61</v>
      </c>
      <c r="D2418" s="1" t="s">
        <v>471</v>
      </c>
      <c r="E2418" s="5" t="s">
        <v>155</v>
      </c>
      <c r="F2418" s="80">
        <v>0</v>
      </c>
      <c r="G2418" s="80">
        <v>0</v>
      </c>
      <c r="H2418" s="80" t="s">
        <v>1</v>
      </c>
      <c r="I2418" s="80">
        <v>0</v>
      </c>
      <c r="J2418" s="80">
        <v>0</v>
      </c>
      <c r="K2418" s="80">
        <v>0</v>
      </c>
      <c r="L2418" s="80">
        <v>0</v>
      </c>
      <c r="M2418" s="5" t="e">
        <v>#N/A</v>
      </c>
      <c r="N2418" s="5" t="e">
        <v>#N/A</v>
      </c>
      <c r="O2418" s="5" t="e">
        <v>#N/A</v>
      </c>
      <c r="P2418" s="5" t="e">
        <v>#N/A</v>
      </c>
      <c r="Q2418" s="5" t="e">
        <v>#N/A</v>
      </c>
      <c r="R2418" s="61" t="e">
        <v>#N/A</v>
      </c>
      <c r="S2418" s="62" t="s">
        <v>122</v>
      </c>
      <c r="T2418" s="5" t="s">
        <v>834</v>
      </c>
      <c r="U2418" s="5" t="s">
        <v>37</v>
      </c>
      <c r="V2418" s="5" t="s">
        <v>74</v>
      </c>
      <c r="W2418" s="5" t="s">
        <v>979</v>
      </c>
      <c r="X2418" s="5" t="e">
        <v>#N/A</v>
      </c>
      <c r="Y2418" s="5">
        <v>0</v>
      </c>
      <c r="Z2418" s="5" t="s">
        <v>13</v>
      </c>
      <c r="AA2418" s="5" t="s">
        <v>527</v>
      </c>
      <c r="AB2418" s="5"/>
      <c r="AC2418" s="5"/>
      <c r="AD2418" s="5"/>
      <c r="AE2418" s="5"/>
      <c r="AF2418" s="5" t="s">
        <v>1028</v>
      </c>
      <c r="AG2418" s="5" t="s">
        <v>1039</v>
      </c>
      <c r="AH2418" s="5"/>
      <c r="AI2418" s="5" t="s">
        <v>975</v>
      </c>
      <c r="AJ2418" s="80">
        <v>3</v>
      </c>
      <c r="AK2418" s="80" t="e">
        <v>#N/A</v>
      </c>
      <c r="AL2418" s="80" t="e">
        <v>#N/A</v>
      </c>
      <c r="AM2418" s="80">
        <v>1</v>
      </c>
      <c r="AN2418" s="80">
        <v>5</v>
      </c>
      <c r="AO2418" s="80">
        <v>3</v>
      </c>
      <c r="AP2418" s="80">
        <v>2</v>
      </c>
      <c r="AQ2418" s="80">
        <v>2</v>
      </c>
      <c r="AR2418" s="80" t="e">
        <v>#N/A</v>
      </c>
      <c r="AS2418" s="5" t="s">
        <v>1061</v>
      </c>
      <c r="AT2418" s="5"/>
      <c r="AU2418" s="5"/>
      <c r="AV2418" s="5"/>
      <c r="AW2418" s="5" t="s">
        <v>1091</v>
      </c>
      <c r="AX2418" s="5"/>
      <c r="AY2418" s="5" t="s">
        <v>904</v>
      </c>
    </row>
    <row r="2419" spans="1:51" ht="27.95" customHeight="1">
      <c r="A2419" s="5">
        <v>11582738460</v>
      </c>
      <c r="B2419" s="1" t="s">
        <v>15</v>
      </c>
      <c r="C2419" s="13" t="s">
        <v>72</v>
      </c>
      <c r="D2419" s="1" t="s">
        <v>469</v>
      </c>
      <c r="E2419" s="5" t="s">
        <v>155</v>
      </c>
      <c r="F2419" s="80">
        <v>0</v>
      </c>
      <c r="G2419" s="80">
        <v>0</v>
      </c>
      <c r="H2419" s="80" t="s">
        <v>1</v>
      </c>
      <c r="I2419" s="80">
        <v>0</v>
      </c>
      <c r="J2419" s="80">
        <v>0</v>
      </c>
      <c r="K2419" s="80">
        <v>0</v>
      </c>
      <c r="L2419" s="80">
        <v>0</v>
      </c>
      <c r="M2419" s="5" t="e">
        <v>#N/A</v>
      </c>
      <c r="N2419" s="5" t="e">
        <v>#N/A</v>
      </c>
      <c r="O2419" s="5" t="e">
        <v>#N/A</v>
      </c>
      <c r="P2419" s="5" t="e">
        <v>#N/A</v>
      </c>
      <c r="Q2419" s="5" t="e">
        <v>#N/A</v>
      </c>
      <c r="R2419" s="61" t="e">
        <v>#N/A</v>
      </c>
      <c r="S2419" s="62" t="s">
        <v>43</v>
      </c>
      <c r="T2419" s="5" t="s">
        <v>36</v>
      </c>
      <c r="U2419" s="5" t="s">
        <v>87</v>
      </c>
      <c r="V2419" s="5" t="s">
        <v>64</v>
      </c>
      <c r="W2419" s="5" t="s">
        <v>907</v>
      </c>
      <c r="X2419" s="5" t="e">
        <v>#N/A</v>
      </c>
      <c r="Y2419" s="5">
        <v>0</v>
      </c>
      <c r="Z2419" s="5" t="s">
        <v>126</v>
      </c>
      <c r="AA2419" s="5"/>
      <c r="AB2419" s="5"/>
      <c r="AC2419" s="5"/>
      <c r="AD2419" s="5"/>
      <c r="AE2419" s="5"/>
      <c r="AF2419" s="5"/>
      <c r="AG2419" s="5"/>
      <c r="AH2419" s="5"/>
      <c r="AI2419" s="5" t="s">
        <v>975</v>
      </c>
      <c r="AJ2419" s="80">
        <v>5</v>
      </c>
      <c r="AK2419" s="80" t="e">
        <v>#N/A</v>
      </c>
      <c r="AL2419" s="80" t="e">
        <v>#N/A</v>
      </c>
      <c r="AM2419" s="80">
        <v>4</v>
      </c>
      <c r="AN2419" s="80">
        <v>4</v>
      </c>
      <c r="AO2419" s="80">
        <v>1</v>
      </c>
      <c r="AP2419" s="80">
        <v>5</v>
      </c>
      <c r="AQ2419" s="80">
        <v>4</v>
      </c>
      <c r="AR2419" s="80" t="e">
        <v>#N/A</v>
      </c>
      <c r="AS2419" s="5" t="s">
        <v>1059</v>
      </c>
      <c r="AT2419" s="5"/>
      <c r="AU2419" s="5"/>
      <c r="AV2419" s="5"/>
      <c r="AW2419" s="5"/>
      <c r="AX2419" s="5" t="s">
        <v>462</v>
      </c>
      <c r="AY2419" s="5" t="s">
        <v>904</v>
      </c>
    </row>
    <row r="2420" spans="1:51" ht="60" customHeight="1">
      <c r="A2420" s="5">
        <v>11582555727</v>
      </c>
      <c r="B2420" s="1" t="s">
        <v>15</v>
      </c>
      <c r="C2420" s="13" t="s">
        <v>72</v>
      </c>
      <c r="D2420" s="1" t="s">
        <v>468</v>
      </c>
      <c r="E2420" s="5" t="s">
        <v>155</v>
      </c>
      <c r="F2420" s="80">
        <v>0</v>
      </c>
      <c r="G2420" s="80">
        <v>0</v>
      </c>
      <c r="H2420" s="80" t="s">
        <v>1</v>
      </c>
      <c r="I2420" s="80">
        <v>0</v>
      </c>
      <c r="J2420" s="80">
        <v>0</v>
      </c>
      <c r="K2420" s="80">
        <v>0</v>
      </c>
      <c r="L2420" s="80">
        <v>0</v>
      </c>
      <c r="M2420" s="5" t="e">
        <v>#N/A</v>
      </c>
      <c r="N2420" s="5" t="e">
        <v>#N/A</v>
      </c>
      <c r="O2420" s="5" t="e">
        <v>#N/A</v>
      </c>
      <c r="P2420" s="5" t="e">
        <v>#N/A</v>
      </c>
      <c r="Q2420" s="5" t="e">
        <v>#N/A</v>
      </c>
      <c r="R2420" s="61" t="e">
        <v>#N/A</v>
      </c>
      <c r="S2420" s="62" t="s">
        <v>68</v>
      </c>
      <c r="T2420" s="5" t="e">
        <v>#N/A</v>
      </c>
      <c r="U2420" s="5" t="s">
        <v>37</v>
      </c>
      <c r="V2420" s="5" t="s">
        <v>26</v>
      </c>
      <c r="W2420" s="5" t="s">
        <v>379</v>
      </c>
      <c r="X2420" s="5" t="e">
        <v>#N/A</v>
      </c>
      <c r="Y2420" s="5">
        <v>0</v>
      </c>
      <c r="Z2420" s="5" t="s">
        <v>98</v>
      </c>
      <c r="AA2420" s="5"/>
      <c r="AB2420" s="5"/>
      <c r="AC2420" s="5"/>
      <c r="AD2420" s="5" t="s">
        <v>604</v>
      </c>
      <c r="AE2420" s="5" t="s">
        <v>1005</v>
      </c>
      <c r="AF2420" s="5"/>
      <c r="AG2420" s="5"/>
      <c r="AH2420" s="5"/>
      <c r="AI2420" s="5" t="s">
        <v>975</v>
      </c>
      <c r="AJ2420" s="80">
        <v>5</v>
      </c>
      <c r="AK2420" s="80" t="e">
        <v>#N/A</v>
      </c>
      <c r="AL2420" s="80" t="e">
        <v>#N/A</v>
      </c>
      <c r="AM2420" s="80">
        <v>3</v>
      </c>
      <c r="AN2420" s="80" t="e">
        <v>#N/A</v>
      </c>
      <c r="AO2420" s="80">
        <v>3</v>
      </c>
      <c r="AP2420" s="80">
        <v>4</v>
      </c>
      <c r="AQ2420" s="80">
        <v>5</v>
      </c>
      <c r="AR2420" s="80" t="e">
        <v>#N/A</v>
      </c>
      <c r="AS2420" s="5" t="s">
        <v>127</v>
      </c>
      <c r="AT2420" s="5"/>
      <c r="AU2420" s="5"/>
      <c r="AV2420" s="5"/>
      <c r="AW2420" s="5"/>
      <c r="AX2420" s="5" t="s">
        <v>462</v>
      </c>
      <c r="AY2420" s="5" t="s">
        <v>904</v>
      </c>
    </row>
    <row r="2421" spans="1:51" ht="97.5" customHeight="1">
      <c r="A2421" s="5">
        <v>11582293736</v>
      </c>
      <c r="B2421" s="1" t="s">
        <v>15</v>
      </c>
      <c r="C2421" s="13" t="s">
        <v>61</v>
      </c>
      <c r="D2421" s="1" t="s">
        <v>469</v>
      </c>
      <c r="E2421" s="5" t="s">
        <v>155</v>
      </c>
      <c r="F2421" s="80">
        <v>0</v>
      </c>
      <c r="G2421" s="80">
        <v>0</v>
      </c>
      <c r="H2421" s="80">
        <v>0</v>
      </c>
      <c r="I2421" s="80">
        <v>0</v>
      </c>
      <c r="J2421" s="80">
        <v>0</v>
      </c>
      <c r="K2421" s="80">
        <v>0</v>
      </c>
      <c r="L2421" s="80" t="s">
        <v>166</v>
      </c>
      <c r="M2421" s="5" t="e">
        <v>#N/A</v>
      </c>
      <c r="N2421" s="5" t="e">
        <v>#N/A</v>
      </c>
      <c r="O2421" s="5" t="e">
        <v>#N/A</v>
      </c>
      <c r="P2421" s="5" t="e">
        <v>#N/A</v>
      </c>
      <c r="Q2421" s="5" t="e">
        <v>#N/A</v>
      </c>
      <c r="R2421" s="61" t="e">
        <v>#N/A</v>
      </c>
      <c r="S2421" s="62" t="s">
        <v>68</v>
      </c>
      <c r="T2421" s="5" t="e">
        <v>#N/A</v>
      </c>
      <c r="U2421" s="5" t="s">
        <v>37</v>
      </c>
      <c r="V2421" s="5" t="s">
        <v>95</v>
      </c>
      <c r="W2421" s="5" t="s">
        <v>908</v>
      </c>
      <c r="X2421" s="5" t="e">
        <v>#N/A</v>
      </c>
      <c r="Y2421" s="5">
        <v>0</v>
      </c>
      <c r="Z2421" s="5" t="s">
        <v>21</v>
      </c>
      <c r="AA2421" s="5" t="s">
        <v>462</v>
      </c>
      <c r="AB2421" s="5"/>
      <c r="AC2421" s="5"/>
      <c r="AD2421" s="5" t="s">
        <v>779</v>
      </c>
      <c r="AE2421" s="5" t="s">
        <v>779</v>
      </c>
      <c r="AF2421" s="5" t="s">
        <v>1030</v>
      </c>
      <c r="AG2421" s="5" t="s">
        <v>1039</v>
      </c>
      <c r="AH2421" s="5"/>
      <c r="AI2421" s="5" t="s">
        <v>975</v>
      </c>
      <c r="AJ2421" s="80">
        <v>3</v>
      </c>
      <c r="AK2421" s="80" t="e">
        <v>#N/A</v>
      </c>
      <c r="AL2421" s="80" t="e">
        <v>#N/A</v>
      </c>
      <c r="AM2421" s="80">
        <v>3</v>
      </c>
      <c r="AN2421" s="80" t="e">
        <v>#N/A</v>
      </c>
      <c r="AO2421" s="80">
        <v>3</v>
      </c>
      <c r="AP2421" s="80">
        <v>1</v>
      </c>
      <c r="AQ2421" s="80">
        <v>3</v>
      </c>
      <c r="AR2421" s="80" t="e">
        <v>#N/A</v>
      </c>
      <c r="AS2421" s="5" t="s">
        <v>1058</v>
      </c>
      <c r="AT2421" s="5" t="s">
        <v>843</v>
      </c>
      <c r="AU2421" s="5"/>
      <c r="AV2421" s="5"/>
      <c r="AW2421" s="5" t="s">
        <v>1086</v>
      </c>
      <c r="AX2421" s="5"/>
      <c r="AY2421" s="5" t="s">
        <v>904</v>
      </c>
    </row>
    <row r="2422" spans="1:51" ht="27.95" customHeight="1">
      <c r="A2422" s="5">
        <v>11582223552</v>
      </c>
      <c r="B2422" s="1" t="s">
        <v>15</v>
      </c>
      <c r="C2422" s="13" t="s">
        <v>72</v>
      </c>
      <c r="D2422" s="1" t="s">
        <v>468</v>
      </c>
      <c r="E2422" s="5" t="s">
        <v>155</v>
      </c>
      <c r="F2422" s="80">
        <v>0</v>
      </c>
      <c r="G2422" s="80">
        <v>0</v>
      </c>
      <c r="H2422" s="80" t="s">
        <v>1</v>
      </c>
      <c r="I2422" s="80">
        <v>0</v>
      </c>
      <c r="J2422" s="80">
        <v>0</v>
      </c>
      <c r="K2422" s="80">
        <v>0</v>
      </c>
      <c r="L2422" s="80">
        <v>0</v>
      </c>
      <c r="M2422" s="5" t="e">
        <v>#N/A</v>
      </c>
      <c r="N2422" s="5" t="e">
        <v>#N/A</v>
      </c>
      <c r="O2422" s="5" t="e">
        <v>#N/A</v>
      </c>
      <c r="P2422" s="5" t="e">
        <v>#N/A</v>
      </c>
      <c r="Q2422" s="5" t="e">
        <v>#N/A</v>
      </c>
      <c r="R2422" s="61" t="e">
        <v>#N/A</v>
      </c>
      <c r="S2422" s="62" t="s">
        <v>68</v>
      </c>
      <c r="T2422" s="5" t="s">
        <v>834</v>
      </c>
      <c r="U2422" s="5" t="s">
        <v>41</v>
      </c>
      <c r="V2422" s="5" t="s">
        <v>89</v>
      </c>
      <c r="W2422" s="5" t="s">
        <v>379</v>
      </c>
      <c r="X2422" s="5" t="e">
        <v>#N/A</v>
      </c>
      <c r="Y2422" s="5">
        <v>0</v>
      </c>
      <c r="Z2422" s="5" t="s">
        <v>49</v>
      </c>
      <c r="AA2422" s="5"/>
      <c r="AB2422" s="5"/>
      <c r="AC2422" s="5"/>
      <c r="AD2422" s="5"/>
      <c r="AE2422" s="5"/>
      <c r="AF2422" s="5" t="s">
        <v>565</v>
      </c>
      <c r="AG2422" s="5" t="s">
        <v>462</v>
      </c>
      <c r="AH2422" s="5"/>
      <c r="AI2422" s="5" t="s">
        <v>975</v>
      </c>
      <c r="AJ2422" s="80">
        <v>5</v>
      </c>
      <c r="AK2422" s="80" t="e">
        <v>#N/A</v>
      </c>
      <c r="AL2422" s="80" t="e">
        <v>#N/A</v>
      </c>
      <c r="AM2422" s="80">
        <v>3</v>
      </c>
      <c r="AN2422" s="80">
        <v>5</v>
      </c>
      <c r="AO2422" s="80">
        <v>4</v>
      </c>
      <c r="AP2422" s="80">
        <v>3</v>
      </c>
      <c r="AQ2422" s="80">
        <v>5</v>
      </c>
      <c r="AR2422" s="80" t="e">
        <v>#N/A</v>
      </c>
      <c r="AS2422" s="5"/>
      <c r="AT2422" s="5"/>
      <c r="AU2422" s="5"/>
      <c r="AV2422" s="5"/>
      <c r="AW2422" s="5"/>
      <c r="AX2422" s="5"/>
      <c r="AY2422" s="5" t="s">
        <v>904</v>
      </c>
    </row>
    <row r="2423" spans="1:51" ht="27.95" customHeight="1">
      <c r="A2423" s="5">
        <v>11581454117</v>
      </c>
      <c r="B2423" s="1" t="s">
        <v>15</v>
      </c>
      <c r="C2423" s="13" t="e">
        <v>#N/A</v>
      </c>
      <c r="D2423" s="1" t="s">
        <v>467</v>
      </c>
      <c r="E2423" s="5" t="s">
        <v>155</v>
      </c>
      <c r="F2423" s="80" t="s">
        <v>648</v>
      </c>
      <c r="G2423" s="80">
        <v>0</v>
      </c>
      <c r="H2423" s="80" t="s">
        <v>1</v>
      </c>
      <c r="I2423" s="80">
        <v>0</v>
      </c>
      <c r="J2423" s="80">
        <v>0</v>
      </c>
      <c r="K2423" s="80">
        <v>0</v>
      </c>
      <c r="L2423" s="80">
        <v>0</v>
      </c>
      <c r="M2423" s="5" t="e">
        <v>#N/A</v>
      </c>
      <c r="N2423" s="5" t="e">
        <v>#N/A</v>
      </c>
      <c r="O2423" s="5" t="e">
        <v>#N/A</v>
      </c>
      <c r="P2423" s="5" t="e">
        <v>#N/A</v>
      </c>
      <c r="Q2423" s="5" t="e">
        <v>#N/A</v>
      </c>
      <c r="R2423" s="61" t="e">
        <v>#N/A</v>
      </c>
      <c r="S2423" s="62" t="s">
        <v>92</v>
      </c>
      <c r="T2423" s="5" t="s">
        <v>24</v>
      </c>
      <c r="U2423" s="5" t="s">
        <v>37</v>
      </c>
      <c r="V2423" s="5" t="s">
        <v>26</v>
      </c>
      <c r="W2423" s="5" t="s">
        <v>979</v>
      </c>
      <c r="X2423" s="5" t="e">
        <v>#N/A</v>
      </c>
      <c r="Y2423" s="5">
        <v>0</v>
      </c>
      <c r="Z2423" s="5" t="s">
        <v>126</v>
      </c>
      <c r="AA2423" s="5"/>
      <c r="AB2423" s="5"/>
      <c r="AC2423" s="5"/>
      <c r="AD2423" s="5"/>
      <c r="AE2423" s="5"/>
      <c r="AF2423" s="5"/>
      <c r="AG2423" s="5"/>
      <c r="AH2423" s="5"/>
      <c r="AI2423" s="5" t="s">
        <v>975</v>
      </c>
      <c r="AJ2423" s="80" t="e">
        <v>#N/A</v>
      </c>
      <c r="AK2423" s="80" t="e">
        <v>#N/A</v>
      </c>
      <c r="AL2423" s="80" t="e">
        <v>#N/A</v>
      </c>
      <c r="AM2423" s="80">
        <v>2</v>
      </c>
      <c r="AN2423" s="80">
        <v>2</v>
      </c>
      <c r="AO2423" s="80">
        <v>3</v>
      </c>
      <c r="AP2423" s="80">
        <v>4</v>
      </c>
      <c r="AQ2423" s="80">
        <v>2</v>
      </c>
      <c r="AR2423" s="80" t="e">
        <v>#N/A</v>
      </c>
      <c r="AS2423" s="5"/>
      <c r="AT2423" s="5"/>
      <c r="AU2423" s="5"/>
      <c r="AV2423" s="5"/>
      <c r="AW2423" s="5"/>
      <c r="AX2423" s="5"/>
      <c r="AY2423" s="5" t="s">
        <v>904</v>
      </c>
    </row>
    <row r="2424" spans="1:51" ht="54" customHeight="1">
      <c r="A2424" s="5">
        <v>11579443592</v>
      </c>
      <c r="B2424" s="1" t="s">
        <v>15</v>
      </c>
      <c r="C2424" s="13" t="s">
        <v>61</v>
      </c>
      <c r="D2424" s="1" t="s">
        <v>478</v>
      </c>
      <c r="E2424" s="5" t="s">
        <v>155</v>
      </c>
      <c r="F2424" s="80" t="s">
        <v>648</v>
      </c>
      <c r="G2424" s="80">
        <v>0</v>
      </c>
      <c r="H2424" s="80" t="s">
        <v>1</v>
      </c>
      <c r="I2424" s="80">
        <v>0</v>
      </c>
      <c r="J2424" s="80">
        <v>0</v>
      </c>
      <c r="K2424" s="80">
        <v>0</v>
      </c>
      <c r="L2424" s="80">
        <v>0</v>
      </c>
      <c r="M2424" s="5" t="e">
        <v>#N/A</v>
      </c>
      <c r="N2424" s="5" t="e">
        <v>#N/A</v>
      </c>
      <c r="O2424" s="5" t="e">
        <v>#N/A</v>
      </c>
      <c r="P2424" s="5" t="e">
        <v>#N/A</v>
      </c>
      <c r="Q2424" s="5" t="e">
        <v>#N/A</v>
      </c>
      <c r="R2424" s="61" t="e">
        <v>#N/A</v>
      </c>
      <c r="S2424" s="62" t="s">
        <v>92</v>
      </c>
      <c r="T2424" s="5" t="e">
        <v>#N/A</v>
      </c>
      <c r="U2424" s="5" t="s">
        <v>41</v>
      </c>
      <c r="V2424" s="5" t="s">
        <v>26</v>
      </c>
      <c r="W2424" s="5" t="s">
        <v>908</v>
      </c>
      <c r="X2424" s="5" t="e">
        <v>#N/A</v>
      </c>
      <c r="Y2424" s="5">
        <v>0</v>
      </c>
      <c r="Z2424" s="5" t="s">
        <v>49</v>
      </c>
      <c r="AA2424" s="5" t="s">
        <v>986</v>
      </c>
      <c r="AB2424" s="5"/>
      <c r="AC2424" s="5"/>
      <c r="AD2424" s="5" t="s">
        <v>565</v>
      </c>
      <c r="AE2424" s="5" t="s">
        <v>1018</v>
      </c>
      <c r="AF2424" s="5" t="s">
        <v>1027</v>
      </c>
      <c r="AG2424" s="5" t="s">
        <v>565</v>
      </c>
      <c r="AH2424" s="5"/>
      <c r="AI2424" s="5" t="s">
        <v>975</v>
      </c>
      <c r="AJ2424" s="80">
        <v>3</v>
      </c>
      <c r="AK2424" s="80" t="e">
        <v>#N/A</v>
      </c>
      <c r="AL2424" s="80" t="e">
        <v>#N/A</v>
      </c>
      <c r="AM2424" s="80">
        <v>2</v>
      </c>
      <c r="AN2424" s="80" t="e">
        <v>#N/A</v>
      </c>
      <c r="AO2424" s="80">
        <v>4</v>
      </c>
      <c r="AP2424" s="80">
        <v>4</v>
      </c>
      <c r="AQ2424" s="80">
        <v>3</v>
      </c>
      <c r="AR2424" s="80" t="e">
        <v>#N/A</v>
      </c>
      <c r="AS2424" s="5" t="s">
        <v>783</v>
      </c>
      <c r="AT2424" s="5"/>
      <c r="AU2424" s="5"/>
      <c r="AV2424" s="5"/>
      <c r="AW2424" s="5" t="s">
        <v>462</v>
      </c>
      <c r="AX2424" s="5"/>
      <c r="AY2424" s="5" t="s">
        <v>904</v>
      </c>
    </row>
    <row r="2425" spans="1:51" ht="27.95" customHeight="1">
      <c r="A2425" s="5">
        <v>11578842345</v>
      </c>
      <c r="B2425" s="1" t="s">
        <v>15</v>
      </c>
      <c r="C2425" s="13" t="s">
        <v>61</v>
      </c>
      <c r="D2425" s="1" t="s">
        <v>467</v>
      </c>
      <c r="E2425" s="5" t="s">
        <v>155</v>
      </c>
      <c r="F2425" s="80">
        <v>0</v>
      </c>
      <c r="G2425" s="80">
        <v>0</v>
      </c>
      <c r="H2425" s="80" t="s">
        <v>1</v>
      </c>
      <c r="I2425" s="80">
        <v>0</v>
      </c>
      <c r="J2425" s="80">
        <v>0</v>
      </c>
      <c r="K2425" s="80">
        <v>0</v>
      </c>
      <c r="L2425" s="80">
        <v>0</v>
      </c>
      <c r="M2425" s="5" t="e">
        <v>#N/A</v>
      </c>
      <c r="N2425" s="5" t="e">
        <v>#N/A</v>
      </c>
      <c r="O2425" s="5" t="e">
        <v>#N/A</v>
      </c>
      <c r="P2425" s="5" t="e">
        <v>#N/A</v>
      </c>
      <c r="Q2425" s="5" t="e">
        <v>#N/A</v>
      </c>
      <c r="R2425" s="61" t="e">
        <v>#N/A</v>
      </c>
      <c r="S2425" s="62" t="s">
        <v>92</v>
      </c>
      <c r="T2425" s="5" t="s">
        <v>36</v>
      </c>
      <c r="U2425" s="5" t="s">
        <v>92</v>
      </c>
      <c r="V2425" s="5" t="s">
        <v>26</v>
      </c>
      <c r="W2425" s="5" t="s">
        <v>908</v>
      </c>
      <c r="X2425" s="5" t="e">
        <v>#N/A</v>
      </c>
      <c r="Y2425" s="5">
        <v>0</v>
      </c>
      <c r="Z2425" s="5" t="s">
        <v>21</v>
      </c>
      <c r="AA2425" s="5"/>
      <c r="AB2425" s="5"/>
      <c r="AC2425" s="5"/>
      <c r="AD2425" s="5"/>
      <c r="AE2425" s="5"/>
      <c r="AF2425" s="5"/>
      <c r="AG2425" s="5"/>
      <c r="AH2425" s="5"/>
      <c r="AI2425" s="5" t="s">
        <v>975</v>
      </c>
      <c r="AJ2425" s="80">
        <v>3</v>
      </c>
      <c r="AK2425" s="80" t="e">
        <v>#N/A</v>
      </c>
      <c r="AL2425" s="80" t="e">
        <v>#N/A</v>
      </c>
      <c r="AM2425" s="80">
        <v>2</v>
      </c>
      <c r="AN2425" s="80">
        <v>4</v>
      </c>
      <c r="AO2425" s="80">
        <v>2</v>
      </c>
      <c r="AP2425" s="80">
        <v>4</v>
      </c>
      <c r="AQ2425" s="80">
        <v>3</v>
      </c>
      <c r="AR2425" s="80" t="e">
        <v>#N/A</v>
      </c>
      <c r="AS2425" s="5" t="s">
        <v>1055</v>
      </c>
      <c r="AT2425" s="5"/>
      <c r="AU2425" s="5"/>
      <c r="AV2425" s="5"/>
      <c r="AW2425" s="5"/>
      <c r="AX2425" s="5" t="s">
        <v>1126</v>
      </c>
      <c r="AY2425" s="5" t="s">
        <v>904</v>
      </c>
    </row>
    <row r="2426" spans="1:51" ht="27.95" customHeight="1">
      <c r="A2426" s="5">
        <v>11578692505</v>
      </c>
      <c r="B2426" s="1" t="s">
        <v>15</v>
      </c>
      <c r="C2426" s="13" t="s">
        <v>80</v>
      </c>
      <c r="D2426" s="1" t="s">
        <v>468</v>
      </c>
      <c r="E2426" s="5" t="s">
        <v>155</v>
      </c>
      <c r="F2426" s="80">
        <v>0</v>
      </c>
      <c r="G2426" s="80">
        <v>0</v>
      </c>
      <c r="H2426" s="80" t="s">
        <v>1</v>
      </c>
      <c r="I2426" s="80">
        <v>0</v>
      </c>
      <c r="J2426" s="80">
        <v>0</v>
      </c>
      <c r="K2426" s="80">
        <v>0</v>
      </c>
      <c r="L2426" s="80">
        <v>0</v>
      </c>
      <c r="M2426" s="5" t="e">
        <v>#N/A</v>
      </c>
      <c r="N2426" s="5" t="e">
        <v>#N/A</v>
      </c>
      <c r="O2426" s="5" t="e">
        <v>#N/A</v>
      </c>
      <c r="P2426" s="5" t="e">
        <v>#N/A</v>
      </c>
      <c r="Q2426" s="5" t="e">
        <v>#N/A</v>
      </c>
      <c r="R2426" s="61" t="e">
        <v>#N/A</v>
      </c>
      <c r="S2426" s="62" t="s">
        <v>43</v>
      </c>
      <c r="T2426" s="5" t="s">
        <v>36</v>
      </c>
      <c r="U2426" s="5" t="s">
        <v>37</v>
      </c>
      <c r="V2426" s="5" t="s">
        <v>26</v>
      </c>
      <c r="W2426" s="5" t="s">
        <v>907</v>
      </c>
      <c r="X2426" s="5" t="e">
        <v>#N/A</v>
      </c>
      <c r="Y2426" s="5">
        <v>0</v>
      </c>
      <c r="Z2426" s="5" t="s">
        <v>21</v>
      </c>
      <c r="AA2426" s="5"/>
      <c r="AB2426" s="5"/>
      <c r="AC2426" s="5"/>
      <c r="AD2426" s="5"/>
      <c r="AE2426" s="5" t="s">
        <v>613</v>
      </c>
      <c r="AF2426" s="5"/>
      <c r="AG2426" s="5"/>
      <c r="AH2426" s="5"/>
      <c r="AI2426" s="5" t="s">
        <v>975</v>
      </c>
      <c r="AJ2426" s="80">
        <v>4</v>
      </c>
      <c r="AK2426" s="80" t="e">
        <v>#N/A</v>
      </c>
      <c r="AL2426" s="80" t="e">
        <v>#N/A</v>
      </c>
      <c r="AM2426" s="80">
        <v>4</v>
      </c>
      <c r="AN2426" s="80">
        <v>4</v>
      </c>
      <c r="AO2426" s="80">
        <v>3</v>
      </c>
      <c r="AP2426" s="80">
        <v>4</v>
      </c>
      <c r="AQ2426" s="80">
        <v>4</v>
      </c>
      <c r="AR2426" s="80" t="e">
        <v>#N/A</v>
      </c>
      <c r="AS2426" s="5"/>
      <c r="AT2426" s="5"/>
      <c r="AU2426" s="5"/>
      <c r="AV2426" s="5"/>
      <c r="AW2426" s="5"/>
      <c r="AX2426" s="5"/>
      <c r="AY2426" s="5" t="s">
        <v>904</v>
      </c>
    </row>
    <row r="2427" spans="1:51" ht="27.95" customHeight="1">
      <c r="A2427" s="5">
        <v>11578634149</v>
      </c>
      <c r="B2427" s="1" t="s">
        <v>15</v>
      </c>
      <c r="C2427" s="13" t="s">
        <v>80</v>
      </c>
      <c r="D2427" s="1" t="s">
        <v>468</v>
      </c>
      <c r="E2427" s="5" t="s">
        <v>155</v>
      </c>
      <c r="F2427" s="80">
        <v>0</v>
      </c>
      <c r="G2427" s="80">
        <v>0</v>
      </c>
      <c r="H2427" s="80" t="s">
        <v>1</v>
      </c>
      <c r="I2427" s="80">
        <v>0</v>
      </c>
      <c r="J2427" s="80">
        <v>0</v>
      </c>
      <c r="K2427" s="80">
        <v>0</v>
      </c>
      <c r="L2427" s="80">
        <v>0</v>
      </c>
      <c r="M2427" s="5" t="e">
        <v>#N/A</v>
      </c>
      <c r="N2427" s="5" t="e">
        <v>#N/A</v>
      </c>
      <c r="O2427" s="5" t="e">
        <v>#N/A</v>
      </c>
      <c r="P2427" s="5" t="e">
        <v>#N/A</v>
      </c>
      <c r="Q2427" s="5" t="e">
        <v>#N/A</v>
      </c>
      <c r="R2427" s="61" t="e">
        <v>#N/A</v>
      </c>
      <c r="S2427" s="62" t="s">
        <v>68</v>
      </c>
      <c r="T2427" s="5" t="s">
        <v>36</v>
      </c>
      <c r="U2427" s="5" t="s">
        <v>41</v>
      </c>
      <c r="V2427" s="5" t="s">
        <v>74</v>
      </c>
      <c r="W2427" s="5" t="s">
        <v>908</v>
      </c>
      <c r="X2427" s="5" t="e">
        <v>#N/A</v>
      </c>
      <c r="Y2427" s="5">
        <v>0</v>
      </c>
      <c r="Z2427" s="5" t="s">
        <v>45</v>
      </c>
      <c r="AA2427" s="5"/>
      <c r="AB2427" s="5"/>
      <c r="AC2427" s="5"/>
      <c r="AD2427" s="5"/>
      <c r="AE2427" s="5"/>
      <c r="AF2427" s="5"/>
      <c r="AG2427" s="5"/>
      <c r="AH2427" s="5"/>
      <c r="AI2427" s="5" t="s">
        <v>975</v>
      </c>
      <c r="AJ2427" s="80">
        <v>4</v>
      </c>
      <c r="AK2427" s="80" t="e">
        <v>#N/A</v>
      </c>
      <c r="AL2427" s="80" t="e">
        <v>#N/A</v>
      </c>
      <c r="AM2427" s="80">
        <v>3</v>
      </c>
      <c r="AN2427" s="80">
        <v>4</v>
      </c>
      <c r="AO2427" s="80">
        <v>4</v>
      </c>
      <c r="AP2427" s="80">
        <v>2</v>
      </c>
      <c r="AQ2427" s="80">
        <v>3</v>
      </c>
      <c r="AR2427" s="80" t="e">
        <v>#N/A</v>
      </c>
      <c r="AS2427" s="5" t="s">
        <v>1051</v>
      </c>
      <c r="AT2427" s="5" t="s">
        <v>1071</v>
      </c>
      <c r="AU2427" s="5"/>
      <c r="AV2427" s="67"/>
      <c r="AW2427" s="142"/>
      <c r="AX2427" s="142"/>
      <c r="AY2427" s="5" t="s">
        <v>904</v>
      </c>
    </row>
    <row r="2428" spans="1:51" ht="27.95" customHeight="1">
      <c r="A2428" s="5">
        <v>11578576204</v>
      </c>
      <c r="B2428" s="1" t="s">
        <v>15</v>
      </c>
      <c r="C2428" s="13" t="s">
        <v>61</v>
      </c>
      <c r="D2428" s="1" t="s">
        <v>469</v>
      </c>
      <c r="E2428" s="5" t="s">
        <v>155</v>
      </c>
      <c r="F2428" s="80">
        <v>0</v>
      </c>
      <c r="G2428" s="80">
        <v>0</v>
      </c>
      <c r="H2428" s="80" t="s">
        <v>1</v>
      </c>
      <c r="I2428" s="80">
        <v>0</v>
      </c>
      <c r="J2428" s="80">
        <v>0</v>
      </c>
      <c r="K2428" s="80">
        <v>0</v>
      </c>
      <c r="L2428" s="80">
        <v>0</v>
      </c>
      <c r="M2428" s="5" t="e">
        <v>#N/A</v>
      </c>
      <c r="N2428" s="5" t="e">
        <v>#N/A</v>
      </c>
      <c r="O2428" s="5" t="e">
        <v>#N/A</v>
      </c>
      <c r="P2428" s="5" t="e">
        <v>#N/A</v>
      </c>
      <c r="Q2428" s="5" t="e">
        <v>#N/A</v>
      </c>
      <c r="R2428" s="61" t="e">
        <v>#N/A</v>
      </c>
      <c r="S2428" s="62" t="s">
        <v>43</v>
      </c>
      <c r="T2428" s="5" t="s">
        <v>834</v>
      </c>
      <c r="U2428" s="5" t="s">
        <v>41</v>
      </c>
      <c r="V2428" s="5" t="s">
        <v>89</v>
      </c>
      <c r="W2428" s="5" t="s">
        <v>907</v>
      </c>
      <c r="X2428" s="5" t="e">
        <v>#N/A</v>
      </c>
      <c r="Y2428" s="5">
        <v>0</v>
      </c>
      <c r="Z2428" s="5" t="s">
        <v>67</v>
      </c>
      <c r="AA2428" s="5"/>
      <c r="AB2428" s="5"/>
      <c r="AC2428" s="5"/>
      <c r="AD2428" s="5"/>
      <c r="AE2428" s="5"/>
      <c r="AF2428" s="5"/>
      <c r="AG2428" s="5"/>
      <c r="AH2428" s="5"/>
      <c r="AI2428" s="5" t="s">
        <v>975</v>
      </c>
      <c r="AJ2428" s="80">
        <v>3</v>
      </c>
      <c r="AK2428" s="80" t="e">
        <v>#N/A</v>
      </c>
      <c r="AL2428" s="80" t="e">
        <v>#N/A</v>
      </c>
      <c r="AM2428" s="80">
        <v>4</v>
      </c>
      <c r="AN2428" s="80">
        <v>5</v>
      </c>
      <c r="AO2428" s="80">
        <v>4</v>
      </c>
      <c r="AP2428" s="80">
        <v>3</v>
      </c>
      <c r="AQ2428" s="80">
        <v>4</v>
      </c>
      <c r="AR2428" s="80" t="e">
        <v>#N/A</v>
      </c>
      <c r="AS2428" s="5"/>
      <c r="AT2428" s="5"/>
      <c r="AU2428" s="5"/>
      <c r="AV2428" s="5"/>
      <c r="AW2428" s="5"/>
      <c r="AX2428" s="5"/>
      <c r="AY2428" s="5" t="s">
        <v>904</v>
      </c>
    </row>
    <row r="2429" spans="1:51" ht="27.95" customHeight="1">
      <c r="A2429" s="5">
        <v>11578541372</v>
      </c>
      <c r="B2429" s="1" t="s">
        <v>15</v>
      </c>
      <c r="C2429" s="13" t="s">
        <v>61</v>
      </c>
      <c r="D2429" s="1" t="s">
        <v>468</v>
      </c>
      <c r="E2429" s="5" t="s">
        <v>155</v>
      </c>
      <c r="F2429" s="80">
        <v>0</v>
      </c>
      <c r="G2429" s="80">
        <v>0</v>
      </c>
      <c r="H2429" s="80" t="s">
        <v>1</v>
      </c>
      <c r="I2429" s="80">
        <v>0</v>
      </c>
      <c r="J2429" s="80">
        <v>0</v>
      </c>
      <c r="K2429" s="80">
        <v>0</v>
      </c>
      <c r="L2429" s="80">
        <v>0</v>
      </c>
      <c r="M2429" s="5" t="e">
        <v>#N/A</v>
      </c>
      <c r="N2429" s="5" t="e">
        <v>#N/A</v>
      </c>
      <c r="O2429" s="5" t="e">
        <v>#N/A</v>
      </c>
      <c r="P2429" s="5" t="e">
        <v>#N/A</v>
      </c>
      <c r="Q2429" s="5" t="e">
        <v>#N/A</v>
      </c>
      <c r="R2429" s="61" t="e">
        <v>#N/A</v>
      </c>
      <c r="S2429" s="62" t="s">
        <v>92</v>
      </c>
      <c r="T2429" s="5" t="s">
        <v>37</v>
      </c>
      <c r="U2429" s="5" t="s">
        <v>87</v>
      </c>
      <c r="V2429" s="5" t="s">
        <v>74</v>
      </c>
      <c r="W2429" s="5" t="s">
        <v>979</v>
      </c>
      <c r="X2429" s="5" t="e">
        <v>#N/A</v>
      </c>
      <c r="Y2429" s="5">
        <v>0</v>
      </c>
      <c r="Z2429" s="5" t="s">
        <v>67</v>
      </c>
      <c r="AA2429" s="5" t="s">
        <v>986</v>
      </c>
      <c r="AB2429" s="5"/>
      <c r="AC2429" s="5"/>
      <c r="AD2429" s="5"/>
      <c r="AE2429" s="5" t="s">
        <v>1012</v>
      </c>
      <c r="AF2429" s="5" t="s">
        <v>1028</v>
      </c>
      <c r="AG2429" s="5" t="s">
        <v>815</v>
      </c>
      <c r="AH2429" s="5"/>
      <c r="AI2429" s="5" t="s">
        <v>975</v>
      </c>
      <c r="AJ2429" s="80">
        <v>3</v>
      </c>
      <c r="AK2429" s="80" t="e">
        <v>#N/A</v>
      </c>
      <c r="AL2429" s="80" t="e">
        <v>#N/A</v>
      </c>
      <c r="AM2429" s="80">
        <v>2</v>
      </c>
      <c r="AN2429" s="80">
        <v>3</v>
      </c>
      <c r="AO2429" s="80">
        <v>1</v>
      </c>
      <c r="AP2429" s="80">
        <v>2</v>
      </c>
      <c r="AQ2429" s="80">
        <v>2</v>
      </c>
      <c r="AR2429" s="80" t="e">
        <v>#N/A</v>
      </c>
      <c r="AS2429" s="5"/>
      <c r="AT2429" s="5"/>
      <c r="AU2429" s="5"/>
      <c r="AV2429" s="5"/>
      <c r="AW2429" s="5"/>
      <c r="AX2429" s="5" t="s">
        <v>1120</v>
      </c>
      <c r="AY2429" s="5" t="s">
        <v>904</v>
      </c>
    </row>
    <row r="2430" spans="1:51" ht="27.95" customHeight="1">
      <c r="A2430" s="5">
        <v>11578538401</v>
      </c>
      <c r="B2430" s="1" t="s">
        <v>15</v>
      </c>
      <c r="C2430" s="13" t="s">
        <v>61</v>
      </c>
      <c r="D2430" s="1" t="s">
        <v>469</v>
      </c>
      <c r="E2430" s="5" t="s">
        <v>155</v>
      </c>
      <c r="F2430" s="80">
        <v>0</v>
      </c>
      <c r="G2430" s="80">
        <v>0</v>
      </c>
      <c r="H2430" s="80" t="s">
        <v>1</v>
      </c>
      <c r="I2430" s="80">
        <v>0</v>
      </c>
      <c r="J2430" s="80">
        <v>0</v>
      </c>
      <c r="K2430" s="80">
        <v>0</v>
      </c>
      <c r="L2430" s="80">
        <v>0</v>
      </c>
      <c r="M2430" s="5" t="e">
        <v>#N/A</v>
      </c>
      <c r="N2430" s="5" t="e">
        <v>#N/A</v>
      </c>
      <c r="O2430" s="5" t="e">
        <v>#N/A</v>
      </c>
      <c r="P2430" s="5" t="e">
        <v>#N/A</v>
      </c>
      <c r="Q2430" s="5" t="e">
        <v>#N/A</v>
      </c>
      <c r="R2430" s="61" t="e">
        <v>#N/A</v>
      </c>
      <c r="S2430" s="62" t="s">
        <v>68</v>
      </c>
      <c r="T2430" s="5" t="e">
        <v>#N/A</v>
      </c>
      <c r="U2430" s="5" t="s">
        <v>34</v>
      </c>
      <c r="V2430" s="5" t="s">
        <v>26</v>
      </c>
      <c r="W2430" s="5" t="s">
        <v>379</v>
      </c>
      <c r="X2430" s="5" t="e">
        <v>#N/A</v>
      </c>
      <c r="Y2430" s="5">
        <v>0</v>
      </c>
      <c r="Z2430" s="5" t="s">
        <v>67</v>
      </c>
      <c r="AA2430" s="5"/>
      <c r="AB2430" s="5"/>
      <c r="AC2430" s="5"/>
      <c r="AD2430" s="5" t="s">
        <v>462</v>
      </c>
      <c r="AE2430" s="5"/>
      <c r="AF2430" s="5" t="s">
        <v>462</v>
      </c>
      <c r="AG2430" s="5"/>
      <c r="AH2430" s="5"/>
      <c r="AI2430" s="5" t="s">
        <v>975</v>
      </c>
      <c r="AJ2430" s="80">
        <v>3</v>
      </c>
      <c r="AK2430" s="80" t="e">
        <v>#N/A</v>
      </c>
      <c r="AL2430" s="80" t="e">
        <v>#N/A</v>
      </c>
      <c r="AM2430" s="80">
        <v>3</v>
      </c>
      <c r="AN2430" s="80" t="e">
        <v>#N/A</v>
      </c>
      <c r="AO2430" s="80">
        <v>5</v>
      </c>
      <c r="AP2430" s="80">
        <v>4</v>
      </c>
      <c r="AQ2430" s="80">
        <v>5</v>
      </c>
      <c r="AR2430" s="80" t="e">
        <v>#N/A</v>
      </c>
      <c r="AS2430" s="5" t="s">
        <v>1060</v>
      </c>
      <c r="AT2430" s="5" t="s">
        <v>849</v>
      </c>
      <c r="AU2430" s="5"/>
      <c r="AV2430" s="5"/>
      <c r="AW2430" s="5" t="s">
        <v>462</v>
      </c>
      <c r="AX2430" s="5"/>
      <c r="AY2430" s="5" t="s">
        <v>904</v>
      </c>
    </row>
    <row r="2431" spans="1:51" ht="27.95" customHeight="1">
      <c r="A2431" s="5">
        <v>11578537591</v>
      </c>
      <c r="B2431" s="1" t="s">
        <v>15</v>
      </c>
      <c r="C2431" s="13" t="e">
        <v>#N/A</v>
      </c>
      <c r="D2431" s="1" t="s">
        <v>466</v>
      </c>
      <c r="E2431" s="5" t="s">
        <v>155</v>
      </c>
      <c r="F2431" s="80">
        <v>0</v>
      </c>
      <c r="G2431" s="80">
        <v>0</v>
      </c>
      <c r="H2431" s="80" t="s">
        <v>1</v>
      </c>
      <c r="I2431" s="80">
        <v>0</v>
      </c>
      <c r="J2431" s="80">
        <v>0</v>
      </c>
      <c r="K2431" s="80">
        <v>0</v>
      </c>
      <c r="L2431" s="80">
        <v>0</v>
      </c>
      <c r="M2431" s="5" t="e">
        <v>#N/A</v>
      </c>
      <c r="N2431" s="5" t="e">
        <v>#N/A</v>
      </c>
      <c r="O2431" s="5" t="e">
        <v>#N/A</v>
      </c>
      <c r="P2431" s="5" t="e">
        <v>#N/A</v>
      </c>
      <c r="Q2431" s="5" t="e">
        <v>#N/A</v>
      </c>
      <c r="R2431" s="61" t="e">
        <v>#N/A</v>
      </c>
      <c r="S2431" s="62" t="e">
        <v>#N/A</v>
      </c>
      <c r="T2431" s="5" t="e">
        <v>#N/A</v>
      </c>
      <c r="U2431" s="5" t="e">
        <v>#N/A</v>
      </c>
      <c r="V2431" s="5" t="e">
        <v>#N/A</v>
      </c>
      <c r="W2431" s="5" t="e">
        <v>#N/A</v>
      </c>
      <c r="X2431" s="5" t="e">
        <v>#N/A</v>
      </c>
      <c r="Y2431" s="5">
        <v>0</v>
      </c>
      <c r="Z2431" s="5" t="s">
        <v>49</v>
      </c>
      <c r="AA2431" s="5"/>
      <c r="AB2431" s="5"/>
      <c r="AC2431" s="5"/>
      <c r="AD2431" s="5"/>
      <c r="AE2431" s="5"/>
      <c r="AF2431" s="5"/>
      <c r="AG2431" s="5"/>
      <c r="AH2431" s="5"/>
      <c r="AI2431" s="5" t="s">
        <v>975</v>
      </c>
      <c r="AJ2431" s="80" t="e">
        <v>#N/A</v>
      </c>
      <c r="AK2431" s="80" t="e">
        <v>#N/A</v>
      </c>
      <c r="AL2431" s="80" t="e">
        <v>#N/A</v>
      </c>
      <c r="AM2431" s="80" t="e">
        <v>#N/A</v>
      </c>
      <c r="AN2431" s="80" t="e">
        <v>#N/A</v>
      </c>
      <c r="AO2431" s="80" t="e">
        <v>#N/A</v>
      </c>
      <c r="AP2431" s="80" t="e">
        <v>#N/A</v>
      </c>
      <c r="AQ2431" s="80" t="e">
        <v>#N/A</v>
      </c>
      <c r="AR2431" s="80" t="e">
        <v>#N/A</v>
      </c>
      <c r="AS2431" s="5" t="s">
        <v>1059</v>
      </c>
      <c r="AT2431" s="5"/>
      <c r="AU2431" s="5"/>
      <c r="AV2431" s="5"/>
      <c r="AW2431" s="5"/>
      <c r="AX2431" s="5" t="s">
        <v>1104</v>
      </c>
      <c r="AY2431" s="5" t="s">
        <v>904</v>
      </c>
    </row>
    <row r="2432" spans="1:51" ht="27.95" customHeight="1">
      <c r="A2432" s="5">
        <v>11578535903</v>
      </c>
      <c r="B2432" s="1" t="s">
        <v>15</v>
      </c>
      <c r="C2432" s="13" t="s">
        <v>80</v>
      </c>
      <c r="D2432" s="1" t="e">
        <v>#N/A</v>
      </c>
      <c r="E2432" s="5" t="s">
        <v>155</v>
      </c>
      <c r="F2432" s="80" t="s">
        <v>648</v>
      </c>
      <c r="G2432" s="80">
        <v>0</v>
      </c>
      <c r="H2432" s="80">
        <v>0</v>
      </c>
      <c r="I2432" s="80">
        <v>0</v>
      </c>
      <c r="J2432" s="80">
        <v>0</v>
      </c>
      <c r="K2432" s="80">
        <v>0</v>
      </c>
      <c r="L2432" s="80">
        <v>0</v>
      </c>
      <c r="M2432" s="5" t="e">
        <v>#N/A</v>
      </c>
      <c r="N2432" s="5" t="e">
        <v>#N/A</v>
      </c>
      <c r="O2432" s="5" t="e">
        <v>#N/A</v>
      </c>
      <c r="P2432" s="5" t="e">
        <v>#N/A</v>
      </c>
      <c r="Q2432" s="5" t="e">
        <v>#N/A</v>
      </c>
      <c r="R2432" s="61" t="e">
        <v>#N/A</v>
      </c>
      <c r="S2432" s="62" t="s">
        <v>43</v>
      </c>
      <c r="T2432" s="5" t="s">
        <v>36</v>
      </c>
      <c r="U2432" s="5" t="s">
        <v>34</v>
      </c>
      <c r="V2432" s="5" t="s">
        <v>64</v>
      </c>
      <c r="W2432" s="5" t="e">
        <v>#N/A</v>
      </c>
      <c r="X2432" s="5" t="e">
        <v>#N/A</v>
      </c>
      <c r="Y2432" s="5">
        <v>0</v>
      </c>
      <c r="Z2432" s="5" t="s">
        <v>98</v>
      </c>
      <c r="AA2432" s="5" t="s">
        <v>823</v>
      </c>
      <c r="AB2432" s="5"/>
      <c r="AC2432" s="5"/>
      <c r="AD2432" s="5"/>
      <c r="AE2432" s="5" t="s">
        <v>595</v>
      </c>
      <c r="AF2432" s="5" t="s">
        <v>1021</v>
      </c>
      <c r="AG2432" s="5"/>
      <c r="AH2432" s="5"/>
      <c r="AI2432" s="5" t="s">
        <v>975</v>
      </c>
      <c r="AJ2432" s="80">
        <v>4</v>
      </c>
      <c r="AK2432" s="80" t="e">
        <v>#N/A</v>
      </c>
      <c r="AL2432" s="80" t="e">
        <v>#N/A</v>
      </c>
      <c r="AM2432" s="80">
        <v>4</v>
      </c>
      <c r="AN2432" s="80">
        <v>4</v>
      </c>
      <c r="AO2432" s="80">
        <v>5</v>
      </c>
      <c r="AP2432" s="80">
        <v>5</v>
      </c>
      <c r="AQ2432" s="80" t="e">
        <v>#N/A</v>
      </c>
      <c r="AR2432" s="80" t="e">
        <v>#N/A</v>
      </c>
      <c r="AS2432" s="5"/>
      <c r="AT2432" s="5"/>
      <c r="AU2432" s="5"/>
      <c r="AV2432" s="5"/>
      <c r="AW2432" s="5"/>
      <c r="AX2432" s="5" t="s">
        <v>1129</v>
      </c>
      <c r="AY2432" s="5" t="s">
        <v>904</v>
      </c>
    </row>
    <row r="2433" spans="1:51" ht="27.95" customHeight="1">
      <c r="A2433" s="5">
        <v>11578519935</v>
      </c>
      <c r="B2433" s="1" t="s">
        <v>15</v>
      </c>
      <c r="C2433" s="13" t="s">
        <v>72</v>
      </c>
      <c r="D2433" s="1" t="s">
        <v>468</v>
      </c>
      <c r="E2433" s="5" t="s">
        <v>155</v>
      </c>
      <c r="F2433" s="80">
        <v>0</v>
      </c>
      <c r="G2433" s="80">
        <v>0</v>
      </c>
      <c r="H2433" s="80" t="s">
        <v>1</v>
      </c>
      <c r="I2433" s="80">
        <v>0</v>
      </c>
      <c r="J2433" s="80">
        <v>0</v>
      </c>
      <c r="K2433" s="80">
        <v>0</v>
      </c>
      <c r="L2433" s="80">
        <v>0</v>
      </c>
      <c r="M2433" s="5" t="e">
        <v>#N/A</v>
      </c>
      <c r="N2433" s="5" t="e">
        <v>#N/A</v>
      </c>
      <c r="O2433" s="5" t="e">
        <v>#N/A</v>
      </c>
      <c r="P2433" s="5" t="e">
        <v>#N/A</v>
      </c>
      <c r="Q2433" s="5" t="e">
        <v>#N/A</v>
      </c>
      <c r="R2433" s="61" t="e">
        <v>#N/A</v>
      </c>
      <c r="S2433" s="62" t="s">
        <v>68</v>
      </c>
      <c r="T2433" s="5" t="s">
        <v>834</v>
      </c>
      <c r="U2433" s="5" t="s">
        <v>41</v>
      </c>
      <c r="V2433" s="5" t="s">
        <v>26</v>
      </c>
      <c r="W2433" s="5" t="s">
        <v>379</v>
      </c>
      <c r="X2433" s="5" t="e">
        <v>#N/A</v>
      </c>
      <c r="Y2433" s="5">
        <v>0</v>
      </c>
      <c r="Z2433" s="5" t="e">
        <v>#N/A</v>
      </c>
      <c r="AA2433" s="5"/>
      <c r="AB2433" s="5"/>
      <c r="AC2433" s="5"/>
      <c r="AD2433" s="5"/>
      <c r="AE2433" s="5"/>
      <c r="AF2433" s="5"/>
      <c r="AG2433" s="5"/>
      <c r="AH2433" s="5"/>
      <c r="AI2433" s="5" t="s">
        <v>975</v>
      </c>
      <c r="AJ2433" s="80">
        <v>5</v>
      </c>
      <c r="AK2433" s="80" t="e">
        <v>#N/A</v>
      </c>
      <c r="AL2433" s="80" t="e">
        <v>#N/A</v>
      </c>
      <c r="AM2433" s="80">
        <v>3</v>
      </c>
      <c r="AN2433" s="80">
        <v>5</v>
      </c>
      <c r="AO2433" s="80">
        <v>4</v>
      </c>
      <c r="AP2433" s="80">
        <v>4</v>
      </c>
      <c r="AQ2433" s="80">
        <v>5</v>
      </c>
      <c r="AR2433" s="80" t="e">
        <v>#N/A</v>
      </c>
      <c r="AS2433" s="5" t="s">
        <v>1059</v>
      </c>
      <c r="AT2433" s="5" t="s">
        <v>1071</v>
      </c>
      <c r="AU2433" s="5"/>
      <c r="AV2433" s="5"/>
      <c r="AW2433" s="5"/>
      <c r="AX2433" s="5" t="s">
        <v>1128</v>
      </c>
      <c r="AY2433" s="5" t="s">
        <v>904</v>
      </c>
    </row>
    <row r="2434" spans="1:51" ht="27.95" customHeight="1">
      <c r="A2434" s="5">
        <v>11578372952</v>
      </c>
      <c r="B2434" s="1" t="s">
        <v>15</v>
      </c>
      <c r="C2434" s="13" t="e">
        <v>#N/A</v>
      </c>
      <c r="D2434" s="1" t="s">
        <v>468</v>
      </c>
      <c r="E2434" s="5" t="s">
        <v>155</v>
      </c>
      <c r="F2434" s="80">
        <v>0</v>
      </c>
      <c r="G2434" s="80">
        <v>0</v>
      </c>
      <c r="H2434" s="80" t="s">
        <v>1</v>
      </c>
      <c r="I2434" s="80">
        <v>0</v>
      </c>
      <c r="J2434" s="80">
        <v>0</v>
      </c>
      <c r="K2434" s="80">
        <v>0</v>
      </c>
      <c r="L2434" s="80">
        <v>0</v>
      </c>
      <c r="M2434" s="5" t="e">
        <v>#N/A</v>
      </c>
      <c r="N2434" s="5" t="e">
        <v>#N/A</v>
      </c>
      <c r="O2434" s="5" t="e">
        <v>#N/A</v>
      </c>
      <c r="P2434" s="5" t="e">
        <v>#N/A</v>
      </c>
      <c r="Q2434" s="5" t="e">
        <v>#N/A</v>
      </c>
      <c r="R2434" s="61" t="e">
        <v>#N/A</v>
      </c>
      <c r="S2434" s="62" t="e">
        <v>#N/A</v>
      </c>
      <c r="T2434" s="5" t="e">
        <v>#N/A</v>
      </c>
      <c r="U2434" s="5" t="e">
        <v>#N/A</v>
      </c>
      <c r="V2434" s="5" t="e">
        <v>#N/A</v>
      </c>
      <c r="W2434" s="5" t="e">
        <v>#N/A</v>
      </c>
      <c r="X2434" s="5" t="e">
        <v>#N/A</v>
      </c>
      <c r="Y2434" s="5">
        <v>0</v>
      </c>
      <c r="Z2434" s="5" t="s">
        <v>13</v>
      </c>
      <c r="AA2434" s="5"/>
      <c r="AB2434" s="5"/>
      <c r="AC2434" s="5"/>
      <c r="AD2434" s="5"/>
      <c r="AE2434" s="5"/>
      <c r="AF2434" s="5"/>
      <c r="AG2434" s="5"/>
      <c r="AH2434" s="5"/>
      <c r="AI2434" s="5" t="s">
        <v>975</v>
      </c>
      <c r="AJ2434" s="80" t="e">
        <v>#N/A</v>
      </c>
      <c r="AK2434" s="80" t="e">
        <v>#N/A</v>
      </c>
      <c r="AL2434" s="80" t="e">
        <v>#N/A</v>
      </c>
      <c r="AM2434" s="80" t="e">
        <v>#N/A</v>
      </c>
      <c r="AN2434" s="80" t="e">
        <v>#N/A</v>
      </c>
      <c r="AO2434" s="80" t="e">
        <v>#N/A</v>
      </c>
      <c r="AP2434" s="80" t="e">
        <v>#N/A</v>
      </c>
      <c r="AQ2434" s="80" t="e">
        <v>#N/A</v>
      </c>
      <c r="AR2434" s="80" t="e">
        <v>#N/A</v>
      </c>
      <c r="AS2434" s="5"/>
      <c r="AT2434" s="5"/>
      <c r="AU2434" s="5"/>
      <c r="AV2434" s="5"/>
      <c r="AW2434" s="5"/>
      <c r="AX2434" s="5"/>
      <c r="AY2434" s="5" t="s">
        <v>904</v>
      </c>
    </row>
    <row r="2435" spans="1:51" ht="27.95" customHeight="1">
      <c r="A2435" s="5">
        <v>11578366416</v>
      </c>
      <c r="B2435" s="1" t="s">
        <v>15</v>
      </c>
      <c r="C2435" s="13" t="s">
        <v>80</v>
      </c>
      <c r="D2435" s="1" t="s">
        <v>466</v>
      </c>
      <c r="E2435" s="5" t="s">
        <v>155</v>
      </c>
      <c r="F2435" s="80">
        <v>0</v>
      </c>
      <c r="G2435" s="80">
        <v>0</v>
      </c>
      <c r="H2435" s="80" t="s">
        <v>1</v>
      </c>
      <c r="I2435" s="80">
        <v>0</v>
      </c>
      <c r="J2435" s="80">
        <v>0</v>
      </c>
      <c r="K2435" s="80">
        <v>0</v>
      </c>
      <c r="L2435" s="80">
        <v>0</v>
      </c>
      <c r="M2435" s="5" t="e">
        <v>#N/A</v>
      </c>
      <c r="N2435" s="5" t="e">
        <v>#N/A</v>
      </c>
      <c r="O2435" s="5" t="e">
        <v>#N/A</v>
      </c>
      <c r="P2435" s="5" t="e">
        <v>#N/A</v>
      </c>
      <c r="Q2435" s="5" t="e">
        <v>#N/A</v>
      </c>
      <c r="R2435" s="61" t="e">
        <v>#N/A</v>
      </c>
      <c r="S2435" s="62" t="s">
        <v>43</v>
      </c>
      <c r="T2435" s="5" t="s">
        <v>36</v>
      </c>
      <c r="U2435" s="5" t="s">
        <v>37</v>
      </c>
      <c r="V2435" s="5" t="s">
        <v>54</v>
      </c>
      <c r="W2435" s="5" t="s">
        <v>907</v>
      </c>
      <c r="X2435" s="5" t="e">
        <v>#N/A</v>
      </c>
      <c r="Y2435" s="5">
        <v>0</v>
      </c>
      <c r="Z2435" s="5" t="s">
        <v>13</v>
      </c>
      <c r="AA2435" s="5"/>
      <c r="AB2435" s="5"/>
      <c r="AC2435" s="5"/>
      <c r="AD2435" s="5"/>
      <c r="AE2435" s="5"/>
      <c r="AF2435" s="5"/>
      <c r="AG2435" s="5"/>
      <c r="AH2435" s="5"/>
      <c r="AI2435" s="5" t="s">
        <v>975</v>
      </c>
      <c r="AJ2435" s="80">
        <v>4</v>
      </c>
      <c r="AK2435" s="80" t="e">
        <v>#N/A</v>
      </c>
      <c r="AL2435" s="80" t="e">
        <v>#N/A</v>
      </c>
      <c r="AM2435" s="80">
        <v>4</v>
      </c>
      <c r="AN2435" s="80">
        <v>4</v>
      </c>
      <c r="AO2435" s="80">
        <v>3</v>
      </c>
      <c r="AP2435" s="80">
        <v>0</v>
      </c>
      <c r="AQ2435" s="80">
        <v>4</v>
      </c>
      <c r="AR2435" s="80" t="e">
        <v>#N/A</v>
      </c>
      <c r="AS2435" s="5"/>
      <c r="AT2435" s="5"/>
      <c r="AU2435" s="5"/>
      <c r="AV2435" s="5"/>
      <c r="AW2435" s="5"/>
      <c r="AX2435" s="5"/>
      <c r="AY2435" s="5" t="s">
        <v>904</v>
      </c>
    </row>
    <row r="2436" spans="1:51" ht="86.25" customHeight="1">
      <c r="A2436" s="5">
        <v>11578343865</v>
      </c>
      <c r="B2436" s="1" t="s">
        <v>15</v>
      </c>
      <c r="C2436" s="13" t="s">
        <v>72</v>
      </c>
      <c r="D2436" s="1" t="s">
        <v>467</v>
      </c>
      <c r="E2436" s="5" t="s">
        <v>155</v>
      </c>
      <c r="F2436" s="80" t="s">
        <v>648</v>
      </c>
      <c r="G2436" s="80">
        <v>0</v>
      </c>
      <c r="H2436" s="80">
        <v>0</v>
      </c>
      <c r="I2436" s="80">
        <v>0</v>
      </c>
      <c r="J2436" s="80">
        <v>0</v>
      </c>
      <c r="K2436" s="80">
        <v>0</v>
      </c>
      <c r="L2436" s="80">
        <v>0</v>
      </c>
      <c r="M2436" s="5" t="e">
        <v>#N/A</v>
      </c>
      <c r="N2436" s="5" t="e">
        <v>#N/A</v>
      </c>
      <c r="O2436" s="5" t="e">
        <v>#N/A</v>
      </c>
      <c r="P2436" s="5" t="e">
        <v>#N/A</v>
      </c>
      <c r="Q2436" s="5" t="e">
        <v>#N/A</v>
      </c>
      <c r="R2436" s="61" t="e">
        <v>#N/A</v>
      </c>
      <c r="S2436" s="62" t="s">
        <v>92</v>
      </c>
      <c r="T2436" s="5" t="e">
        <v>#N/A</v>
      </c>
      <c r="U2436" s="5" t="s">
        <v>87</v>
      </c>
      <c r="V2436" s="5" t="s">
        <v>26</v>
      </c>
      <c r="W2436" s="5" t="s">
        <v>908</v>
      </c>
      <c r="X2436" s="5" t="e">
        <v>#N/A</v>
      </c>
      <c r="Y2436" s="5">
        <v>0</v>
      </c>
      <c r="Z2436" s="5" t="s">
        <v>49</v>
      </c>
      <c r="AA2436" s="5" t="s">
        <v>981</v>
      </c>
      <c r="AB2436" s="5"/>
      <c r="AC2436" s="5"/>
      <c r="AD2436" s="5" t="s">
        <v>1006</v>
      </c>
      <c r="AE2436" s="5"/>
      <c r="AF2436" s="5"/>
      <c r="AG2436" s="5" t="s">
        <v>637</v>
      </c>
      <c r="AH2436" s="5"/>
      <c r="AI2436" s="5" t="s">
        <v>975</v>
      </c>
      <c r="AJ2436" s="80">
        <v>5</v>
      </c>
      <c r="AK2436" s="80" t="e">
        <v>#N/A</v>
      </c>
      <c r="AL2436" s="80" t="e">
        <v>#N/A</v>
      </c>
      <c r="AM2436" s="80">
        <v>2</v>
      </c>
      <c r="AN2436" s="80" t="e">
        <v>#N/A</v>
      </c>
      <c r="AO2436" s="80">
        <v>1</v>
      </c>
      <c r="AP2436" s="80">
        <v>4</v>
      </c>
      <c r="AQ2436" s="80">
        <v>3</v>
      </c>
      <c r="AR2436" s="80" t="e">
        <v>#N/A</v>
      </c>
      <c r="AS2436" s="5" t="s">
        <v>1051</v>
      </c>
      <c r="AT2436" s="5" t="s">
        <v>849</v>
      </c>
      <c r="AU2436" s="5"/>
      <c r="AV2436" s="5"/>
      <c r="AW2436" s="5" t="s">
        <v>1087</v>
      </c>
      <c r="AX2436" s="5"/>
      <c r="AY2436" s="5" t="s">
        <v>904</v>
      </c>
    </row>
    <row r="2437" spans="1:51" ht="27.95" customHeight="1">
      <c r="A2437" s="5">
        <v>11574661305</v>
      </c>
      <c r="B2437" s="1" t="s">
        <v>15</v>
      </c>
      <c r="C2437" s="13" t="e">
        <v>#N/A</v>
      </c>
      <c r="D2437" s="1" t="e">
        <v>#VALUE!</v>
      </c>
      <c r="E2437" s="5" t="e">
        <v>#N/A</v>
      </c>
      <c r="F2437" s="80">
        <v>0</v>
      </c>
      <c r="G2437" s="80">
        <v>0</v>
      </c>
      <c r="H2437" s="80">
        <v>0</v>
      </c>
      <c r="I2437" s="80">
        <v>0</v>
      </c>
      <c r="J2437" s="80">
        <v>0</v>
      </c>
      <c r="K2437" s="80" t="s">
        <v>9</v>
      </c>
      <c r="L2437" s="80">
        <v>0</v>
      </c>
      <c r="M2437" s="5" t="e">
        <v>#N/A</v>
      </c>
      <c r="N2437" s="5" t="e">
        <v>#N/A</v>
      </c>
      <c r="O2437" s="5" t="e">
        <v>#N/A</v>
      </c>
      <c r="P2437" s="5" t="e">
        <v>#N/A</v>
      </c>
      <c r="Q2437" s="5" t="e">
        <v>#N/A</v>
      </c>
      <c r="R2437" s="61" t="e">
        <v>#N/A</v>
      </c>
      <c r="S2437" s="62" t="e">
        <v>#N/A</v>
      </c>
      <c r="T2437" s="5" t="e">
        <v>#N/A</v>
      </c>
      <c r="U2437" s="5" t="e">
        <v>#N/A</v>
      </c>
      <c r="V2437" s="5" t="e">
        <v>#N/A</v>
      </c>
      <c r="W2437" s="5" t="e">
        <v>#N/A</v>
      </c>
      <c r="X2437" s="5" t="e">
        <v>#N/A</v>
      </c>
      <c r="Y2437" s="5">
        <v>0</v>
      </c>
      <c r="Z2437" s="5" t="s">
        <v>21</v>
      </c>
      <c r="AA2437" s="5" t="s">
        <v>462</v>
      </c>
      <c r="AB2437" s="5"/>
      <c r="AC2437" s="5"/>
      <c r="AD2437" s="5" t="s">
        <v>462</v>
      </c>
      <c r="AE2437" s="5"/>
      <c r="AF2437" s="5" t="s">
        <v>1029</v>
      </c>
      <c r="AG2437" s="5"/>
      <c r="AH2437" s="5"/>
      <c r="AI2437" s="5" t="s">
        <v>975</v>
      </c>
      <c r="AJ2437" s="80" t="e">
        <v>#N/A</v>
      </c>
      <c r="AK2437" s="80" t="e">
        <v>#N/A</v>
      </c>
      <c r="AL2437" s="80" t="e">
        <v>#N/A</v>
      </c>
      <c r="AM2437" s="80" t="e">
        <v>#N/A</v>
      </c>
      <c r="AN2437" s="80" t="e">
        <v>#N/A</v>
      </c>
      <c r="AO2437" s="80" t="e">
        <v>#N/A</v>
      </c>
      <c r="AP2437" s="80" t="e">
        <v>#N/A</v>
      </c>
      <c r="AQ2437" s="80" t="e">
        <v>#N/A</v>
      </c>
      <c r="AR2437" s="80" t="e">
        <v>#N/A</v>
      </c>
      <c r="AS2437" s="5"/>
      <c r="AT2437" s="5"/>
      <c r="AU2437" s="5"/>
      <c r="AV2437" s="5"/>
      <c r="AW2437" s="5"/>
      <c r="AX2437" s="5" t="s">
        <v>1109</v>
      </c>
      <c r="AY2437" s="5" t="s">
        <v>904</v>
      </c>
    </row>
    <row r="2438" spans="1:51" ht="27.95" customHeight="1">
      <c r="A2438" s="5">
        <v>11574542303</v>
      </c>
      <c r="B2438" s="1" t="s">
        <v>15</v>
      </c>
      <c r="C2438" s="13" t="e">
        <v>#N/A</v>
      </c>
      <c r="D2438" s="1" t="e">
        <v>#VALUE!</v>
      </c>
      <c r="E2438" s="5" t="e">
        <v>#N/A</v>
      </c>
      <c r="F2438" s="80">
        <v>0</v>
      </c>
      <c r="G2438" s="80">
        <v>0</v>
      </c>
      <c r="H2438" s="80">
        <v>0</v>
      </c>
      <c r="I2438" s="80">
        <v>0</v>
      </c>
      <c r="J2438" s="80">
        <v>0</v>
      </c>
      <c r="K2438" s="80">
        <v>0</v>
      </c>
      <c r="L2438" s="80">
        <v>0</v>
      </c>
      <c r="M2438" s="5" t="e">
        <v>#N/A</v>
      </c>
      <c r="N2438" s="5" t="e">
        <v>#N/A</v>
      </c>
      <c r="O2438" s="5" t="e">
        <v>#N/A</v>
      </c>
      <c r="P2438" s="5" t="e">
        <v>#N/A</v>
      </c>
      <c r="Q2438" s="5" t="e">
        <v>#N/A</v>
      </c>
      <c r="R2438" s="61" t="e">
        <v>#N/A</v>
      </c>
      <c r="S2438" s="62" t="e">
        <v>#N/A</v>
      </c>
      <c r="T2438" s="5" t="e">
        <v>#N/A</v>
      </c>
      <c r="U2438" s="5" t="e">
        <v>#N/A</v>
      </c>
      <c r="V2438" s="5" t="e">
        <v>#N/A</v>
      </c>
      <c r="W2438" s="5" t="e">
        <v>#N/A</v>
      </c>
      <c r="X2438" s="5" t="e">
        <v>#N/A</v>
      </c>
      <c r="Y2438" s="5">
        <v>0</v>
      </c>
      <c r="Z2438" s="5" t="e">
        <v>#N/A</v>
      </c>
      <c r="AA2438" s="5"/>
      <c r="AB2438" s="5"/>
      <c r="AC2438" s="5"/>
      <c r="AD2438" s="5"/>
      <c r="AE2438" s="5"/>
      <c r="AF2438" s="5"/>
      <c r="AG2438" s="5"/>
      <c r="AH2438" s="5"/>
      <c r="AI2438" s="5" t="s">
        <v>975</v>
      </c>
      <c r="AJ2438" s="80" t="e">
        <v>#N/A</v>
      </c>
      <c r="AK2438" s="80" t="e">
        <v>#N/A</v>
      </c>
      <c r="AL2438" s="80" t="e">
        <v>#N/A</v>
      </c>
      <c r="AM2438" s="80" t="e">
        <v>#N/A</v>
      </c>
      <c r="AN2438" s="80" t="e">
        <v>#N/A</v>
      </c>
      <c r="AO2438" s="80" t="e">
        <v>#N/A</v>
      </c>
      <c r="AP2438" s="80" t="e">
        <v>#N/A</v>
      </c>
      <c r="AQ2438" s="80" t="e">
        <v>#N/A</v>
      </c>
      <c r="AR2438" s="80" t="e">
        <v>#N/A</v>
      </c>
      <c r="AS2438" s="5"/>
      <c r="AT2438" s="5"/>
      <c r="AU2438" s="5"/>
      <c r="AV2438" s="5"/>
      <c r="AW2438" s="5"/>
      <c r="AX2438" s="5"/>
      <c r="AY2438" s="5" t="s">
        <v>904</v>
      </c>
    </row>
  </sheetData>
  <sheetProtection algorithmName="SHA-512" hashValue="Azj1FqOerj7yXMxFKze2u6wllKhyv4gnWwhSwS654TnZJb/6e4uangajQpaLWTrh06FEiJBopA0ruASbXHOgfw==" saltValue="BHRW7Qpf9DVFe4g4d8vrvw==" spinCount="100000" sheet="1" objects="1" scenarios="1" pivotTables="0"/>
  <phoneticPr fontId="6" type="noConversion"/>
  <pageMargins left="0.75" right="0.75" top="1" bottom="1" header="0.5" footer="0.5"/>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1C44-167A-FE42-864D-A4F075584289}">
  <dimension ref="B1:H68"/>
  <sheetViews>
    <sheetView topLeftCell="O1" workbookViewId="0">
      <selection activeCell="T25" sqref="T25"/>
    </sheetView>
  </sheetViews>
  <sheetFormatPr defaultColWidth="12.625" defaultRowHeight="14.25"/>
  <cols>
    <col min="1" max="14" width="0" hidden="1" customWidth="1"/>
  </cols>
  <sheetData>
    <row r="1" spans="2:8">
      <c r="B1" s="2" t="s">
        <v>487</v>
      </c>
      <c r="C1" t="s">
        <v>763</v>
      </c>
    </row>
    <row r="3" spans="2:8">
      <c r="B3" s="2" t="s">
        <v>486</v>
      </c>
      <c r="C3" t="s">
        <v>463</v>
      </c>
      <c r="D3" t="s">
        <v>475</v>
      </c>
      <c r="F3" s="2" t="s">
        <v>486</v>
      </c>
      <c r="G3" t="s">
        <v>463</v>
      </c>
      <c r="H3" t="s">
        <v>475</v>
      </c>
    </row>
    <row r="4" spans="2:8">
      <c r="B4" s="3" t="s">
        <v>905</v>
      </c>
      <c r="C4" s="8">
        <v>0.66236414343501204</v>
      </c>
      <c r="D4" s="1">
        <v>1270</v>
      </c>
      <c r="F4" s="3" t="s">
        <v>155</v>
      </c>
      <c r="G4" s="8">
        <v>2.8285681480916862E-2</v>
      </c>
      <c r="H4" s="1">
        <v>54</v>
      </c>
    </row>
    <row r="5" spans="2:8">
      <c r="B5" s="3" t="s">
        <v>906</v>
      </c>
      <c r="C5" s="8">
        <v>0.22539224362444604</v>
      </c>
      <c r="D5" s="1">
        <v>431</v>
      </c>
      <c r="F5" s="3" t="s">
        <v>33</v>
      </c>
      <c r="G5" s="8">
        <v>0.21465985020511993</v>
      </c>
      <c r="H5" s="1">
        <v>411</v>
      </c>
    </row>
    <row r="6" spans="2:8">
      <c r="B6" s="3" t="s">
        <v>975</v>
      </c>
      <c r="C6" s="8">
        <v>0.11224361294054196</v>
      </c>
      <c r="D6" s="1">
        <v>214</v>
      </c>
      <c r="F6" s="3" t="s">
        <v>14</v>
      </c>
      <c r="G6" s="8">
        <v>0.55030471953359972</v>
      </c>
      <c r="H6" s="1">
        <v>1054</v>
      </c>
    </row>
    <row r="7" spans="2:8">
      <c r="B7" s="3" t="s">
        <v>836</v>
      </c>
      <c r="C7" s="8">
        <v>0</v>
      </c>
      <c r="D7" s="1"/>
      <c r="F7" s="3" t="s">
        <v>851</v>
      </c>
      <c r="G7" s="8">
        <v>0.20674974878036342</v>
      </c>
      <c r="H7" s="1">
        <v>396</v>
      </c>
    </row>
    <row r="8" spans="2:8" ht="15">
      <c r="B8" s="10" t="s">
        <v>477</v>
      </c>
      <c r="C8" s="8">
        <v>1</v>
      </c>
      <c r="D8" s="1">
        <v>1915</v>
      </c>
      <c r="F8" s="3" t="s">
        <v>836</v>
      </c>
      <c r="G8" s="8">
        <v>0</v>
      </c>
      <c r="H8" s="1"/>
    </row>
    <row r="9" spans="2:8" ht="15">
      <c r="F9" s="10" t="s">
        <v>477</v>
      </c>
      <c r="G9" s="8">
        <v>1</v>
      </c>
      <c r="H9" s="1">
        <v>1915</v>
      </c>
    </row>
    <row r="31" spans="2:8">
      <c r="B31" s="2" t="s">
        <v>486</v>
      </c>
      <c r="C31" t="s">
        <v>463</v>
      </c>
      <c r="D31" t="s">
        <v>475</v>
      </c>
      <c r="F31" s="2" t="s">
        <v>486</v>
      </c>
      <c r="G31" t="s">
        <v>463</v>
      </c>
      <c r="H31" t="s">
        <v>475</v>
      </c>
    </row>
    <row r="32" spans="2:8">
      <c r="B32" s="3" t="s">
        <v>49</v>
      </c>
      <c r="C32" s="8">
        <v>0.17541548933726892</v>
      </c>
      <c r="D32" s="1">
        <v>336</v>
      </c>
      <c r="F32" s="3" t="s">
        <v>464</v>
      </c>
      <c r="G32" s="8">
        <v>5.736604091506183E-3</v>
      </c>
      <c r="H32" s="1">
        <v>11</v>
      </c>
    </row>
    <row r="33" spans="2:8">
      <c r="B33" s="3" t="s">
        <v>98</v>
      </c>
      <c r="C33" s="8">
        <v>4.7522240001761959E-2</v>
      </c>
      <c r="D33" s="1">
        <v>91</v>
      </c>
      <c r="F33" s="3" t="s">
        <v>474</v>
      </c>
      <c r="G33" s="8">
        <v>7.3104514991953048E-3</v>
      </c>
      <c r="H33" s="1">
        <v>14</v>
      </c>
    </row>
    <row r="34" spans="2:8">
      <c r="B34" s="3" t="s">
        <v>13</v>
      </c>
      <c r="C34" s="8">
        <v>9.6601625264643415E-2</v>
      </c>
      <c r="D34" s="1">
        <v>185</v>
      </c>
      <c r="F34" s="3" t="s">
        <v>473</v>
      </c>
      <c r="G34" s="8">
        <v>4.0745373461229646E-2</v>
      </c>
      <c r="H34" s="1">
        <v>78</v>
      </c>
    </row>
    <row r="35" spans="2:8">
      <c r="B35" s="3" t="s">
        <v>111</v>
      </c>
      <c r="C35" s="8">
        <v>7.8357158642018091E-3</v>
      </c>
      <c r="D35" s="1">
        <v>15</v>
      </c>
      <c r="F35" s="3" t="s">
        <v>472</v>
      </c>
      <c r="G35" s="8">
        <v>3.6554970860264616E-2</v>
      </c>
      <c r="H35" s="1">
        <v>70</v>
      </c>
    </row>
    <row r="36" spans="2:8">
      <c r="B36" s="3" t="s">
        <v>126</v>
      </c>
      <c r="C36" s="8">
        <v>1.9839771588901902E-2</v>
      </c>
      <c r="D36" s="1">
        <v>38</v>
      </c>
      <c r="F36" s="3" t="s">
        <v>471</v>
      </c>
      <c r="G36" s="8">
        <v>5.2735114249657516E-2</v>
      </c>
      <c r="H36" s="1">
        <v>101</v>
      </c>
    </row>
    <row r="37" spans="2:8">
      <c r="B37" s="3" t="s">
        <v>146</v>
      </c>
      <c r="C37" s="8">
        <v>2.6076457117763987E-3</v>
      </c>
      <c r="D37" s="1">
        <v>5</v>
      </c>
      <c r="F37" s="3" t="s">
        <v>470</v>
      </c>
      <c r="G37" s="8">
        <v>4.6466858659703278E-2</v>
      </c>
      <c r="H37" s="1">
        <v>89</v>
      </c>
    </row>
    <row r="38" spans="2:8">
      <c r="B38" s="3" t="s">
        <v>58</v>
      </c>
      <c r="C38" s="8">
        <v>4.1756343182912943E-2</v>
      </c>
      <c r="D38" s="1">
        <v>80</v>
      </c>
      <c r="F38" s="3" t="s">
        <v>478</v>
      </c>
      <c r="G38" s="8">
        <v>8.4573085553728916E-2</v>
      </c>
      <c r="H38" s="1">
        <v>162</v>
      </c>
    </row>
    <row r="39" spans="2:8">
      <c r="B39" s="3" t="s">
        <v>137</v>
      </c>
      <c r="C39" s="8">
        <v>2.0923142275498328E-3</v>
      </c>
      <c r="D39" s="1">
        <v>4</v>
      </c>
      <c r="F39" s="3" t="s">
        <v>469</v>
      </c>
      <c r="G39" s="8">
        <v>0.10443750834813006</v>
      </c>
      <c r="H39" s="1">
        <v>200</v>
      </c>
    </row>
    <row r="40" spans="2:8">
      <c r="B40" s="3" t="s">
        <v>119</v>
      </c>
      <c r="C40" s="8">
        <v>8.3581121020944223E-3</v>
      </c>
      <c r="D40" s="1">
        <v>16</v>
      </c>
      <c r="F40" s="3" t="s">
        <v>468</v>
      </c>
      <c r="G40" s="8">
        <v>0.17862790759637923</v>
      </c>
      <c r="H40" s="1">
        <v>342</v>
      </c>
    </row>
    <row r="41" spans="2:8">
      <c r="B41" s="3" t="s">
        <v>45</v>
      </c>
      <c r="C41" s="8">
        <v>4.5942384292106966E-2</v>
      </c>
      <c r="D41" s="1">
        <v>88</v>
      </c>
      <c r="F41" s="3" t="s">
        <v>467</v>
      </c>
      <c r="G41" s="8">
        <v>7.8357873040533585E-2</v>
      </c>
      <c r="H41" s="1">
        <v>150</v>
      </c>
    </row>
    <row r="42" spans="2:8">
      <c r="B42" s="3" t="s">
        <v>86</v>
      </c>
      <c r="C42" s="8">
        <v>4.9118779364289364E-2</v>
      </c>
      <c r="D42" s="1">
        <v>94</v>
      </c>
      <c r="F42" s="3" t="s">
        <v>466</v>
      </c>
      <c r="G42" s="8">
        <v>5.221745346192426E-2</v>
      </c>
      <c r="H42" s="1">
        <v>100</v>
      </c>
    </row>
    <row r="43" spans="2:8">
      <c r="B43" s="3" t="s">
        <v>60</v>
      </c>
      <c r="C43" s="8">
        <v>1.9352862069392171E-2</v>
      </c>
      <c r="D43" s="1">
        <v>37</v>
      </c>
      <c r="F43" s="3" t="s">
        <v>465</v>
      </c>
      <c r="G43" s="8">
        <v>6.8920070906556635E-2</v>
      </c>
      <c r="H43" s="1">
        <v>132</v>
      </c>
    </row>
    <row r="44" spans="2:8">
      <c r="B44" s="3" t="s">
        <v>35</v>
      </c>
      <c r="C44" s="8">
        <v>1.6709606970609817E-2</v>
      </c>
      <c r="D44" s="1">
        <v>32</v>
      </c>
      <c r="F44" s="3" t="s">
        <v>851</v>
      </c>
      <c r="G44" s="8">
        <v>6.2689532410440483E-3</v>
      </c>
      <c r="H44" s="1">
        <v>12</v>
      </c>
    </row>
    <row r="45" spans="2:8">
      <c r="B45" s="3" t="s">
        <v>88</v>
      </c>
      <c r="C45" s="8">
        <v>3.1287194998756407E-3</v>
      </c>
      <c r="D45" s="1">
        <v>6</v>
      </c>
      <c r="F45" s="3" t="s">
        <v>852</v>
      </c>
      <c r="G45" s="8">
        <v>0.23704777503014671</v>
      </c>
      <c r="H45" s="1">
        <v>454</v>
      </c>
    </row>
    <row r="46" spans="2:8">
      <c r="B46" s="3" t="s">
        <v>21</v>
      </c>
      <c r="C46" s="8">
        <v>0.10548790115386757</v>
      </c>
      <c r="D46" s="1">
        <v>202</v>
      </c>
      <c r="F46" s="3" t="s">
        <v>836</v>
      </c>
      <c r="G46" s="8">
        <v>0</v>
      </c>
      <c r="H46" s="1"/>
    </row>
    <row r="47" spans="2:8" ht="15">
      <c r="B47" s="3" t="s">
        <v>67</v>
      </c>
      <c r="C47" s="8">
        <v>0.13631153803624005</v>
      </c>
      <c r="D47" s="1">
        <v>261</v>
      </c>
      <c r="F47" s="10" t="s">
        <v>477</v>
      </c>
      <c r="G47" s="8">
        <v>1</v>
      </c>
      <c r="H47" s="1">
        <v>1915</v>
      </c>
    </row>
    <row r="48" spans="2:8">
      <c r="B48" s="3" t="s">
        <v>283</v>
      </c>
      <c r="C48" s="8">
        <v>3.1393717623795676E-3</v>
      </c>
      <c r="D48" s="1">
        <v>6</v>
      </c>
    </row>
    <row r="49" spans="2:4">
      <c r="B49" s="3" t="s">
        <v>851</v>
      </c>
      <c r="C49" s="8">
        <v>0.21877957957012728</v>
      </c>
      <c r="D49" s="1">
        <v>419</v>
      </c>
    </row>
    <row r="50" spans="2:4">
      <c r="B50" s="3" t="s">
        <v>836</v>
      </c>
      <c r="C50" s="8">
        <v>0</v>
      </c>
      <c r="D50" s="1"/>
    </row>
    <row r="51" spans="2:4" ht="15">
      <c r="B51" s="10" t="s">
        <v>477</v>
      </c>
      <c r="C51" s="8">
        <v>1</v>
      </c>
      <c r="D51" s="1">
        <v>1915</v>
      </c>
    </row>
    <row r="52" spans="2:4">
      <c r="B52" s="119" t="str">
        <f t="shared" ref="B52:D67" si="0">B32</f>
        <v>Auckland</v>
      </c>
      <c r="C52" s="8">
        <f t="shared" si="0"/>
        <v>0.17541548933726892</v>
      </c>
      <c r="D52" s="1">
        <f t="shared" si="0"/>
        <v>336</v>
      </c>
    </row>
    <row r="53" spans="2:4">
      <c r="B53" s="119" t="str">
        <f t="shared" si="0"/>
        <v>Bay of Plenty</v>
      </c>
      <c r="C53" s="8">
        <f t="shared" si="0"/>
        <v>4.7522240001761959E-2</v>
      </c>
      <c r="D53" s="1">
        <f t="shared" si="0"/>
        <v>91</v>
      </c>
    </row>
    <row r="54" spans="2:4">
      <c r="B54" s="119" t="str">
        <f t="shared" si="0"/>
        <v>Canterbury</v>
      </c>
      <c r="C54" s="8">
        <f t="shared" si="0"/>
        <v>9.6601625264643415E-2</v>
      </c>
      <c r="D54" s="1">
        <f t="shared" si="0"/>
        <v>185</v>
      </c>
    </row>
    <row r="55" spans="2:4">
      <c r="B55" s="119" t="str">
        <f t="shared" si="0"/>
        <v>Gisborne</v>
      </c>
      <c r="C55" s="8">
        <f t="shared" si="0"/>
        <v>7.8357158642018091E-3</v>
      </c>
      <c r="D55" s="1">
        <f t="shared" si="0"/>
        <v>15</v>
      </c>
    </row>
    <row r="56" spans="2:4">
      <c r="B56" s="119" t="str">
        <f t="shared" si="0"/>
        <v>Hawke's Bay</v>
      </c>
      <c r="C56" s="8">
        <f t="shared" si="0"/>
        <v>1.9839771588901902E-2</v>
      </c>
      <c r="D56" s="1">
        <f t="shared" si="0"/>
        <v>38</v>
      </c>
    </row>
    <row r="57" spans="2:4">
      <c r="B57" s="119" t="str">
        <f t="shared" si="0"/>
        <v>Malborough</v>
      </c>
      <c r="C57" s="8">
        <f t="shared" si="0"/>
        <v>2.6076457117763987E-3</v>
      </c>
      <c r="D57" s="1">
        <f t="shared" si="0"/>
        <v>5</v>
      </c>
    </row>
    <row r="58" spans="2:4" ht="28.5">
      <c r="B58" s="119" t="str">
        <f t="shared" si="0"/>
        <v>Manawatu-Wanganui</v>
      </c>
      <c r="C58" s="8">
        <f t="shared" si="0"/>
        <v>4.1756343182912943E-2</v>
      </c>
      <c r="D58" s="1">
        <f t="shared" si="0"/>
        <v>80</v>
      </c>
    </row>
    <row r="59" spans="2:4">
      <c r="B59" s="119" t="str">
        <f t="shared" si="0"/>
        <v>Marlborough</v>
      </c>
      <c r="C59" s="8">
        <f t="shared" si="0"/>
        <v>2.0923142275498328E-3</v>
      </c>
      <c r="D59" s="1">
        <f t="shared" si="0"/>
        <v>4</v>
      </c>
    </row>
    <row r="60" spans="2:4">
      <c r="B60" s="119" t="str">
        <f t="shared" si="0"/>
        <v>Nelson</v>
      </c>
      <c r="C60" s="8">
        <f t="shared" si="0"/>
        <v>8.3581121020944223E-3</v>
      </c>
      <c r="D60" s="1">
        <f t="shared" si="0"/>
        <v>16</v>
      </c>
    </row>
    <row r="61" spans="2:4">
      <c r="B61" s="119" t="str">
        <f t="shared" si="0"/>
        <v>Northland</v>
      </c>
      <c r="C61" s="8">
        <f t="shared" si="0"/>
        <v>4.5942384292106966E-2</v>
      </c>
      <c r="D61" s="1">
        <f t="shared" si="0"/>
        <v>88</v>
      </c>
    </row>
    <row r="62" spans="2:4">
      <c r="B62" s="119" t="str">
        <f t="shared" si="0"/>
        <v>Otago</v>
      </c>
      <c r="C62" s="8">
        <f t="shared" si="0"/>
        <v>4.9118779364289364E-2</v>
      </c>
      <c r="D62" s="1">
        <f t="shared" si="0"/>
        <v>94</v>
      </c>
    </row>
    <row r="63" spans="2:4">
      <c r="B63" s="119" t="str">
        <f t="shared" si="0"/>
        <v>Southland</v>
      </c>
      <c r="C63" s="8">
        <f t="shared" si="0"/>
        <v>1.9352862069392171E-2</v>
      </c>
      <c r="D63" s="1">
        <f t="shared" si="0"/>
        <v>37</v>
      </c>
    </row>
    <row r="64" spans="2:4">
      <c r="B64" s="119" t="str">
        <f t="shared" si="0"/>
        <v>Taranaki</v>
      </c>
      <c r="C64" s="8">
        <f t="shared" si="0"/>
        <v>1.6709606970609817E-2</v>
      </c>
      <c r="D64" s="1">
        <f t="shared" si="0"/>
        <v>32</v>
      </c>
    </row>
    <row r="65" spans="2:4">
      <c r="B65" s="119" t="str">
        <f t="shared" si="0"/>
        <v>Tasman</v>
      </c>
      <c r="C65" s="8">
        <f t="shared" si="0"/>
        <v>3.1287194998756407E-3</v>
      </c>
      <c r="D65" s="1">
        <f t="shared" si="0"/>
        <v>6</v>
      </c>
    </row>
    <row r="66" spans="2:4">
      <c r="B66" s="119" t="str">
        <f t="shared" si="0"/>
        <v>Waikato</v>
      </c>
      <c r="C66" s="8">
        <f t="shared" si="0"/>
        <v>0.10548790115386757</v>
      </c>
      <c r="D66" s="1">
        <f t="shared" si="0"/>
        <v>202</v>
      </c>
    </row>
    <row r="67" spans="2:4">
      <c r="B67" s="119" t="str">
        <f t="shared" si="0"/>
        <v>Wellington</v>
      </c>
      <c r="C67" s="8">
        <f t="shared" si="0"/>
        <v>0.13631153803624005</v>
      </c>
      <c r="D67" s="1">
        <f t="shared" si="0"/>
        <v>261</v>
      </c>
    </row>
    <row r="68" spans="2:4">
      <c r="B68" s="119" t="str">
        <f t="shared" ref="B68:D68" si="1">B48</f>
        <v>West Coast</v>
      </c>
      <c r="C68" s="8">
        <f t="shared" si="1"/>
        <v>3.1393717623795676E-3</v>
      </c>
      <c r="D68" s="1">
        <f t="shared" si="1"/>
        <v>6</v>
      </c>
    </row>
  </sheetData>
  <sheetProtection algorithmName="SHA-512" hashValue="YVXkI2MfSNKRu8UtraTBE8oO30zl1KPT8iF+frrpdWsAcMsM1kG8PxJ9O671UbRrXdFdsL3J83JWrOXLa7i5pg==" saltValue="e+oMGw92+94Nmb2BCyFHcw==" spinCount="100000" sheet="1" objects="1" scenarios="1" pivotTables="0"/>
  <pageMargins left="0.7" right="0.7" top="0.75" bottom="0.75"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CD582-5F39-7440-BFF6-1CAED47CA4BB}">
  <sheetPr codeName="Sheet5"/>
  <dimension ref="A1:EI942"/>
  <sheetViews>
    <sheetView tabSelected="1" zoomScale="70" zoomScaleNormal="70" workbookViewId="0">
      <pane ySplit="1" topLeftCell="A2" activePane="bottomLeft" state="frozen"/>
      <selection pane="bottomLeft" activeCell="Q357" sqref="Q357"/>
    </sheetView>
  </sheetViews>
  <sheetFormatPr defaultColWidth="42.625" defaultRowHeight="14.25"/>
  <cols>
    <col min="1" max="1" width="36.875" style="6" customWidth="1"/>
    <col min="2" max="2" width="19.75" bestFit="1" customWidth="1"/>
    <col min="3" max="3" width="24" bestFit="1" customWidth="1"/>
    <col min="4" max="4" width="7.375" style="3" customWidth="1"/>
    <col min="5" max="5" width="41" style="6" bestFit="1" customWidth="1"/>
    <col min="6" max="6" width="24" bestFit="1" customWidth="1"/>
    <col min="7" max="7" width="19.75" bestFit="1" customWidth="1"/>
    <col min="8" max="8" width="16.5" customWidth="1"/>
    <col min="9" max="9" width="45.875" bestFit="1" customWidth="1"/>
    <col min="10" max="10" width="19" bestFit="1" customWidth="1"/>
    <col min="11" max="11" width="9.875" customWidth="1"/>
    <col min="12" max="12" width="4" customWidth="1"/>
    <col min="13" max="13" width="37.25" style="6" customWidth="1"/>
    <col min="14" max="14" width="10.75" customWidth="1"/>
    <col min="15" max="15" width="10.25" customWidth="1"/>
    <col min="16" max="16" width="10" customWidth="1"/>
    <col min="17" max="17" width="77.125" bestFit="1" customWidth="1"/>
    <col min="18" max="18" width="14.75" bestFit="1" customWidth="1"/>
    <col min="19" max="19" width="17.375" bestFit="1" customWidth="1"/>
    <col min="20" max="20" width="18.75" customWidth="1"/>
    <col min="21" max="21" width="94.875" style="6" bestFit="1" customWidth="1"/>
    <col min="22" max="22" width="24" bestFit="1" customWidth="1"/>
    <col min="23" max="23" width="19.75" bestFit="1" customWidth="1"/>
    <col min="24" max="139" width="255.875" bestFit="1" customWidth="1"/>
    <col min="140" max="140" width="26.875" bestFit="1" customWidth="1"/>
    <col min="141" max="142" width="22.875" bestFit="1" customWidth="1"/>
  </cols>
  <sheetData>
    <row r="1" spans="1:139" s="78" customFormat="1" ht="228" customHeight="1" thickBot="1">
      <c r="A1" s="150" t="s">
        <v>777</v>
      </c>
      <c r="E1" s="148"/>
      <c r="M1" s="148"/>
      <c r="U1" s="148"/>
    </row>
    <row r="2" spans="1:139">
      <c r="D2"/>
    </row>
    <row r="3" spans="1:139">
      <c r="D3"/>
    </row>
    <row r="4" spans="1:139" ht="20.25">
      <c r="A4" s="173" t="s">
        <v>476</v>
      </c>
      <c r="B4" s="173"/>
      <c r="C4" s="173"/>
      <c r="D4" s="173"/>
      <c r="E4" s="173"/>
      <c r="F4" s="173"/>
      <c r="G4" s="173"/>
      <c r="H4" s="173"/>
      <c r="I4" s="173"/>
      <c r="J4" s="30"/>
      <c r="K4" s="30"/>
      <c r="L4" s="30"/>
      <c r="M4" s="30"/>
      <c r="N4" s="30"/>
      <c r="O4" s="30"/>
    </row>
    <row r="5" spans="1:139" s="40" customFormat="1" ht="70.5" customHeight="1">
      <c r="A5" s="168" t="str">
        <f>Titles!C13</f>
        <v>How safe is the living situation for disabled people? (All perspectives)</v>
      </c>
      <c r="B5" s="168"/>
      <c r="C5" s="168"/>
      <c r="D5" s="168"/>
      <c r="E5" s="43" t="s">
        <v>900</v>
      </c>
      <c r="F5" s="43"/>
      <c r="G5" s="43"/>
      <c r="H5" s="43"/>
      <c r="I5" s="168" t="str">
        <f>A5&amp;" Weighted averages over time"</f>
        <v>How safe is the living situation for disabled people? (All perspectives) Weighted averages over time</v>
      </c>
      <c r="J5" s="168"/>
      <c r="K5" s="168"/>
      <c r="L5" s="101"/>
      <c r="M5" s="152"/>
      <c r="N5" s="101"/>
      <c r="O5" s="101"/>
      <c r="U5" s="149"/>
    </row>
    <row r="6" spans="1:139" s="73" customFormat="1" ht="20.25">
      <c r="A6" s="9" t="s">
        <v>0</v>
      </c>
      <c r="B6" t="s">
        <v>475</v>
      </c>
      <c r="C6" t="s">
        <v>463</v>
      </c>
      <c r="D6" s="74"/>
      <c r="E6" s="72"/>
      <c r="I6" s="103"/>
      <c r="J6" s="102">
        <f>VALUE(J9)</f>
        <v>1</v>
      </c>
      <c r="K6" s="102">
        <f t="shared" ref="K6:N6" si="0">VALUE(K9)</f>
        <v>2</v>
      </c>
      <c r="L6" s="102">
        <f t="shared" si="0"/>
        <v>3</v>
      </c>
      <c r="M6" s="153">
        <f t="shared" si="0"/>
        <v>4</v>
      </c>
      <c r="N6" s="102">
        <f t="shared" si="0"/>
        <v>5</v>
      </c>
      <c r="O6" s="104"/>
      <c r="U6" s="72"/>
    </row>
    <row r="7" spans="1:139" s="73" customFormat="1" ht="15">
      <c r="A7" s="10" t="s">
        <v>72</v>
      </c>
      <c r="B7" s="1">
        <v>741</v>
      </c>
      <c r="C7" s="8">
        <v>0.53007699397550478</v>
      </c>
      <c r="E7" s="9" t="s">
        <v>1131</v>
      </c>
      <c r="F7" t="s">
        <v>461</v>
      </c>
      <c r="I7" s="100"/>
      <c r="J7" s="100"/>
      <c r="K7" s="100"/>
      <c r="L7" s="100"/>
      <c r="M7" s="154"/>
      <c r="N7" s="100"/>
      <c r="O7" s="100"/>
      <c r="P7"/>
      <c r="T7"/>
      <c r="U7" s="6"/>
    </row>
    <row r="8" spans="1:139" s="73" customFormat="1" ht="15">
      <c r="A8" s="10" t="s">
        <v>80</v>
      </c>
      <c r="B8" s="1">
        <v>390</v>
      </c>
      <c r="C8" s="8">
        <v>0.27897462076966867</v>
      </c>
      <c r="E8" s="72"/>
      <c r="I8" s="2" t="s">
        <v>901</v>
      </c>
      <c r="J8" s="2" t="s">
        <v>762</v>
      </c>
      <c r="K8"/>
      <c r="L8"/>
      <c r="M8" s="6"/>
      <c r="N8"/>
      <c r="O8"/>
      <c r="P8" s="72"/>
      <c r="T8"/>
      <c r="U8" s="6"/>
    </row>
    <row r="9" spans="1:139" s="73" customFormat="1" ht="15">
      <c r="A9" s="10" t="s">
        <v>61</v>
      </c>
      <c r="B9" s="1">
        <v>185</v>
      </c>
      <c r="C9" s="8">
        <v>0.13230639124840993</v>
      </c>
      <c r="E9" s="9" t="s">
        <v>495</v>
      </c>
      <c r="F9" s="6" t="s">
        <v>475</v>
      </c>
      <c r="G9" t="s">
        <v>463</v>
      </c>
      <c r="I9" s="2" t="s">
        <v>0</v>
      </c>
      <c r="J9">
        <v>1</v>
      </c>
      <c r="K9">
        <v>2</v>
      </c>
      <c r="L9">
        <v>3</v>
      </c>
      <c r="M9" s="6">
        <v>4</v>
      </c>
      <c r="N9">
        <v>5</v>
      </c>
      <c r="O9" s="98" t="s">
        <v>294</v>
      </c>
      <c r="P9"/>
      <c r="T9"/>
      <c r="U9" s="6"/>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row>
    <row r="10" spans="1:139" s="73" customFormat="1" ht="29.25">
      <c r="A10" s="10" t="s">
        <v>23</v>
      </c>
      <c r="B10" s="1">
        <v>58</v>
      </c>
      <c r="C10" s="8">
        <v>4.1475671362168218E-2</v>
      </c>
      <c r="E10" s="10" t="s">
        <v>525</v>
      </c>
      <c r="F10" s="1">
        <v>7</v>
      </c>
      <c r="G10" s="8">
        <v>0.1188227945584111</v>
      </c>
      <c r="I10" s="3" t="s">
        <v>905</v>
      </c>
      <c r="J10" s="1">
        <v>12</v>
      </c>
      <c r="K10" s="1">
        <v>41</v>
      </c>
      <c r="L10" s="1">
        <v>133</v>
      </c>
      <c r="M10" s="5">
        <v>265</v>
      </c>
      <c r="N10" s="1">
        <v>488</v>
      </c>
      <c r="O10" s="99">
        <f>SUMPRODUCT(J10:N10, Table21[#All])/SUM(J10:N10)</f>
        <v>4.2523961661341856</v>
      </c>
      <c r="P10"/>
      <c r="T10"/>
      <c r="U10" s="6"/>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row>
    <row r="11" spans="1:139" s="73" customFormat="1" ht="29.25">
      <c r="A11" s="10" t="s">
        <v>139</v>
      </c>
      <c r="B11" s="1">
        <v>24</v>
      </c>
      <c r="C11" s="8">
        <v>1.7166322644248392E-2</v>
      </c>
      <c r="E11" s="10" t="s">
        <v>542</v>
      </c>
      <c r="F11" s="1">
        <v>7</v>
      </c>
      <c r="G11" s="8">
        <v>0.11861743826600293</v>
      </c>
      <c r="I11" s="3" t="s">
        <v>906</v>
      </c>
      <c r="J11" s="1">
        <v>12</v>
      </c>
      <c r="K11" s="1">
        <v>12</v>
      </c>
      <c r="L11" s="1">
        <v>34</v>
      </c>
      <c r="M11" s="5">
        <v>79</v>
      </c>
      <c r="N11" s="1">
        <v>165</v>
      </c>
      <c r="O11" s="99">
        <f>SUMPRODUCT(J11:N11, Table21[#All])/SUM(J11:N11)</f>
        <v>4.2350993377483448</v>
      </c>
      <c r="P11"/>
      <c r="T11"/>
      <c r="U11" s="6"/>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row>
    <row r="12" spans="1:139" s="73" customFormat="1" ht="15">
      <c r="A12" s="10" t="s">
        <v>477</v>
      </c>
      <c r="B12" s="1">
        <v>1398</v>
      </c>
      <c r="C12" s="8">
        <v>1</v>
      </c>
      <c r="E12" s="10" t="s">
        <v>526</v>
      </c>
      <c r="F12" s="1">
        <v>6</v>
      </c>
      <c r="G12" s="8">
        <v>0.10160955199858594</v>
      </c>
      <c r="I12" s="3" t="s">
        <v>975</v>
      </c>
      <c r="J12" s="1"/>
      <c r="K12" s="1">
        <v>5</v>
      </c>
      <c r="L12" s="1">
        <v>18</v>
      </c>
      <c r="M12" s="5">
        <v>46</v>
      </c>
      <c r="N12" s="1">
        <v>88</v>
      </c>
      <c r="O12" s="99">
        <f>SUMPRODUCT(J12:N12, Table21[#All])/SUM(J12:N12)</f>
        <v>4.3821656050955413</v>
      </c>
      <c r="P12"/>
      <c r="T12" s="2"/>
      <c r="U12" s="9"/>
      <c r="V12" s="2"/>
      <c r="W12" s="2"/>
      <c r="X12" s="2"/>
      <c r="Y12" s="2"/>
      <c r="Z12" s="2"/>
      <c r="AA12" s="2"/>
      <c r="AB12" s="2"/>
      <c r="AC12" s="2"/>
      <c r="AD12" s="2"/>
      <c r="AE12" s="2"/>
      <c r="AF12" s="2"/>
      <c r="AG12" s="2"/>
      <c r="AH12" s="2"/>
      <c r="AI12" s="2"/>
      <c r="AJ12" s="2"/>
      <c r="AK12" s="2"/>
      <c r="AL12" s="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row>
    <row r="13" spans="1:139" s="73" customFormat="1" ht="15">
      <c r="A13" s="72"/>
      <c r="E13" s="10" t="s">
        <v>529</v>
      </c>
      <c r="F13" s="1">
        <v>4</v>
      </c>
      <c r="G13" s="8">
        <v>6.7792628424271903E-2</v>
      </c>
      <c r="I13" s="10" t="s">
        <v>477</v>
      </c>
      <c r="J13" s="1">
        <v>24</v>
      </c>
      <c r="K13" s="1">
        <v>58</v>
      </c>
      <c r="L13" s="1">
        <v>185</v>
      </c>
      <c r="M13" s="5">
        <v>390</v>
      </c>
      <c r="N13" s="1">
        <v>741</v>
      </c>
      <c r="O13" s="99"/>
      <c r="P13"/>
      <c r="T13"/>
      <c r="U13" s="6"/>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row>
    <row r="14" spans="1:139" s="73" customFormat="1">
      <c r="A14" s="10"/>
      <c r="B14" s="1"/>
      <c r="C14" s="8"/>
      <c r="E14" s="10" t="s">
        <v>518</v>
      </c>
      <c r="F14" s="1">
        <v>4</v>
      </c>
      <c r="G14" s="8">
        <v>6.7785523398371336E-2</v>
      </c>
      <c r="I14"/>
      <c r="J14"/>
      <c r="K14"/>
      <c r="L14"/>
      <c r="M14" s="6"/>
      <c r="N14"/>
      <c r="O14" s="100"/>
      <c r="P14"/>
      <c r="T14"/>
      <c r="U14" s="6"/>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row>
    <row r="15" spans="1:139" s="73" customFormat="1">
      <c r="A15" s="72"/>
      <c r="E15" s="10" t="s">
        <v>462</v>
      </c>
      <c r="F15" s="1">
        <v>4</v>
      </c>
      <c r="G15" s="8">
        <v>6.7749725849688885E-2</v>
      </c>
      <c r="I15"/>
      <c r="J15"/>
      <c r="K15"/>
      <c r="L15"/>
      <c r="M15" s="6"/>
      <c r="N15"/>
      <c r="O15" s="100"/>
      <c r="P15"/>
      <c r="T15"/>
      <c r="U15" s="6"/>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row>
    <row r="16" spans="1:139" s="73" customFormat="1">
      <c r="A16" s="72"/>
      <c r="E16" s="10" t="s">
        <v>527</v>
      </c>
      <c r="F16" s="1">
        <v>4</v>
      </c>
      <c r="G16" s="8">
        <v>6.7729180126655061E-2</v>
      </c>
      <c r="I16"/>
      <c r="J16"/>
      <c r="K16"/>
      <c r="L16"/>
      <c r="M16" s="6"/>
      <c r="N16"/>
      <c r="O16" s="101"/>
      <c r="P16"/>
      <c r="T16"/>
      <c r="U16" s="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row>
    <row r="17" spans="1:139" s="73" customFormat="1">
      <c r="A17" s="72"/>
      <c r="E17" s="10" t="s">
        <v>823</v>
      </c>
      <c r="F17" s="1">
        <v>3</v>
      </c>
      <c r="G17" s="8">
        <v>5.0915230317459335E-2</v>
      </c>
      <c r="I17"/>
      <c r="J17"/>
      <c r="K17"/>
      <c r="L17"/>
      <c r="M17" s="6"/>
      <c r="N17"/>
      <c r="O17" s="101"/>
      <c r="P17"/>
      <c r="T17"/>
      <c r="U17" s="6"/>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row>
    <row r="18" spans="1:139" s="73" customFormat="1" ht="28.5">
      <c r="A18" s="72"/>
      <c r="E18" s="10" t="s">
        <v>986</v>
      </c>
      <c r="F18" s="1">
        <v>2</v>
      </c>
      <c r="G18" s="8">
        <v>3.397112981474678E-2</v>
      </c>
      <c r="I18"/>
      <c r="J18"/>
      <c r="K18"/>
      <c r="L18"/>
      <c r="M18" s="6"/>
      <c r="N18"/>
      <c r="O18" s="101"/>
      <c r="P18"/>
      <c r="T18"/>
      <c r="U18" s="6"/>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row>
    <row r="19" spans="1:139" s="73" customFormat="1">
      <c r="A19" s="72"/>
      <c r="E19" s="10" t="s">
        <v>485</v>
      </c>
      <c r="F19" s="1">
        <v>2</v>
      </c>
      <c r="G19" s="8">
        <v>3.3955330222891836E-2</v>
      </c>
      <c r="I19" s="132" t="str">
        <f>I10</f>
        <v>1st Survey</v>
      </c>
      <c r="J19" s="133">
        <f>O10</f>
        <v>4.2523961661341856</v>
      </c>
      <c r="K19"/>
      <c r="L19"/>
      <c r="M19" s="6"/>
      <c r="N19"/>
      <c r="P19"/>
      <c r="T19"/>
      <c r="U19" s="6"/>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row>
    <row r="20" spans="1:139" s="73" customFormat="1">
      <c r="A20" s="72"/>
      <c r="E20" s="10" t="s">
        <v>825</v>
      </c>
      <c r="F20" s="1">
        <v>2</v>
      </c>
      <c r="G20" s="8">
        <v>3.3869797220855397E-2</v>
      </c>
      <c r="I20" s="132" t="str">
        <f t="shared" ref="I20:I21" si="1">I11</f>
        <v>2nd Survey</v>
      </c>
      <c r="J20" s="133">
        <f t="shared" ref="J20:J21" si="2">O11</f>
        <v>4.2350993377483448</v>
      </c>
      <c r="M20" s="72"/>
      <c r="P20"/>
      <c r="T20"/>
      <c r="U20" s="6"/>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row>
    <row r="21" spans="1:139" s="73" customFormat="1">
      <c r="A21" s="72"/>
      <c r="E21" s="10" t="s">
        <v>517</v>
      </c>
      <c r="F21" s="1">
        <v>2</v>
      </c>
      <c r="G21" s="8">
        <v>3.3868749106035358E-2</v>
      </c>
      <c r="I21" s="132" t="str">
        <f t="shared" si="1"/>
        <v>3rd Survey</v>
      </c>
      <c r="J21" s="133">
        <f t="shared" si="2"/>
        <v>4.3821656050955413</v>
      </c>
      <c r="M21" s="72"/>
      <c r="P21"/>
      <c r="T21"/>
      <c r="U21" s="6"/>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row>
    <row r="22" spans="1:139" s="73" customFormat="1">
      <c r="A22" s="72"/>
      <c r="D22" s="74"/>
      <c r="E22" s="10" t="s">
        <v>538</v>
      </c>
      <c r="F22" s="1">
        <v>2</v>
      </c>
      <c r="G22" s="8">
        <v>3.3867309652330944E-2</v>
      </c>
      <c r="M22" s="72"/>
      <c r="P22"/>
      <c r="T22"/>
      <c r="U22" s="6"/>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row>
    <row r="23" spans="1:139" s="73" customFormat="1">
      <c r="A23" s="72"/>
      <c r="D23" s="74"/>
      <c r="E23" s="10" t="s">
        <v>515</v>
      </c>
      <c r="F23" s="1">
        <v>1</v>
      </c>
      <c r="G23" s="8">
        <v>1.700356224619165E-2</v>
      </c>
      <c r="M23" s="72"/>
      <c r="P23"/>
      <c r="T23"/>
      <c r="U23" s="6"/>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row>
    <row r="24" spans="1:139" s="73" customFormat="1">
      <c r="A24" s="72"/>
      <c r="D24" s="74"/>
      <c r="E24" s="10" t="s">
        <v>524</v>
      </c>
      <c r="F24" s="1">
        <v>1</v>
      </c>
      <c r="G24" s="8">
        <v>1.6976064074703024E-2</v>
      </c>
      <c r="M24" s="72"/>
      <c r="P24"/>
      <c r="T24"/>
      <c r="U24" s="6"/>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row>
    <row r="25" spans="1:139" s="73" customFormat="1">
      <c r="A25" s="72"/>
      <c r="D25" s="74"/>
      <c r="E25" s="10" t="s">
        <v>512</v>
      </c>
      <c r="F25" s="1">
        <v>1</v>
      </c>
      <c r="G25" s="8">
        <v>1.6939141562201557E-2</v>
      </c>
      <c r="M25" s="72"/>
      <c r="P25"/>
      <c r="T25"/>
      <c r="U25" s="6"/>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row>
    <row r="26" spans="1:139" s="73" customFormat="1">
      <c r="A26" s="72"/>
      <c r="D26" s="74"/>
      <c r="E26" s="10" t="s">
        <v>981</v>
      </c>
      <c r="F26" s="1">
        <v>1</v>
      </c>
      <c r="G26" s="8">
        <v>1.6938476565942051E-2</v>
      </c>
      <c r="M26" s="72"/>
      <c r="P26"/>
      <c r="T26"/>
      <c r="U26" s="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row>
    <row r="27" spans="1:139" s="73" customFormat="1">
      <c r="A27" s="72"/>
      <c r="D27" s="74"/>
      <c r="E27" s="10" t="s">
        <v>978</v>
      </c>
      <c r="F27" s="1">
        <v>1</v>
      </c>
      <c r="G27" s="8">
        <v>1.693845312846055E-2</v>
      </c>
      <c r="M27" s="72"/>
      <c r="P27"/>
      <c r="T27"/>
      <c r="U27" s="6"/>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row>
    <row r="28" spans="1:139" s="73" customFormat="1" ht="28.5">
      <c r="A28" s="72"/>
      <c r="D28" s="74"/>
      <c r="E28" s="10" t="s">
        <v>531</v>
      </c>
      <c r="F28" s="1">
        <v>1</v>
      </c>
      <c r="G28" s="8">
        <v>1.6935889380033244E-2</v>
      </c>
      <c r="I28"/>
      <c r="J28"/>
      <c r="K28"/>
      <c r="L28"/>
      <c r="M28" s="6"/>
      <c r="N28"/>
      <c r="O28" s="99"/>
      <c r="P28"/>
      <c r="T28"/>
      <c r="U28" s="6"/>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row>
    <row r="29" spans="1:139" s="73" customFormat="1">
      <c r="A29" s="72"/>
      <c r="D29" s="74"/>
      <c r="E29" s="10" t="s">
        <v>544</v>
      </c>
      <c r="F29" s="1">
        <v>1</v>
      </c>
      <c r="G29" s="8">
        <v>1.692861569779229E-2</v>
      </c>
      <c r="I29"/>
      <c r="J29"/>
      <c r="K29"/>
      <c r="L29"/>
      <c r="M29" s="6"/>
      <c r="N29"/>
      <c r="O29" s="99"/>
      <c r="P29"/>
      <c r="T29"/>
      <c r="U29" s="6"/>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row>
    <row r="30" spans="1:139" s="73" customFormat="1">
      <c r="A30" s="72"/>
      <c r="D30" s="74"/>
      <c r="E30" s="10" t="s">
        <v>541</v>
      </c>
      <c r="F30" s="1">
        <v>1</v>
      </c>
      <c r="G30" s="8">
        <v>1.692858936775676E-2</v>
      </c>
      <c r="I30"/>
      <c r="J30"/>
      <c r="K30"/>
      <c r="L30"/>
      <c r="M30" s="6"/>
      <c r="N30"/>
      <c r="O30" s="99"/>
      <c r="P30"/>
      <c r="T30"/>
      <c r="U30" s="6"/>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row>
    <row r="31" spans="1:139" s="73" customFormat="1">
      <c r="A31" s="72"/>
      <c r="D31" s="74"/>
      <c r="E31" s="10" t="s">
        <v>534</v>
      </c>
      <c r="F31" s="1">
        <v>1</v>
      </c>
      <c r="G31" s="8">
        <v>1.6928565105301791E-2</v>
      </c>
      <c r="I31"/>
      <c r="J31"/>
      <c r="K31"/>
      <c r="L31"/>
      <c r="M31" s="6"/>
      <c r="N31"/>
      <c r="O31"/>
      <c r="P31"/>
      <c r="Q31"/>
      <c r="R31"/>
      <c r="S31"/>
      <c r="T31"/>
      <c r="U31" s="6"/>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row>
    <row r="32" spans="1:139" s="73" customFormat="1">
      <c r="A32" s="72"/>
      <c r="D32" s="74"/>
      <c r="E32" s="10" t="s">
        <v>521</v>
      </c>
      <c r="F32" s="1">
        <v>1</v>
      </c>
      <c r="G32" s="8">
        <v>1.6928253915310259E-2</v>
      </c>
      <c r="I32"/>
      <c r="J32"/>
      <c r="K32"/>
      <c r="L32"/>
      <c r="M32" s="6"/>
      <c r="N32"/>
      <c r="O32"/>
      <c r="P32"/>
      <c r="Q32"/>
      <c r="R32"/>
      <c r="S32"/>
      <c r="T32"/>
      <c r="U32" s="6"/>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row>
    <row r="33" spans="1:21" s="73" customFormat="1" ht="15">
      <c r="A33" s="72"/>
      <c r="E33" s="10" t="s">
        <v>477</v>
      </c>
      <c r="F33" s="1">
        <v>59</v>
      </c>
      <c r="G33" s="8">
        <v>1</v>
      </c>
      <c r="M33" s="72"/>
      <c r="P33"/>
      <c r="Q33"/>
      <c r="R33"/>
      <c r="S33"/>
      <c r="U33" s="72"/>
    </row>
    <row r="34" spans="1:21" s="73" customFormat="1">
      <c r="A34" s="72"/>
      <c r="D34" s="74"/>
      <c r="E34" s="6"/>
      <c r="F34"/>
      <c r="G34"/>
      <c r="M34" s="72"/>
      <c r="P34"/>
      <c r="Q34"/>
      <c r="R34"/>
      <c r="S34"/>
      <c r="U34" s="72"/>
    </row>
    <row r="35" spans="1:21" s="73" customFormat="1">
      <c r="A35" s="72"/>
      <c r="D35" s="74"/>
      <c r="E35" s="6"/>
      <c r="F35"/>
      <c r="G35"/>
      <c r="M35" s="72"/>
      <c r="P35"/>
      <c r="Q35"/>
      <c r="R35"/>
      <c r="S35"/>
      <c r="U35" s="72"/>
    </row>
    <row r="36" spans="1:21" ht="40.5" customHeight="1">
      <c r="A36" s="175" t="s">
        <v>853</v>
      </c>
      <c r="B36" s="175"/>
      <c r="C36" s="175"/>
      <c r="D36" s="175"/>
      <c r="E36" s="175"/>
      <c r="F36" s="175"/>
      <c r="G36" s="175"/>
      <c r="H36" s="175"/>
      <c r="I36" s="175"/>
      <c r="J36" s="29"/>
      <c r="K36" s="29"/>
      <c r="L36" s="29"/>
      <c r="M36" s="155"/>
      <c r="N36" s="29"/>
      <c r="O36" s="29"/>
    </row>
    <row r="37" spans="1:21" ht="20.25" customHeight="1">
      <c r="A37" s="175"/>
      <c r="B37" s="175"/>
      <c r="C37" s="175"/>
      <c r="D37" s="175"/>
      <c r="E37" s="175"/>
      <c r="F37" s="175"/>
      <c r="G37" s="175"/>
      <c r="H37" s="175"/>
      <c r="I37" s="175"/>
      <c r="J37" s="29"/>
      <c r="K37" s="29"/>
      <c r="L37" s="29"/>
      <c r="M37" s="155"/>
      <c r="N37" s="29"/>
      <c r="O37" s="29"/>
    </row>
    <row r="38" spans="1:21" ht="20.25">
      <c r="A38" s="31"/>
      <c r="B38" s="29"/>
      <c r="C38" s="31"/>
      <c r="D38" s="29"/>
      <c r="E38" s="155"/>
      <c r="F38" s="29"/>
      <c r="G38" s="29"/>
      <c r="H38" s="29"/>
      <c r="I38" s="29"/>
      <c r="J38" s="29"/>
      <c r="K38" s="29"/>
      <c r="L38" s="29"/>
      <c r="M38" s="155"/>
      <c r="N38" s="29"/>
      <c r="O38" s="29"/>
    </row>
    <row r="39" spans="1:21" ht="49.5" customHeight="1">
      <c r="A39" s="168" t="str">
        <f>Titles!C14</f>
        <v>How are your family / whānau doing at the moment?  (Disabled People/whānau)</v>
      </c>
      <c r="B39" s="168"/>
      <c r="C39" s="168"/>
      <c r="D39" s="168"/>
      <c r="H39" s="73"/>
      <c r="I39" s="73"/>
      <c r="J39" s="73"/>
      <c r="K39" s="73"/>
      <c r="L39" s="73"/>
      <c r="M39" s="72"/>
      <c r="N39" s="73"/>
      <c r="O39" s="73"/>
    </row>
    <row r="40" spans="1:21" ht="20.25">
      <c r="A40" s="160"/>
      <c r="B40" s="127"/>
      <c r="C40" s="127"/>
      <c r="D40" s="127"/>
      <c r="E40" s="9" t="s">
        <v>493</v>
      </c>
      <c r="F40" t="s">
        <v>461</v>
      </c>
      <c r="G40" s="73"/>
      <c r="H40" s="73"/>
      <c r="I40" s="170" t="str">
        <f>A39&amp;" Weighted averages over time"</f>
        <v>How are your family / whānau doing at the moment?  (Disabled People/whānau) Weighted averages over time</v>
      </c>
      <c r="J40" s="170"/>
      <c r="K40" s="170"/>
      <c r="L40" s="170"/>
      <c r="M40" s="170"/>
      <c r="N40" s="170"/>
      <c r="O40" s="73"/>
    </row>
    <row r="41" spans="1:21" ht="15">
      <c r="A41" s="9" t="s">
        <v>0</v>
      </c>
      <c r="B41" t="s">
        <v>475</v>
      </c>
      <c r="C41" t="s">
        <v>463</v>
      </c>
      <c r="D41" s="15"/>
      <c r="H41" s="73"/>
    </row>
    <row r="42" spans="1:21" ht="20.25">
      <c r="A42" s="10" t="s">
        <v>661</v>
      </c>
      <c r="B42" s="1">
        <v>224</v>
      </c>
      <c r="C42" s="8">
        <v>0.21261651289168254</v>
      </c>
      <c r="E42" s="9" t="s">
        <v>495</v>
      </c>
      <c r="F42" t="s">
        <v>475</v>
      </c>
      <c r="G42" t="s">
        <v>463</v>
      </c>
      <c r="H42" s="73"/>
      <c r="I42" s="103"/>
      <c r="J42" s="102">
        <f>VALUE(J45)</f>
        <v>1</v>
      </c>
      <c r="K42" s="102">
        <f t="shared" ref="K42:N42" si="3">VALUE(K45)</f>
        <v>2</v>
      </c>
      <c r="L42" s="102">
        <f t="shared" si="3"/>
        <v>3</v>
      </c>
      <c r="M42" s="153">
        <f t="shared" si="3"/>
        <v>4</v>
      </c>
      <c r="N42" s="102">
        <f t="shared" si="3"/>
        <v>5</v>
      </c>
      <c r="O42" s="104"/>
    </row>
    <row r="43" spans="1:21">
      <c r="A43" s="10" t="s">
        <v>663</v>
      </c>
      <c r="B43" s="1">
        <v>377</v>
      </c>
      <c r="C43" s="8">
        <v>0.35764286223183478</v>
      </c>
      <c r="D43" s="15"/>
      <c r="E43" s="10" t="s">
        <v>550</v>
      </c>
      <c r="F43" s="1">
        <v>12</v>
      </c>
      <c r="G43" s="8">
        <v>0.14111395837861723</v>
      </c>
      <c r="H43" s="73"/>
      <c r="I43" s="100"/>
      <c r="J43" s="100"/>
      <c r="K43" s="100"/>
      <c r="L43" s="100"/>
      <c r="M43" s="154"/>
      <c r="N43" s="100"/>
      <c r="O43" s="100"/>
    </row>
    <row r="44" spans="1:21">
      <c r="A44" s="10" t="s">
        <v>654</v>
      </c>
      <c r="B44" s="1">
        <v>318</v>
      </c>
      <c r="C44" s="8">
        <v>0.30168679061764375</v>
      </c>
      <c r="E44" s="10" t="s">
        <v>548</v>
      </c>
      <c r="F44" s="1">
        <v>11</v>
      </c>
      <c r="G44" s="8">
        <v>0.12928126128641851</v>
      </c>
      <c r="H44" s="73"/>
      <c r="I44" s="2" t="s">
        <v>776</v>
      </c>
      <c r="J44" s="2" t="s">
        <v>762</v>
      </c>
    </row>
    <row r="45" spans="1:21" ht="15">
      <c r="A45" s="10" t="s">
        <v>659</v>
      </c>
      <c r="B45" s="1">
        <v>106</v>
      </c>
      <c r="C45" s="8">
        <v>0.10054446965593049</v>
      </c>
      <c r="D45" s="15"/>
      <c r="E45" s="10" t="s">
        <v>462</v>
      </c>
      <c r="F45" s="1">
        <v>9</v>
      </c>
      <c r="G45" s="8">
        <v>0.10574324721052114</v>
      </c>
      <c r="H45" s="73"/>
      <c r="I45" s="2" t="s">
        <v>493</v>
      </c>
      <c r="J45">
        <v>1</v>
      </c>
      <c r="K45">
        <v>2</v>
      </c>
      <c r="L45">
        <v>3</v>
      </c>
      <c r="M45" s="6">
        <v>4</v>
      </c>
      <c r="N45">
        <v>5</v>
      </c>
      <c r="O45" s="98" t="s">
        <v>294</v>
      </c>
    </row>
    <row r="46" spans="1:21">
      <c r="A46" s="10" t="s">
        <v>687</v>
      </c>
      <c r="B46" s="1">
        <v>29</v>
      </c>
      <c r="C46" s="8">
        <v>2.7509364602908488E-2</v>
      </c>
      <c r="E46" s="10" t="s">
        <v>515</v>
      </c>
      <c r="F46" s="1">
        <v>5</v>
      </c>
      <c r="G46" s="8">
        <v>5.8797052176650606E-2</v>
      </c>
      <c r="H46" s="73"/>
      <c r="I46" s="3" t="s">
        <v>905</v>
      </c>
      <c r="J46" s="1">
        <v>18</v>
      </c>
      <c r="K46" s="1">
        <v>76</v>
      </c>
      <c r="L46" s="1">
        <v>215</v>
      </c>
      <c r="M46" s="5">
        <v>263</v>
      </c>
      <c r="N46" s="1">
        <v>132</v>
      </c>
      <c r="O46" s="99" cm="1">
        <f t="array" ref="O46">SUMPRODUCT(J46:N46,Table2124[#All]/SUM(J46:N46))</f>
        <v>3.5894886363636367</v>
      </c>
    </row>
    <row r="47" spans="1:21" ht="15">
      <c r="A47" s="10" t="s">
        <v>477</v>
      </c>
      <c r="B47" s="1">
        <v>1054</v>
      </c>
      <c r="C47" s="8">
        <v>1</v>
      </c>
      <c r="D47" s="15"/>
      <c r="E47" s="10" t="s">
        <v>826</v>
      </c>
      <c r="F47" s="1">
        <v>5</v>
      </c>
      <c r="G47" s="8">
        <v>5.8786001154011343E-2</v>
      </c>
      <c r="H47" s="73"/>
      <c r="I47" s="3" t="s">
        <v>906</v>
      </c>
      <c r="J47" s="1">
        <v>3</v>
      </c>
      <c r="K47" s="1">
        <v>9</v>
      </c>
      <c r="L47" s="1">
        <v>44</v>
      </c>
      <c r="M47" s="5">
        <v>45</v>
      </c>
      <c r="N47" s="1">
        <v>37</v>
      </c>
      <c r="O47" s="99" cm="1">
        <f t="array" ref="O47">SUMPRODUCT(J47:N47,Table2124[#All]/SUM(J47:N47))</f>
        <v>3.7536231884057969</v>
      </c>
    </row>
    <row r="48" spans="1:21">
      <c r="E48" s="10" t="s">
        <v>989</v>
      </c>
      <c r="F48" s="1">
        <v>5</v>
      </c>
      <c r="G48" s="8">
        <v>5.8923926756758789E-2</v>
      </c>
      <c r="H48" s="73"/>
      <c r="I48" s="3" t="s">
        <v>975</v>
      </c>
      <c r="J48" s="1">
        <v>2</v>
      </c>
      <c r="K48" s="1">
        <v>7</v>
      </c>
      <c r="L48" s="1">
        <v>24</v>
      </c>
      <c r="M48" s="5">
        <v>34</v>
      </c>
      <c r="N48" s="1">
        <v>22</v>
      </c>
      <c r="O48" s="99" cm="1">
        <f t="array" ref="O48">SUMPRODUCT(J48:N48,Table2124[#All]/SUM(J48:N48))</f>
        <v>3.7528089887640448</v>
      </c>
    </row>
    <row r="49" spans="1:15" ht="15">
      <c r="D49" s="15"/>
      <c r="E49" s="10" t="s">
        <v>198</v>
      </c>
      <c r="F49" s="1">
        <v>5</v>
      </c>
      <c r="G49" s="8">
        <v>5.8724255576236763E-2</v>
      </c>
      <c r="H49" s="73"/>
      <c r="I49" s="10" t="s">
        <v>477</v>
      </c>
      <c r="J49" s="1">
        <v>23</v>
      </c>
      <c r="K49" s="1">
        <v>92</v>
      </c>
      <c r="L49" s="1">
        <v>283</v>
      </c>
      <c r="M49" s="5">
        <v>342</v>
      </c>
      <c r="N49" s="1">
        <v>191</v>
      </c>
      <c r="O49" s="99"/>
    </row>
    <row r="50" spans="1:15">
      <c r="E50" s="10" t="s">
        <v>551</v>
      </c>
      <c r="F50" s="1">
        <v>4</v>
      </c>
      <c r="G50" s="8">
        <v>4.6982147203303223E-2</v>
      </c>
      <c r="H50" s="73"/>
    </row>
    <row r="51" spans="1:15">
      <c r="D51" s="15"/>
      <c r="E51" s="10" t="s">
        <v>555</v>
      </c>
      <c r="F51" s="1">
        <v>3</v>
      </c>
      <c r="G51" s="8">
        <v>3.5393304347227102E-2</v>
      </c>
      <c r="H51" s="73"/>
    </row>
    <row r="52" spans="1:15">
      <c r="E52" s="10" t="s">
        <v>563</v>
      </c>
      <c r="F52" s="1">
        <v>3</v>
      </c>
      <c r="G52" s="8">
        <v>3.5301609076045279E-2</v>
      </c>
      <c r="H52" s="73"/>
      <c r="I52" s="101"/>
      <c r="J52" s="101"/>
      <c r="K52" s="101"/>
      <c r="L52" s="101"/>
      <c r="M52" s="152"/>
      <c r="N52" s="101"/>
      <c r="O52" s="101"/>
    </row>
    <row r="53" spans="1:15">
      <c r="D53" s="15"/>
      <c r="E53" s="10" t="s">
        <v>556</v>
      </c>
      <c r="F53" s="1">
        <v>3</v>
      </c>
      <c r="G53" s="8">
        <v>3.5345382248308618E-2</v>
      </c>
      <c r="H53" s="73"/>
      <c r="I53" t="str">
        <f>I46</f>
        <v>1st Survey</v>
      </c>
      <c r="J53" s="99">
        <f>O46</f>
        <v>3.5894886363636367</v>
      </c>
    </row>
    <row r="54" spans="1:15" ht="28.5">
      <c r="E54" s="10" t="s">
        <v>561</v>
      </c>
      <c r="F54" s="1">
        <v>2</v>
      </c>
      <c r="G54" s="8">
        <v>2.3552023662869407E-2</v>
      </c>
      <c r="H54" s="73"/>
      <c r="I54" t="str">
        <f t="shared" ref="I54:I55" si="4">I47</f>
        <v>2nd Survey</v>
      </c>
      <c r="J54" s="99">
        <f t="shared" ref="J54:J55" si="5">O47</f>
        <v>3.7536231884057969</v>
      </c>
    </row>
    <row r="55" spans="1:15">
      <c r="D55" s="15"/>
      <c r="E55" s="10" t="s">
        <v>554</v>
      </c>
      <c r="F55" s="1">
        <v>2</v>
      </c>
      <c r="G55" s="8">
        <v>2.3571443538553716E-2</v>
      </c>
      <c r="H55" s="73"/>
      <c r="I55" t="str">
        <f t="shared" si="4"/>
        <v>3rd Survey</v>
      </c>
      <c r="J55" s="99">
        <f t="shared" si="5"/>
        <v>3.7528089887640448</v>
      </c>
    </row>
    <row r="56" spans="1:15">
      <c r="D56" s="41"/>
      <c r="E56" s="10" t="s">
        <v>827</v>
      </c>
      <c r="F56" s="1">
        <v>2</v>
      </c>
      <c r="G56" s="8">
        <v>2.3483503646054532E-2</v>
      </c>
      <c r="H56" s="73"/>
    </row>
    <row r="57" spans="1:15">
      <c r="D57" s="42"/>
      <c r="E57" s="10" t="s">
        <v>558</v>
      </c>
      <c r="F57" s="1">
        <v>2</v>
      </c>
      <c r="G57" s="8">
        <v>2.3617151222077519E-2</v>
      </c>
      <c r="H57" s="73"/>
      <c r="I57" s="101"/>
      <c r="J57" s="101"/>
      <c r="K57" s="101"/>
      <c r="L57" s="101"/>
      <c r="M57" s="152"/>
      <c r="N57" s="101"/>
      <c r="O57" s="101"/>
    </row>
    <row r="58" spans="1:15">
      <c r="D58" s="41"/>
      <c r="E58" s="10" t="s">
        <v>988</v>
      </c>
      <c r="F58" s="1">
        <v>2</v>
      </c>
      <c r="G58" s="8">
        <v>2.3604866373031549E-2</v>
      </c>
      <c r="H58" s="73"/>
    </row>
    <row r="59" spans="1:15">
      <c r="D59" s="42"/>
      <c r="E59" s="10" t="s">
        <v>547</v>
      </c>
      <c r="F59" s="1">
        <v>2</v>
      </c>
      <c r="G59" s="8">
        <v>2.3624037008193821E-2</v>
      </c>
      <c r="H59" s="73"/>
    </row>
    <row r="60" spans="1:15">
      <c r="D60" s="41"/>
      <c r="E60" s="10" t="s">
        <v>78</v>
      </c>
      <c r="F60" s="1">
        <v>2</v>
      </c>
      <c r="G60" s="8">
        <v>2.3496686792279134E-2</v>
      </c>
      <c r="H60" s="73"/>
    </row>
    <row r="61" spans="1:15">
      <c r="D61" s="42"/>
      <c r="E61" s="10" t="s">
        <v>553</v>
      </c>
      <c r="F61" s="1">
        <v>1</v>
      </c>
      <c r="G61" s="8">
        <v>1.1759098375096193E-2</v>
      </c>
      <c r="H61" s="73"/>
    </row>
    <row r="62" spans="1:15">
      <c r="A62" s="149"/>
      <c r="B62" s="40"/>
      <c r="C62" s="40"/>
      <c r="D62" s="41"/>
      <c r="E62" s="10" t="s">
        <v>175</v>
      </c>
      <c r="F62" s="1">
        <v>1</v>
      </c>
      <c r="G62" s="8">
        <v>1.1825409770435794E-2</v>
      </c>
      <c r="H62" s="73"/>
    </row>
    <row r="63" spans="1:15">
      <c r="A63" s="149"/>
      <c r="B63" s="40"/>
      <c r="C63" s="40"/>
      <c r="D63" s="42"/>
      <c r="E63" s="10" t="s">
        <v>761</v>
      </c>
      <c r="F63" s="1">
        <v>1</v>
      </c>
      <c r="G63" s="8">
        <v>1.17684269718698E-2</v>
      </c>
      <c r="H63" s="73"/>
    </row>
    <row r="64" spans="1:15" ht="20.25">
      <c r="A64" s="43"/>
      <c r="B64" s="40"/>
      <c r="C64" s="40"/>
      <c r="D64" s="41"/>
      <c r="E64" s="10" t="s">
        <v>100</v>
      </c>
      <c r="F64" s="1">
        <v>1</v>
      </c>
      <c r="G64" s="8">
        <v>1.1813059108747834E-2</v>
      </c>
      <c r="H64" s="73"/>
    </row>
    <row r="65" spans="1:15">
      <c r="A65" s="149"/>
      <c r="B65" s="40"/>
      <c r="C65" s="40"/>
      <c r="D65" s="42"/>
      <c r="E65" s="10" t="s">
        <v>828</v>
      </c>
      <c r="F65" s="1">
        <v>1</v>
      </c>
      <c r="G65" s="8">
        <v>1.1740405971326568E-2</v>
      </c>
      <c r="H65" s="73"/>
    </row>
    <row r="66" spans="1:15">
      <c r="A66" s="149"/>
      <c r="B66" s="40"/>
      <c r="C66" s="40"/>
      <c r="D66" s="41"/>
      <c r="E66" s="10" t="s">
        <v>557</v>
      </c>
      <c r="F66" s="1">
        <v>1</v>
      </c>
      <c r="G66" s="8">
        <v>1.1751742145365554E-2</v>
      </c>
      <c r="H66" s="40"/>
      <c r="O66" s="99"/>
    </row>
    <row r="67" spans="1:15" ht="15">
      <c r="A67" s="149"/>
      <c r="B67" s="40"/>
      <c r="C67" s="40"/>
      <c r="D67" s="42"/>
      <c r="E67" s="10" t="s">
        <v>477</v>
      </c>
      <c r="F67" s="1">
        <v>85</v>
      </c>
      <c r="G67" s="8">
        <v>1</v>
      </c>
      <c r="H67" s="40"/>
    </row>
    <row r="69" spans="1:15" ht="40.5" customHeight="1">
      <c r="A69" s="176" t="s">
        <v>490</v>
      </c>
      <c r="B69" s="176"/>
      <c r="C69" s="176"/>
      <c r="D69" s="176"/>
      <c r="E69" s="176"/>
      <c r="F69" s="176"/>
      <c r="G69" s="176"/>
      <c r="H69" s="176"/>
      <c r="I69" s="176"/>
      <c r="J69" s="39"/>
      <c r="K69" s="39"/>
      <c r="L69" s="39"/>
      <c r="M69" s="39"/>
      <c r="N69" s="39"/>
      <c r="O69" s="39"/>
    </row>
    <row r="70" spans="1:15">
      <c r="H70" s="73"/>
      <c r="I70" s="73"/>
      <c r="J70" s="73"/>
      <c r="K70" s="73"/>
      <c r="L70" s="73"/>
      <c r="M70" s="72"/>
      <c r="N70" s="73"/>
      <c r="O70" s="73"/>
    </row>
    <row r="71" spans="1:15" ht="20.25">
      <c r="A71" s="168" t="str">
        <f>Titles!C15</f>
        <v>How well are you doing right now? (All perspectives)</v>
      </c>
      <c r="B71" s="168"/>
      <c r="C71" s="168"/>
      <c r="D71" s="168"/>
      <c r="E71" s="9" t="s">
        <v>496</v>
      </c>
      <c r="F71" t="s">
        <v>461</v>
      </c>
      <c r="H71" s="73"/>
      <c r="I71" s="168" t="str">
        <f>A71&amp;" Weighted averages over time"</f>
        <v>How well are you doing right now? (All perspectives) Weighted averages over time</v>
      </c>
      <c r="J71" s="168"/>
      <c r="K71" s="168"/>
    </row>
    <row r="72" spans="1:15" ht="20.25">
      <c r="A72" s="9" t="s">
        <v>0</v>
      </c>
      <c r="B72" t="s">
        <v>475</v>
      </c>
      <c r="C72" t="s">
        <v>463</v>
      </c>
      <c r="D72" s="15"/>
      <c r="H72" s="73"/>
      <c r="I72" s="103"/>
      <c r="J72" s="102">
        <f>VALUE(J75)</f>
        <v>1</v>
      </c>
      <c r="K72" s="102">
        <f t="shared" ref="K72:N72" si="6">VALUE(K75)</f>
        <v>2</v>
      </c>
      <c r="L72" s="102">
        <f t="shared" si="6"/>
        <v>3</v>
      </c>
      <c r="M72" s="153">
        <f t="shared" si="6"/>
        <v>4</v>
      </c>
      <c r="N72" s="102">
        <f t="shared" si="6"/>
        <v>5</v>
      </c>
      <c r="O72" s="104"/>
    </row>
    <row r="73" spans="1:15" ht="15">
      <c r="A73" s="10" t="s">
        <v>90</v>
      </c>
      <c r="B73" s="1">
        <v>259</v>
      </c>
      <c r="C73" s="8">
        <v>0.20600516288665768</v>
      </c>
      <c r="E73" s="9" t="s">
        <v>495</v>
      </c>
      <c r="F73" t="s">
        <v>475</v>
      </c>
      <c r="G73" t="s">
        <v>463</v>
      </c>
      <c r="H73" s="73"/>
      <c r="I73" s="100"/>
      <c r="J73" s="100"/>
      <c r="K73" s="100"/>
      <c r="L73" s="100"/>
      <c r="M73" s="154"/>
      <c r="N73" s="100"/>
      <c r="O73" s="100"/>
    </row>
    <row r="74" spans="1:15">
      <c r="A74" s="10" t="s">
        <v>759</v>
      </c>
      <c r="B74" s="1">
        <v>394</v>
      </c>
      <c r="C74" s="8">
        <v>0.31321544386629985</v>
      </c>
      <c r="D74" s="15"/>
      <c r="E74" s="10" t="s">
        <v>567</v>
      </c>
      <c r="F74" s="1">
        <v>14</v>
      </c>
      <c r="G74" s="8">
        <v>0.17292287217981125</v>
      </c>
      <c r="H74" s="73"/>
      <c r="I74" s="2" t="s">
        <v>776</v>
      </c>
      <c r="J74" s="2" t="s">
        <v>762</v>
      </c>
    </row>
    <row r="75" spans="1:15" ht="15">
      <c r="A75" s="10" t="s">
        <v>75</v>
      </c>
      <c r="B75" s="1">
        <v>410</v>
      </c>
      <c r="C75" s="8">
        <v>0.32583018284317539</v>
      </c>
      <c r="E75" s="10" t="s">
        <v>572</v>
      </c>
      <c r="F75" s="1">
        <v>13</v>
      </c>
      <c r="G75" s="8">
        <v>0.1605097915255955</v>
      </c>
      <c r="H75" s="73"/>
      <c r="I75" s="2" t="s">
        <v>498</v>
      </c>
      <c r="J75">
        <v>1</v>
      </c>
      <c r="K75">
        <v>2</v>
      </c>
      <c r="L75">
        <v>3</v>
      </c>
      <c r="M75" s="6">
        <v>4</v>
      </c>
      <c r="N75">
        <v>5</v>
      </c>
      <c r="O75" s="98" t="s">
        <v>294</v>
      </c>
    </row>
    <row r="76" spans="1:15">
      <c r="A76" s="10" t="s">
        <v>99</v>
      </c>
      <c r="B76" s="1">
        <v>156</v>
      </c>
      <c r="C76" s="8">
        <v>0.12396386667441658</v>
      </c>
      <c r="D76" s="15"/>
      <c r="E76" s="10" t="s">
        <v>573</v>
      </c>
      <c r="F76" s="1">
        <v>10</v>
      </c>
      <c r="G76" s="8">
        <v>0.12340265787270305</v>
      </c>
      <c r="H76" s="73"/>
      <c r="I76" s="3" t="s">
        <v>905</v>
      </c>
      <c r="J76" s="1">
        <v>30</v>
      </c>
      <c r="K76" s="1">
        <v>115</v>
      </c>
      <c r="L76" s="1">
        <v>297</v>
      </c>
      <c r="M76" s="5">
        <v>258</v>
      </c>
      <c r="N76" s="1">
        <v>140</v>
      </c>
      <c r="O76" s="99">
        <f>SUMPRODUCT(J76:N76, Table2130[#All])/SUM(J76:N76)</f>
        <v>3.4321428571428569</v>
      </c>
    </row>
    <row r="77" spans="1:15">
      <c r="A77" s="10" t="s">
        <v>226</v>
      </c>
      <c r="B77" s="1">
        <v>39</v>
      </c>
      <c r="C77" s="8">
        <v>3.0985343729450481E-2</v>
      </c>
      <c r="E77" s="10" t="s">
        <v>832</v>
      </c>
      <c r="F77" s="1">
        <v>9</v>
      </c>
      <c r="G77" s="8">
        <v>0.11111756478260282</v>
      </c>
      <c r="H77" s="73"/>
      <c r="I77" s="3" t="s">
        <v>906</v>
      </c>
      <c r="J77" s="1">
        <v>6</v>
      </c>
      <c r="K77" s="1">
        <v>25</v>
      </c>
      <c r="L77" s="1">
        <v>77</v>
      </c>
      <c r="M77" s="5">
        <v>65</v>
      </c>
      <c r="N77" s="1">
        <v>75</v>
      </c>
      <c r="O77" s="99" cm="1">
        <f t="array" ref="O77">SUMPRODUCT(J77:N77,Table2130[#All]/SUM(J77:N77))</f>
        <v>3.717741935483871</v>
      </c>
    </row>
    <row r="78" spans="1:15" ht="15">
      <c r="A78" s="10" t="s">
        <v>477</v>
      </c>
      <c r="B78" s="1">
        <v>1258</v>
      </c>
      <c r="C78" s="8">
        <v>1</v>
      </c>
      <c r="D78" s="15"/>
      <c r="E78" s="10" t="s">
        <v>513</v>
      </c>
      <c r="F78" s="1">
        <v>6</v>
      </c>
      <c r="G78" s="8">
        <v>7.4020954503263792E-2</v>
      </c>
      <c r="H78" s="73"/>
      <c r="I78" s="3" t="s">
        <v>975</v>
      </c>
      <c r="J78" s="1">
        <v>3</v>
      </c>
      <c r="K78" s="1">
        <v>16</v>
      </c>
      <c r="L78" s="1">
        <v>36</v>
      </c>
      <c r="M78" s="5">
        <v>39</v>
      </c>
      <c r="N78" s="1">
        <v>44</v>
      </c>
      <c r="O78" s="99">
        <f>SUMPRODUCT(J78:N78, Table2130[#All])/SUM(J78:N78)</f>
        <v>3.7608695652173911</v>
      </c>
    </row>
    <row r="79" spans="1:15" ht="15">
      <c r="E79" s="10" t="s">
        <v>830</v>
      </c>
      <c r="F79" s="1">
        <v>6</v>
      </c>
      <c r="G79" s="8">
        <v>7.4077777253268695E-2</v>
      </c>
      <c r="H79" s="73"/>
      <c r="I79" s="10" t="s">
        <v>477</v>
      </c>
      <c r="J79" s="1">
        <v>39</v>
      </c>
      <c r="K79" s="1">
        <v>156</v>
      </c>
      <c r="L79" s="1">
        <v>410</v>
      </c>
      <c r="M79" s="5">
        <v>362</v>
      </c>
      <c r="N79" s="1">
        <v>259</v>
      </c>
      <c r="O79" s="99"/>
    </row>
    <row r="80" spans="1:15">
      <c r="E80" s="10" t="s">
        <v>52</v>
      </c>
      <c r="F80" s="1">
        <v>6</v>
      </c>
      <c r="G80" s="8">
        <v>7.4030576155290712E-2</v>
      </c>
      <c r="H80" s="73"/>
      <c r="I80" s="101"/>
      <c r="J80" s="101"/>
      <c r="K80" s="101"/>
      <c r="L80" s="101"/>
      <c r="M80" s="152"/>
      <c r="N80" s="101"/>
      <c r="O80" s="101"/>
    </row>
    <row r="81" spans="4:15">
      <c r="E81" s="10" t="s">
        <v>462</v>
      </c>
      <c r="F81" s="1">
        <v>5</v>
      </c>
      <c r="G81" s="8">
        <v>6.165705185419848E-2</v>
      </c>
      <c r="H81" s="73"/>
      <c r="I81" s="101"/>
      <c r="J81" s="101"/>
      <c r="K81" s="101"/>
      <c r="L81" s="101"/>
      <c r="M81" s="152"/>
      <c r="N81" s="101"/>
      <c r="O81" s="101"/>
    </row>
    <row r="82" spans="4:15">
      <c r="E82" s="10" t="s">
        <v>575</v>
      </c>
      <c r="F82" s="1">
        <v>4</v>
      </c>
      <c r="G82" s="8">
        <v>4.9318163283033185E-2</v>
      </c>
      <c r="H82" s="73"/>
      <c r="I82" s="101"/>
      <c r="J82" s="101"/>
      <c r="K82" s="101"/>
      <c r="L82" s="101"/>
      <c r="M82" s="152"/>
      <c r="N82" s="101"/>
      <c r="O82" s="101"/>
    </row>
    <row r="83" spans="4:15">
      <c r="E83" s="10" t="s">
        <v>555</v>
      </c>
      <c r="F83" s="1">
        <v>1</v>
      </c>
      <c r="G83" s="8">
        <v>1.2361702904135817E-2</v>
      </c>
      <c r="H83" s="73"/>
      <c r="I83" s="103" t="str">
        <f>I76</f>
        <v>1st Survey</v>
      </c>
      <c r="J83" s="135">
        <f>O76</f>
        <v>3.4321428571428569</v>
      </c>
      <c r="K83" s="101"/>
      <c r="L83" s="101"/>
      <c r="M83" s="152"/>
      <c r="N83" s="101"/>
      <c r="O83" s="101"/>
    </row>
    <row r="84" spans="4:15">
      <c r="E84" s="10" t="s">
        <v>992</v>
      </c>
      <c r="F84" s="1">
        <v>1</v>
      </c>
      <c r="G84" s="8">
        <v>1.2402036141970826E-2</v>
      </c>
      <c r="H84" s="73"/>
      <c r="I84" s="103" t="str">
        <f t="shared" ref="I84:I85" si="7">I77</f>
        <v>2nd Survey</v>
      </c>
      <c r="J84" s="135">
        <f t="shared" ref="J84:J85" si="8">O77</f>
        <v>3.717741935483871</v>
      </c>
    </row>
    <row r="85" spans="4:15">
      <c r="E85" s="10" t="s">
        <v>833</v>
      </c>
      <c r="F85" s="1">
        <v>1</v>
      </c>
      <c r="G85" s="8">
        <v>1.2329524448006052E-2</v>
      </c>
      <c r="H85" s="73"/>
      <c r="I85" s="103" t="str">
        <f t="shared" si="7"/>
        <v>3rd Survey</v>
      </c>
      <c r="J85" s="135">
        <f t="shared" si="8"/>
        <v>3.7608695652173911</v>
      </c>
    </row>
    <row r="86" spans="4:15">
      <c r="E86" s="10" t="s">
        <v>175</v>
      </c>
      <c r="F86" s="1">
        <v>1</v>
      </c>
      <c r="G86" s="8">
        <v>1.2415623699583522E-2</v>
      </c>
      <c r="H86" s="73"/>
      <c r="I86" s="134"/>
      <c r="J86" s="134"/>
    </row>
    <row r="87" spans="4:15">
      <c r="E87" s="10" t="s">
        <v>778</v>
      </c>
      <c r="F87" s="1">
        <v>1</v>
      </c>
      <c r="G87" s="8">
        <v>1.2381589935059462E-2</v>
      </c>
      <c r="H87" s="73"/>
      <c r="I87" s="134"/>
      <c r="J87" s="134"/>
    </row>
    <row r="88" spans="4:15">
      <c r="E88" s="10" t="s">
        <v>995</v>
      </c>
      <c r="F88" s="1">
        <v>1</v>
      </c>
      <c r="G88" s="8">
        <v>1.2391295959148313E-2</v>
      </c>
      <c r="H88" s="73"/>
      <c r="I88" s="134"/>
      <c r="J88" s="134"/>
    </row>
    <row r="89" spans="4:15">
      <c r="E89" s="10" t="s">
        <v>831</v>
      </c>
      <c r="F89" s="1">
        <v>1</v>
      </c>
      <c r="G89" s="8">
        <v>1.2331250878463897E-2</v>
      </c>
      <c r="H89" s="73"/>
      <c r="I89" s="134"/>
      <c r="J89" s="134"/>
    </row>
    <row r="90" spans="4:15">
      <c r="E90" s="10" t="s">
        <v>78</v>
      </c>
      <c r="F90" s="1">
        <v>1</v>
      </c>
      <c r="G90" s="8">
        <v>1.2329566623864616E-2</v>
      </c>
      <c r="H90" s="73"/>
      <c r="I90" s="134"/>
      <c r="J90" s="134"/>
    </row>
    <row r="91" spans="4:15" ht="15">
      <c r="D91" s="15"/>
      <c r="E91" s="10" t="s">
        <v>477</v>
      </c>
      <c r="F91" s="1">
        <v>81</v>
      </c>
      <c r="G91" s="8">
        <v>1</v>
      </c>
      <c r="H91" s="73"/>
      <c r="I91" s="134"/>
      <c r="J91" s="134"/>
    </row>
    <row r="92" spans="4:15">
      <c r="H92" s="73"/>
    </row>
    <row r="93" spans="4:15">
      <c r="D93" s="15"/>
      <c r="H93" s="73"/>
    </row>
    <row r="94" spans="4:15">
      <c r="H94" s="73"/>
    </row>
    <row r="95" spans="4:15">
      <c r="D95" s="15"/>
      <c r="H95" s="73"/>
    </row>
    <row r="96" spans="4:15">
      <c r="H96" s="40"/>
    </row>
    <row r="97" spans="1:15">
      <c r="D97" s="15"/>
    </row>
    <row r="99" spans="1:15">
      <c r="D99" s="15"/>
      <c r="O99" s="99"/>
    </row>
    <row r="101" spans="1:15">
      <c r="D101" s="15"/>
    </row>
    <row r="102" spans="1:15">
      <c r="E102" s="162"/>
    </row>
    <row r="103" spans="1:15" ht="40.5" customHeight="1">
      <c r="A103" s="177" t="s">
        <v>491</v>
      </c>
      <c r="B103" s="177"/>
      <c r="C103" s="177"/>
      <c r="D103" s="177"/>
      <c r="E103" s="177"/>
      <c r="F103" s="177"/>
      <c r="G103" s="177"/>
      <c r="H103" s="177"/>
      <c r="I103" s="177"/>
      <c r="J103" s="32"/>
      <c r="K103" s="32"/>
      <c r="L103" s="32"/>
      <c r="M103" s="156"/>
      <c r="N103" s="32"/>
      <c r="O103" s="32"/>
    </row>
    <row r="104" spans="1:15">
      <c r="H104" s="73"/>
      <c r="I104" s="73"/>
      <c r="J104" s="73"/>
      <c r="K104" s="73"/>
      <c r="L104" s="73"/>
      <c r="M104" s="72"/>
      <c r="N104" s="73"/>
      <c r="O104" s="73"/>
    </row>
    <row r="105" spans="1:15" ht="64.5" customHeight="1">
      <c r="A105" s="168" t="str">
        <f>Titles!C16</f>
        <v>How easy is it for disabled people to find information about COVID-19? (All perspectives)</v>
      </c>
      <c r="B105" s="168"/>
      <c r="C105" s="168"/>
      <c r="D105" s="168"/>
      <c r="H105" s="73"/>
      <c r="I105" s="168" t="str">
        <f>A105&amp;" Weighted averages over time"</f>
        <v>How easy is it for disabled people to find information about COVID-19? (All perspectives) Weighted averages over time</v>
      </c>
      <c r="J105" s="168"/>
      <c r="K105" s="168"/>
    </row>
    <row r="106" spans="1:15" ht="30">
      <c r="A106" s="9" t="s">
        <v>0</v>
      </c>
      <c r="B106" t="s">
        <v>475</v>
      </c>
      <c r="C106" t="s">
        <v>463</v>
      </c>
      <c r="E106" s="9" t="s">
        <v>500</v>
      </c>
      <c r="F106" t="s">
        <v>461</v>
      </c>
      <c r="H106" s="73"/>
      <c r="I106" s="103"/>
      <c r="J106" s="102">
        <f>VALUE(J109)</f>
        <v>1</v>
      </c>
      <c r="K106" s="102">
        <f t="shared" ref="K106:N106" si="9">VALUE(K109)</f>
        <v>2</v>
      </c>
      <c r="L106" s="102">
        <f t="shared" si="9"/>
        <v>3</v>
      </c>
      <c r="M106" s="153">
        <f t="shared" si="9"/>
        <v>4</v>
      </c>
      <c r="N106" s="102">
        <f t="shared" si="9"/>
        <v>5</v>
      </c>
      <c r="O106" s="104"/>
    </row>
    <row r="107" spans="1:15">
      <c r="A107" s="10" t="s">
        <v>834</v>
      </c>
      <c r="B107" s="1">
        <v>588</v>
      </c>
      <c r="C107" s="8">
        <v>0.42791397397635234</v>
      </c>
      <c r="H107" s="73"/>
      <c r="I107" s="100"/>
      <c r="J107" s="100"/>
      <c r="K107" s="100"/>
      <c r="L107" s="100"/>
      <c r="M107" s="154"/>
      <c r="N107" s="100"/>
      <c r="O107" s="100"/>
    </row>
    <row r="108" spans="1:15" ht="15">
      <c r="A108" s="10" t="s">
        <v>36</v>
      </c>
      <c r="B108" s="1">
        <v>418</v>
      </c>
      <c r="C108" s="8">
        <v>0.30418513074479459</v>
      </c>
      <c r="E108" s="9" t="s">
        <v>495</v>
      </c>
      <c r="F108" t="s">
        <v>475</v>
      </c>
      <c r="G108" t="s">
        <v>463</v>
      </c>
      <c r="H108" s="73"/>
      <c r="I108" s="2" t="s">
        <v>776</v>
      </c>
      <c r="J108" s="2" t="s">
        <v>762</v>
      </c>
    </row>
    <row r="109" spans="1:15" ht="15">
      <c r="A109" s="10" t="s">
        <v>37</v>
      </c>
      <c r="B109" s="1">
        <v>272</v>
      </c>
      <c r="C109" s="8">
        <v>0.19798156132808853</v>
      </c>
      <c r="E109" s="10" t="s">
        <v>603</v>
      </c>
      <c r="F109" s="1">
        <v>5</v>
      </c>
      <c r="G109" s="8">
        <v>0.15605429722965811</v>
      </c>
      <c r="H109" s="73"/>
      <c r="I109" s="2" t="s">
        <v>500</v>
      </c>
      <c r="J109">
        <v>1</v>
      </c>
      <c r="K109">
        <v>2</v>
      </c>
      <c r="L109">
        <v>3</v>
      </c>
      <c r="M109" s="6">
        <v>4</v>
      </c>
      <c r="N109">
        <v>5</v>
      </c>
      <c r="O109" s="98" t="s">
        <v>294</v>
      </c>
    </row>
    <row r="110" spans="1:15" ht="28.5">
      <c r="A110" s="10" t="s">
        <v>24</v>
      </c>
      <c r="B110" s="1">
        <v>76</v>
      </c>
      <c r="C110" s="8">
        <v>5.5340276500600402E-2</v>
      </c>
      <c r="E110" s="10" t="s">
        <v>601</v>
      </c>
      <c r="F110" s="1">
        <v>4</v>
      </c>
      <c r="G110" s="8">
        <v>0.12482358964195878</v>
      </c>
      <c r="H110" s="73"/>
      <c r="I110" s="3" t="s">
        <v>905</v>
      </c>
      <c r="J110" s="1">
        <v>7</v>
      </c>
      <c r="K110" s="1">
        <v>40</v>
      </c>
      <c r="L110" s="1">
        <v>172</v>
      </c>
      <c r="M110" s="5">
        <v>290</v>
      </c>
      <c r="N110" s="1">
        <v>409</v>
      </c>
      <c r="O110" s="99">
        <f>SUMPRODUCT(J110:N110, Table2131[#All])/SUM(J110:N110)</f>
        <v>4.1481481481481479</v>
      </c>
    </row>
    <row r="111" spans="1:15">
      <c r="A111" s="10" t="s">
        <v>835</v>
      </c>
      <c r="B111" s="1">
        <v>20</v>
      </c>
      <c r="C111" s="8">
        <v>1.45790574501642E-2</v>
      </c>
      <c r="E111" s="10" t="s">
        <v>779</v>
      </c>
      <c r="F111" s="1">
        <v>4</v>
      </c>
      <c r="G111" s="8">
        <v>0.1252924334192162</v>
      </c>
      <c r="H111" s="73"/>
      <c r="I111" s="3" t="s">
        <v>906</v>
      </c>
      <c r="J111" s="1">
        <v>7</v>
      </c>
      <c r="K111" s="1">
        <v>30</v>
      </c>
      <c r="L111" s="1">
        <v>72</v>
      </c>
      <c r="M111" s="5">
        <v>81</v>
      </c>
      <c r="N111" s="1">
        <v>109</v>
      </c>
      <c r="O111" s="99">
        <f>SUMPRODUCT(J111:N111, Table21[#All])/SUM(J111:N111)</f>
        <v>3.8528428093645486</v>
      </c>
    </row>
    <row r="112" spans="1:15" ht="15">
      <c r="A112" s="10" t="s">
        <v>477</v>
      </c>
      <c r="B112" s="1">
        <v>1374</v>
      </c>
      <c r="C112" s="8">
        <v>1</v>
      </c>
      <c r="E112" s="10" t="s">
        <v>781</v>
      </c>
      <c r="F112" s="1">
        <v>3</v>
      </c>
      <c r="G112" s="8">
        <v>9.3848489076069797E-2</v>
      </c>
      <c r="H112" s="73"/>
      <c r="I112" s="3" t="s">
        <v>975</v>
      </c>
      <c r="J112" s="1">
        <v>6</v>
      </c>
      <c r="K112" s="1">
        <v>6</v>
      </c>
      <c r="L112" s="1">
        <v>28</v>
      </c>
      <c r="M112" s="5">
        <v>47</v>
      </c>
      <c r="N112" s="1">
        <v>70</v>
      </c>
      <c r="O112" s="99">
        <f>SUMPRODUCT(J112:N112, Table2131[#All])/SUM(J112:N112)</f>
        <v>4.0764331210191083</v>
      </c>
    </row>
    <row r="113" spans="4:15" ht="15">
      <c r="E113" s="10" t="s">
        <v>289</v>
      </c>
      <c r="F113" s="1">
        <v>2</v>
      </c>
      <c r="G113" s="8">
        <v>6.2393986463098759E-2</v>
      </c>
      <c r="H113" s="73"/>
      <c r="I113" s="10" t="s">
        <v>477</v>
      </c>
      <c r="J113" s="1">
        <v>20</v>
      </c>
      <c r="K113" s="1">
        <v>76</v>
      </c>
      <c r="L113" s="1">
        <v>272</v>
      </c>
      <c r="M113" s="5">
        <v>418</v>
      </c>
      <c r="N113" s="1">
        <v>588</v>
      </c>
      <c r="O113" s="99"/>
    </row>
    <row r="114" spans="4:15">
      <c r="E114" s="10" t="s">
        <v>587</v>
      </c>
      <c r="F114" s="1">
        <v>2</v>
      </c>
      <c r="G114" s="8">
        <v>6.2586448308861203E-2</v>
      </c>
      <c r="H114" s="73"/>
      <c r="I114" s="100"/>
      <c r="J114" s="100"/>
      <c r="K114" s="100"/>
      <c r="L114" s="100"/>
      <c r="M114" s="154"/>
      <c r="N114" s="100"/>
      <c r="O114" s="100"/>
    </row>
    <row r="115" spans="4:15">
      <c r="D115"/>
      <c r="E115" s="10" t="s">
        <v>290</v>
      </c>
      <c r="F115" s="1">
        <v>2</v>
      </c>
      <c r="G115" s="8">
        <v>6.251225361133371E-2</v>
      </c>
      <c r="H115" s="73"/>
      <c r="I115" s="100"/>
      <c r="J115" s="100"/>
      <c r="K115" s="100"/>
      <c r="L115" s="100"/>
      <c r="M115" s="154"/>
      <c r="N115" s="100"/>
      <c r="O115" s="100"/>
    </row>
    <row r="116" spans="4:15">
      <c r="D116"/>
      <c r="E116" s="10" t="s">
        <v>608</v>
      </c>
      <c r="F116" s="1">
        <v>1</v>
      </c>
      <c r="G116" s="8">
        <v>3.1172290420778535E-2</v>
      </c>
      <c r="H116" s="73"/>
      <c r="I116" s="100"/>
      <c r="J116" s="100"/>
      <c r="K116" s="100"/>
      <c r="L116" s="100"/>
      <c r="M116" s="154"/>
      <c r="N116" s="100"/>
      <c r="O116" s="100"/>
    </row>
    <row r="117" spans="4:15">
      <c r="D117"/>
      <c r="E117" s="10" t="s">
        <v>610</v>
      </c>
      <c r="F117" s="1">
        <v>1</v>
      </c>
      <c r="G117" s="8">
        <v>3.1172110530306739E-2</v>
      </c>
      <c r="H117" s="73"/>
      <c r="I117" s="100"/>
      <c r="J117" s="100"/>
      <c r="K117" s="100"/>
      <c r="L117" s="100"/>
      <c r="M117" s="154"/>
      <c r="N117" s="100"/>
      <c r="O117" s="100"/>
    </row>
    <row r="118" spans="4:15">
      <c r="D118"/>
      <c r="E118" s="10" t="s">
        <v>609</v>
      </c>
      <c r="F118" s="1">
        <v>1</v>
      </c>
      <c r="G118" s="8">
        <v>3.1172272694938153E-2</v>
      </c>
      <c r="H118" s="73"/>
      <c r="I118" s="100"/>
      <c r="J118" s="100"/>
      <c r="K118" s="100"/>
      <c r="L118" s="100"/>
      <c r="M118" s="154"/>
      <c r="N118" s="100"/>
      <c r="O118" s="100"/>
    </row>
    <row r="119" spans="4:15">
      <c r="D119"/>
      <c r="E119" s="10" t="s">
        <v>580</v>
      </c>
      <c r="F119" s="1">
        <v>1</v>
      </c>
      <c r="G119" s="8">
        <v>3.1294090540758886E-2</v>
      </c>
      <c r="H119" s="73"/>
      <c r="I119" s="100"/>
      <c r="J119" s="100"/>
      <c r="K119" s="100"/>
      <c r="L119" s="100"/>
      <c r="M119" s="154"/>
      <c r="N119" s="100"/>
      <c r="O119" s="100"/>
    </row>
    <row r="120" spans="4:15">
      <c r="D120"/>
      <c r="E120" s="10" t="s">
        <v>598</v>
      </c>
      <c r="F120" s="1">
        <v>1</v>
      </c>
      <c r="G120" s="8">
        <v>3.1311223088112412E-2</v>
      </c>
      <c r="H120" s="73"/>
      <c r="I120" s="100"/>
      <c r="J120" s="100"/>
      <c r="K120" s="100"/>
      <c r="L120" s="100"/>
      <c r="M120" s="154"/>
      <c r="N120" s="100"/>
      <c r="O120" s="100"/>
    </row>
    <row r="121" spans="4:15">
      <c r="D121"/>
      <c r="E121" s="10" t="s">
        <v>607</v>
      </c>
      <c r="F121" s="1">
        <v>1</v>
      </c>
      <c r="G121" s="8">
        <v>3.1179705202634116E-2</v>
      </c>
      <c r="H121" s="73"/>
      <c r="I121" s="100"/>
      <c r="J121" s="100"/>
      <c r="K121" s="100"/>
      <c r="L121" s="100"/>
      <c r="M121" s="154"/>
      <c r="N121" s="100"/>
      <c r="O121" s="100"/>
    </row>
    <row r="122" spans="4:15">
      <c r="D122"/>
      <c r="E122" s="10" t="s">
        <v>996</v>
      </c>
      <c r="F122" s="1">
        <v>1</v>
      </c>
      <c r="G122" s="8">
        <v>3.1409854178058777E-2</v>
      </c>
      <c r="H122" s="73"/>
      <c r="I122" s="100"/>
      <c r="J122" s="100"/>
      <c r="K122" s="100"/>
      <c r="L122" s="100"/>
      <c r="M122" s="154"/>
      <c r="N122" s="100"/>
      <c r="O122" s="100"/>
    </row>
    <row r="123" spans="4:15">
      <c r="D123"/>
      <c r="E123" s="10" t="s">
        <v>998</v>
      </c>
      <c r="F123" s="1">
        <v>1</v>
      </c>
      <c r="G123" s="8">
        <v>3.1362593729813301E-2</v>
      </c>
      <c r="H123" s="73"/>
      <c r="I123" s="100"/>
      <c r="J123" s="100"/>
      <c r="K123" s="100"/>
      <c r="L123" s="100"/>
      <c r="M123" s="154"/>
      <c r="N123" s="100"/>
      <c r="O123" s="100"/>
    </row>
    <row r="124" spans="4:15">
      <c r="D124"/>
      <c r="E124" s="10" t="s">
        <v>604</v>
      </c>
      <c r="F124" s="1">
        <v>1</v>
      </c>
      <c r="G124" s="8">
        <v>3.1222683872047463E-2</v>
      </c>
      <c r="H124" s="73"/>
      <c r="I124" s="100"/>
      <c r="J124" s="100"/>
      <c r="K124" s="100"/>
      <c r="L124" s="100"/>
      <c r="M124" s="154"/>
      <c r="N124" s="100"/>
      <c r="O124" s="100"/>
    </row>
    <row r="125" spans="4:15">
      <c r="D125"/>
      <c r="E125" s="10" t="s">
        <v>605</v>
      </c>
      <c r="F125" s="1">
        <v>1</v>
      </c>
      <c r="G125" s="8">
        <v>3.1191677992355078E-2</v>
      </c>
      <c r="H125" s="73"/>
      <c r="I125" s="100"/>
      <c r="J125" s="100"/>
      <c r="K125" s="100"/>
      <c r="L125" s="100"/>
      <c r="M125" s="154"/>
      <c r="N125" s="100"/>
      <c r="O125" s="100"/>
    </row>
    <row r="126" spans="4:15" ht="15">
      <c r="D126"/>
      <c r="E126" s="10" t="s">
        <v>477</v>
      </c>
      <c r="F126" s="1">
        <v>32</v>
      </c>
      <c r="G126" s="8">
        <v>1</v>
      </c>
      <c r="H126" s="73"/>
      <c r="I126" s="100"/>
      <c r="J126" s="100"/>
      <c r="K126" s="100"/>
      <c r="L126" s="100"/>
      <c r="M126" s="154"/>
      <c r="N126" s="100"/>
      <c r="O126" s="100"/>
    </row>
    <row r="127" spans="4:15">
      <c r="D127"/>
      <c r="H127" s="73"/>
      <c r="I127" s="137" t="str">
        <f>I110</f>
        <v>1st Survey</v>
      </c>
      <c r="J127" s="138">
        <f>O110</f>
        <v>4.1481481481481479</v>
      </c>
      <c r="K127" s="100"/>
      <c r="L127" s="100"/>
      <c r="M127" s="154"/>
      <c r="N127" s="100"/>
      <c r="O127" s="100"/>
    </row>
    <row r="128" spans="4:15">
      <c r="D128"/>
      <c r="H128" s="73"/>
      <c r="I128" s="137" t="str">
        <f>I111</f>
        <v>2nd Survey</v>
      </c>
      <c r="J128" s="138">
        <f>O111</f>
        <v>3.8528428093645486</v>
      </c>
      <c r="K128" s="100"/>
      <c r="L128" s="100"/>
      <c r="M128" s="154"/>
      <c r="N128" s="100"/>
      <c r="O128" s="100"/>
    </row>
    <row r="129" spans="4:15">
      <c r="D129"/>
      <c r="H129" s="73"/>
      <c r="I129" s="137" t="str">
        <f>I112</f>
        <v>3rd Survey</v>
      </c>
      <c r="J129" s="138">
        <f>O112</f>
        <v>4.0764331210191083</v>
      </c>
      <c r="K129" s="101"/>
      <c r="L129" s="101"/>
      <c r="M129" s="152"/>
      <c r="N129" s="101"/>
      <c r="O129" s="101"/>
    </row>
    <row r="130" spans="4:15">
      <c r="D130"/>
      <c r="H130" s="73"/>
      <c r="I130" s="101"/>
      <c r="J130" s="101"/>
      <c r="K130" s="101"/>
      <c r="L130" s="101"/>
      <c r="M130" s="152"/>
      <c r="N130" s="101"/>
      <c r="O130" s="101"/>
    </row>
    <row r="131" spans="4:15">
      <c r="D131"/>
      <c r="H131" s="73"/>
      <c r="I131" s="101"/>
      <c r="J131" s="101"/>
      <c r="K131" s="101"/>
      <c r="L131" s="101"/>
      <c r="M131" s="152"/>
      <c r="N131" s="101"/>
      <c r="O131" s="101"/>
    </row>
    <row r="132" spans="4:15">
      <c r="D132"/>
      <c r="H132" s="73"/>
      <c r="I132" s="101"/>
      <c r="J132" s="101"/>
      <c r="K132" s="101"/>
      <c r="L132" s="101"/>
      <c r="M132" s="152"/>
      <c r="N132" s="101"/>
      <c r="O132" s="101"/>
    </row>
    <row r="133" spans="4:15">
      <c r="D133"/>
      <c r="H133" s="73"/>
    </row>
    <row r="134" spans="4:15">
      <c r="D134"/>
      <c r="H134" s="73"/>
    </row>
    <row r="135" spans="4:15">
      <c r="D135"/>
      <c r="H135" s="73"/>
    </row>
    <row r="136" spans="4:15">
      <c r="D136"/>
      <c r="H136" s="73"/>
    </row>
    <row r="137" spans="4:15">
      <c r="D137"/>
      <c r="H137" s="73"/>
    </row>
    <row r="138" spans="4:15">
      <c r="D138"/>
      <c r="H138" s="73"/>
    </row>
    <row r="139" spans="4:15" ht="42.75" customHeight="1">
      <c r="D139"/>
      <c r="H139" s="73"/>
    </row>
    <row r="140" spans="4:15">
      <c r="D140"/>
      <c r="H140" s="73"/>
    </row>
    <row r="141" spans="4:15">
      <c r="D141"/>
      <c r="H141" s="73"/>
      <c r="O141" s="99"/>
    </row>
    <row r="142" spans="4:15">
      <c r="D142" s="15"/>
      <c r="H142" s="73"/>
      <c r="O142" s="99"/>
    </row>
    <row r="143" spans="4:15">
      <c r="D143" s="15"/>
      <c r="H143" s="73"/>
      <c r="O143" s="99"/>
    </row>
    <row r="144" spans="4:15">
      <c r="D144" s="15"/>
      <c r="H144" s="73"/>
      <c r="O144" s="99"/>
    </row>
    <row r="145" spans="1:15">
      <c r="D145" s="15"/>
      <c r="H145" s="73"/>
      <c r="O145" s="99"/>
    </row>
    <row r="146" spans="1:15">
      <c r="H146" s="73"/>
      <c r="O146" s="99"/>
    </row>
    <row r="147" spans="1:15">
      <c r="D147" s="15"/>
      <c r="H147" s="73"/>
    </row>
    <row r="148" spans="1:15">
      <c r="D148" s="15"/>
      <c r="H148" s="73"/>
    </row>
    <row r="150" spans="1:15" ht="20.25">
      <c r="A150" s="178" t="s">
        <v>492</v>
      </c>
      <c r="B150" s="178"/>
      <c r="C150" s="178"/>
      <c r="D150" s="178"/>
      <c r="E150" s="178"/>
      <c r="F150" s="178"/>
      <c r="G150" s="178"/>
      <c r="H150" s="178"/>
      <c r="I150" s="178"/>
      <c r="J150" s="33"/>
      <c r="K150" s="33"/>
      <c r="L150" s="33"/>
      <c r="M150" s="33"/>
      <c r="N150" s="33"/>
      <c r="O150" s="33"/>
    </row>
    <row r="151" spans="1:15">
      <c r="D151"/>
    </row>
    <row r="152" spans="1:15" ht="20.25">
      <c r="A152" s="168" t="str">
        <f>Titles!C17</f>
        <v>How well can disabled people understand the Government’s information about COVID-19? (All perspectives)</v>
      </c>
      <c r="B152" s="168"/>
      <c r="C152" s="168"/>
      <c r="D152" s="168"/>
      <c r="I152" s="170" t="str">
        <f>A152&amp;" Weighted averages over time"</f>
        <v>How well can disabled people understand the Government’s information about COVID-19? (All perspectives) Weighted averages over time</v>
      </c>
      <c r="J152" s="170"/>
      <c r="K152" s="170"/>
      <c r="L152" s="170"/>
      <c r="M152" s="170"/>
      <c r="N152" s="170"/>
      <c r="O152" s="170"/>
    </row>
    <row r="153" spans="1:15" ht="30">
      <c r="A153" s="9" t="s">
        <v>0</v>
      </c>
      <c r="B153" t="s">
        <v>475</v>
      </c>
      <c r="C153" t="s">
        <v>463</v>
      </c>
      <c r="D153"/>
      <c r="E153" s="9" t="s">
        <v>502</v>
      </c>
      <c r="F153" t="s">
        <v>461</v>
      </c>
      <c r="G153" s="73"/>
      <c r="H153" s="73"/>
      <c r="I153" s="103"/>
      <c r="J153" s="102">
        <f>VALUE(J156)</f>
        <v>1</v>
      </c>
      <c r="K153" s="102">
        <f t="shared" ref="K153:N153" si="10">VALUE(K156)</f>
        <v>2</v>
      </c>
      <c r="L153" s="102">
        <f t="shared" si="10"/>
        <v>3</v>
      </c>
      <c r="M153" s="153">
        <f t="shared" si="10"/>
        <v>4</v>
      </c>
      <c r="N153" s="102">
        <f t="shared" si="10"/>
        <v>5</v>
      </c>
      <c r="O153" s="104"/>
    </row>
    <row r="154" spans="1:15">
      <c r="A154" s="10" t="s">
        <v>34</v>
      </c>
      <c r="B154" s="1">
        <v>530</v>
      </c>
      <c r="C154" s="8">
        <v>0.37932355256357281</v>
      </c>
      <c r="D154"/>
      <c r="H154" s="73"/>
      <c r="I154" s="100"/>
      <c r="J154" s="100"/>
      <c r="K154" s="100"/>
      <c r="L154" s="100"/>
      <c r="M154" s="154"/>
      <c r="N154" s="100"/>
      <c r="O154" s="100"/>
    </row>
    <row r="155" spans="1:15" ht="15">
      <c r="A155" s="10" t="s">
        <v>41</v>
      </c>
      <c r="B155" s="1">
        <v>387</v>
      </c>
      <c r="C155" s="8">
        <v>0.27695603657709106</v>
      </c>
      <c r="D155"/>
      <c r="E155" s="9" t="s">
        <v>495</v>
      </c>
      <c r="F155" t="s">
        <v>475</v>
      </c>
      <c r="G155" t="s">
        <v>463</v>
      </c>
      <c r="H155" s="73"/>
      <c r="I155" s="2" t="s">
        <v>776</v>
      </c>
      <c r="J155" s="2" t="s">
        <v>762</v>
      </c>
    </row>
    <row r="156" spans="1:15" ht="15">
      <c r="A156" s="10" t="s">
        <v>37</v>
      </c>
      <c r="B156" s="1">
        <v>333</v>
      </c>
      <c r="C156" s="8">
        <v>0.2384343097347488</v>
      </c>
      <c r="D156"/>
      <c r="E156" s="10" t="s">
        <v>836</v>
      </c>
      <c r="F156" s="1">
        <v>138</v>
      </c>
      <c r="G156" s="8">
        <v>0.93879697784390814</v>
      </c>
      <c r="H156" s="73"/>
      <c r="I156" s="2" t="s">
        <v>502</v>
      </c>
      <c r="J156">
        <v>1</v>
      </c>
      <c r="K156">
        <v>2</v>
      </c>
      <c r="L156">
        <v>3</v>
      </c>
      <c r="M156" s="6">
        <v>4</v>
      </c>
      <c r="N156">
        <v>5</v>
      </c>
      <c r="O156" s="98" t="s">
        <v>294</v>
      </c>
    </row>
    <row r="157" spans="1:15">
      <c r="A157" s="10" t="s">
        <v>92</v>
      </c>
      <c r="B157" s="1">
        <v>110</v>
      </c>
      <c r="C157" s="8">
        <v>7.8765064009589353E-2</v>
      </c>
      <c r="D157"/>
      <c r="E157" s="10" t="s">
        <v>1007</v>
      </c>
      <c r="F157" s="1">
        <v>1</v>
      </c>
      <c r="G157" s="8">
        <v>6.8374909320436002E-3</v>
      </c>
      <c r="H157" s="73"/>
      <c r="I157" s="3" t="s">
        <v>905</v>
      </c>
      <c r="J157" s="1">
        <v>16</v>
      </c>
      <c r="K157" s="1">
        <v>59</v>
      </c>
      <c r="L157" s="1">
        <v>195</v>
      </c>
      <c r="M157" s="5">
        <v>275</v>
      </c>
      <c r="N157" s="1">
        <v>374</v>
      </c>
      <c r="O157" s="99" cm="1">
        <f t="array" ref="O157">SUMPRODUCT(J157:N157,Table2132[#All]/SUM(J157:N157))</f>
        <v>4.0141458106637655</v>
      </c>
    </row>
    <row r="158" spans="1:15" ht="28.5">
      <c r="A158" s="10" t="s">
        <v>87</v>
      </c>
      <c r="B158" s="1">
        <v>37</v>
      </c>
      <c r="C158" s="8">
        <v>2.652103711499797E-2</v>
      </c>
      <c r="D158"/>
      <c r="E158" s="10" t="s">
        <v>1012</v>
      </c>
      <c r="F158" s="1">
        <v>1</v>
      </c>
      <c r="G158" s="8">
        <v>6.8254770271515023E-3</v>
      </c>
      <c r="H158" s="73"/>
      <c r="I158" s="3" t="s">
        <v>906</v>
      </c>
      <c r="J158" s="1">
        <v>12</v>
      </c>
      <c r="K158" s="1">
        <v>36</v>
      </c>
      <c r="L158" s="1">
        <v>96</v>
      </c>
      <c r="M158" s="5">
        <v>63</v>
      </c>
      <c r="N158" s="1">
        <v>89</v>
      </c>
      <c r="O158" s="99">
        <f>SUMPRODUCT(J158:N158, Table2132[#All])/SUM(J158:N158)</f>
        <v>3.6114864864864864</v>
      </c>
    </row>
    <row r="159" spans="1:15" ht="15">
      <c r="A159" s="10" t="s">
        <v>477</v>
      </c>
      <c r="B159" s="1">
        <v>1397</v>
      </c>
      <c r="C159" s="8">
        <v>1</v>
      </c>
      <c r="D159"/>
      <c r="E159" s="10" t="s">
        <v>289</v>
      </c>
      <c r="F159" s="1">
        <v>1</v>
      </c>
      <c r="G159" s="8">
        <v>6.7969108021589033E-3</v>
      </c>
      <c r="H159" s="73"/>
      <c r="I159" s="3" t="s">
        <v>975</v>
      </c>
      <c r="J159" s="1">
        <v>9</v>
      </c>
      <c r="K159" s="1">
        <v>15</v>
      </c>
      <c r="L159" s="1">
        <v>42</v>
      </c>
      <c r="M159" s="5">
        <v>49</v>
      </c>
      <c r="N159" s="1">
        <v>67</v>
      </c>
      <c r="O159" s="99" cm="1">
        <f t="array" ref="O159">SUMPRODUCT(J159:N159,Table2132[#All]/SUM(J159:N159))</f>
        <v>3.8241758241758239</v>
      </c>
    </row>
    <row r="160" spans="1:15" ht="15">
      <c r="D160"/>
      <c r="E160" s="10" t="s">
        <v>584</v>
      </c>
      <c r="F160" s="1">
        <v>1</v>
      </c>
      <c r="G160" s="8">
        <v>6.796746675916455E-3</v>
      </c>
      <c r="H160" s="73"/>
      <c r="I160" s="10" t="s">
        <v>477</v>
      </c>
      <c r="J160" s="1">
        <v>37</v>
      </c>
      <c r="K160" s="1">
        <v>110</v>
      </c>
      <c r="L160" s="1">
        <v>333</v>
      </c>
      <c r="M160" s="5">
        <v>387</v>
      </c>
      <c r="N160" s="1">
        <v>530</v>
      </c>
      <c r="O160" s="99"/>
    </row>
    <row r="161" spans="4:15">
      <c r="D161"/>
      <c r="E161" s="10" t="s">
        <v>606</v>
      </c>
      <c r="F161" s="1">
        <v>1</v>
      </c>
      <c r="G161" s="8">
        <v>6.7921430043465505E-3</v>
      </c>
      <c r="H161" s="73"/>
      <c r="I161" s="100"/>
      <c r="J161" s="100"/>
      <c r="K161" s="100"/>
      <c r="L161" s="100"/>
      <c r="M161" s="154"/>
      <c r="N161" s="100"/>
      <c r="O161" s="100"/>
    </row>
    <row r="162" spans="4:15">
      <c r="D162"/>
      <c r="E162" s="10" t="s">
        <v>599</v>
      </c>
      <c r="F162" s="1">
        <v>1</v>
      </c>
      <c r="G162" s="8">
        <v>6.7901785237132421E-3</v>
      </c>
      <c r="H162" s="73"/>
      <c r="I162" s="100"/>
      <c r="J162" s="100"/>
      <c r="K162" s="100"/>
      <c r="L162" s="100"/>
      <c r="M162" s="154"/>
      <c r="N162" s="100"/>
      <c r="O162" s="100"/>
    </row>
    <row r="163" spans="4:15">
      <c r="D163"/>
      <c r="E163" s="10" t="s">
        <v>600</v>
      </c>
      <c r="F163" s="1">
        <v>1</v>
      </c>
      <c r="G163" s="8">
        <v>6.7898563359393817E-3</v>
      </c>
      <c r="H163" s="73"/>
      <c r="I163" s="100"/>
      <c r="J163" s="100"/>
      <c r="K163" s="100"/>
      <c r="L163" s="100"/>
      <c r="M163" s="154"/>
      <c r="N163" s="100"/>
      <c r="O163" s="100"/>
    </row>
    <row r="164" spans="4:15">
      <c r="D164"/>
      <c r="E164" s="10" t="s">
        <v>614</v>
      </c>
      <c r="F164" s="1">
        <v>1</v>
      </c>
      <c r="G164" s="8">
        <v>6.787998381531009E-3</v>
      </c>
      <c r="H164" s="73"/>
      <c r="I164" s="137" t="str">
        <f>I157</f>
        <v>1st Survey</v>
      </c>
      <c r="J164" s="138">
        <f>O157</f>
        <v>4.0141458106637655</v>
      </c>
      <c r="K164" s="100"/>
      <c r="L164" s="100"/>
      <c r="M164" s="154"/>
      <c r="N164" s="100"/>
      <c r="O164" s="100"/>
    </row>
    <row r="165" spans="4:15">
      <c r="D165"/>
      <c r="E165" s="10" t="s">
        <v>616</v>
      </c>
      <c r="F165" s="1">
        <v>1</v>
      </c>
      <c r="G165" s="8">
        <v>6.7862204732912152E-3</v>
      </c>
      <c r="H165" s="73"/>
      <c r="I165" s="137" t="str">
        <f t="shared" ref="I165:I166" si="11">I158</f>
        <v>2nd Survey</v>
      </c>
      <c r="J165" s="138">
        <f t="shared" ref="J165:J166" si="12">O158</f>
        <v>3.6114864864864864</v>
      </c>
      <c r="K165" s="100"/>
      <c r="L165" s="100"/>
      <c r="M165" s="154"/>
      <c r="N165" s="100"/>
      <c r="O165" s="100"/>
    </row>
    <row r="166" spans="4:15" ht="15">
      <c r="D166"/>
      <c r="E166" s="10" t="s">
        <v>477</v>
      </c>
      <c r="F166" s="1">
        <v>147</v>
      </c>
      <c r="G166" s="8">
        <v>1</v>
      </c>
      <c r="H166" s="73"/>
      <c r="I166" s="137" t="str">
        <f t="shared" si="11"/>
        <v>3rd Survey</v>
      </c>
      <c r="J166" s="138">
        <f t="shared" si="12"/>
        <v>3.8241758241758239</v>
      </c>
      <c r="K166" s="100"/>
      <c r="L166" s="100"/>
      <c r="M166" s="154"/>
      <c r="N166" s="100"/>
      <c r="O166" s="100"/>
    </row>
    <row r="167" spans="4:15">
      <c r="D167"/>
      <c r="H167" s="73"/>
      <c r="I167" s="100"/>
      <c r="J167" s="100"/>
      <c r="K167" s="100"/>
      <c r="L167" s="100"/>
      <c r="M167" s="154"/>
      <c r="N167" s="100"/>
      <c r="O167" s="100"/>
    </row>
    <row r="168" spans="4:15">
      <c r="D168"/>
      <c r="H168" s="73"/>
      <c r="I168" s="101"/>
      <c r="J168" s="101"/>
      <c r="K168" s="101"/>
      <c r="L168" s="101"/>
      <c r="M168" s="152"/>
      <c r="N168" s="101"/>
      <c r="O168" s="101"/>
    </row>
    <row r="169" spans="4:15">
      <c r="D169"/>
      <c r="H169" s="73"/>
      <c r="I169" s="101"/>
      <c r="J169" s="101"/>
      <c r="K169" s="101"/>
      <c r="L169" s="101"/>
      <c r="M169" s="152"/>
      <c r="N169" s="101"/>
      <c r="O169" s="101"/>
    </row>
    <row r="170" spans="4:15">
      <c r="D170"/>
      <c r="H170" s="73"/>
      <c r="I170" s="101"/>
      <c r="J170" s="101"/>
      <c r="K170" s="101"/>
      <c r="L170" s="101"/>
      <c r="M170" s="152"/>
      <c r="N170" s="101"/>
      <c r="O170" s="101"/>
    </row>
    <row r="171" spans="4:15">
      <c r="D171"/>
      <c r="H171" s="73"/>
      <c r="I171" s="101"/>
      <c r="J171" s="101"/>
      <c r="K171" s="101"/>
      <c r="L171" s="101"/>
      <c r="M171" s="152"/>
      <c r="N171" s="101"/>
      <c r="O171" s="101"/>
    </row>
    <row r="172" spans="4:15">
      <c r="D172"/>
      <c r="H172" s="73"/>
    </row>
    <row r="173" spans="4:15">
      <c r="D173"/>
      <c r="H173" s="73"/>
    </row>
    <row r="174" spans="4:15">
      <c r="D174"/>
      <c r="H174" s="73"/>
    </row>
    <row r="175" spans="4:15">
      <c r="D175"/>
      <c r="H175" s="73"/>
    </row>
    <row r="176" spans="4:15">
      <c r="D176"/>
      <c r="H176" s="73"/>
    </row>
    <row r="177" spans="1:21">
      <c r="D177"/>
      <c r="H177" s="73"/>
    </row>
    <row r="178" spans="1:21">
      <c r="D178"/>
      <c r="H178" s="73"/>
    </row>
    <row r="179" spans="1:21">
      <c r="D179"/>
      <c r="H179" s="73"/>
    </row>
    <row r="180" spans="1:21">
      <c r="D180"/>
      <c r="H180" s="73"/>
      <c r="O180" s="99"/>
    </row>
    <row r="181" spans="1:21">
      <c r="D181"/>
      <c r="H181" s="73"/>
      <c r="O181" s="99"/>
    </row>
    <row r="182" spans="1:21">
      <c r="D182"/>
      <c r="O182" s="99"/>
    </row>
    <row r="183" spans="1:21">
      <c r="D183"/>
    </row>
    <row r="184" spans="1:21">
      <c r="D184"/>
    </row>
    <row r="185" spans="1:21">
      <c r="D185"/>
    </row>
    <row r="186" spans="1:21">
      <c r="D186"/>
    </row>
    <row r="187" spans="1:21">
      <c r="D187"/>
    </row>
    <row r="188" spans="1:21" ht="20.25">
      <c r="A188" s="179" t="s">
        <v>32</v>
      </c>
      <c r="B188" s="179"/>
      <c r="C188" s="179"/>
      <c r="D188" s="179"/>
      <c r="E188" s="179"/>
      <c r="F188" s="179"/>
      <c r="G188" s="179"/>
      <c r="H188" s="179"/>
      <c r="I188" s="179"/>
      <c r="J188" s="34"/>
      <c r="K188" s="34"/>
      <c r="L188" s="34"/>
      <c r="M188" s="34"/>
      <c r="N188" s="34"/>
      <c r="O188" s="34"/>
    </row>
    <row r="189" spans="1:21" s="46" customFormat="1">
      <c r="A189" s="6"/>
      <c r="B189"/>
      <c r="C189"/>
      <c r="D189" s="3"/>
      <c r="E189" s="6"/>
      <c r="F189"/>
      <c r="G189"/>
      <c r="H189" s="73"/>
      <c r="I189" s="73"/>
      <c r="J189" s="73"/>
      <c r="K189" s="73"/>
      <c r="L189" s="73"/>
      <c r="M189" s="72"/>
      <c r="N189" s="73"/>
      <c r="O189" s="73"/>
      <c r="P189"/>
      <c r="Q189"/>
      <c r="R189"/>
      <c r="U189" s="53"/>
    </row>
    <row r="190" spans="1:21" s="46" customFormat="1" ht="20.25">
      <c r="A190" s="168" t="str">
        <f>Titles!C18</f>
        <v>Can you get the things you need (like masks and rubber gloves) to keep yourself and others safe from COVID-19? (All perspectives)</v>
      </c>
      <c r="B190" s="168"/>
      <c r="C190" s="168"/>
      <c r="D190" s="168"/>
      <c r="E190" s="6"/>
      <c r="F190"/>
      <c r="G190"/>
      <c r="H190" s="73"/>
      <c r="I190" s="170" t="str">
        <f>A190&amp;" Weighted averages over time"</f>
        <v>Can you get the things you need (like masks and rubber gloves) to keep yourself and others safe from COVID-19? (All perspectives) Weighted averages over time</v>
      </c>
      <c r="J190" s="170"/>
      <c r="K190" s="170"/>
      <c r="L190" s="170"/>
      <c r="M190" s="170"/>
      <c r="N190" s="170"/>
      <c r="O190" s="170"/>
      <c r="P190"/>
      <c r="Q190"/>
      <c r="R190"/>
      <c r="U190" s="53"/>
    </row>
    <row r="191" spans="1:21" s="46" customFormat="1" ht="29.25">
      <c r="A191" s="9" t="s">
        <v>0</v>
      </c>
      <c r="B191" t="s">
        <v>475</v>
      </c>
      <c r="C191" t="s">
        <v>463</v>
      </c>
      <c r="D191" s="15"/>
      <c r="E191" s="9" t="s">
        <v>503</v>
      </c>
      <c r="F191" t="s">
        <v>461</v>
      </c>
      <c r="G191"/>
      <c r="H191" s="73"/>
      <c r="I191" s="100"/>
      <c r="J191" s="102">
        <f>VALUE(J194)</f>
        <v>1</v>
      </c>
      <c r="K191" s="102">
        <f t="shared" ref="K191:N191" si="13">VALUE(K194)</f>
        <v>2</v>
      </c>
      <c r="L191" s="102">
        <f t="shared" si="13"/>
        <v>3</v>
      </c>
      <c r="M191" s="153">
        <f t="shared" si="13"/>
        <v>4</v>
      </c>
      <c r="N191" s="102">
        <f t="shared" si="13"/>
        <v>5</v>
      </c>
      <c r="O191" s="101"/>
      <c r="P191"/>
      <c r="Q191"/>
      <c r="R191"/>
      <c r="U191" s="53"/>
    </row>
    <row r="192" spans="1:21" s="46" customFormat="1">
      <c r="A192" s="10" t="s">
        <v>64</v>
      </c>
      <c r="B192" s="1">
        <v>195</v>
      </c>
      <c r="C192" s="8">
        <v>0.14219200314988042</v>
      </c>
      <c r="D192" s="3"/>
      <c r="E192" s="6"/>
      <c r="F192"/>
      <c r="G192"/>
      <c r="H192" s="73"/>
      <c r="I192" s="101"/>
      <c r="J192" s="101"/>
      <c r="K192" s="101"/>
      <c r="L192" s="101"/>
      <c r="M192" s="152"/>
      <c r="N192" s="101"/>
      <c r="O192"/>
      <c r="P192"/>
      <c r="Q192"/>
      <c r="R192"/>
      <c r="U192" s="53"/>
    </row>
    <row r="193" spans="1:21" s="46" customFormat="1" ht="15">
      <c r="A193" s="10" t="s">
        <v>26</v>
      </c>
      <c r="B193" s="1">
        <v>241</v>
      </c>
      <c r="C193" s="8">
        <v>0.17578878475416335</v>
      </c>
      <c r="D193" s="15"/>
      <c r="E193" s="9" t="s">
        <v>495</v>
      </c>
      <c r="F193" t="s">
        <v>475</v>
      </c>
      <c r="G193" t="s">
        <v>463</v>
      </c>
      <c r="H193" s="73"/>
      <c r="I193" s="2" t="s">
        <v>776</v>
      </c>
      <c r="J193" s="2" t="s">
        <v>762</v>
      </c>
      <c r="K193"/>
      <c r="L193"/>
      <c r="M193" s="6"/>
      <c r="N193"/>
      <c r="O193"/>
      <c r="P193"/>
      <c r="Q193"/>
      <c r="R193"/>
      <c r="U193" s="53"/>
    </row>
    <row r="194" spans="1:21" ht="15">
      <c r="A194" s="10" t="s">
        <v>89</v>
      </c>
      <c r="B194" s="1">
        <v>272</v>
      </c>
      <c r="C194" s="8">
        <v>0.19825533686673133</v>
      </c>
      <c r="E194" s="10" t="s">
        <v>619</v>
      </c>
      <c r="F194" s="1">
        <v>8</v>
      </c>
      <c r="G194" s="8">
        <v>0.15350123846739339</v>
      </c>
      <c r="H194" s="73"/>
      <c r="I194" s="2" t="s">
        <v>503</v>
      </c>
      <c r="J194">
        <v>1</v>
      </c>
      <c r="K194">
        <v>2</v>
      </c>
      <c r="L194">
        <v>3</v>
      </c>
      <c r="M194" s="6">
        <v>4</v>
      </c>
      <c r="N194">
        <v>5</v>
      </c>
      <c r="O194" s="98" t="s">
        <v>294</v>
      </c>
    </row>
    <row r="195" spans="1:21">
      <c r="A195" s="10" t="s">
        <v>74</v>
      </c>
      <c r="B195" s="1">
        <v>269</v>
      </c>
      <c r="C195" s="8">
        <v>0.19601426382080919</v>
      </c>
      <c r="D195" s="15"/>
      <c r="E195" s="10" t="s">
        <v>626</v>
      </c>
      <c r="F195" s="1">
        <v>5</v>
      </c>
      <c r="G195" s="8">
        <v>9.6245954237703019E-2</v>
      </c>
      <c r="H195" s="73"/>
      <c r="I195" s="3" t="s">
        <v>905</v>
      </c>
      <c r="J195" s="1">
        <v>174</v>
      </c>
      <c r="K195" s="1">
        <v>190</v>
      </c>
      <c r="L195" s="1">
        <v>179</v>
      </c>
      <c r="M195" s="5">
        <v>131</v>
      </c>
      <c r="N195" s="1">
        <v>105</v>
      </c>
      <c r="O195" s="99">
        <f>SUMPRODUCT(J195:N195, Table2133[#All])/SUM(J195:N195)</f>
        <v>2.747111681643132</v>
      </c>
    </row>
    <row r="196" spans="1:21">
      <c r="A196" s="10" t="s">
        <v>95</v>
      </c>
      <c r="B196" s="1">
        <v>234</v>
      </c>
      <c r="C196" s="8">
        <v>0.17046526840559684</v>
      </c>
      <c r="E196" s="10" t="s">
        <v>624</v>
      </c>
      <c r="F196" s="1">
        <v>4</v>
      </c>
      <c r="G196" s="8">
        <v>7.6852817373148544E-2</v>
      </c>
      <c r="H196" s="73"/>
      <c r="I196" s="3" t="s">
        <v>906</v>
      </c>
      <c r="J196" s="1">
        <v>45</v>
      </c>
      <c r="K196" s="1">
        <v>52</v>
      </c>
      <c r="L196" s="1">
        <v>62</v>
      </c>
      <c r="M196" s="5">
        <v>44</v>
      </c>
      <c r="N196" s="1">
        <v>64</v>
      </c>
      <c r="O196" s="99">
        <f>SUMPRODUCT(J196:N196, Table2133[#All])/SUM(J196:N196)</f>
        <v>3.1123595505617976</v>
      </c>
    </row>
    <row r="197" spans="1:21">
      <c r="A197" s="10" t="s">
        <v>54</v>
      </c>
      <c r="B197" s="1">
        <v>161</v>
      </c>
      <c r="C197" s="8">
        <v>0.11728434300281887</v>
      </c>
      <c r="D197" s="15"/>
      <c r="E197" s="10" t="s">
        <v>623</v>
      </c>
      <c r="F197" s="1">
        <v>4</v>
      </c>
      <c r="G197" s="8">
        <v>7.6753107799291009E-2</v>
      </c>
      <c r="H197" s="73"/>
      <c r="I197" s="3" t="s">
        <v>975</v>
      </c>
      <c r="J197" s="1">
        <v>15</v>
      </c>
      <c r="K197" s="1">
        <v>27</v>
      </c>
      <c r="L197" s="1">
        <v>31</v>
      </c>
      <c r="M197" s="5">
        <v>66</v>
      </c>
      <c r="N197" s="1">
        <v>26</v>
      </c>
      <c r="O197" s="99">
        <f>SUMPRODUCT(J197:N197, Table2133[#All])/SUM(J197:N197)</f>
        <v>3.3696969696969696</v>
      </c>
    </row>
    <row r="198" spans="1:21" ht="15">
      <c r="A198" s="10" t="s">
        <v>477</v>
      </c>
      <c r="B198" s="1">
        <v>1372</v>
      </c>
      <c r="C198" s="8">
        <v>1</v>
      </c>
      <c r="D198" s="48"/>
      <c r="E198" s="10" t="s">
        <v>1028</v>
      </c>
      <c r="F198" s="1">
        <v>3</v>
      </c>
      <c r="G198" s="8">
        <v>5.7880601410317395E-2</v>
      </c>
      <c r="H198" s="73"/>
      <c r="I198" s="10" t="s">
        <v>477</v>
      </c>
      <c r="J198" s="1">
        <v>234</v>
      </c>
      <c r="K198" s="1">
        <v>269</v>
      </c>
      <c r="L198" s="1">
        <v>272</v>
      </c>
      <c r="M198" s="5">
        <v>241</v>
      </c>
      <c r="N198" s="1">
        <v>195</v>
      </c>
      <c r="O198" s="100"/>
    </row>
    <row r="199" spans="1:21">
      <c r="A199" s="53" t="str">
        <f t="shared" ref="A199:C202" si="14">A193</f>
        <v>I can mostly get them</v>
      </c>
      <c r="B199" s="46">
        <f t="shared" si="14"/>
        <v>241</v>
      </c>
      <c r="C199" s="47">
        <f t="shared" si="14"/>
        <v>0.17578878475416335</v>
      </c>
      <c r="D199" s="49"/>
      <c r="E199" s="10" t="s">
        <v>622</v>
      </c>
      <c r="F199" s="1">
        <v>3</v>
      </c>
      <c r="G199" s="8">
        <v>5.7586225673662658E-2</v>
      </c>
      <c r="H199" s="73"/>
      <c r="I199" s="100"/>
      <c r="J199" s="100"/>
      <c r="K199" s="100"/>
      <c r="L199" s="100"/>
      <c r="M199" s="154"/>
      <c r="N199" s="100"/>
      <c r="O199" s="100"/>
    </row>
    <row r="200" spans="1:21">
      <c r="A200" s="53" t="str">
        <f t="shared" si="14"/>
        <v>I can get some of them</v>
      </c>
      <c r="B200" s="46">
        <f t="shared" si="14"/>
        <v>272</v>
      </c>
      <c r="C200" s="47">
        <f t="shared" si="14"/>
        <v>0.19825533686673133</v>
      </c>
      <c r="D200" s="50" t="s">
        <v>504</v>
      </c>
      <c r="E200" s="10" t="s">
        <v>621</v>
      </c>
      <c r="F200" s="1">
        <v>3</v>
      </c>
      <c r="G200" s="8">
        <v>5.7586691828662044E-2</v>
      </c>
      <c r="H200" s="73"/>
      <c r="I200" s="100"/>
      <c r="J200" s="100"/>
      <c r="K200" s="100"/>
      <c r="L200" s="100"/>
      <c r="M200" s="154"/>
      <c r="N200" s="100"/>
      <c r="O200" s="100"/>
    </row>
    <row r="201" spans="1:21">
      <c r="A201" s="53" t="str">
        <f t="shared" si="14"/>
        <v>It is hard for me to get them</v>
      </c>
      <c r="B201" s="46">
        <f t="shared" si="14"/>
        <v>269</v>
      </c>
      <c r="C201" s="47">
        <f t="shared" si="14"/>
        <v>0.19601426382080919</v>
      </c>
      <c r="D201" s="46"/>
      <c r="E201" s="10" t="s">
        <v>630</v>
      </c>
      <c r="F201" s="1">
        <v>3</v>
      </c>
      <c r="G201" s="8">
        <v>5.7661273324650326E-2</v>
      </c>
      <c r="H201" s="73"/>
      <c r="I201" s="137" t="str">
        <f>I195</f>
        <v>1st Survey</v>
      </c>
      <c r="J201" s="138">
        <f>O195</f>
        <v>2.747111681643132</v>
      </c>
      <c r="K201" s="100"/>
      <c r="L201" s="100"/>
      <c r="M201" s="154"/>
      <c r="N201" s="100"/>
      <c r="O201" s="100"/>
    </row>
    <row r="202" spans="1:21">
      <c r="A202" s="53" t="str">
        <f t="shared" si="14"/>
        <v>No I cannot get them at all</v>
      </c>
      <c r="B202" s="46">
        <f t="shared" si="14"/>
        <v>234</v>
      </c>
      <c r="C202" s="47">
        <f t="shared" si="14"/>
        <v>0.17046526840559684</v>
      </c>
      <c r="D202" s="46"/>
      <c r="E202" s="10" t="s">
        <v>1031</v>
      </c>
      <c r="F202" s="1">
        <v>2</v>
      </c>
      <c r="G202" s="8">
        <v>3.8582968662935604E-2</v>
      </c>
      <c r="H202" s="73"/>
      <c r="I202" s="137" t="str">
        <f t="shared" ref="I202:I203" si="15">I196</f>
        <v>2nd Survey</v>
      </c>
      <c r="J202" s="138">
        <f t="shared" ref="J202:J203" si="16">O196</f>
        <v>3.1123595505617976</v>
      </c>
      <c r="K202" s="100"/>
      <c r="L202" s="100"/>
      <c r="M202" s="154"/>
      <c r="N202" s="100"/>
      <c r="O202" s="100"/>
    </row>
    <row r="203" spans="1:21">
      <c r="A203" s="53"/>
      <c r="B203" s="46"/>
      <c r="C203" s="46"/>
      <c r="D203"/>
      <c r="E203" s="10" t="s">
        <v>462</v>
      </c>
      <c r="F203" s="1">
        <v>2</v>
      </c>
      <c r="G203" s="8">
        <v>3.8645991755868705E-2</v>
      </c>
      <c r="H203" s="73"/>
      <c r="I203" s="137" t="str">
        <f t="shared" si="15"/>
        <v>3rd Survey</v>
      </c>
      <c r="J203" s="138">
        <f t="shared" si="16"/>
        <v>3.3696969696969696</v>
      </c>
      <c r="K203" s="100"/>
      <c r="L203" s="100"/>
      <c r="M203" s="154"/>
      <c r="N203" s="100"/>
      <c r="O203" s="100"/>
    </row>
    <row r="204" spans="1:21" ht="28.5">
      <c r="A204" s="53"/>
      <c r="B204" s="46"/>
      <c r="C204" s="46"/>
      <c r="D204"/>
      <c r="E204" s="10" t="s">
        <v>1030</v>
      </c>
      <c r="F204" s="1">
        <v>2</v>
      </c>
      <c r="G204" s="8">
        <v>3.8594880186504324E-2</v>
      </c>
      <c r="H204" s="73"/>
    </row>
    <row r="205" spans="1:21">
      <c r="A205" s="52"/>
      <c r="B205" s="51"/>
      <c r="C205" s="51"/>
      <c r="D205"/>
      <c r="E205" s="10" t="s">
        <v>629</v>
      </c>
      <c r="F205" s="1">
        <v>2</v>
      </c>
      <c r="G205" s="8">
        <v>3.8472290467024224E-2</v>
      </c>
      <c r="H205" s="73"/>
    </row>
    <row r="206" spans="1:21" ht="28.5">
      <c r="D206"/>
      <c r="E206" s="10" t="s">
        <v>1026</v>
      </c>
      <c r="F206" s="1">
        <v>2</v>
      </c>
      <c r="G206" s="8">
        <v>3.8582802862472919E-2</v>
      </c>
      <c r="H206" s="73"/>
    </row>
    <row r="207" spans="1:21">
      <c r="D207"/>
      <c r="E207" s="10" t="s">
        <v>1022</v>
      </c>
      <c r="F207" s="1">
        <v>1</v>
      </c>
      <c r="G207" s="8">
        <v>1.9284732467381414E-2</v>
      </c>
      <c r="H207" s="73"/>
    </row>
    <row r="208" spans="1:21">
      <c r="D208"/>
      <c r="E208" s="10" t="s">
        <v>625</v>
      </c>
      <c r="F208" s="1">
        <v>1</v>
      </c>
      <c r="G208" s="8">
        <v>1.9190626390346625E-2</v>
      </c>
      <c r="H208" s="73"/>
    </row>
    <row r="209" spans="1:15">
      <c r="D209"/>
      <c r="E209" s="10" t="s">
        <v>1023</v>
      </c>
      <c r="F209" s="1">
        <v>1</v>
      </c>
      <c r="G209" s="8">
        <v>1.9291959245252798E-2</v>
      </c>
      <c r="H209" s="73"/>
    </row>
    <row r="210" spans="1:15">
      <c r="D210"/>
      <c r="E210" s="10" t="s">
        <v>627</v>
      </c>
      <c r="F210" s="1">
        <v>1</v>
      </c>
      <c r="G210" s="8">
        <v>1.9189089719142443E-2</v>
      </c>
      <c r="H210" s="73"/>
    </row>
    <row r="211" spans="1:15">
      <c r="D211"/>
      <c r="E211" s="10" t="s">
        <v>628</v>
      </c>
      <c r="F211" s="1">
        <v>1</v>
      </c>
      <c r="G211" s="8">
        <v>1.9184957286770807E-2</v>
      </c>
      <c r="H211" s="73"/>
    </row>
    <row r="212" spans="1:15">
      <c r="D212"/>
      <c r="E212" s="10" t="s">
        <v>1020</v>
      </c>
      <c r="F212" s="1">
        <v>1</v>
      </c>
      <c r="G212" s="8">
        <v>1.9312072705930459E-2</v>
      </c>
      <c r="H212" s="73"/>
    </row>
    <row r="213" spans="1:15">
      <c r="D213"/>
      <c r="E213" s="10" t="s">
        <v>631</v>
      </c>
      <c r="F213" s="1">
        <v>1</v>
      </c>
      <c r="G213" s="8">
        <v>1.9179882939226532E-2</v>
      </c>
      <c r="H213" s="73"/>
    </row>
    <row r="214" spans="1:15">
      <c r="D214" s="15"/>
      <c r="E214" s="10" t="s">
        <v>620</v>
      </c>
      <c r="F214" s="1">
        <v>1</v>
      </c>
      <c r="G214" s="8">
        <v>1.9209634884484687E-2</v>
      </c>
      <c r="H214" s="73"/>
    </row>
    <row r="215" spans="1:15">
      <c r="E215" s="10" t="s">
        <v>617</v>
      </c>
      <c r="F215" s="1">
        <v>1</v>
      </c>
      <c r="G215" s="8">
        <v>1.9210200311830083E-2</v>
      </c>
      <c r="H215" s="73"/>
    </row>
    <row r="216" spans="1:15" ht="15">
      <c r="D216" s="15"/>
      <c r="E216" s="10" t="s">
        <v>477</v>
      </c>
      <c r="F216" s="1">
        <v>52</v>
      </c>
      <c r="G216" s="8">
        <v>1</v>
      </c>
      <c r="H216" s="73"/>
    </row>
    <row r="217" spans="1:15">
      <c r="H217" s="73"/>
    </row>
    <row r="218" spans="1:15">
      <c r="D218" s="15"/>
      <c r="H218" s="73"/>
    </row>
    <row r="220" spans="1:15">
      <c r="D220" s="15"/>
    </row>
    <row r="221" spans="1:15" ht="20.25">
      <c r="A221" s="180" t="s">
        <v>803</v>
      </c>
      <c r="B221" s="180"/>
      <c r="C221" s="180"/>
      <c r="D221" s="180"/>
      <c r="E221" s="180"/>
      <c r="F221" s="180"/>
      <c r="G221" s="180"/>
      <c r="H221" s="180"/>
      <c r="I221" s="180"/>
      <c r="J221" s="35"/>
      <c r="K221" s="35"/>
      <c r="L221" s="35"/>
      <c r="M221" s="35"/>
      <c r="N221" s="35"/>
    </row>
    <row r="222" spans="1:15">
      <c r="D222"/>
      <c r="H222" s="73"/>
      <c r="I222" s="73"/>
      <c r="J222" s="73"/>
      <c r="K222" s="73"/>
      <c r="L222" s="73"/>
      <c r="M222" s="72"/>
      <c r="N222" s="73"/>
      <c r="O222" s="73"/>
    </row>
    <row r="223" spans="1:15" ht="20.25">
      <c r="A223" s="168" t="str">
        <f>Titles!C19</f>
        <v>Can disabled people safely access: food and other things they need? (All perspectives)</v>
      </c>
      <c r="B223" s="168"/>
      <c r="C223" s="168"/>
      <c r="D223" s="168"/>
      <c r="H223" s="73"/>
      <c r="I223" s="170" t="str">
        <f>A223&amp;" Weighted averages over time"</f>
        <v>Can disabled people safely access: food and other things they need? (All perspectives) Weighted averages over time</v>
      </c>
      <c r="J223" s="170"/>
      <c r="K223" s="170"/>
      <c r="L223" s="170"/>
      <c r="M223" s="170"/>
      <c r="N223" s="170"/>
      <c r="O223" s="170"/>
    </row>
    <row r="224" spans="1:15" ht="15">
      <c r="A224" s="9" t="s">
        <v>0</v>
      </c>
      <c r="B224" t="s">
        <v>475</v>
      </c>
      <c r="C224" t="s">
        <v>463</v>
      </c>
      <c r="D224" s="15"/>
      <c r="E224" s="9" t="s">
        <v>829</v>
      </c>
      <c r="F224" t="s">
        <v>461</v>
      </c>
      <c r="G224" s="73"/>
      <c r="H224" s="73"/>
      <c r="I224" s="100"/>
      <c r="J224" s="102">
        <f>VALUE(J227)</f>
        <v>1</v>
      </c>
      <c r="K224" s="102">
        <f t="shared" ref="K224:N224" si="17">VALUE(K227)</f>
        <v>2</v>
      </c>
      <c r="L224" s="102">
        <f t="shared" si="17"/>
        <v>3</v>
      </c>
      <c r="M224" s="153">
        <f t="shared" si="17"/>
        <v>4</v>
      </c>
      <c r="N224" s="102">
        <f t="shared" si="17"/>
        <v>5</v>
      </c>
    </row>
    <row r="225" spans="1:15">
      <c r="A225" s="10" t="s">
        <v>379</v>
      </c>
      <c r="B225" s="1">
        <v>408</v>
      </c>
      <c r="C225" s="8">
        <v>0.30233902463000523</v>
      </c>
      <c r="H225" s="73"/>
      <c r="I225" s="100"/>
      <c r="J225" s="100"/>
      <c r="K225" s="100"/>
      <c r="L225" s="100"/>
      <c r="M225" s="154"/>
      <c r="N225" s="100"/>
      <c r="O225" s="40"/>
    </row>
    <row r="226" spans="1:15" ht="15">
      <c r="A226" s="10" t="s">
        <v>907</v>
      </c>
      <c r="B226" s="1">
        <v>467</v>
      </c>
      <c r="C226" s="8">
        <v>0.34588139640055221</v>
      </c>
      <c r="D226"/>
      <c r="E226" s="9" t="s">
        <v>495</v>
      </c>
      <c r="F226" t="s">
        <v>475</v>
      </c>
      <c r="G226" t="s">
        <v>463</v>
      </c>
      <c r="H226" s="73"/>
      <c r="I226" s="2" t="s">
        <v>776</v>
      </c>
      <c r="J226" s="2" t="s">
        <v>762</v>
      </c>
      <c r="O226" s="40"/>
    </row>
    <row r="227" spans="1:15" ht="15">
      <c r="A227" s="10" t="s">
        <v>908</v>
      </c>
      <c r="B227" s="1">
        <v>270</v>
      </c>
      <c r="C227" s="8">
        <v>0.20000071147381987</v>
      </c>
      <c r="D227"/>
      <c r="E227" s="10" t="s">
        <v>632</v>
      </c>
      <c r="F227" s="1">
        <v>9</v>
      </c>
      <c r="G227" s="8">
        <v>0.14271161364627069</v>
      </c>
      <c r="H227" s="73"/>
      <c r="I227" s="2" t="s">
        <v>506</v>
      </c>
      <c r="J227">
        <v>1</v>
      </c>
      <c r="K227">
        <v>2</v>
      </c>
      <c r="L227">
        <v>3</v>
      </c>
      <c r="M227" s="6">
        <v>4</v>
      </c>
      <c r="N227">
        <v>5</v>
      </c>
      <c r="O227" s="98" t="s">
        <v>294</v>
      </c>
    </row>
    <row r="228" spans="1:15">
      <c r="A228" s="10" t="s">
        <v>979</v>
      </c>
      <c r="B228" s="1">
        <v>120</v>
      </c>
      <c r="C228" s="8">
        <v>8.8854864457874161E-2</v>
      </c>
      <c r="D228"/>
      <c r="E228" s="10" t="s">
        <v>815</v>
      </c>
      <c r="F228" s="1">
        <v>8</v>
      </c>
      <c r="G228" s="8">
        <v>0.12703190308552725</v>
      </c>
      <c r="H228" s="73"/>
      <c r="I228" s="3" t="s">
        <v>905</v>
      </c>
      <c r="J228" s="1">
        <v>64</v>
      </c>
      <c r="K228" s="1">
        <v>92</v>
      </c>
      <c r="L228" s="1">
        <v>173</v>
      </c>
      <c r="M228" s="5">
        <v>329</v>
      </c>
      <c r="N228" s="1">
        <v>229</v>
      </c>
      <c r="O228" s="99">
        <f>SUMPRODUCT(J228:N228, Table213334[#All])/SUM(J228:N228)</f>
        <v>3.6392333709131903</v>
      </c>
    </row>
    <row r="229" spans="1:15">
      <c r="A229" s="10" t="s">
        <v>909</v>
      </c>
      <c r="B229" s="1">
        <v>85</v>
      </c>
      <c r="C229" s="8">
        <v>6.2924003037748505E-2</v>
      </c>
      <c r="D229"/>
      <c r="E229" s="10" t="s">
        <v>814</v>
      </c>
      <c r="F229" s="1">
        <v>7</v>
      </c>
      <c r="G229" s="8">
        <v>0.11127492669159691</v>
      </c>
      <c r="H229" s="73"/>
      <c r="I229" s="3" t="s">
        <v>906</v>
      </c>
      <c r="J229" s="1">
        <v>18</v>
      </c>
      <c r="K229" s="1">
        <v>14</v>
      </c>
      <c r="L229" s="1">
        <v>64</v>
      </c>
      <c r="M229" s="5">
        <v>70</v>
      </c>
      <c r="N229" s="1">
        <v>118</v>
      </c>
      <c r="O229" s="99">
        <f>SUMPRODUCT(J229:N229, Table213334[#All])/SUM(J229:N229)</f>
        <v>3.9014084507042255</v>
      </c>
    </row>
    <row r="230" spans="1:15" ht="15">
      <c r="A230" s="10" t="s">
        <v>477</v>
      </c>
      <c r="B230" s="1">
        <v>1350</v>
      </c>
      <c r="C230" s="8">
        <v>1</v>
      </c>
      <c r="D230"/>
      <c r="E230" s="10" t="s">
        <v>633</v>
      </c>
      <c r="F230" s="1">
        <v>7</v>
      </c>
      <c r="G230" s="8">
        <v>0.11101250685558495</v>
      </c>
      <c r="H230" s="73"/>
      <c r="I230" s="3" t="s">
        <v>975</v>
      </c>
      <c r="J230" s="1">
        <v>3</v>
      </c>
      <c r="K230" s="1">
        <v>14</v>
      </c>
      <c r="L230" s="1">
        <v>33</v>
      </c>
      <c r="M230" s="5">
        <v>68</v>
      </c>
      <c r="N230" s="1">
        <v>61</v>
      </c>
      <c r="O230" s="99">
        <f>SUMPRODUCT(J230:N230, Table213334[#All])/SUM(J230:N230)</f>
        <v>3.9497206703910615</v>
      </c>
    </row>
    <row r="231" spans="1:15" ht="15">
      <c r="D231"/>
      <c r="E231" s="10" t="s">
        <v>638</v>
      </c>
      <c r="F231" s="1">
        <v>5</v>
      </c>
      <c r="G231" s="8">
        <v>7.9271335050880243E-2</v>
      </c>
      <c r="H231" s="73"/>
      <c r="I231" s="10" t="s">
        <v>477</v>
      </c>
      <c r="J231" s="1">
        <v>85</v>
      </c>
      <c r="K231" s="1">
        <v>120</v>
      </c>
      <c r="L231" s="1">
        <v>270</v>
      </c>
      <c r="M231" s="5">
        <v>467</v>
      </c>
      <c r="N231" s="1">
        <v>408</v>
      </c>
      <c r="O231" s="100"/>
    </row>
    <row r="232" spans="1:15">
      <c r="D232"/>
      <c r="E232" s="10" t="s">
        <v>1035</v>
      </c>
      <c r="F232" s="1">
        <v>4</v>
      </c>
      <c r="G232" s="8">
        <v>6.3518141891520483E-2</v>
      </c>
      <c r="H232" s="73"/>
      <c r="I232" s="100"/>
      <c r="J232" s="100"/>
      <c r="K232" s="100"/>
      <c r="L232" s="100"/>
      <c r="M232" s="154"/>
      <c r="N232" s="100"/>
      <c r="O232" s="100"/>
    </row>
    <row r="233" spans="1:15">
      <c r="D233"/>
      <c r="E233" s="10" t="s">
        <v>104</v>
      </c>
      <c r="F233" s="1">
        <v>4</v>
      </c>
      <c r="G233" s="8">
        <v>6.3404702761757095E-2</v>
      </c>
      <c r="H233" s="73"/>
      <c r="I233" s="100"/>
      <c r="J233" s="100"/>
      <c r="K233" s="100"/>
      <c r="L233" s="100"/>
      <c r="M233" s="154"/>
      <c r="N233" s="100"/>
      <c r="O233" s="100"/>
    </row>
    <row r="234" spans="1:15">
      <c r="D234"/>
      <c r="E234" s="10" t="s">
        <v>289</v>
      </c>
      <c r="F234" s="1">
        <v>3</v>
      </c>
      <c r="G234" s="8">
        <v>4.7613888587562991E-2</v>
      </c>
      <c r="H234" s="73"/>
      <c r="I234" s="100" t="str">
        <f>I228</f>
        <v>1st Survey</v>
      </c>
      <c r="J234" s="136">
        <f>O228</f>
        <v>3.6392333709131903</v>
      </c>
      <c r="K234" s="100"/>
      <c r="L234" s="100"/>
      <c r="M234" s="154"/>
      <c r="N234" s="100"/>
      <c r="O234" s="100"/>
    </row>
    <row r="235" spans="1:15" ht="28.5">
      <c r="D235"/>
      <c r="E235" s="10" t="s">
        <v>635</v>
      </c>
      <c r="F235" s="1">
        <v>3</v>
      </c>
      <c r="G235" s="8">
        <v>4.7604870215748579E-2</v>
      </c>
      <c r="H235" s="73"/>
      <c r="I235" s="100" t="str">
        <f t="shared" ref="I235:I236" si="18">I229</f>
        <v>2nd Survey</v>
      </c>
      <c r="J235" s="136">
        <f t="shared" ref="J235:J236" si="19">O229</f>
        <v>3.9014084507042255</v>
      </c>
      <c r="K235" s="100"/>
      <c r="L235" s="100"/>
      <c r="M235" s="154"/>
      <c r="N235" s="100"/>
      <c r="O235" s="100"/>
    </row>
    <row r="236" spans="1:15">
      <c r="D236" s="15"/>
      <c r="E236" s="10" t="s">
        <v>637</v>
      </c>
      <c r="F236" s="1">
        <v>3</v>
      </c>
      <c r="G236" s="8">
        <v>4.7542992144859367E-2</v>
      </c>
      <c r="H236" s="73"/>
      <c r="I236" s="100" t="str">
        <f t="shared" si="18"/>
        <v>3rd Survey</v>
      </c>
      <c r="J236" s="136">
        <f t="shared" si="19"/>
        <v>3.9497206703910615</v>
      </c>
      <c r="O236" s="100"/>
    </row>
    <row r="237" spans="1:15">
      <c r="D237"/>
      <c r="E237" s="10" t="s">
        <v>816</v>
      </c>
      <c r="F237" s="1">
        <v>3</v>
      </c>
      <c r="G237" s="8">
        <v>4.7633367525746061E-2</v>
      </c>
      <c r="H237" s="73"/>
      <c r="O237" s="100"/>
    </row>
    <row r="238" spans="1:15">
      <c r="D238"/>
      <c r="E238" s="10" t="s">
        <v>1034</v>
      </c>
      <c r="F238" s="1">
        <v>2</v>
      </c>
      <c r="G238" s="8">
        <v>3.1908408105013157E-2</v>
      </c>
      <c r="H238" s="73"/>
      <c r="O238" s="101"/>
    </row>
    <row r="239" spans="1:15">
      <c r="D239"/>
      <c r="E239" s="10" t="s">
        <v>1039</v>
      </c>
      <c r="F239" s="1">
        <v>1</v>
      </c>
      <c r="G239" s="8">
        <v>1.5943242754765986E-2</v>
      </c>
      <c r="H239" s="73"/>
      <c r="O239" s="101"/>
    </row>
    <row r="240" spans="1:15">
      <c r="D240" s="15"/>
      <c r="E240" s="10" t="s">
        <v>1037</v>
      </c>
      <c r="F240" s="1">
        <v>1</v>
      </c>
      <c r="G240" s="8">
        <v>1.5937430453123055E-2</v>
      </c>
      <c r="H240" s="73"/>
    </row>
    <row r="241" spans="4:15">
      <c r="D241"/>
      <c r="E241" s="10" t="s">
        <v>1040</v>
      </c>
      <c r="F241" s="1">
        <v>1</v>
      </c>
      <c r="G241" s="8">
        <v>1.5870122799060582E-2</v>
      </c>
      <c r="H241" s="73"/>
    </row>
    <row r="242" spans="4:15" ht="20.25">
      <c r="D242"/>
      <c r="E242" s="10" t="s">
        <v>813</v>
      </c>
      <c r="F242" s="1">
        <v>1</v>
      </c>
      <c r="G242" s="8">
        <v>1.5875234522202811E-2</v>
      </c>
      <c r="H242" s="73"/>
      <c r="O242" s="104"/>
    </row>
    <row r="243" spans="4:15">
      <c r="D243"/>
      <c r="E243" s="10" t="s">
        <v>819</v>
      </c>
      <c r="F243" s="1">
        <v>1</v>
      </c>
      <c r="G243" s="8">
        <v>1.5845312908779809E-2</v>
      </c>
      <c r="I243" s="100"/>
      <c r="J243" s="100"/>
      <c r="K243" s="100"/>
      <c r="L243" s="100"/>
      <c r="M243" s="154"/>
      <c r="N243" s="100"/>
      <c r="O243" s="100"/>
    </row>
    <row r="244" spans="4:15" ht="15">
      <c r="D244"/>
      <c r="E244" s="10" t="s">
        <v>477</v>
      </c>
      <c r="F244" s="1">
        <v>63</v>
      </c>
      <c r="G244" s="8">
        <v>1</v>
      </c>
      <c r="I244" s="100"/>
      <c r="J244" s="100"/>
      <c r="K244" s="100"/>
      <c r="L244" s="100"/>
      <c r="M244" s="154"/>
      <c r="N244" s="100"/>
      <c r="O244" s="100"/>
    </row>
    <row r="245" spans="4:15">
      <c r="D245"/>
      <c r="I245" s="100"/>
      <c r="J245" s="100"/>
      <c r="K245" s="100"/>
      <c r="L245" s="100"/>
      <c r="M245" s="154"/>
      <c r="N245" s="100"/>
      <c r="O245" s="100"/>
    </row>
    <row r="246" spans="4:15">
      <c r="D246"/>
      <c r="I246" s="100"/>
      <c r="J246" s="100"/>
      <c r="K246" s="100"/>
      <c r="L246" s="100"/>
      <c r="M246" s="154"/>
      <c r="N246" s="100"/>
      <c r="O246" s="100"/>
    </row>
    <row r="247" spans="4:15">
      <c r="D247"/>
      <c r="I247" s="100"/>
      <c r="J247" s="100"/>
      <c r="K247" s="100"/>
      <c r="L247" s="100"/>
      <c r="M247" s="154"/>
      <c r="N247" s="100"/>
      <c r="O247" s="100"/>
    </row>
    <row r="248" spans="4:15">
      <c r="D248"/>
      <c r="I248" s="100"/>
      <c r="J248" s="100"/>
      <c r="K248" s="100"/>
      <c r="L248" s="100"/>
      <c r="M248" s="154"/>
      <c r="N248" s="100"/>
      <c r="O248" s="100"/>
    </row>
    <row r="249" spans="4:15">
      <c r="D249"/>
      <c r="I249" s="100"/>
      <c r="J249" s="100"/>
      <c r="K249" s="100"/>
      <c r="L249" s="100"/>
      <c r="M249" s="154"/>
      <c r="N249" s="100"/>
      <c r="O249" s="100"/>
    </row>
    <row r="250" spans="4:15">
      <c r="D250"/>
    </row>
    <row r="251" spans="4:15">
      <c r="D251"/>
    </row>
    <row r="252" spans="4:15">
      <c r="D252"/>
    </row>
    <row r="253" spans="4:15">
      <c r="D253"/>
    </row>
    <row r="254" spans="4:15">
      <c r="D254"/>
    </row>
    <row r="255" spans="4:15">
      <c r="D255"/>
    </row>
    <row r="256" spans="4:15" ht="28.5">
      <c r="D256"/>
      <c r="E256" s="72" t="s">
        <v>801</v>
      </c>
    </row>
    <row r="257" spans="1:15">
      <c r="D257"/>
      <c r="H257" s="73"/>
    </row>
    <row r="258" spans="1:15" ht="20.25">
      <c r="A258" s="174" t="s">
        <v>52</v>
      </c>
      <c r="B258" s="174"/>
      <c r="C258" s="174"/>
      <c r="D258" s="174"/>
      <c r="E258" s="174"/>
      <c r="F258" s="174"/>
      <c r="G258" s="174"/>
      <c r="H258" s="174"/>
      <c r="I258" s="174"/>
      <c r="J258" s="83"/>
      <c r="K258" s="83"/>
      <c r="L258" s="83"/>
      <c r="M258" s="157"/>
      <c r="N258" s="83"/>
    </row>
    <row r="259" spans="1:15">
      <c r="D259"/>
    </row>
    <row r="260" spans="1:15" ht="20.25">
      <c r="A260" s="168" t="str">
        <f>Titles!C20</f>
        <v>Have you felt lonely in the past 7 days?  (Disabled People/whānau)</v>
      </c>
      <c r="B260" s="168"/>
      <c r="C260" s="168"/>
      <c r="D260" s="168"/>
      <c r="I260" s="170" t="str">
        <f>A260&amp;" Weighted averages over time"</f>
        <v>Have you felt lonely in the past 7 days?  (Disabled People/whānau) Weighted averages over time</v>
      </c>
      <c r="J260" s="170"/>
      <c r="K260" s="170"/>
      <c r="L260" s="170"/>
      <c r="M260" s="170"/>
      <c r="N260" s="170"/>
      <c r="O260" s="170"/>
    </row>
    <row r="261" spans="1:15" ht="20.25">
      <c r="A261" s="160"/>
      <c r="B261" s="127"/>
      <c r="C261" s="127"/>
      <c r="D261" s="127"/>
      <c r="I261" s="139"/>
      <c r="J261" s="139"/>
      <c r="K261" s="139"/>
      <c r="L261" s="139"/>
      <c r="M261" s="161"/>
      <c r="N261" s="139"/>
      <c r="O261" s="139"/>
    </row>
    <row r="262" spans="1:15" ht="15">
      <c r="A262" s="9" t="s">
        <v>0</v>
      </c>
      <c r="B262" t="s">
        <v>463</v>
      </c>
      <c r="C262" t="s">
        <v>475</v>
      </c>
      <c r="D262"/>
      <c r="E262" s="9" t="s">
        <v>507</v>
      </c>
      <c r="F262" t="s">
        <v>461</v>
      </c>
    </row>
    <row r="263" spans="1:15" ht="20.25">
      <c r="A263" s="10" t="s">
        <v>66</v>
      </c>
      <c r="B263" s="8">
        <v>0.31664674747177762</v>
      </c>
      <c r="C263" s="1">
        <v>359</v>
      </c>
      <c r="D263"/>
      <c r="I263" s="103"/>
      <c r="J263" s="102">
        <f>VALUE(J266)</f>
        <v>1</v>
      </c>
      <c r="K263" s="102">
        <f t="shared" ref="K263:N263" si="20">VALUE(K266)</f>
        <v>2</v>
      </c>
      <c r="L263" s="102">
        <f t="shared" si="20"/>
        <v>3</v>
      </c>
      <c r="M263" s="153">
        <f t="shared" si="20"/>
        <v>4</v>
      </c>
      <c r="N263" s="102">
        <f t="shared" si="20"/>
        <v>5</v>
      </c>
      <c r="O263" s="104"/>
    </row>
    <row r="264" spans="1:15" ht="15">
      <c r="A264" s="10" t="s">
        <v>652</v>
      </c>
      <c r="B264" s="8">
        <v>0.2416058970220091</v>
      </c>
      <c r="C264" s="1">
        <v>274</v>
      </c>
      <c r="D264" s="15"/>
      <c r="E264" s="9" t="s">
        <v>495</v>
      </c>
      <c r="F264" t="s">
        <v>475</v>
      </c>
      <c r="G264" t="s">
        <v>463</v>
      </c>
      <c r="H264" s="73"/>
      <c r="I264" s="100"/>
      <c r="J264" s="100"/>
      <c r="K264" s="100"/>
      <c r="L264" s="100"/>
      <c r="M264" s="154"/>
      <c r="N264" s="100"/>
      <c r="O264" s="100"/>
    </row>
    <row r="265" spans="1:15" ht="15">
      <c r="A265" s="10" t="s">
        <v>660</v>
      </c>
      <c r="B265" s="8">
        <v>0.26271058035149292</v>
      </c>
      <c r="C265" s="1">
        <v>298</v>
      </c>
      <c r="D265"/>
      <c r="E265" s="10" t="s">
        <v>1047</v>
      </c>
      <c r="F265" s="1">
        <v>44</v>
      </c>
      <c r="G265" s="8">
        <v>0.43116141279821529</v>
      </c>
      <c r="H265" s="73"/>
      <c r="I265" s="2" t="s">
        <v>776</v>
      </c>
      <c r="J265" s="2" t="s">
        <v>762</v>
      </c>
    </row>
    <row r="266" spans="1:15" ht="15">
      <c r="A266" s="10" t="s">
        <v>673</v>
      </c>
      <c r="B266" s="8">
        <v>0.13317061508392214</v>
      </c>
      <c r="C266" s="1">
        <v>151</v>
      </c>
      <c r="D266"/>
      <c r="E266" s="10" t="s">
        <v>1048</v>
      </c>
      <c r="F266" s="1">
        <v>12</v>
      </c>
      <c r="G266" s="8">
        <v>0.11758780672310752</v>
      </c>
      <c r="H266" s="73"/>
      <c r="I266" s="2" t="s">
        <v>507</v>
      </c>
      <c r="J266">
        <v>1</v>
      </c>
      <c r="K266">
        <v>2</v>
      </c>
      <c r="L266">
        <v>3</v>
      </c>
      <c r="M266" s="6">
        <v>4</v>
      </c>
      <c r="N266">
        <v>5</v>
      </c>
      <c r="O266" s="98" t="s">
        <v>294</v>
      </c>
    </row>
    <row r="267" spans="1:15" ht="30">
      <c r="A267" s="10" t="s">
        <v>655</v>
      </c>
      <c r="B267" s="8">
        <v>4.410506888373348E-2</v>
      </c>
      <c r="C267" s="1">
        <v>50</v>
      </c>
      <c r="D267"/>
      <c r="E267" s="10" t="s">
        <v>812</v>
      </c>
      <c r="F267" s="1">
        <v>11</v>
      </c>
      <c r="G267" s="8">
        <v>0.10790676108173325</v>
      </c>
      <c r="H267" s="73"/>
      <c r="I267" s="3" t="s">
        <v>905</v>
      </c>
      <c r="J267" s="1">
        <v>29</v>
      </c>
      <c r="K267" s="1">
        <v>94</v>
      </c>
      <c r="L267" s="1">
        <v>187</v>
      </c>
      <c r="M267" s="5">
        <v>216</v>
      </c>
      <c r="N267" s="1">
        <v>222</v>
      </c>
      <c r="O267" s="99">
        <f>SUMPRODUCT(J267:N267, Table213336[#All])/SUM(J267:N267)</f>
        <v>3.679144385026738</v>
      </c>
    </row>
    <row r="268" spans="1:15" ht="15">
      <c r="A268" s="10" t="s">
        <v>206</v>
      </c>
      <c r="B268" s="8">
        <v>1.7610911870647469E-3</v>
      </c>
      <c r="C268" s="1">
        <v>2</v>
      </c>
      <c r="D268"/>
      <c r="E268" s="10" t="s">
        <v>811</v>
      </c>
      <c r="F268" s="1">
        <v>7</v>
      </c>
      <c r="G268" s="8">
        <v>6.8536999572434948E-2</v>
      </c>
      <c r="H268" s="73"/>
      <c r="I268" s="3" t="s">
        <v>906</v>
      </c>
      <c r="J268" s="1">
        <v>16</v>
      </c>
      <c r="K268" s="1">
        <v>40</v>
      </c>
      <c r="L268" s="1">
        <v>48</v>
      </c>
      <c r="M268" s="5">
        <v>55</v>
      </c>
      <c r="N268" s="1">
        <v>76</v>
      </c>
      <c r="O268" s="99">
        <f>SUMPRODUCT(J268:N268, Table213336[#All])/SUM(J268:N268)</f>
        <v>3.5744680851063828</v>
      </c>
    </row>
    <row r="269" spans="1:15" ht="15">
      <c r="A269" s="10" t="s">
        <v>477</v>
      </c>
      <c r="B269" s="8">
        <v>1</v>
      </c>
      <c r="C269" s="1">
        <v>1134</v>
      </c>
      <c r="D269"/>
      <c r="E269" s="10" t="s">
        <v>643</v>
      </c>
      <c r="F269" s="1">
        <v>7</v>
      </c>
      <c r="G269" s="8">
        <v>6.872861504830996E-2</v>
      </c>
      <c r="H269" s="73"/>
      <c r="I269" s="3" t="s">
        <v>975</v>
      </c>
      <c r="J269" s="1">
        <v>5</v>
      </c>
      <c r="K269" s="1">
        <v>17</v>
      </c>
      <c r="L269" s="1">
        <v>39</v>
      </c>
      <c r="M269" s="5">
        <v>27</v>
      </c>
      <c r="N269" s="1">
        <v>61</v>
      </c>
      <c r="O269" s="99">
        <f>SUMPRODUCT(J269:N269, Table213336[#All])/SUM(J269:N269)</f>
        <v>3.8187919463087248</v>
      </c>
    </row>
    <row r="270" spans="1:15" ht="30">
      <c r="D270"/>
      <c r="E270" s="10" t="s">
        <v>1046</v>
      </c>
      <c r="F270" s="1">
        <v>4</v>
      </c>
      <c r="G270" s="8">
        <v>3.9314362311883878E-2</v>
      </c>
      <c r="H270" s="73"/>
      <c r="I270" s="10" t="s">
        <v>477</v>
      </c>
      <c r="J270" s="1">
        <v>50</v>
      </c>
      <c r="K270" s="1">
        <v>151</v>
      </c>
      <c r="L270" s="1">
        <v>274</v>
      </c>
      <c r="M270" s="5">
        <v>298</v>
      </c>
      <c r="N270" s="1">
        <v>359</v>
      </c>
    </row>
    <row r="271" spans="1:15" ht="15">
      <c r="D271"/>
      <c r="E271" s="10" t="s">
        <v>808</v>
      </c>
      <c r="F271" s="1">
        <v>3</v>
      </c>
      <c r="G271" s="8">
        <v>2.9369604025247957E-2</v>
      </c>
      <c r="H271" s="73"/>
      <c r="I271" s="100"/>
      <c r="J271" s="100"/>
      <c r="K271" s="100"/>
      <c r="L271" s="100"/>
      <c r="M271" s="154"/>
      <c r="N271" s="100"/>
      <c r="O271" s="100"/>
    </row>
    <row r="272" spans="1:15" ht="15">
      <c r="D272"/>
      <c r="E272" s="10" t="s">
        <v>78</v>
      </c>
      <c r="F272" s="1">
        <v>2</v>
      </c>
      <c r="G272" s="8">
        <v>1.958589133567662E-2</v>
      </c>
      <c r="H272" s="73"/>
      <c r="I272" s="100"/>
      <c r="J272" s="100"/>
      <c r="K272" s="100"/>
      <c r="L272" s="100"/>
      <c r="M272" s="154"/>
      <c r="N272" s="100"/>
      <c r="O272" s="100"/>
    </row>
    <row r="273" spans="4:15" ht="15">
      <c r="D273"/>
      <c r="E273" s="10" t="s">
        <v>1041</v>
      </c>
      <c r="F273" s="1">
        <v>2</v>
      </c>
      <c r="G273" s="8">
        <v>1.96763918233347E-2</v>
      </c>
      <c r="H273" s="73"/>
      <c r="I273" s="100"/>
      <c r="J273" s="100"/>
      <c r="K273" s="100"/>
      <c r="L273" s="100"/>
      <c r="M273" s="154"/>
      <c r="N273" s="100"/>
      <c r="O273" s="100"/>
    </row>
    <row r="274" spans="4:15" ht="15">
      <c r="D274"/>
      <c r="E274" s="10" t="s">
        <v>809</v>
      </c>
      <c r="F274" s="1">
        <v>2</v>
      </c>
      <c r="G274" s="8">
        <v>1.9559216655783706E-2</v>
      </c>
      <c r="H274" s="73"/>
      <c r="I274" s="137" t="str">
        <f>I267</f>
        <v>1st Survey</v>
      </c>
      <c r="J274" s="138">
        <f>O267</f>
        <v>3.679144385026738</v>
      </c>
      <c r="K274" s="100"/>
      <c r="L274" s="100"/>
      <c r="M274" s="154"/>
      <c r="N274" s="100"/>
      <c r="O274" s="100"/>
    </row>
    <row r="275" spans="4:15" ht="15">
      <c r="D275"/>
      <c r="E275" s="10" t="s">
        <v>1044</v>
      </c>
      <c r="F275" s="1">
        <v>1</v>
      </c>
      <c r="G275" s="8">
        <v>9.832987727419468E-3</v>
      </c>
      <c r="H275" s="73"/>
      <c r="I275" s="137" t="str">
        <f t="shared" ref="I275:I276" si="21">I268</f>
        <v>2nd Survey</v>
      </c>
      <c r="J275" s="138">
        <f t="shared" ref="J275:J276" si="22">O268</f>
        <v>3.5744680851063828</v>
      </c>
      <c r="K275" s="100"/>
      <c r="L275" s="100"/>
      <c r="M275" s="154"/>
      <c r="N275" s="100"/>
      <c r="O275" s="100"/>
    </row>
    <row r="276" spans="4:15" ht="15">
      <c r="D276"/>
      <c r="E276" s="10" t="s">
        <v>559</v>
      </c>
      <c r="F276" s="1">
        <v>1</v>
      </c>
      <c r="G276" s="8">
        <v>9.8180776707900395E-3</v>
      </c>
      <c r="H276" s="73"/>
      <c r="I276" s="137" t="str">
        <f t="shared" si="21"/>
        <v>3rd Survey</v>
      </c>
      <c r="J276" s="138">
        <f t="shared" si="22"/>
        <v>3.8187919463087248</v>
      </c>
      <c r="K276" s="100"/>
      <c r="L276" s="100"/>
      <c r="M276" s="154"/>
      <c r="N276" s="100"/>
      <c r="O276" s="100"/>
    </row>
    <row r="277" spans="4:15" ht="15">
      <c r="D277"/>
      <c r="E277" s="10" t="s">
        <v>1042</v>
      </c>
      <c r="F277" s="1">
        <v>1</v>
      </c>
      <c r="G277" s="8">
        <v>9.8337604990441294E-3</v>
      </c>
      <c r="H277" s="73"/>
      <c r="I277" s="100"/>
      <c r="J277" s="100"/>
      <c r="K277" s="100"/>
      <c r="L277" s="100"/>
      <c r="M277" s="154"/>
      <c r="N277" s="100"/>
      <c r="O277" s="100"/>
    </row>
    <row r="278" spans="4:15" ht="15">
      <c r="D278"/>
      <c r="E278" s="10" t="s">
        <v>804</v>
      </c>
      <c r="F278" s="1">
        <v>1</v>
      </c>
      <c r="G278" s="8">
        <v>9.7977599933990848E-3</v>
      </c>
      <c r="H278" s="73"/>
      <c r="I278" s="100"/>
      <c r="J278" s="100"/>
      <c r="K278" s="100"/>
      <c r="L278" s="100"/>
      <c r="M278" s="154"/>
      <c r="N278" s="100"/>
      <c r="O278" s="100"/>
    </row>
    <row r="279" spans="4:15" ht="15">
      <c r="D279"/>
      <c r="E279" s="10" t="s">
        <v>19</v>
      </c>
      <c r="F279" s="1">
        <v>1</v>
      </c>
      <c r="G279" s="8">
        <v>9.8330065512652401E-3</v>
      </c>
      <c r="H279" s="73"/>
      <c r="I279" s="100"/>
      <c r="J279" s="100"/>
      <c r="K279" s="100"/>
      <c r="L279" s="100"/>
      <c r="M279" s="154"/>
      <c r="N279" s="100"/>
      <c r="O279" s="100"/>
    </row>
    <row r="280" spans="4:15" ht="15">
      <c r="D280"/>
      <c r="E280" s="10" t="s">
        <v>715</v>
      </c>
      <c r="F280" s="1">
        <v>1</v>
      </c>
      <c r="G280" s="8">
        <v>9.8366004531145659E-3</v>
      </c>
      <c r="H280" s="73"/>
      <c r="I280" s="100"/>
      <c r="J280" s="100"/>
      <c r="K280" s="100"/>
      <c r="L280" s="100"/>
      <c r="M280" s="154"/>
      <c r="N280" s="100"/>
      <c r="O280" s="100"/>
    </row>
    <row r="281" spans="4:15" ht="15">
      <c r="D281"/>
      <c r="E281" s="10" t="s">
        <v>516</v>
      </c>
      <c r="F281" s="1">
        <v>1</v>
      </c>
      <c r="G281" s="8">
        <v>9.7841910521024172E-3</v>
      </c>
      <c r="H281" s="73"/>
      <c r="I281" s="100"/>
      <c r="J281" s="100"/>
      <c r="K281" s="100"/>
      <c r="L281" s="100"/>
      <c r="M281" s="154"/>
      <c r="N281" s="100"/>
      <c r="O281" s="100"/>
    </row>
    <row r="282" spans="4:15" ht="15">
      <c r="D282"/>
      <c r="E282" s="10" t="s">
        <v>565</v>
      </c>
      <c r="F282" s="1">
        <v>1</v>
      </c>
      <c r="G282" s="8">
        <v>9.8365546771372395E-3</v>
      </c>
      <c r="H282" s="73"/>
      <c r="I282" s="100"/>
      <c r="J282" s="100"/>
      <c r="K282" s="100"/>
      <c r="L282" s="100"/>
      <c r="M282" s="154"/>
      <c r="N282" s="100"/>
      <c r="O282" s="100"/>
    </row>
    <row r="283" spans="4:15" ht="15">
      <c r="D283"/>
      <c r="E283" s="10" t="s">
        <v>477</v>
      </c>
      <c r="F283" s="1">
        <v>102</v>
      </c>
      <c r="G283" s="8">
        <v>1</v>
      </c>
      <c r="H283" s="73"/>
      <c r="I283" s="100"/>
      <c r="J283" s="100"/>
      <c r="K283" s="100"/>
      <c r="L283" s="100"/>
      <c r="M283" s="154"/>
      <c r="N283" s="100"/>
      <c r="O283" s="100"/>
    </row>
    <row r="284" spans="4:15">
      <c r="D284"/>
      <c r="H284" s="73"/>
      <c r="I284" s="100"/>
      <c r="J284" s="100"/>
      <c r="K284" s="100"/>
      <c r="L284" s="100"/>
      <c r="M284" s="154"/>
      <c r="N284" s="100"/>
      <c r="O284" s="100"/>
    </row>
    <row r="285" spans="4:15">
      <c r="D285"/>
      <c r="H285" s="73"/>
      <c r="I285" s="100"/>
      <c r="J285" s="100"/>
      <c r="K285" s="100"/>
      <c r="L285" s="100"/>
      <c r="M285" s="154"/>
      <c r="N285" s="100"/>
      <c r="O285" s="100"/>
    </row>
    <row r="286" spans="4:15">
      <c r="D286"/>
      <c r="H286" s="73"/>
      <c r="I286" s="100"/>
      <c r="J286" s="100"/>
      <c r="K286" s="100"/>
      <c r="L286" s="100"/>
      <c r="M286" s="154"/>
      <c r="N286" s="100"/>
      <c r="O286" s="100"/>
    </row>
    <row r="287" spans="4:15">
      <c r="D287"/>
      <c r="H287" s="73"/>
      <c r="I287" s="100"/>
      <c r="J287" s="100"/>
      <c r="K287" s="100"/>
      <c r="L287" s="100"/>
      <c r="M287" s="154"/>
      <c r="N287" s="100"/>
      <c r="O287" s="100"/>
    </row>
    <row r="288" spans="4:15">
      <c r="D288"/>
      <c r="H288" s="73"/>
      <c r="I288" s="100"/>
      <c r="J288" s="100"/>
      <c r="K288" s="100"/>
      <c r="L288" s="100"/>
      <c r="M288" s="154"/>
      <c r="N288" s="100"/>
      <c r="O288" s="100"/>
    </row>
    <row r="289" spans="1:15">
      <c r="D289"/>
      <c r="H289" s="73"/>
      <c r="I289" s="100"/>
      <c r="J289" s="100"/>
      <c r="K289" s="100"/>
      <c r="L289" s="100"/>
      <c r="M289" s="154"/>
      <c r="N289" s="100"/>
      <c r="O289" s="100"/>
    </row>
    <row r="290" spans="1:15">
      <c r="D290"/>
      <c r="H290" s="73"/>
      <c r="I290" s="100"/>
      <c r="J290" s="100"/>
      <c r="K290" s="100"/>
      <c r="L290" s="100"/>
      <c r="M290" s="154"/>
      <c r="N290" s="100"/>
      <c r="O290" s="100"/>
    </row>
    <row r="291" spans="1:15">
      <c r="D291"/>
      <c r="H291" s="73"/>
      <c r="I291" s="100"/>
      <c r="J291" s="100"/>
      <c r="K291" s="100"/>
      <c r="L291" s="100"/>
      <c r="M291" s="154"/>
      <c r="N291" s="100"/>
      <c r="O291" s="100"/>
    </row>
    <row r="292" spans="1:15">
      <c r="D292"/>
      <c r="H292" s="73"/>
      <c r="I292" s="100"/>
      <c r="J292" s="100"/>
      <c r="K292" s="100"/>
      <c r="L292" s="100"/>
      <c r="M292" s="154"/>
      <c r="N292" s="100"/>
      <c r="O292" s="100"/>
    </row>
    <row r="293" spans="1:15">
      <c r="D293"/>
      <c r="H293" s="73"/>
      <c r="I293" s="100"/>
      <c r="J293" s="100"/>
      <c r="K293" s="100"/>
      <c r="L293" s="100"/>
      <c r="M293" s="154"/>
      <c r="N293" s="100"/>
      <c r="O293" s="100"/>
    </row>
    <row r="294" spans="1:15">
      <c r="D294"/>
      <c r="H294" s="73"/>
      <c r="I294" s="100"/>
      <c r="J294" s="100"/>
      <c r="K294" s="100"/>
      <c r="L294" s="100"/>
      <c r="M294" s="154"/>
      <c r="N294" s="100"/>
      <c r="O294" s="100"/>
    </row>
    <row r="295" spans="1:15">
      <c r="D295"/>
      <c r="H295" s="73"/>
      <c r="I295" s="101"/>
      <c r="J295" s="101"/>
      <c r="K295" s="101"/>
      <c r="L295" s="101"/>
      <c r="M295" s="152"/>
      <c r="N295" s="101"/>
      <c r="O295" s="101"/>
    </row>
    <row r="296" spans="1:15">
      <c r="D296"/>
      <c r="H296" s="73"/>
      <c r="I296" s="101"/>
      <c r="J296" s="101"/>
      <c r="K296" s="101"/>
      <c r="L296" s="101"/>
      <c r="M296" s="152"/>
      <c r="N296" s="101"/>
      <c r="O296" s="101"/>
    </row>
    <row r="297" spans="1:15">
      <c r="D297"/>
      <c r="H297" s="73"/>
      <c r="I297" s="101"/>
      <c r="J297" s="101"/>
      <c r="K297" s="101"/>
      <c r="L297" s="101"/>
      <c r="M297" s="152"/>
      <c r="N297" s="101"/>
      <c r="O297" s="101"/>
    </row>
    <row r="298" spans="1:15">
      <c r="D298"/>
      <c r="H298" s="73"/>
    </row>
    <row r="299" spans="1:15">
      <c r="D299"/>
    </row>
    <row r="300" spans="1:15">
      <c r="D300"/>
    </row>
    <row r="301" spans="1:15">
      <c r="D301"/>
      <c r="H301" s="73"/>
    </row>
    <row r="302" spans="1:15">
      <c r="D302"/>
      <c r="H302" s="73"/>
    </row>
    <row r="303" spans="1:15" ht="20.25">
      <c r="A303" s="169" t="s">
        <v>1075</v>
      </c>
      <c r="B303" s="169"/>
      <c r="C303" s="169"/>
      <c r="D303" s="169"/>
      <c r="E303" s="169"/>
      <c r="F303" s="169"/>
      <c r="G303" s="169"/>
      <c r="H303" s="169"/>
      <c r="I303" s="169"/>
      <c r="J303" s="151"/>
      <c r="K303" s="151"/>
      <c r="L303" s="151"/>
      <c r="M303" s="158"/>
      <c r="N303" s="151"/>
    </row>
    <row r="304" spans="1:15">
      <c r="D304"/>
    </row>
    <row r="305" spans="1:139" ht="20.25">
      <c r="A305" s="168" t="str">
        <f>Titles!C21</f>
        <v>Do COVID-19 related health services (e.g. testing) work well for disabled people? (All perspectives)</v>
      </c>
      <c r="B305" s="168"/>
      <c r="C305" s="168"/>
      <c r="D305" s="168"/>
      <c r="E305" s="9" t="s">
        <v>1073</v>
      </c>
      <c r="F305" t="s">
        <v>461</v>
      </c>
      <c r="I305" s="170" t="str">
        <f>A305&amp;" Weighted averages over time"</f>
        <v>Do COVID-19 related health services (e.g. testing) work well for disabled people? (All perspectives) Weighted averages over time</v>
      </c>
      <c r="J305" s="170"/>
      <c r="K305" s="170"/>
      <c r="L305" s="170"/>
      <c r="M305" s="170"/>
      <c r="N305" s="170"/>
      <c r="O305" s="170"/>
    </row>
    <row r="306" spans="1:139" ht="20.25">
      <c r="A306" s="160"/>
      <c r="B306" s="140"/>
      <c r="C306" s="140"/>
      <c r="D306" s="140"/>
      <c r="I306" s="141"/>
      <c r="J306" s="141"/>
      <c r="K306" s="141"/>
      <c r="L306" s="141"/>
      <c r="M306" s="161"/>
      <c r="N306" s="141"/>
      <c r="O306" s="141"/>
    </row>
    <row r="307" spans="1:139" ht="15">
      <c r="A307" s="9" t="s">
        <v>0</v>
      </c>
      <c r="B307" t="s">
        <v>463</v>
      </c>
      <c r="C307" t="s">
        <v>475</v>
      </c>
      <c r="D307" s="2"/>
      <c r="E307" s="9" t="s">
        <v>495</v>
      </c>
      <c r="F307" t="s">
        <v>475</v>
      </c>
      <c r="G307" t="s">
        <v>463</v>
      </c>
      <c r="H307" s="2"/>
      <c r="I307" s="2"/>
      <c r="J307" s="2"/>
      <c r="K307" s="2"/>
      <c r="L307" s="2"/>
      <c r="M307" s="9"/>
      <c r="N307" s="2"/>
      <c r="O307" s="2"/>
      <c r="P307" s="2"/>
      <c r="Q307" s="2"/>
      <c r="R307" s="2"/>
      <c r="S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row>
    <row r="308" spans="1:139" ht="20.25">
      <c r="A308" s="10" t="s">
        <v>34</v>
      </c>
      <c r="B308" s="8">
        <v>0.14860915909480374</v>
      </c>
      <c r="C308" s="1">
        <v>59</v>
      </c>
      <c r="D308"/>
      <c r="E308" s="10" t="s">
        <v>39</v>
      </c>
      <c r="F308" s="1">
        <v>56</v>
      </c>
      <c r="G308" s="8">
        <v>0.62214811122211933</v>
      </c>
      <c r="I308" s="103"/>
      <c r="J308" s="102">
        <f>VALUE(J311)</f>
        <v>0</v>
      </c>
      <c r="K308" s="102">
        <f t="shared" ref="K308:N308" si="23">VALUE(K311)</f>
        <v>1</v>
      </c>
      <c r="L308" s="102">
        <f t="shared" si="23"/>
        <v>2</v>
      </c>
      <c r="M308" s="153">
        <f t="shared" si="23"/>
        <v>3</v>
      </c>
      <c r="N308" s="102">
        <f t="shared" si="23"/>
        <v>4</v>
      </c>
      <c r="O308" s="104"/>
    </row>
    <row r="309" spans="1:139">
      <c r="A309" s="10" t="s">
        <v>43</v>
      </c>
      <c r="B309" s="8">
        <v>0.22930823980750625</v>
      </c>
      <c r="C309" s="1">
        <v>91</v>
      </c>
      <c r="D309" s="15"/>
      <c r="E309" s="10" t="s">
        <v>1085</v>
      </c>
      <c r="F309" s="1">
        <v>9</v>
      </c>
      <c r="G309" s="8">
        <v>9.9797182317707095E-2</v>
      </c>
      <c r="H309" s="146"/>
      <c r="I309" s="147"/>
      <c r="J309" s="147"/>
      <c r="K309" s="147"/>
      <c r="L309" s="147"/>
      <c r="M309" s="159"/>
      <c r="N309" s="147"/>
      <c r="O309" s="147"/>
      <c r="P309" s="2"/>
      <c r="Q309" s="2"/>
      <c r="R309" s="2"/>
      <c r="S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row>
    <row r="310" spans="1:139">
      <c r="A310" s="10" t="s">
        <v>68</v>
      </c>
      <c r="B310" s="8">
        <v>0.35516481810097644</v>
      </c>
      <c r="C310" s="1">
        <v>141</v>
      </c>
      <c r="D310"/>
      <c r="E310" s="10" t="s">
        <v>462</v>
      </c>
      <c r="F310" s="1">
        <v>8</v>
      </c>
      <c r="G310" s="8">
        <v>8.8986575885581759E-2</v>
      </c>
      <c r="H310" s="73"/>
      <c r="I310" s="2" t="s">
        <v>776</v>
      </c>
      <c r="J310" s="2" t="s">
        <v>762</v>
      </c>
    </row>
    <row r="311" spans="1:139" ht="15">
      <c r="A311" s="10" t="s">
        <v>92</v>
      </c>
      <c r="B311" s="8">
        <v>0.15361777307305532</v>
      </c>
      <c r="C311" s="1">
        <v>61</v>
      </c>
      <c r="D311"/>
      <c r="E311" s="10" t="s">
        <v>1083</v>
      </c>
      <c r="F311" s="1">
        <v>6</v>
      </c>
      <c r="G311" s="8">
        <v>6.6703361686167292E-2</v>
      </c>
      <c r="H311" s="73"/>
      <c r="I311" s="2" t="s">
        <v>507</v>
      </c>
      <c r="J311">
        <v>0</v>
      </c>
      <c r="K311">
        <v>1</v>
      </c>
      <c r="L311">
        <v>2</v>
      </c>
      <c r="M311" s="6">
        <v>3</v>
      </c>
      <c r="N311">
        <v>4</v>
      </c>
      <c r="O311">
        <v>5</v>
      </c>
      <c r="P311" s="98" t="s">
        <v>294</v>
      </c>
      <c r="Q311" s="2"/>
      <c r="R311" s="2"/>
      <c r="S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row>
    <row r="312" spans="1:139" ht="28.5">
      <c r="A312" s="10" t="s">
        <v>122</v>
      </c>
      <c r="B312" s="8">
        <v>0.1133000099236582</v>
      </c>
      <c r="C312" s="1">
        <v>45</v>
      </c>
      <c r="D312"/>
      <c r="E312" s="10" t="s">
        <v>1086</v>
      </c>
      <c r="F312" s="1">
        <v>2</v>
      </c>
      <c r="G312" s="8">
        <v>2.2274165950750574E-2</v>
      </c>
      <c r="H312" s="73"/>
      <c r="I312" s="3" t="s">
        <v>905</v>
      </c>
      <c r="J312" s="1"/>
      <c r="K312" s="1">
        <v>32</v>
      </c>
      <c r="L312" s="1">
        <v>40</v>
      </c>
      <c r="M312" s="5">
        <v>89</v>
      </c>
      <c r="N312" s="1">
        <v>48</v>
      </c>
      <c r="O312" s="1">
        <v>39</v>
      </c>
      <c r="P312" s="99">
        <f>SUMPRODUCT(K312:O312, Table213336[#All])/SUM(K312:O312)</f>
        <v>3.088709677419355</v>
      </c>
    </row>
    <row r="313" spans="1:139" ht="15">
      <c r="A313" s="10" t="s">
        <v>477</v>
      </c>
      <c r="B313" s="8">
        <v>1</v>
      </c>
      <c r="C313" s="1">
        <v>397</v>
      </c>
      <c r="D313"/>
      <c r="E313" s="10" t="s">
        <v>1091</v>
      </c>
      <c r="F313" s="1">
        <v>1</v>
      </c>
      <c r="G313" s="8">
        <v>1.1137638663984911E-2</v>
      </c>
      <c r="H313" s="73"/>
      <c r="I313" s="3" t="s">
        <v>906</v>
      </c>
      <c r="J313" s="1"/>
      <c r="K313" s="1">
        <v>8</v>
      </c>
      <c r="L313" s="1">
        <v>12</v>
      </c>
      <c r="M313" s="5">
        <v>32</v>
      </c>
      <c r="N313" s="1">
        <v>26</v>
      </c>
      <c r="O313" s="1">
        <v>10</v>
      </c>
      <c r="P313" s="99">
        <f>SUMPRODUCT(K313:O313, Table213336[#All])/SUM(K313:O313)</f>
        <v>3.2045454545454546</v>
      </c>
    </row>
    <row r="314" spans="1:139">
      <c r="D314"/>
      <c r="E314" s="10" t="s">
        <v>1089</v>
      </c>
      <c r="F314" s="1">
        <v>1</v>
      </c>
      <c r="G314" s="8">
        <v>1.1127417937514001E-2</v>
      </c>
      <c r="H314" s="73"/>
      <c r="I314" s="3" t="s">
        <v>975</v>
      </c>
      <c r="J314" s="1">
        <v>33</v>
      </c>
      <c r="K314" s="1">
        <v>5</v>
      </c>
      <c r="L314" s="1">
        <v>9</v>
      </c>
      <c r="M314" s="5">
        <v>20</v>
      </c>
      <c r="N314" s="1">
        <v>17</v>
      </c>
      <c r="O314" s="1">
        <v>10</v>
      </c>
      <c r="P314" s="99">
        <f>SUMPRODUCT(K314:O314, Table213336[#All])/SUM(K314:O314)</f>
        <v>3.2950819672131146</v>
      </c>
    </row>
    <row r="315" spans="1:139" ht="29.25">
      <c r="D315"/>
      <c r="E315" s="10" t="s">
        <v>1084</v>
      </c>
      <c r="F315" s="1">
        <v>1</v>
      </c>
      <c r="G315" s="8">
        <v>1.1141145644256278E-2</v>
      </c>
      <c r="H315" s="73"/>
      <c r="I315" s="10" t="s">
        <v>477</v>
      </c>
      <c r="J315" s="1">
        <v>33</v>
      </c>
      <c r="K315" s="1">
        <v>45</v>
      </c>
      <c r="L315" s="1">
        <v>61</v>
      </c>
      <c r="M315" s="5">
        <v>141</v>
      </c>
      <c r="N315" s="1">
        <v>91</v>
      </c>
      <c r="O315" s="1">
        <v>59</v>
      </c>
    </row>
    <row r="316" spans="1:139">
      <c r="D316"/>
      <c r="E316" s="10" t="s">
        <v>1081</v>
      </c>
      <c r="F316" s="1">
        <v>1</v>
      </c>
      <c r="G316" s="8">
        <v>1.1075426844194894E-2</v>
      </c>
      <c r="H316" s="73"/>
      <c r="I316" s="100"/>
      <c r="J316" s="100"/>
      <c r="K316" s="100"/>
      <c r="L316" s="100"/>
      <c r="M316" s="154"/>
      <c r="N316" s="100"/>
      <c r="O316" s="100"/>
    </row>
    <row r="317" spans="1:139">
      <c r="D317"/>
      <c r="E317" s="10" t="s">
        <v>1090</v>
      </c>
      <c r="F317" s="1">
        <v>1</v>
      </c>
      <c r="G317" s="8">
        <v>1.1144044313910629E-2</v>
      </c>
      <c r="H317" s="73"/>
      <c r="I317" s="100"/>
      <c r="J317" s="100"/>
      <c r="K317" s="100"/>
      <c r="L317" s="100"/>
      <c r="M317" s="154"/>
      <c r="N317" s="100"/>
      <c r="O317" s="100"/>
    </row>
    <row r="318" spans="1:139">
      <c r="D318"/>
      <c r="E318" s="10" t="s">
        <v>1079</v>
      </c>
      <c r="F318" s="1">
        <v>1</v>
      </c>
      <c r="G318" s="8">
        <v>1.1079381160809205E-2</v>
      </c>
      <c r="H318" s="73"/>
      <c r="I318" s="100"/>
      <c r="J318" s="100"/>
      <c r="K318" s="100"/>
      <c r="L318" s="100"/>
      <c r="M318" s="154"/>
      <c r="N318" s="100"/>
      <c r="O318" s="100"/>
    </row>
    <row r="319" spans="1:139" ht="28.5">
      <c r="D319"/>
      <c r="E319" s="10" t="s">
        <v>1087</v>
      </c>
      <c r="F319" s="1">
        <v>1</v>
      </c>
      <c r="G319" s="8">
        <v>1.1133305250257972E-2</v>
      </c>
      <c r="H319" s="73"/>
      <c r="I319" s="137" t="str">
        <f>I312</f>
        <v>1st Survey</v>
      </c>
      <c r="J319" s="138">
        <f>P312</f>
        <v>3.088709677419355</v>
      </c>
      <c r="K319" s="100"/>
      <c r="L319" s="100"/>
      <c r="M319" s="154"/>
      <c r="N319" s="100"/>
      <c r="O319" s="100"/>
    </row>
    <row r="320" spans="1:139">
      <c r="D320"/>
      <c r="E320" s="10" t="s">
        <v>1082</v>
      </c>
      <c r="F320" s="1">
        <v>1</v>
      </c>
      <c r="G320" s="8">
        <v>1.1118926902017616E-2</v>
      </c>
      <c r="H320" s="73"/>
      <c r="I320" s="137" t="str">
        <f t="shared" ref="I320:I321" si="24">I313</f>
        <v>2nd Survey</v>
      </c>
      <c r="J320" s="138">
        <f t="shared" ref="J320:J321" si="25">P313</f>
        <v>3.2045454545454546</v>
      </c>
      <c r="K320" s="100"/>
      <c r="L320" s="100"/>
      <c r="M320" s="154"/>
      <c r="N320" s="100"/>
      <c r="O320" s="100"/>
    </row>
    <row r="321" spans="4:15" ht="42.75">
      <c r="D321"/>
      <c r="E321" s="10" t="s">
        <v>1088</v>
      </c>
      <c r="F321" s="1">
        <v>1</v>
      </c>
      <c r="G321" s="8">
        <v>1.1133316220728454E-2</v>
      </c>
      <c r="H321" s="73"/>
      <c r="I321" s="137" t="str">
        <f t="shared" si="24"/>
        <v>3rd Survey</v>
      </c>
      <c r="J321" s="138">
        <f t="shared" si="25"/>
        <v>3.2950819672131146</v>
      </c>
      <c r="K321" s="100"/>
      <c r="L321" s="100"/>
      <c r="M321" s="154"/>
      <c r="N321" s="100"/>
      <c r="O321" s="100"/>
    </row>
    <row r="322" spans="4:15" ht="15">
      <c r="D322"/>
      <c r="E322" s="10" t="s">
        <v>477</v>
      </c>
      <c r="F322" s="1">
        <v>90</v>
      </c>
      <c r="G322" s="8">
        <v>1</v>
      </c>
      <c r="H322" s="73"/>
      <c r="I322" s="100"/>
      <c r="J322" s="100"/>
      <c r="K322" s="100"/>
      <c r="L322" s="100"/>
      <c r="M322" s="154"/>
      <c r="N322" s="100"/>
      <c r="O322" s="100"/>
    </row>
    <row r="323" spans="4:15">
      <c r="D323"/>
      <c r="H323" s="73"/>
      <c r="I323" s="100"/>
      <c r="J323" s="100"/>
      <c r="K323" s="100"/>
      <c r="L323" s="100"/>
      <c r="M323" s="154"/>
      <c r="N323" s="100"/>
      <c r="O323" s="100"/>
    </row>
    <row r="324" spans="4:15">
      <c r="D324"/>
      <c r="H324" s="73"/>
      <c r="I324" s="100"/>
      <c r="J324" s="100"/>
      <c r="K324" s="100"/>
      <c r="L324" s="100"/>
      <c r="M324" s="154"/>
      <c r="N324" s="100"/>
      <c r="O324" s="100"/>
    </row>
    <row r="325" spans="4:15">
      <c r="D325"/>
      <c r="H325" s="73"/>
      <c r="I325" s="100"/>
      <c r="J325" s="100"/>
      <c r="K325" s="100"/>
      <c r="L325" s="100"/>
      <c r="M325" s="154"/>
      <c r="N325" s="100"/>
      <c r="O325" s="100"/>
    </row>
    <row r="326" spans="4:15">
      <c r="D326"/>
      <c r="H326" s="73"/>
      <c r="I326" s="100"/>
      <c r="J326" s="100"/>
      <c r="K326" s="100"/>
      <c r="L326" s="100"/>
      <c r="M326" s="154"/>
      <c r="N326" s="100"/>
      <c r="O326" s="100"/>
    </row>
    <row r="327" spans="4:15">
      <c r="D327"/>
      <c r="H327" s="73"/>
      <c r="I327" s="100"/>
      <c r="J327" s="100"/>
      <c r="K327" s="100"/>
      <c r="L327" s="100"/>
      <c r="M327" s="154"/>
      <c r="N327" s="100"/>
      <c r="O327" s="100"/>
    </row>
    <row r="328" spans="4:15">
      <c r="D328"/>
      <c r="H328" s="73"/>
      <c r="I328" s="100"/>
      <c r="J328" s="100"/>
      <c r="K328" s="100"/>
      <c r="L328" s="100"/>
      <c r="M328" s="154"/>
      <c r="N328" s="100"/>
      <c r="O328" s="100"/>
    </row>
    <row r="329" spans="4:15">
      <c r="D329"/>
      <c r="H329" s="73"/>
      <c r="I329" s="100"/>
      <c r="J329" s="100"/>
      <c r="K329" s="100"/>
      <c r="L329" s="100"/>
      <c r="M329" s="154"/>
      <c r="N329" s="100"/>
      <c r="O329" s="100"/>
    </row>
    <row r="330" spans="4:15">
      <c r="D330"/>
      <c r="H330" s="73"/>
      <c r="I330" s="100"/>
      <c r="J330" s="100"/>
      <c r="K330" s="100"/>
      <c r="L330" s="100"/>
      <c r="M330" s="154"/>
      <c r="N330" s="100"/>
      <c r="O330" s="100"/>
    </row>
    <row r="331" spans="4:15">
      <c r="D331"/>
      <c r="H331" s="73"/>
      <c r="I331" s="100"/>
      <c r="J331" s="100"/>
      <c r="K331" s="100"/>
      <c r="L331" s="100"/>
      <c r="M331" s="154"/>
      <c r="N331" s="100"/>
      <c r="O331" s="100"/>
    </row>
    <row r="332" spans="4:15">
      <c r="D332"/>
      <c r="H332" s="73"/>
      <c r="I332" s="100"/>
      <c r="J332" s="100"/>
      <c r="K332" s="100"/>
      <c r="L332" s="100"/>
      <c r="M332" s="154"/>
      <c r="N332" s="100"/>
      <c r="O332" s="100"/>
    </row>
    <row r="333" spans="4:15">
      <c r="D333"/>
      <c r="H333" s="73"/>
      <c r="I333" s="100"/>
      <c r="J333" s="100"/>
      <c r="K333" s="100"/>
      <c r="L333" s="100"/>
      <c r="M333" s="154"/>
      <c r="N333" s="100"/>
      <c r="O333" s="100"/>
    </row>
    <row r="334" spans="4:15">
      <c r="D334"/>
      <c r="H334" s="73"/>
      <c r="I334" s="100"/>
      <c r="J334" s="100"/>
      <c r="K334" s="100"/>
      <c r="L334" s="100"/>
      <c r="M334" s="154"/>
      <c r="N334" s="100"/>
      <c r="O334" s="100"/>
    </row>
    <row r="335" spans="4:15">
      <c r="D335"/>
      <c r="H335" s="73"/>
      <c r="I335" s="100"/>
      <c r="J335" s="100"/>
      <c r="K335" s="100"/>
      <c r="L335" s="100"/>
      <c r="M335" s="154"/>
      <c r="N335" s="100"/>
      <c r="O335" s="100"/>
    </row>
    <row r="336" spans="4:15">
      <c r="D336"/>
      <c r="H336" s="73"/>
      <c r="I336" s="100"/>
      <c r="J336" s="100"/>
      <c r="K336" s="100"/>
      <c r="L336" s="100"/>
      <c r="M336" s="154"/>
      <c r="N336" s="100"/>
      <c r="O336" s="100"/>
    </row>
    <row r="337" spans="1:23">
      <c r="D337"/>
      <c r="H337" s="73"/>
      <c r="I337" s="100"/>
      <c r="J337" s="100"/>
      <c r="K337" s="100"/>
      <c r="L337" s="100"/>
      <c r="M337" s="154"/>
      <c r="N337" s="100"/>
      <c r="O337" s="100"/>
    </row>
    <row r="338" spans="1:23">
      <c r="D338"/>
      <c r="H338" s="73"/>
      <c r="I338" s="100"/>
      <c r="J338" s="100"/>
      <c r="K338" s="100"/>
      <c r="L338" s="100"/>
      <c r="M338" s="154"/>
      <c r="N338" s="100"/>
      <c r="O338" s="100"/>
    </row>
    <row r="339" spans="1:23">
      <c r="D339"/>
      <c r="H339" s="73"/>
      <c r="I339" s="100"/>
      <c r="J339" s="100"/>
      <c r="K339" s="100"/>
      <c r="L339" s="100"/>
      <c r="M339" s="154"/>
      <c r="N339" s="100"/>
      <c r="O339" s="100"/>
    </row>
    <row r="340" spans="1:23">
      <c r="D340"/>
      <c r="H340" s="73"/>
      <c r="I340" s="101"/>
      <c r="J340" s="101"/>
      <c r="K340" s="101"/>
      <c r="L340" s="101"/>
      <c r="M340" s="152"/>
      <c r="N340" s="101"/>
      <c r="O340" s="101"/>
    </row>
    <row r="341" spans="1:23">
      <c r="D341"/>
      <c r="H341" s="73"/>
      <c r="I341" s="101"/>
      <c r="J341" s="101"/>
      <c r="K341" s="101"/>
      <c r="L341" s="101"/>
      <c r="M341" s="152"/>
      <c r="N341" s="101"/>
      <c r="O341" s="101"/>
    </row>
    <row r="342" spans="1:23">
      <c r="D342"/>
      <c r="H342" s="73"/>
      <c r="I342" s="101"/>
      <c r="J342" s="101"/>
      <c r="K342" s="101"/>
      <c r="L342" s="101"/>
      <c r="M342" s="152"/>
      <c r="N342" s="101"/>
      <c r="O342" s="101"/>
    </row>
    <row r="343" spans="1:23">
      <c r="D343"/>
      <c r="H343" s="73"/>
    </row>
    <row r="344" spans="1:23">
      <c r="D344"/>
    </row>
    <row r="345" spans="1:23">
      <c r="D345"/>
    </row>
    <row r="346" spans="1:23">
      <c r="D346"/>
    </row>
    <row r="347" spans="1:23" ht="40.5" customHeight="1">
      <c r="A347" s="171" t="s">
        <v>1077</v>
      </c>
      <c r="B347" s="171"/>
      <c r="C347" s="171"/>
      <c r="D347" s="171"/>
      <c r="E347" s="171"/>
      <c r="F347" s="171"/>
      <c r="G347" s="171"/>
      <c r="H347" s="171"/>
      <c r="I347" s="171"/>
      <c r="J347" s="79"/>
      <c r="K347" s="79"/>
      <c r="L347" s="79"/>
      <c r="M347" s="79"/>
      <c r="N347" s="79"/>
      <c r="O347" s="79"/>
      <c r="P347" s="79"/>
      <c r="Q347" s="172" t="s">
        <v>1078</v>
      </c>
      <c r="R347" s="172"/>
      <c r="S347" s="172"/>
      <c r="T347" s="170"/>
      <c r="U347" s="170"/>
      <c r="V347" s="170"/>
      <c r="W347" s="170"/>
    </row>
    <row r="348" spans="1:23">
      <c r="D348"/>
      <c r="Q348" s="6"/>
      <c r="R348" s="6"/>
      <c r="S348" s="6"/>
    </row>
    <row r="349" spans="1:23" s="164" customFormat="1" ht="45">
      <c r="A349" s="163" t="s">
        <v>793</v>
      </c>
      <c r="B349" s="164" t="s">
        <v>475</v>
      </c>
      <c r="C349" s="164" t="s">
        <v>463</v>
      </c>
      <c r="D349" s="165"/>
      <c r="E349" s="163" t="s">
        <v>794</v>
      </c>
      <c r="F349" s="164" t="s">
        <v>475</v>
      </c>
      <c r="G349" s="164" t="s">
        <v>463</v>
      </c>
      <c r="I349" s="166" t="s">
        <v>795</v>
      </c>
      <c r="J349" s="164" t="s">
        <v>475</v>
      </c>
      <c r="K349" s="167" t="s">
        <v>463</v>
      </c>
      <c r="M349" s="163" t="s">
        <v>796</v>
      </c>
      <c r="N349" s="167" t="s">
        <v>475</v>
      </c>
      <c r="O349" s="164" t="s">
        <v>463</v>
      </c>
      <c r="Q349" s="163" t="s">
        <v>1076</v>
      </c>
      <c r="R349" s="167" t="s">
        <v>475</v>
      </c>
      <c r="S349" s="167" t="s">
        <v>463</v>
      </c>
    </row>
    <row r="350" spans="1:23">
      <c r="A350" s="10" t="s">
        <v>1050</v>
      </c>
      <c r="B350" s="1">
        <v>2</v>
      </c>
      <c r="C350" s="8">
        <v>1.0496757127856351E-3</v>
      </c>
      <c r="E350" s="10" t="s">
        <v>797</v>
      </c>
      <c r="F350" s="1">
        <v>196</v>
      </c>
      <c r="G350" s="8">
        <v>0.29472987699277814</v>
      </c>
      <c r="I350" s="3" t="s">
        <v>567</v>
      </c>
      <c r="J350" s="1">
        <v>77</v>
      </c>
      <c r="K350" s="8">
        <v>0.36834438029865885</v>
      </c>
      <c r="M350" s="10" t="s">
        <v>898</v>
      </c>
      <c r="N350" s="1">
        <v>64</v>
      </c>
      <c r="O350" s="8">
        <v>0.24894632744600478</v>
      </c>
      <c r="Q350" s="3" t="s">
        <v>1104</v>
      </c>
      <c r="R350" s="1">
        <v>8</v>
      </c>
      <c r="S350" s="8">
        <v>0.12902839868425864</v>
      </c>
      <c r="U350"/>
    </row>
    <row r="351" spans="1:23" ht="57">
      <c r="A351" s="10" t="s">
        <v>1058</v>
      </c>
      <c r="B351" s="1">
        <v>7</v>
      </c>
      <c r="C351" s="8">
        <v>3.6663550737268962E-3</v>
      </c>
      <c r="E351" s="10" t="s">
        <v>788</v>
      </c>
      <c r="F351" s="1">
        <v>89</v>
      </c>
      <c r="G351" s="8">
        <v>0.13377784960612391</v>
      </c>
      <c r="I351" s="3" t="s">
        <v>854</v>
      </c>
      <c r="J351" s="1">
        <v>31</v>
      </c>
      <c r="K351" s="8">
        <v>0.14831677645252977</v>
      </c>
      <c r="M351" s="10" t="s">
        <v>873</v>
      </c>
      <c r="N351" s="1">
        <v>34</v>
      </c>
      <c r="O351" s="8">
        <v>0.13233251794412731</v>
      </c>
      <c r="Q351" s="3" t="s">
        <v>1108</v>
      </c>
      <c r="R351" s="1">
        <v>5</v>
      </c>
      <c r="S351" s="8">
        <v>8.0698132694710073E-2</v>
      </c>
      <c r="U351"/>
    </row>
    <row r="352" spans="1:23" ht="28.5">
      <c r="A352" s="10" t="s">
        <v>1062</v>
      </c>
      <c r="B352" s="1">
        <v>1</v>
      </c>
      <c r="C352" s="8">
        <v>5.2477621542194853E-4</v>
      </c>
      <c r="E352" s="10" t="s">
        <v>787</v>
      </c>
      <c r="F352" s="1">
        <v>88</v>
      </c>
      <c r="G352" s="8">
        <v>0.13236682835264227</v>
      </c>
      <c r="I352" s="3" t="s">
        <v>869</v>
      </c>
      <c r="J352" s="1">
        <v>28</v>
      </c>
      <c r="K352" s="8">
        <v>0.13401293777944592</v>
      </c>
      <c r="M352" s="10" t="s">
        <v>884</v>
      </c>
      <c r="N352" s="1">
        <v>33</v>
      </c>
      <c r="O352" s="8">
        <v>0.12844888872401156</v>
      </c>
      <c r="Q352" s="3" t="s">
        <v>1120</v>
      </c>
      <c r="R352" s="1">
        <v>4</v>
      </c>
      <c r="S352" s="8">
        <v>6.4492328415627839E-2</v>
      </c>
      <c r="U352"/>
    </row>
    <row r="353" spans="1:21" ht="28.5">
      <c r="A353" s="3" t="s">
        <v>828</v>
      </c>
      <c r="B353" s="1">
        <v>1</v>
      </c>
      <c r="C353" s="8">
        <v>5.2430387972371146E-4</v>
      </c>
      <c r="E353" s="10" t="s">
        <v>848</v>
      </c>
      <c r="F353" s="1">
        <v>65</v>
      </c>
      <c r="G353" s="8">
        <v>9.7736555706540815E-2</v>
      </c>
      <c r="I353" s="3" t="s">
        <v>860</v>
      </c>
      <c r="J353" s="1">
        <v>17</v>
      </c>
      <c r="K353" s="8">
        <v>8.1357129174010515E-2</v>
      </c>
      <c r="M353" s="10" t="s">
        <v>877</v>
      </c>
      <c r="N353" s="1">
        <v>24</v>
      </c>
      <c r="O353" s="8">
        <v>9.337856335390865E-2</v>
      </c>
      <c r="Q353" s="3" t="s">
        <v>1127</v>
      </c>
      <c r="R353" s="1">
        <v>4</v>
      </c>
      <c r="S353" s="8">
        <v>6.4542793868982457E-2</v>
      </c>
      <c r="U353"/>
    </row>
    <row r="354" spans="1:21" ht="28.5">
      <c r="A354" s="10" t="s">
        <v>127</v>
      </c>
      <c r="B354" s="1">
        <v>51</v>
      </c>
      <c r="C354" s="8">
        <v>2.6645574994119296E-2</v>
      </c>
      <c r="E354" s="10" t="s">
        <v>849</v>
      </c>
      <c r="F354" s="1">
        <v>51</v>
      </c>
      <c r="G354" s="8">
        <v>7.6682642309007426E-2</v>
      </c>
      <c r="I354" s="3" t="s">
        <v>856</v>
      </c>
      <c r="J354" s="1">
        <v>12</v>
      </c>
      <c r="K354" s="8">
        <v>5.7403715278577731E-2</v>
      </c>
      <c r="M354" s="10" t="s">
        <v>874</v>
      </c>
      <c r="N354" s="1">
        <v>19</v>
      </c>
      <c r="O354" s="8">
        <v>7.3921396132637887E-2</v>
      </c>
      <c r="Q354" s="3" t="s">
        <v>1123</v>
      </c>
      <c r="R354" s="1">
        <v>3</v>
      </c>
      <c r="S354" s="8">
        <v>4.8372796866006935E-2</v>
      </c>
      <c r="U354"/>
    </row>
    <row r="355" spans="1:21" ht="71.25">
      <c r="A355" s="10" t="s">
        <v>785</v>
      </c>
      <c r="B355" s="1">
        <v>1</v>
      </c>
      <c r="C355" s="8">
        <v>5.2205993251583317E-4</v>
      </c>
      <c r="E355" s="10" t="s">
        <v>847</v>
      </c>
      <c r="F355" s="1">
        <v>35</v>
      </c>
      <c r="G355" s="8">
        <v>5.2675273615937226E-2</v>
      </c>
      <c r="I355" s="3" t="s">
        <v>858</v>
      </c>
      <c r="J355" s="1">
        <v>11</v>
      </c>
      <c r="K355" s="8">
        <v>5.2632258051368383E-2</v>
      </c>
      <c r="M355" s="10" t="s">
        <v>888</v>
      </c>
      <c r="N355" s="1">
        <v>18</v>
      </c>
      <c r="O355" s="8">
        <v>7.0043982293703885E-2</v>
      </c>
      <c r="Q355" s="3" t="s">
        <v>1126</v>
      </c>
      <c r="R355" s="1">
        <v>3</v>
      </c>
      <c r="S355" s="8">
        <v>4.8376557922461323E-2</v>
      </c>
      <c r="U355"/>
    </row>
    <row r="356" spans="1:21" ht="28.5">
      <c r="A356" s="10" t="s">
        <v>1054</v>
      </c>
      <c r="B356" s="1">
        <v>43</v>
      </c>
      <c r="C356" s="8">
        <v>2.2447305662463488E-2</v>
      </c>
      <c r="E356" s="10" t="s">
        <v>850</v>
      </c>
      <c r="F356" s="1">
        <v>28</v>
      </c>
      <c r="G356" s="8">
        <v>4.209730046484568E-2</v>
      </c>
      <c r="I356" s="3" t="s">
        <v>859</v>
      </c>
      <c r="J356" s="1">
        <v>7</v>
      </c>
      <c r="K356" s="8">
        <v>3.3523909788475158E-2</v>
      </c>
      <c r="M356" s="10" t="s">
        <v>872</v>
      </c>
      <c r="N356" s="1">
        <v>13</v>
      </c>
      <c r="O356" s="8">
        <v>5.0587357517787673E-2</v>
      </c>
      <c r="Q356" s="3" t="s">
        <v>1118</v>
      </c>
      <c r="R356" s="1">
        <v>2</v>
      </c>
      <c r="S356" s="8">
        <v>3.224887131750339E-2</v>
      </c>
      <c r="U356"/>
    </row>
    <row r="357" spans="1:21" ht="28.5">
      <c r="A357" s="10" t="s">
        <v>1059</v>
      </c>
      <c r="B357" s="1">
        <v>56</v>
      </c>
      <c r="C357" s="8">
        <v>2.9248005245064788E-2</v>
      </c>
      <c r="E357" s="10" t="s">
        <v>838</v>
      </c>
      <c r="F357" s="1">
        <v>21</v>
      </c>
      <c r="G357" s="8">
        <v>3.1598051843456029E-2</v>
      </c>
      <c r="I357" s="3" t="s">
        <v>861</v>
      </c>
      <c r="J357" s="1">
        <v>7</v>
      </c>
      <c r="K357" s="8">
        <v>3.3489900730900322E-2</v>
      </c>
      <c r="M357" s="10" t="s">
        <v>881</v>
      </c>
      <c r="N357" s="1">
        <v>8</v>
      </c>
      <c r="O357" s="8">
        <v>3.1137055926496984E-2</v>
      </c>
      <c r="Q357" s="3" t="s">
        <v>1113</v>
      </c>
      <c r="R357" s="1">
        <v>2</v>
      </c>
      <c r="S357" s="8">
        <v>3.223415068507917E-2</v>
      </c>
      <c r="U357"/>
    </row>
    <row r="358" spans="1:21" ht="71.25">
      <c r="A358" s="10" t="s">
        <v>1064</v>
      </c>
      <c r="B358" s="1">
        <v>5</v>
      </c>
      <c r="C358" s="8">
        <v>2.6170210277057437E-3</v>
      </c>
      <c r="E358" s="10" t="s">
        <v>844</v>
      </c>
      <c r="F358" s="1">
        <v>19</v>
      </c>
      <c r="G358" s="8">
        <v>2.8559066103687143E-2</v>
      </c>
      <c r="I358" s="3" t="s">
        <v>462</v>
      </c>
      <c r="J358" s="1">
        <v>4</v>
      </c>
      <c r="K358" s="8">
        <v>1.9147258221455795E-2</v>
      </c>
      <c r="M358" s="10" t="s">
        <v>885</v>
      </c>
      <c r="N358" s="1">
        <v>8</v>
      </c>
      <c r="O358" s="8">
        <v>3.1114266480134042E-2</v>
      </c>
      <c r="Q358" s="3" t="s">
        <v>1097</v>
      </c>
      <c r="R358" s="1">
        <v>2</v>
      </c>
      <c r="S358" s="8">
        <v>3.2294917668208169E-2</v>
      </c>
      <c r="U358"/>
    </row>
    <row r="359" spans="1:21">
      <c r="A359" s="10" t="s">
        <v>1063</v>
      </c>
      <c r="B359" s="1">
        <v>1</v>
      </c>
      <c r="C359" s="8">
        <v>5.2139493008331321E-4</v>
      </c>
      <c r="E359" s="10" t="s">
        <v>284</v>
      </c>
      <c r="F359" s="1">
        <v>12</v>
      </c>
      <c r="G359" s="8">
        <v>1.8049347084594408E-2</v>
      </c>
      <c r="I359" s="3" t="s">
        <v>867</v>
      </c>
      <c r="J359" s="1">
        <v>3</v>
      </c>
      <c r="K359" s="8">
        <v>1.435762709750891E-2</v>
      </c>
      <c r="M359" s="10" t="s">
        <v>462</v>
      </c>
      <c r="N359" s="1">
        <v>7</v>
      </c>
      <c r="O359" s="8">
        <v>2.7235599365305622E-2</v>
      </c>
      <c r="Q359" s="3" t="s">
        <v>1129</v>
      </c>
      <c r="R359" s="1">
        <v>2</v>
      </c>
      <c r="S359" s="8">
        <v>3.2252601500041868E-2</v>
      </c>
      <c r="U359"/>
    </row>
    <row r="360" spans="1:21" ht="28.5">
      <c r="A360" s="10" t="s">
        <v>784</v>
      </c>
      <c r="B360" s="1">
        <v>2</v>
      </c>
      <c r="C360" s="8">
        <v>1.0436029640009069E-3</v>
      </c>
      <c r="E360" s="10" t="s">
        <v>842</v>
      </c>
      <c r="F360" s="1">
        <v>11</v>
      </c>
      <c r="G360" s="8">
        <v>1.6546828064649664E-2</v>
      </c>
      <c r="I360" s="3" t="s">
        <v>855</v>
      </c>
      <c r="J360" s="1">
        <v>3</v>
      </c>
      <c r="K360" s="8">
        <v>1.4381788477481497E-2</v>
      </c>
      <c r="M360" s="10" t="s">
        <v>889</v>
      </c>
      <c r="N360" s="1">
        <v>3</v>
      </c>
      <c r="O360" s="8">
        <v>1.1691578932166493E-2</v>
      </c>
      <c r="Q360" s="3" t="s">
        <v>1109</v>
      </c>
      <c r="R360" s="1">
        <v>2</v>
      </c>
      <c r="S360" s="8">
        <v>3.2242967189662672E-2</v>
      </c>
      <c r="U360"/>
    </row>
    <row r="361" spans="1:21" ht="42.75">
      <c r="A361" s="10" t="s">
        <v>1060</v>
      </c>
      <c r="B361" s="1">
        <v>138</v>
      </c>
      <c r="C361" s="8">
        <v>7.2070052341405746E-2</v>
      </c>
      <c r="E361" s="10" t="s">
        <v>839</v>
      </c>
      <c r="F361" s="1">
        <v>10</v>
      </c>
      <c r="G361" s="8">
        <v>1.5034891786675325E-2</v>
      </c>
      <c r="I361" s="3" t="s">
        <v>862</v>
      </c>
      <c r="J361" s="1">
        <v>2</v>
      </c>
      <c r="K361" s="8">
        <v>9.5609336125450587E-3</v>
      </c>
      <c r="M361" s="10" t="s">
        <v>876</v>
      </c>
      <c r="N361" s="1">
        <v>3</v>
      </c>
      <c r="O361" s="8">
        <v>1.1664695671316307E-2</v>
      </c>
      <c r="Q361" s="3" t="s">
        <v>1101</v>
      </c>
      <c r="R361" s="1">
        <v>2</v>
      </c>
      <c r="S361" s="8">
        <v>3.2252693130393396E-2</v>
      </c>
      <c r="U361"/>
    </row>
    <row r="362" spans="1:21">
      <c r="A362" s="10" t="s">
        <v>462</v>
      </c>
      <c r="B362" s="1">
        <v>17</v>
      </c>
      <c r="C362" s="8">
        <v>8.9052988504177422E-3</v>
      </c>
      <c r="E362" s="10" t="s">
        <v>840</v>
      </c>
      <c r="F362" s="1">
        <v>8</v>
      </c>
      <c r="G362" s="8">
        <v>1.2023330111970574E-2</v>
      </c>
      <c r="I362" s="3" t="s">
        <v>865</v>
      </c>
      <c r="J362" s="1">
        <v>1</v>
      </c>
      <c r="K362" s="8">
        <v>4.778465293918524E-3</v>
      </c>
      <c r="M362" s="10" t="s">
        <v>897</v>
      </c>
      <c r="N362" s="1">
        <v>3</v>
      </c>
      <c r="O362" s="8">
        <v>1.16707524962338E-2</v>
      </c>
      <c r="Q362" s="3" t="s">
        <v>1103</v>
      </c>
      <c r="R362" s="1">
        <v>2</v>
      </c>
      <c r="S362" s="8">
        <v>3.228443330659312E-2</v>
      </c>
      <c r="U362"/>
    </row>
    <row r="363" spans="1:21" ht="28.5">
      <c r="A363" s="10" t="s">
        <v>1066</v>
      </c>
      <c r="B363" s="1">
        <v>7</v>
      </c>
      <c r="C363" s="8">
        <v>3.6605508158848083E-3</v>
      </c>
      <c r="E363" s="10" t="s">
        <v>843</v>
      </c>
      <c r="F363" s="1">
        <v>7</v>
      </c>
      <c r="G363" s="8">
        <v>1.0536684920865442E-2</v>
      </c>
      <c r="I363" s="3" t="s">
        <v>864</v>
      </c>
      <c r="J363" s="1">
        <v>1</v>
      </c>
      <c r="K363" s="8">
        <v>4.7783910615906396E-3</v>
      </c>
      <c r="M363" s="10" t="s">
        <v>892</v>
      </c>
      <c r="N363" s="1">
        <v>2</v>
      </c>
      <c r="O363" s="8">
        <v>7.7748276683403464E-3</v>
      </c>
      <c r="Q363" s="3" t="s">
        <v>1125</v>
      </c>
      <c r="R363" s="1">
        <v>2</v>
      </c>
      <c r="S363" s="8">
        <v>3.223886794596148E-2</v>
      </c>
      <c r="U363"/>
    </row>
    <row r="364" spans="1:21" ht="42.75">
      <c r="A364" s="10" t="s">
        <v>1068</v>
      </c>
      <c r="B364" s="1">
        <v>2</v>
      </c>
      <c r="C364" s="8">
        <v>1.0457198704318855E-3</v>
      </c>
      <c r="E364" s="10" t="s">
        <v>837</v>
      </c>
      <c r="F364" s="1">
        <v>6</v>
      </c>
      <c r="G364" s="8">
        <v>9.020791875451465E-3</v>
      </c>
      <c r="I364" s="3" t="s">
        <v>863</v>
      </c>
      <c r="J364" s="1">
        <v>1</v>
      </c>
      <c r="K364" s="8">
        <v>4.7782751687876178E-3</v>
      </c>
      <c r="M364" s="10" t="s">
        <v>882</v>
      </c>
      <c r="N364" s="1">
        <v>2</v>
      </c>
      <c r="O364" s="8">
        <v>7.7764907562179221E-3</v>
      </c>
      <c r="Q364" s="3" t="s">
        <v>1098</v>
      </c>
      <c r="R364" s="1">
        <v>2</v>
      </c>
      <c r="S364" s="8">
        <v>3.2277773900538369E-2</v>
      </c>
      <c r="U364"/>
    </row>
    <row r="365" spans="1:21">
      <c r="A365" s="10" t="s">
        <v>786</v>
      </c>
      <c r="B365" s="1">
        <v>1</v>
      </c>
      <c r="C365" s="8">
        <v>5.2188121344943009E-4</v>
      </c>
      <c r="E365" s="10" t="s">
        <v>799</v>
      </c>
      <c r="F365" s="1">
        <v>5</v>
      </c>
      <c r="G365" s="8">
        <v>7.5131973600998511E-3</v>
      </c>
      <c r="I365" s="3" t="s">
        <v>857</v>
      </c>
      <c r="J365" s="1">
        <v>1</v>
      </c>
      <c r="K365" s="8">
        <v>4.7813969648857202E-3</v>
      </c>
      <c r="M365" s="10" t="s">
        <v>886</v>
      </c>
      <c r="N365" s="1">
        <v>2</v>
      </c>
      <c r="O365" s="8">
        <v>7.7737481934984009E-3</v>
      </c>
      <c r="Q365" s="3" t="s">
        <v>1106</v>
      </c>
      <c r="R365" s="1">
        <v>1</v>
      </c>
      <c r="S365" s="8">
        <v>1.6151352534358496E-2</v>
      </c>
      <c r="U365"/>
    </row>
    <row r="366" spans="1:21" ht="42.75">
      <c r="A366" s="10" t="s">
        <v>1061</v>
      </c>
      <c r="B366" s="1">
        <v>7</v>
      </c>
      <c r="C366" s="8">
        <v>3.6609108989628437E-3</v>
      </c>
      <c r="E366" s="10" t="s">
        <v>798</v>
      </c>
      <c r="F366" s="1">
        <v>5</v>
      </c>
      <c r="G366" s="8">
        <v>7.5180449482085843E-3</v>
      </c>
      <c r="I366" s="3" t="s">
        <v>868</v>
      </c>
      <c r="J366" s="1">
        <v>1</v>
      </c>
      <c r="K366" s="8">
        <v>4.7951496681371423E-3</v>
      </c>
      <c r="M366" s="10" t="s">
        <v>875</v>
      </c>
      <c r="N366" s="1">
        <v>2</v>
      </c>
      <c r="O366" s="8">
        <v>7.7849133477273557E-3</v>
      </c>
      <c r="Q366" s="3" t="s">
        <v>1116</v>
      </c>
      <c r="R366" s="1">
        <v>1</v>
      </c>
      <c r="S366" s="8">
        <v>1.6122273800267976E-2</v>
      </c>
      <c r="U366"/>
    </row>
    <row r="367" spans="1:21" ht="28.5">
      <c r="A367" s="10" t="s">
        <v>1067</v>
      </c>
      <c r="B367" s="1">
        <v>3</v>
      </c>
      <c r="C367" s="8">
        <v>1.5696045274461526E-3</v>
      </c>
      <c r="E367" s="10" t="s">
        <v>845</v>
      </c>
      <c r="F367" s="1">
        <v>4</v>
      </c>
      <c r="G367" s="8">
        <v>6.0120829382482822E-3</v>
      </c>
      <c r="I367" s="3" t="s">
        <v>870</v>
      </c>
      <c r="J367" s="1">
        <v>1</v>
      </c>
      <c r="K367" s="8">
        <v>4.7802543279703872E-3</v>
      </c>
      <c r="M367" s="10" t="s">
        <v>879</v>
      </c>
      <c r="N367" s="1">
        <v>1</v>
      </c>
      <c r="O367" s="8">
        <v>3.8885837661491313E-3</v>
      </c>
      <c r="Q367" s="3" t="s">
        <v>1117</v>
      </c>
      <c r="R367" s="1">
        <v>1</v>
      </c>
      <c r="S367" s="8">
        <v>1.6122270658990103E-2</v>
      </c>
      <c r="U367"/>
    </row>
    <row r="368" spans="1:21" ht="57">
      <c r="A368" s="10" t="s">
        <v>1065</v>
      </c>
      <c r="B368" s="1">
        <v>42</v>
      </c>
      <c r="C368" s="8">
        <v>2.1933569182633582E-2</v>
      </c>
      <c r="E368" s="10" t="s">
        <v>462</v>
      </c>
      <c r="F368" s="1">
        <v>2</v>
      </c>
      <c r="G368" s="8">
        <v>3.0039162849789356E-3</v>
      </c>
      <c r="I368" s="3" t="s">
        <v>866</v>
      </c>
      <c r="J368" s="1">
        <v>1</v>
      </c>
      <c r="K368" s="8">
        <v>4.7794525517520833E-3</v>
      </c>
      <c r="M368" s="10" t="s">
        <v>891</v>
      </c>
      <c r="N368" s="1">
        <v>1</v>
      </c>
      <c r="O368" s="8">
        <v>3.8902934601973351E-3</v>
      </c>
      <c r="Q368" s="3" t="s">
        <v>1124</v>
      </c>
      <c r="R368" s="1">
        <v>1</v>
      </c>
      <c r="S368" s="8">
        <v>1.6116296363411838E-2</v>
      </c>
      <c r="U368"/>
    </row>
    <row r="369" spans="1:21" ht="15">
      <c r="A369" s="10" t="s">
        <v>1057</v>
      </c>
      <c r="B369" s="1">
        <v>8</v>
      </c>
      <c r="C369" s="8">
        <v>4.1799245449601549E-3</v>
      </c>
      <c r="E369" s="10" t="s">
        <v>779</v>
      </c>
      <c r="F369" s="1">
        <v>1</v>
      </c>
      <c r="G369" s="8">
        <v>1.5014818121903536E-3</v>
      </c>
      <c r="I369" s="10" t="s">
        <v>477</v>
      </c>
      <c r="J369" s="1">
        <v>209</v>
      </c>
      <c r="K369" s="8">
        <v>1</v>
      </c>
      <c r="M369" s="10" t="s">
        <v>883</v>
      </c>
      <c r="N369" s="1">
        <v>1</v>
      </c>
      <c r="O369" s="8">
        <v>3.8871719802481427E-3</v>
      </c>
      <c r="Q369" s="3" t="s">
        <v>1119</v>
      </c>
      <c r="R369" s="1">
        <v>1</v>
      </c>
      <c r="S369" s="8">
        <v>1.6122112218002506E-2</v>
      </c>
      <c r="U369"/>
    </row>
    <row r="370" spans="1:21" ht="28.5">
      <c r="A370" s="10" t="s">
        <v>1052</v>
      </c>
      <c r="B370" s="1">
        <v>1</v>
      </c>
      <c r="C370" s="8">
        <v>5.220867842816218E-4</v>
      </c>
      <c r="E370" s="10" t="s">
        <v>846</v>
      </c>
      <c r="F370" s="1">
        <v>1</v>
      </c>
      <c r="G370" s="8">
        <v>1.5068338721582664E-3</v>
      </c>
      <c r="M370" s="10" t="s">
        <v>710</v>
      </c>
      <c r="N370" s="1">
        <v>1</v>
      </c>
      <c r="O370" s="8">
        <v>3.8993858070809988E-3</v>
      </c>
      <c r="Q370" s="3" t="s">
        <v>1100</v>
      </c>
      <c r="R370" s="1">
        <v>1</v>
      </c>
      <c r="S370" s="8">
        <v>1.612649736811702E-2</v>
      </c>
      <c r="U370"/>
    </row>
    <row r="371" spans="1:21" ht="28.5">
      <c r="A371" s="10" t="s">
        <v>1053</v>
      </c>
      <c r="B371" s="1">
        <v>14</v>
      </c>
      <c r="C371" s="8">
        <v>7.3071021500772E-3</v>
      </c>
      <c r="E371" s="10" t="s">
        <v>800</v>
      </c>
      <c r="F371" s="1">
        <v>1</v>
      </c>
      <c r="G371" s="8">
        <v>1.5091239448901948E-3</v>
      </c>
      <c r="M371" s="10" t="s">
        <v>895</v>
      </c>
      <c r="N371" s="1">
        <v>1</v>
      </c>
      <c r="O371" s="8">
        <v>3.8902713783833141E-3</v>
      </c>
      <c r="Q371" s="3" t="s">
        <v>1121</v>
      </c>
      <c r="R371" s="1">
        <v>1</v>
      </c>
      <c r="S371" s="8">
        <v>1.6121833886301791E-2</v>
      </c>
      <c r="U371"/>
    </row>
    <row r="372" spans="1:21" ht="15">
      <c r="A372" s="10" t="s">
        <v>1051</v>
      </c>
      <c r="B372" s="1">
        <v>23</v>
      </c>
      <c r="C372" s="8">
        <v>1.2028780679402822E-2</v>
      </c>
      <c r="D372"/>
      <c r="E372" s="10" t="s">
        <v>477</v>
      </c>
      <c r="F372" s="1">
        <v>665</v>
      </c>
      <c r="G372" s="8">
        <v>1</v>
      </c>
      <c r="M372" s="10" t="s">
        <v>893</v>
      </c>
      <c r="N372" s="1">
        <v>1</v>
      </c>
      <c r="O372" s="8">
        <v>3.89768272451004E-3</v>
      </c>
      <c r="Q372" s="3" t="s">
        <v>1110</v>
      </c>
      <c r="R372" s="1">
        <v>1</v>
      </c>
      <c r="S372" s="8">
        <v>1.6123228648488159E-2</v>
      </c>
      <c r="U372"/>
    </row>
    <row r="373" spans="1:21">
      <c r="A373" s="10" t="s">
        <v>1069</v>
      </c>
      <c r="B373" s="1">
        <v>1</v>
      </c>
      <c r="C373" s="8">
        <v>5.2456949107975543E-4</v>
      </c>
      <c r="D373"/>
      <c r="M373" s="10" t="s">
        <v>880</v>
      </c>
      <c r="N373" s="1">
        <v>1</v>
      </c>
      <c r="O373" s="8">
        <v>3.9019903701961421E-3</v>
      </c>
      <c r="Q373" s="3" t="s">
        <v>1114</v>
      </c>
      <c r="R373" s="1">
        <v>1</v>
      </c>
      <c r="S373" s="8">
        <v>1.6122696423281749E-2</v>
      </c>
      <c r="U373"/>
    </row>
    <row r="374" spans="1:21">
      <c r="A374" s="10" t="s">
        <v>149</v>
      </c>
      <c r="B374" s="1">
        <v>6</v>
      </c>
      <c r="C374" s="8">
        <v>3.1347959846290906E-3</v>
      </c>
      <c r="D374"/>
      <c r="M374" s="10" t="s">
        <v>878</v>
      </c>
      <c r="N374" s="1">
        <v>1</v>
      </c>
      <c r="O374" s="8">
        <v>3.8954289015964501E-3</v>
      </c>
      <c r="Q374" s="3" t="s">
        <v>1128</v>
      </c>
      <c r="R374" s="1">
        <v>1</v>
      </c>
      <c r="S374" s="8">
        <v>1.6122051634225774E-2</v>
      </c>
      <c r="U374"/>
    </row>
    <row r="375" spans="1:21">
      <c r="A375" s="10" t="s">
        <v>1056</v>
      </c>
      <c r="B375" s="1">
        <v>15</v>
      </c>
      <c r="C375" s="8">
        <v>7.8366657255556065E-3</v>
      </c>
      <c r="D375"/>
      <c r="M375" s="10" t="s">
        <v>890</v>
      </c>
      <c r="N375" s="1">
        <v>1</v>
      </c>
      <c r="O375" s="8">
        <v>3.8919929545874715E-3</v>
      </c>
      <c r="Q375" s="3" t="s">
        <v>1112</v>
      </c>
      <c r="R375" s="1">
        <v>1</v>
      </c>
      <c r="S375" s="8">
        <v>1.6122816900199649E-2</v>
      </c>
      <c r="U375"/>
    </row>
    <row r="376" spans="1:21" ht="28.5">
      <c r="A376" s="10" t="s">
        <v>1055</v>
      </c>
      <c r="B376" s="1">
        <v>10</v>
      </c>
      <c r="C376" s="8">
        <v>5.2250000330997769E-3</v>
      </c>
      <c r="D376"/>
      <c r="M376" s="10" t="s">
        <v>894</v>
      </c>
      <c r="N376" s="1">
        <v>1</v>
      </c>
      <c r="O376" s="8">
        <v>3.8930675689925172E-3</v>
      </c>
      <c r="Q376" s="3" t="s">
        <v>1111</v>
      </c>
      <c r="R376" s="1">
        <v>1</v>
      </c>
      <c r="S376" s="8">
        <v>1.6122832878109047E-2</v>
      </c>
      <c r="U376"/>
    </row>
    <row r="377" spans="1:21" ht="28.5">
      <c r="A377" s="10" t="s">
        <v>783</v>
      </c>
      <c r="B377" s="1">
        <v>6</v>
      </c>
      <c r="C377" s="8">
        <v>3.1417153658331526E-3</v>
      </c>
      <c r="D377"/>
      <c r="M377" s="10" t="s">
        <v>887</v>
      </c>
      <c r="N377" s="1">
        <v>1</v>
      </c>
      <c r="O377" s="8">
        <v>3.886907352672202E-3</v>
      </c>
      <c r="Q377" s="3" t="s">
        <v>1105</v>
      </c>
      <c r="R377" s="1">
        <v>1</v>
      </c>
      <c r="S377" s="8">
        <v>1.6151303359992625E-2</v>
      </c>
      <c r="U377"/>
    </row>
    <row r="378" spans="1:21">
      <c r="A378" s="10" t="s">
        <v>792</v>
      </c>
      <c r="B378" s="1">
        <v>1</v>
      </c>
      <c r="C378" s="8">
        <v>5.220796102418146E-4</v>
      </c>
      <c r="D378"/>
      <c r="M378" s="10" t="s">
        <v>871</v>
      </c>
      <c r="N378" s="1">
        <v>1</v>
      </c>
      <c r="O378" s="8">
        <v>3.8942614857672515E-3</v>
      </c>
      <c r="Q378" s="3" t="s">
        <v>1122</v>
      </c>
      <c r="R378" s="1">
        <v>1</v>
      </c>
      <c r="S378" s="8">
        <v>1.6121362953609008E-2</v>
      </c>
      <c r="U378"/>
    </row>
    <row r="379" spans="1:21" ht="15">
      <c r="A379" s="10" t="s">
        <v>836</v>
      </c>
      <c r="B379" s="1">
        <v>1443</v>
      </c>
      <c r="C379" s="8">
        <v>0.75339961629259522</v>
      </c>
      <c r="D379"/>
      <c r="M379" s="10" t="s">
        <v>477</v>
      </c>
      <c r="N379" s="1">
        <v>257</v>
      </c>
      <c r="O379" s="8">
        <v>1</v>
      </c>
      <c r="Q379" s="3" t="s">
        <v>1115</v>
      </c>
      <c r="R379" s="1">
        <v>1</v>
      </c>
      <c r="S379" s="8">
        <v>1.6122135357078619E-2</v>
      </c>
      <c r="U379"/>
    </row>
    <row r="380" spans="1:21" ht="15">
      <c r="A380" s="10" t="s">
        <v>477</v>
      </c>
      <c r="B380" s="1">
        <v>1915</v>
      </c>
      <c r="C380" s="8">
        <v>1</v>
      </c>
      <c r="D380"/>
      <c r="Q380" s="3" t="s">
        <v>1107</v>
      </c>
      <c r="R380" s="1">
        <v>1</v>
      </c>
      <c r="S380" s="8">
        <v>1.6144047528864912E-2</v>
      </c>
      <c r="U380"/>
    </row>
    <row r="381" spans="1:21">
      <c r="D381"/>
      <c r="Q381" s="3" t="s">
        <v>1099</v>
      </c>
      <c r="R381" s="1">
        <v>1</v>
      </c>
      <c r="S381" s="8">
        <v>1.6126602390671829E-2</v>
      </c>
      <c r="U381"/>
    </row>
    <row r="382" spans="1:21" ht="15">
      <c r="D382"/>
      <c r="Q382" s="10" t="s">
        <v>477</v>
      </c>
      <c r="R382" s="1">
        <v>62</v>
      </c>
      <c r="S382" s="8">
        <v>1</v>
      </c>
      <c r="U382"/>
    </row>
    <row r="383" spans="1:21">
      <c r="D383"/>
      <c r="U383"/>
    </row>
    <row r="384" spans="1:21">
      <c r="D384"/>
      <c r="U384"/>
    </row>
    <row r="385" spans="4:21">
      <c r="D385"/>
      <c r="U385"/>
    </row>
    <row r="386" spans="4:21">
      <c r="D386"/>
      <c r="U386"/>
    </row>
    <row r="387" spans="4:21">
      <c r="D387"/>
      <c r="U387"/>
    </row>
    <row r="388" spans="4:21">
      <c r="D388"/>
      <c r="U388"/>
    </row>
    <row r="389" spans="4:21">
      <c r="D389"/>
      <c r="U389"/>
    </row>
    <row r="390" spans="4:21">
      <c r="D390"/>
      <c r="U390"/>
    </row>
    <row r="391" spans="4:21">
      <c r="D391"/>
      <c r="U391"/>
    </row>
    <row r="392" spans="4:21">
      <c r="D392"/>
      <c r="U392"/>
    </row>
    <row r="393" spans="4:21">
      <c r="D393"/>
      <c r="U393"/>
    </row>
    <row r="394" spans="4:21">
      <c r="D394"/>
      <c r="U394"/>
    </row>
    <row r="395" spans="4:21">
      <c r="D395"/>
      <c r="U395"/>
    </row>
    <row r="396" spans="4:21">
      <c r="D396"/>
      <c r="U396"/>
    </row>
    <row r="397" spans="4:21">
      <c r="D397"/>
      <c r="U397"/>
    </row>
    <row r="398" spans="4:21">
      <c r="D398"/>
      <c r="U398"/>
    </row>
    <row r="399" spans="4:21">
      <c r="D399"/>
      <c r="U399"/>
    </row>
    <row r="400" spans="4:21">
      <c r="D400"/>
      <c r="U400"/>
    </row>
    <row r="401" spans="4:21">
      <c r="D401"/>
      <c r="U401"/>
    </row>
    <row r="402" spans="4:21">
      <c r="D402"/>
      <c r="U402"/>
    </row>
    <row r="403" spans="4:21">
      <c r="D403"/>
      <c r="U403"/>
    </row>
    <row r="404" spans="4:21">
      <c r="D404"/>
      <c r="U404"/>
    </row>
    <row r="405" spans="4:21">
      <c r="D405"/>
      <c r="U405"/>
    </row>
    <row r="406" spans="4:21">
      <c r="D406"/>
      <c r="U406"/>
    </row>
    <row r="407" spans="4:21">
      <c r="D407"/>
      <c r="U407"/>
    </row>
    <row r="408" spans="4:21">
      <c r="D408"/>
      <c r="U408"/>
    </row>
    <row r="409" spans="4:21">
      <c r="D409"/>
      <c r="U409"/>
    </row>
    <row r="410" spans="4:21">
      <c r="D410"/>
      <c r="U410"/>
    </row>
    <row r="411" spans="4:21">
      <c r="D411"/>
      <c r="U411"/>
    </row>
    <row r="412" spans="4:21">
      <c r="D412"/>
      <c r="U412"/>
    </row>
    <row r="413" spans="4:21">
      <c r="D413"/>
      <c r="U413"/>
    </row>
    <row r="414" spans="4:21">
      <c r="D414"/>
      <c r="U414"/>
    </row>
    <row r="415" spans="4:21">
      <c r="D415"/>
      <c r="U415"/>
    </row>
    <row r="416" spans="4:21">
      <c r="D416"/>
      <c r="U416"/>
    </row>
    <row r="417" spans="4:21">
      <c r="D417"/>
      <c r="U417"/>
    </row>
    <row r="418" spans="4:21">
      <c r="D418"/>
      <c r="U418"/>
    </row>
    <row r="419" spans="4:21">
      <c r="D419"/>
      <c r="U419"/>
    </row>
    <row r="420" spans="4:21">
      <c r="D420"/>
      <c r="U420"/>
    </row>
    <row r="421" spans="4:21">
      <c r="D421"/>
      <c r="U421"/>
    </row>
    <row r="422" spans="4:21">
      <c r="D422"/>
      <c r="U422"/>
    </row>
    <row r="423" spans="4:21">
      <c r="D423"/>
      <c r="U423"/>
    </row>
    <row r="424" spans="4:21">
      <c r="D424"/>
      <c r="U424"/>
    </row>
    <row r="425" spans="4:21">
      <c r="D425"/>
      <c r="U425"/>
    </row>
    <row r="426" spans="4:21">
      <c r="D426"/>
      <c r="U426"/>
    </row>
    <row r="427" spans="4:21">
      <c r="D427"/>
      <c r="U427"/>
    </row>
    <row r="428" spans="4:21">
      <c r="D428"/>
      <c r="U428"/>
    </row>
    <row r="429" spans="4:21">
      <c r="D429"/>
      <c r="U429"/>
    </row>
    <row r="430" spans="4:21">
      <c r="D430"/>
      <c r="U430"/>
    </row>
    <row r="431" spans="4:21">
      <c r="D431"/>
      <c r="U431"/>
    </row>
    <row r="432" spans="4:21">
      <c r="D432"/>
      <c r="U432"/>
    </row>
    <row r="433" spans="4:21">
      <c r="D433"/>
      <c r="U433"/>
    </row>
    <row r="434" spans="4:21">
      <c r="D434"/>
      <c r="U434"/>
    </row>
    <row r="435" spans="4:21">
      <c r="D435"/>
      <c r="U435"/>
    </row>
    <row r="436" spans="4:21">
      <c r="D436"/>
      <c r="U436"/>
    </row>
    <row r="437" spans="4:21">
      <c r="D437"/>
      <c r="U437"/>
    </row>
    <row r="438" spans="4:21">
      <c r="D438"/>
      <c r="U438"/>
    </row>
    <row r="439" spans="4:21">
      <c r="D439"/>
      <c r="U439"/>
    </row>
    <row r="440" spans="4:21">
      <c r="D440"/>
      <c r="U440"/>
    </row>
    <row r="441" spans="4:21">
      <c r="D441"/>
      <c r="U441"/>
    </row>
    <row r="442" spans="4:21">
      <c r="D442"/>
      <c r="U442"/>
    </row>
    <row r="443" spans="4:21">
      <c r="D443"/>
      <c r="U443"/>
    </row>
    <row r="444" spans="4:21">
      <c r="D444"/>
      <c r="U444"/>
    </row>
    <row r="445" spans="4:21">
      <c r="D445"/>
      <c r="U445"/>
    </row>
    <row r="446" spans="4:21">
      <c r="D446"/>
      <c r="U446"/>
    </row>
    <row r="447" spans="4:21">
      <c r="D447"/>
      <c r="U447"/>
    </row>
    <row r="448" spans="4:21">
      <c r="D448"/>
      <c r="U448"/>
    </row>
    <row r="449" spans="4:21">
      <c r="D449"/>
      <c r="U449"/>
    </row>
    <row r="450" spans="4:21">
      <c r="D450"/>
      <c r="U450"/>
    </row>
    <row r="451" spans="4:21">
      <c r="D451"/>
      <c r="U451"/>
    </row>
    <row r="452" spans="4:21">
      <c r="D452"/>
      <c r="U452"/>
    </row>
    <row r="453" spans="4:21">
      <c r="D453"/>
      <c r="U453"/>
    </row>
    <row r="454" spans="4:21">
      <c r="D454"/>
      <c r="U454"/>
    </row>
    <row r="455" spans="4:21">
      <c r="D455"/>
      <c r="U455"/>
    </row>
    <row r="456" spans="4:21">
      <c r="D456"/>
      <c r="U456"/>
    </row>
    <row r="457" spans="4:21">
      <c r="D457"/>
      <c r="U457"/>
    </row>
    <row r="458" spans="4:21">
      <c r="D458"/>
      <c r="U458"/>
    </row>
    <row r="459" spans="4:21">
      <c r="D459"/>
      <c r="U459"/>
    </row>
    <row r="460" spans="4:21">
      <c r="D460"/>
      <c r="U460"/>
    </row>
    <row r="461" spans="4:21">
      <c r="D461"/>
      <c r="U461"/>
    </row>
    <row r="462" spans="4:21">
      <c r="D462"/>
      <c r="U462"/>
    </row>
    <row r="463" spans="4:21">
      <c r="D463"/>
      <c r="U463"/>
    </row>
    <row r="464" spans="4:21">
      <c r="D464"/>
      <c r="U464"/>
    </row>
    <row r="465" spans="4:21">
      <c r="D465"/>
      <c r="U465"/>
    </row>
    <row r="466" spans="4:21">
      <c r="D466"/>
      <c r="U466"/>
    </row>
    <row r="467" spans="4:21">
      <c r="D467"/>
      <c r="U467"/>
    </row>
    <row r="468" spans="4:21">
      <c r="D468"/>
      <c r="U468"/>
    </row>
    <row r="469" spans="4:21">
      <c r="D469"/>
      <c r="U469"/>
    </row>
    <row r="470" spans="4:21">
      <c r="D470"/>
      <c r="U470"/>
    </row>
    <row r="471" spans="4:21">
      <c r="D471"/>
      <c r="U471"/>
    </row>
    <row r="472" spans="4:21">
      <c r="D472"/>
      <c r="U472"/>
    </row>
    <row r="473" spans="4:21">
      <c r="D473"/>
      <c r="U473"/>
    </row>
    <row r="474" spans="4:21">
      <c r="D474"/>
      <c r="U474"/>
    </row>
    <row r="475" spans="4:21">
      <c r="D475"/>
      <c r="U475"/>
    </row>
    <row r="476" spans="4:21">
      <c r="D476"/>
      <c r="U476"/>
    </row>
    <row r="477" spans="4:21">
      <c r="D477"/>
      <c r="U477"/>
    </row>
    <row r="478" spans="4:21">
      <c r="D478"/>
      <c r="U478"/>
    </row>
    <row r="479" spans="4:21">
      <c r="D479"/>
      <c r="U479"/>
    </row>
    <row r="480" spans="4:21">
      <c r="D480"/>
      <c r="U480"/>
    </row>
    <row r="481" spans="4:21">
      <c r="D481"/>
      <c r="U481"/>
    </row>
    <row r="482" spans="4:21">
      <c r="D482"/>
      <c r="U482"/>
    </row>
    <row r="483" spans="4:21">
      <c r="D483"/>
      <c r="U483"/>
    </row>
    <row r="484" spans="4:21">
      <c r="D484"/>
      <c r="U484"/>
    </row>
    <row r="485" spans="4:21">
      <c r="D485"/>
      <c r="U485"/>
    </row>
    <row r="486" spans="4:21">
      <c r="D486"/>
      <c r="U486"/>
    </row>
    <row r="487" spans="4:21">
      <c r="D487"/>
      <c r="U487"/>
    </row>
    <row r="488" spans="4:21">
      <c r="D488"/>
      <c r="U488"/>
    </row>
    <row r="489" spans="4:21">
      <c r="D489"/>
      <c r="U489"/>
    </row>
    <row r="490" spans="4:21">
      <c r="D490"/>
      <c r="U490"/>
    </row>
    <row r="491" spans="4:21">
      <c r="D491"/>
      <c r="U491"/>
    </row>
    <row r="492" spans="4:21">
      <c r="D492"/>
      <c r="U492"/>
    </row>
    <row r="493" spans="4:21">
      <c r="D493"/>
      <c r="U493"/>
    </row>
    <row r="494" spans="4:21">
      <c r="D494"/>
      <c r="U494"/>
    </row>
    <row r="495" spans="4:21">
      <c r="D495"/>
      <c r="U495"/>
    </row>
    <row r="496" spans="4:21">
      <c r="D496"/>
      <c r="U496"/>
    </row>
    <row r="497" spans="4:21">
      <c r="D497"/>
      <c r="U497"/>
    </row>
    <row r="498" spans="4:21">
      <c r="D498"/>
      <c r="U498"/>
    </row>
    <row r="499" spans="4:21">
      <c r="D499"/>
      <c r="U499"/>
    </row>
    <row r="500" spans="4:21">
      <c r="D500"/>
      <c r="U500"/>
    </row>
    <row r="501" spans="4:21">
      <c r="D501"/>
      <c r="U501"/>
    </row>
    <row r="502" spans="4:21">
      <c r="D502"/>
    </row>
    <row r="503" spans="4:21">
      <c r="D503"/>
    </row>
    <row r="504" spans="4:21">
      <c r="D504"/>
    </row>
    <row r="505" spans="4:21">
      <c r="D505"/>
    </row>
    <row r="506" spans="4:21">
      <c r="D506"/>
    </row>
    <row r="507" spans="4:21">
      <c r="D507"/>
    </row>
    <row r="508" spans="4:21">
      <c r="D508"/>
    </row>
    <row r="509" spans="4:21">
      <c r="D509"/>
    </row>
    <row r="510" spans="4:21">
      <c r="D510"/>
    </row>
    <row r="511" spans="4:21">
      <c r="D511"/>
    </row>
    <row r="512" spans="4:21">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s="15"/>
    </row>
    <row r="616" spans="4:4">
      <c r="D616" s="15"/>
    </row>
    <row r="618" spans="4:4">
      <c r="D618" s="15"/>
    </row>
    <row r="620" spans="4:4">
      <c r="D620" s="15"/>
    </row>
    <row r="621" spans="4:4">
      <c r="D621" s="26"/>
    </row>
    <row r="623" spans="4:4">
      <c r="D623" s="15"/>
    </row>
    <row r="625" spans="4:4">
      <c r="D625" s="15"/>
    </row>
    <row r="627" spans="4:4">
      <c r="D627" s="15"/>
    </row>
    <row r="629" spans="4:4">
      <c r="D629" s="15"/>
    </row>
    <row r="631" spans="4:4">
      <c r="D631" s="15"/>
    </row>
    <row r="633" spans="4:4">
      <c r="D633" s="15"/>
    </row>
    <row r="635" spans="4:4">
      <c r="D635" s="15"/>
    </row>
    <row r="637" spans="4:4">
      <c r="D637" s="15"/>
    </row>
    <row r="639" spans="4:4">
      <c r="D639" s="15"/>
    </row>
    <row r="641" spans="4:4">
      <c r="D641" s="15"/>
    </row>
    <row r="643" spans="4:4">
      <c r="D643" s="15"/>
    </row>
    <row r="645" spans="4:4">
      <c r="D645" s="15"/>
    </row>
    <row r="647" spans="4:4">
      <c r="D647" s="15"/>
    </row>
    <row r="649" spans="4:4">
      <c r="D649" s="15"/>
    </row>
    <row r="651" spans="4:4">
      <c r="D651" s="15"/>
    </row>
    <row r="653" spans="4:4">
      <c r="D653" s="15"/>
    </row>
    <row r="655" spans="4:4">
      <c r="D655" s="15"/>
    </row>
    <row r="657" spans="4:4">
      <c r="D657" s="15"/>
    </row>
    <row r="659" spans="4:4">
      <c r="D659" s="15"/>
    </row>
    <row r="661" spans="4:4">
      <c r="D661" s="15"/>
    </row>
    <row r="663" spans="4:4">
      <c r="D663" s="15"/>
    </row>
    <row r="665" spans="4:4">
      <c r="D665" s="15"/>
    </row>
    <row r="667" spans="4:4">
      <c r="D667" s="15"/>
    </row>
    <row r="669" spans="4:4">
      <c r="D669" s="15"/>
    </row>
    <row r="671" spans="4:4">
      <c r="D671" s="15"/>
    </row>
    <row r="673" spans="4:4">
      <c r="D673" s="15"/>
    </row>
    <row r="675" spans="4:4">
      <c r="D675" s="15"/>
    </row>
    <row r="677" spans="4:4">
      <c r="D677" s="15"/>
    </row>
    <row r="679" spans="4:4">
      <c r="D679" s="15"/>
    </row>
    <row r="681" spans="4:4">
      <c r="D681" s="15"/>
    </row>
    <row r="683" spans="4:4">
      <c r="D683" s="15"/>
    </row>
    <row r="685" spans="4:4">
      <c r="D685" s="15"/>
    </row>
    <row r="687" spans="4:4">
      <c r="D687" s="15"/>
    </row>
    <row r="689" spans="4:4">
      <c r="D689" s="15"/>
    </row>
    <row r="691" spans="4:4">
      <c r="D691" s="15"/>
    </row>
    <row r="693" spans="4:4">
      <c r="D693" s="15"/>
    </row>
    <row r="695" spans="4:4">
      <c r="D695" s="15"/>
    </row>
    <row r="697" spans="4:4">
      <c r="D697" s="15"/>
    </row>
    <row r="699" spans="4:4">
      <c r="D699" s="15"/>
    </row>
    <row r="701" spans="4:4">
      <c r="D701" s="15"/>
    </row>
    <row r="703" spans="4:4">
      <c r="D703" s="15"/>
    </row>
    <row r="705" spans="4:4">
      <c r="D705" s="15"/>
    </row>
    <row r="707" spans="4:4">
      <c r="D707" s="15"/>
    </row>
    <row r="709" spans="4:4">
      <c r="D709" s="15"/>
    </row>
    <row r="711" spans="4:4">
      <c r="D711" s="15"/>
    </row>
    <row r="713" spans="4:4">
      <c r="D713" s="15"/>
    </row>
    <row r="714" spans="4:4">
      <c r="D714" s="27"/>
    </row>
    <row r="716" spans="4:4">
      <c r="D716" s="15"/>
    </row>
    <row r="718" spans="4:4">
      <c r="D718" s="15"/>
    </row>
    <row r="720" spans="4:4">
      <c r="D720" s="15"/>
    </row>
    <row r="722" spans="4:4">
      <c r="D722" s="15"/>
    </row>
    <row r="724" spans="4:4">
      <c r="D724" s="15"/>
    </row>
    <row r="726" spans="4:4">
      <c r="D726" s="15"/>
    </row>
    <row r="728" spans="4:4">
      <c r="D728" s="15"/>
    </row>
    <row r="730" spans="4:4">
      <c r="D730" s="15"/>
    </row>
    <row r="732" spans="4:4">
      <c r="D732" s="15"/>
    </row>
    <row r="734" spans="4:4">
      <c r="D734" s="15"/>
    </row>
    <row r="736" spans="4:4">
      <c r="D736" s="15"/>
    </row>
    <row r="738" spans="4:4">
      <c r="D738" s="15"/>
    </row>
    <row r="740" spans="4:4">
      <c r="D740" s="15"/>
    </row>
    <row r="742" spans="4:4">
      <c r="D742" s="15"/>
    </row>
    <row r="744" spans="4:4">
      <c r="D744" s="15"/>
    </row>
    <row r="746" spans="4:4">
      <c r="D746" s="15"/>
    </row>
    <row r="748" spans="4:4">
      <c r="D748" s="15"/>
    </row>
    <row r="750" spans="4:4">
      <c r="D750" s="15"/>
    </row>
    <row r="752" spans="4:4">
      <c r="D752" s="15"/>
    </row>
    <row r="754" spans="4:4">
      <c r="D754" s="15"/>
    </row>
    <row r="756" spans="4:4">
      <c r="D756" s="15"/>
    </row>
    <row r="758" spans="4:4">
      <c r="D758" s="15"/>
    </row>
    <row r="760" spans="4:4">
      <c r="D760" s="15"/>
    </row>
    <row r="762" spans="4:4">
      <c r="D762" s="15"/>
    </row>
    <row r="764" spans="4:4">
      <c r="D764" s="15"/>
    </row>
    <row r="766" spans="4:4">
      <c r="D766" s="15"/>
    </row>
    <row r="768" spans="4:4">
      <c r="D768" s="15"/>
    </row>
    <row r="770" spans="4:4">
      <c r="D770" s="15"/>
    </row>
    <row r="772" spans="4:4">
      <c r="D772" s="15"/>
    </row>
    <row r="774" spans="4:4">
      <c r="D774" s="15"/>
    </row>
    <row r="776" spans="4:4">
      <c r="D776" s="15"/>
    </row>
    <row r="778" spans="4:4">
      <c r="D778" s="15"/>
    </row>
    <row r="780" spans="4:4">
      <c r="D780" s="15"/>
    </row>
    <row r="782" spans="4:4">
      <c r="D782" s="15"/>
    </row>
    <row r="784" spans="4:4">
      <c r="D784" s="15"/>
    </row>
    <row r="786" spans="4:4">
      <c r="D786" s="15"/>
    </row>
    <row r="788" spans="4:4">
      <c r="D788" s="15"/>
    </row>
    <row r="790" spans="4:4">
      <c r="D790" s="15"/>
    </row>
    <row r="792" spans="4:4">
      <c r="D792" s="15"/>
    </row>
    <row r="794" spans="4:4">
      <c r="D794" s="15"/>
    </row>
    <row r="796" spans="4:4">
      <c r="D796" s="15"/>
    </row>
    <row r="798" spans="4:4">
      <c r="D798" s="15"/>
    </row>
    <row r="800" spans="4:4">
      <c r="D800" s="15"/>
    </row>
    <row r="802" spans="4:4">
      <c r="D802" s="15"/>
    </row>
    <row r="804" spans="4:4">
      <c r="D804" s="15"/>
    </row>
    <row r="806" spans="4:4">
      <c r="D806" s="15"/>
    </row>
    <row r="808" spans="4:4">
      <c r="D808" s="15"/>
    </row>
    <row r="810" spans="4:4">
      <c r="D810" s="15"/>
    </row>
    <row r="812" spans="4:4">
      <c r="D812" s="15"/>
    </row>
    <row r="813" spans="4:4">
      <c r="D813" s="26"/>
    </row>
    <row r="815" spans="4:4">
      <c r="D815" s="15"/>
    </row>
    <row r="817" spans="4:4">
      <c r="D817" s="15"/>
    </row>
    <row r="819" spans="4:4">
      <c r="D819" s="15"/>
    </row>
    <row r="821" spans="4:4">
      <c r="D821" s="15"/>
    </row>
    <row r="823" spans="4:4">
      <c r="D823" s="15"/>
    </row>
    <row r="825" spans="4:4">
      <c r="D825" s="15"/>
    </row>
    <row r="827" spans="4:4">
      <c r="D827" s="15"/>
    </row>
    <row r="829" spans="4:4">
      <c r="D829" s="15"/>
    </row>
    <row r="831" spans="4:4">
      <c r="D831" s="15"/>
    </row>
    <row r="833" spans="4:4">
      <c r="D833" s="15"/>
    </row>
    <row r="835" spans="4:4">
      <c r="D835" s="15"/>
    </row>
    <row r="837" spans="4:4">
      <c r="D837" s="15"/>
    </row>
    <row r="839" spans="4:4">
      <c r="D839" s="15"/>
    </row>
    <row r="841" spans="4:4">
      <c r="D841" s="15"/>
    </row>
    <row r="843" spans="4:4">
      <c r="D843" s="15"/>
    </row>
    <row r="845" spans="4:4">
      <c r="D845" s="15"/>
    </row>
    <row r="847" spans="4:4">
      <c r="D847" s="15"/>
    </row>
    <row r="849" spans="4:4">
      <c r="D849" s="15"/>
    </row>
    <row r="851" spans="4:4">
      <c r="D851" s="15"/>
    </row>
    <row r="853" spans="4:4">
      <c r="D853" s="15"/>
    </row>
    <row r="855" spans="4:4">
      <c r="D855" s="15"/>
    </row>
    <row r="857" spans="4:4">
      <c r="D857" s="15"/>
    </row>
    <row r="859" spans="4:4">
      <c r="D859" s="15"/>
    </row>
    <row r="861" spans="4:4">
      <c r="D861" s="15"/>
    </row>
    <row r="863" spans="4:4">
      <c r="D863" s="15"/>
    </row>
    <row r="864" spans="4:4">
      <c r="D864" s="26"/>
    </row>
    <row r="866" spans="4:4">
      <c r="D866" s="15"/>
    </row>
    <row r="868" spans="4:4">
      <c r="D868" s="15"/>
    </row>
    <row r="870" spans="4:4">
      <c r="D870" s="15"/>
    </row>
    <row r="872" spans="4:4">
      <c r="D872" s="15"/>
    </row>
    <row r="874" spans="4:4">
      <c r="D874" s="15"/>
    </row>
    <row r="876" spans="4:4">
      <c r="D876" s="15"/>
    </row>
    <row r="878" spans="4:4">
      <c r="D878" s="15"/>
    </row>
    <row r="880" spans="4:4">
      <c r="D880" s="15"/>
    </row>
    <row r="882" spans="4:4">
      <c r="D882" s="15"/>
    </row>
    <row r="884" spans="4:4">
      <c r="D884" s="15"/>
    </row>
    <row r="886" spans="4:4">
      <c r="D886" s="15"/>
    </row>
    <row r="888" spans="4:4">
      <c r="D888" s="15"/>
    </row>
    <row r="890" spans="4:4">
      <c r="D890" s="15"/>
    </row>
    <row r="892" spans="4:4">
      <c r="D892" s="15"/>
    </row>
    <row r="894" spans="4:4">
      <c r="D894" s="15"/>
    </row>
    <row r="896" spans="4:4">
      <c r="D896" s="15"/>
    </row>
    <row r="898" spans="4:4">
      <c r="D898" s="15"/>
    </row>
    <row r="900" spans="4:4">
      <c r="D900" s="15"/>
    </row>
    <row r="902" spans="4:4">
      <c r="D902" s="15"/>
    </row>
    <row r="904" spans="4:4">
      <c r="D904" s="15"/>
    </row>
    <row r="906" spans="4:4">
      <c r="D906" s="15"/>
    </row>
    <row r="908" spans="4:4">
      <c r="D908" s="15"/>
    </row>
    <row r="910" spans="4:4">
      <c r="D910" s="15"/>
    </row>
    <row r="912" spans="4:4">
      <c r="D912" s="15"/>
    </row>
    <row r="914" spans="4:4">
      <c r="D914" s="15"/>
    </row>
    <row r="916" spans="4:4">
      <c r="D916" s="15"/>
    </row>
    <row r="918" spans="4:4">
      <c r="D918" s="15"/>
    </row>
    <row r="919" spans="4:4">
      <c r="D919" s="28"/>
    </row>
    <row r="921" spans="4:4">
      <c r="D921" s="15"/>
    </row>
    <row r="923" spans="4:4">
      <c r="D923" s="15"/>
    </row>
    <row r="925" spans="4:4">
      <c r="D925" s="15"/>
    </row>
    <row r="927" spans="4:4">
      <c r="D927" s="15"/>
    </row>
    <row r="929" spans="4:4">
      <c r="D929" s="15"/>
    </row>
    <row r="931" spans="4:4">
      <c r="D931" s="15"/>
    </row>
    <row r="933" spans="4:4">
      <c r="D933" s="15"/>
    </row>
    <row r="935" spans="4:4">
      <c r="D935" s="15"/>
    </row>
    <row r="937" spans="4:4">
      <c r="D937" s="15"/>
    </row>
    <row r="939" spans="4:4">
      <c r="D939" s="15"/>
    </row>
    <row r="940" spans="4:4">
      <c r="D940" s="10"/>
    </row>
    <row r="941" spans="4:4">
      <c r="D941"/>
    </row>
    <row r="942" spans="4:4">
      <c r="D942"/>
    </row>
  </sheetData>
  <sheetProtection algorithmName="SHA-512" hashValue="NXN4uJlNTK+LNpbeoS7ws46ZcDaNg0ObqlvLyXDcH/Wo22l/dUaPiXAd7BW6fZrrdy+QPxaClq1PrZAHmqHX7Q==" saltValue="+639KwVwzXgxyIiiMPfWBQ==" spinCount="100000" sheet="1" formatCells="0" formatColumns="0" formatRows="0" sort="0" autoFilter="0" pivotTables="0"/>
  <mergeCells count="30">
    <mergeCell ref="A4:I4"/>
    <mergeCell ref="I260:O260"/>
    <mergeCell ref="A258:I258"/>
    <mergeCell ref="A260:D260"/>
    <mergeCell ref="A36:I37"/>
    <mergeCell ref="A69:I69"/>
    <mergeCell ref="A103:I103"/>
    <mergeCell ref="A150:I150"/>
    <mergeCell ref="A105:D105"/>
    <mergeCell ref="A152:D152"/>
    <mergeCell ref="A190:D190"/>
    <mergeCell ref="A223:D223"/>
    <mergeCell ref="A188:I188"/>
    <mergeCell ref="A221:I221"/>
    <mergeCell ref="I5:K5"/>
    <mergeCell ref="A5:D5"/>
    <mergeCell ref="A39:D39"/>
    <mergeCell ref="A303:I303"/>
    <mergeCell ref="A305:D305"/>
    <mergeCell ref="I305:O305"/>
    <mergeCell ref="T347:W347"/>
    <mergeCell ref="A71:D71"/>
    <mergeCell ref="I71:K71"/>
    <mergeCell ref="I40:N40"/>
    <mergeCell ref="A347:I347"/>
    <mergeCell ref="I105:K105"/>
    <mergeCell ref="I152:O152"/>
    <mergeCell ref="I190:O190"/>
    <mergeCell ref="I223:O223"/>
    <mergeCell ref="Q347:S347"/>
  </mergeCells>
  <pageMargins left="0.7" right="0.7" top="0.75" bottom="0.75" header="0.3" footer="0.3"/>
  <pageSetup paperSize="9" orientation="portrait" r:id="rId33"/>
  <drawing r:id="rId34"/>
  <tableParts count="9">
    <tablePart r:id="rId35"/>
    <tablePart r:id="rId36"/>
    <tablePart r:id="rId37"/>
    <tablePart r:id="rId38"/>
    <tablePart r:id="rId39"/>
    <tablePart r:id="rId40"/>
    <tablePart r:id="rId41"/>
    <tablePart r:id="rId42"/>
    <tablePart r:id="rId43"/>
  </tableParts>
  <extLst>
    <ext xmlns:x14="http://schemas.microsoft.com/office/spreadsheetml/2009/9/main" uri="{A8765BA9-456A-4dab-B4F3-ACF838C121DE}">
      <x14:slicerList>
        <x14:slicer r:id="rId44"/>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E6670-341B-184D-B592-DDC543B7A6B0}">
  <sheetPr codeName="Sheet2"/>
  <dimension ref="A1:H133"/>
  <sheetViews>
    <sheetView topLeftCell="J63" workbookViewId="0">
      <selection activeCell="A63" sqref="A1:I1048576"/>
    </sheetView>
  </sheetViews>
  <sheetFormatPr defaultColWidth="26.25" defaultRowHeight="14.25"/>
  <cols>
    <col min="1" max="9" width="0" hidden="1" customWidth="1"/>
  </cols>
  <sheetData>
    <row r="1" spans="1:3">
      <c r="A1" t="s">
        <v>213</v>
      </c>
      <c r="B1" t="s">
        <v>489</v>
      </c>
    </row>
    <row r="2" spans="1:3">
      <c r="A2">
        <v>5</v>
      </c>
      <c r="B2" s="11" t="s">
        <v>72</v>
      </c>
    </row>
    <row r="3" spans="1:3">
      <c r="A3">
        <v>4</v>
      </c>
      <c r="B3" s="11" t="s">
        <v>80</v>
      </c>
    </row>
    <row r="4" spans="1:3">
      <c r="A4">
        <v>3</v>
      </c>
      <c r="B4" s="12" t="s">
        <v>61</v>
      </c>
    </row>
    <row r="5" spans="1:3">
      <c r="A5">
        <v>2</v>
      </c>
      <c r="B5" s="12" t="s">
        <v>23</v>
      </c>
    </row>
    <row r="6" spans="1:3">
      <c r="A6">
        <v>1</v>
      </c>
      <c r="B6" t="s">
        <v>139</v>
      </c>
    </row>
    <row r="7" spans="1:3">
      <c r="A7" t="s">
        <v>936</v>
      </c>
      <c r="B7" t="s">
        <v>462</v>
      </c>
    </row>
    <row r="9" spans="1:3">
      <c r="A9" t="s">
        <v>479</v>
      </c>
      <c r="B9" t="s">
        <v>489</v>
      </c>
    </row>
    <row r="10" spans="1:3" ht="15">
      <c r="A10">
        <v>0</v>
      </c>
      <c r="B10" s="16" t="s">
        <v>464</v>
      </c>
      <c r="C10" s="16"/>
    </row>
    <row r="11" spans="1:3" ht="15">
      <c r="A11">
        <v>15</v>
      </c>
      <c r="B11" s="16" t="s">
        <v>474</v>
      </c>
      <c r="C11" s="16"/>
    </row>
    <row r="12" spans="1:3" ht="15">
      <c r="A12">
        <v>18</v>
      </c>
      <c r="B12" s="16" t="s">
        <v>473</v>
      </c>
      <c r="C12" s="16"/>
    </row>
    <row r="13" spans="1:3" ht="15">
      <c r="A13">
        <v>25</v>
      </c>
      <c r="B13" s="16" t="s">
        <v>472</v>
      </c>
      <c r="C13" s="16"/>
    </row>
    <row r="14" spans="1:3" ht="15">
      <c r="A14">
        <v>30</v>
      </c>
      <c r="B14" s="16" t="s">
        <v>471</v>
      </c>
      <c r="C14" s="16"/>
    </row>
    <row r="15" spans="1:3" ht="15">
      <c r="A15">
        <v>35</v>
      </c>
      <c r="B15" s="16" t="s">
        <v>470</v>
      </c>
      <c r="C15" s="16"/>
    </row>
    <row r="16" spans="1:3" ht="15">
      <c r="A16">
        <v>40</v>
      </c>
      <c r="B16" s="16" t="s">
        <v>478</v>
      </c>
      <c r="C16" s="16"/>
    </row>
    <row r="17" spans="1:3" ht="15">
      <c r="A17">
        <v>45</v>
      </c>
      <c r="B17" s="16" t="s">
        <v>469</v>
      </c>
      <c r="C17" s="16"/>
    </row>
    <row r="18" spans="1:3" ht="15">
      <c r="A18">
        <v>50</v>
      </c>
      <c r="B18" s="16" t="s">
        <v>468</v>
      </c>
      <c r="C18" s="16"/>
    </row>
    <row r="19" spans="1:3" ht="15">
      <c r="A19">
        <v>60</v>
      </c>
      <c r="B19" s="16" t="s">
        <v>467</v>
      </c>
      <c r="C19" s="16"/>
    </row>
    <row r="20" spans="1:3" ht="15">
      <c r="A20">
        <v>65</v>
      </c>
      <c r="B20" s="16" t="s">
        <v>466</v>
      </c>
      <c r="C20" s="16"/>
    </row>
    <row r="21" spans="1:3" ht="15">
      <c r="A21">
        <v>70</v>
      </c>
      <c r="B21" s="16" t="s">
        <v>465</v>
      </c>
      <c r="C21" s="16"/>
    </row>
    <row r="24" spans="1:3">
      <c r="A24" t="s">
        <v>486</v>
      </c>
      <c r="B24" t="s">
        <v>489</v>
      </c>
    </row>
    <row r="25" spans="1:3">
      <c r="A25" s="17" t="s">
        <v>71</v>
      </c>
      <c r="B25" t="s">
        <v>33</v>
      </c>
    </row>
    <row r="26" spans="1:3">
      <c r="A26" s="17" t="s">
        <v>22</v>
      </c>
      <c r="B26" t="s">
        <v>14</v>
      </c>
    </row>
    <row r="27" spans="1:3">
      <c r="A27" s="75" t="s">
        <v>728</v>
      </c>
      <c r="B27" s="1" t="s">
        <v>155</v>
      </c>
    </row>
    <row r="30" spans="1:3">
      <c r="A30" t="s">
        <v>488</v>
      </c>
      <c r="B30" t="s">
        <v>489</v>
      </c>
    </row>
    <row r="31" spans="1:3">
      <c r="A31" s="23" t="s">
        <v>4</v>
      </c>
      <c r="B31" s="19" t="s">
        <v>10</v>
      </c>
    </row>
    <row r="32" spans="1:3">
      <c r="A32" s="22" t="s">
        <v>5</v>
      </c>
      <c r="B32" s="20" t="s">
        <v>649</v>
      </c>
    </row>
    <row r="33" spans="1:6">
      <c r="A33" s="1" t="s">
        <v>6</v>
      </c>
      <c r="B33" s="20" t="s">
        <v>11</v>
      </c>
    </row>
    <row r="34" spans="1:6">
      <c r="A34" s="24" t="s">
        <v>7</v>
      </c>
      <c r="B34" s="25" t="s">
        <v>12</v>
      </c>
    </row>
    <row r="35" spans="1:6">
      <c r="A35" s="82" t="s">
        <v>765</v>
      </c>
      <c r="B35" s="20" t="s">
        <v>649</v>
      </c>
    </row>
    <row r="38" spans="1:6" ht="15">
      <c r="A38" t="s">
        <v>494</v>
      </c>
      <c r="B38" s="14" t="s">
        <v>489</v>
      </c>
      <c r="E38" s="14" t="s">
        <v>489</v>
      </c>
      <c r="F38" t="s">
        <v>494</v>
      </c>
    </row>
    <row r="39" spans="1:6">
      <c r="A39">
        <v>1</v>
      </c>
      <c r="B39" s="37" t="s">
        <v>131</v>
      </c>
      <c r="E39" s="107" t="s">
        <v>131</v>
      </c>
      <c r="F39">
        <v>1</v>
      </c>
    </row>
    <row r="40" spans="1:6">
      <c r="A40">
        <v>2</v>
      </c>
      <c r="B40" s="37" t="s">
        <v>97</v>
      </c>
      <c r="E40" s="107" t="s">
        <v>97</v>
      </c>
      <c r="F40">
        <v>2</v>
      </c>
    </row>
    <row r="41" spans="1:6">
      <c r="A41">
        <v>3</v>
      </c>
      <c r="B41" s="37" t="s">
        <v>29</v>
      </c>
      <c r="E41" s="107" t="s">
        <v>29</v>
      </c>
      <c r="F41">
        <v>3</v>
      </c>
    </row>
    <row r="42" spans="1:6">
      <c r="A42">
        <v>4</v>
      </c>
      <c r="B42" s="37" t="s">
        <v>76</v>
      </c>
      <c r="E42" s="107" t="s">
        <v>76</v>
      </c>
      <c r="F42">
        <v>4</v>
      </c>
    </row>
    <row r="43" spans="1:6">
      <c r="A43">
        <v>5</v>
      </c>
      <c r="B43" s="36" t="s">
        <v>91</v>
      </c>
      <c r="E43" s="105" t="s">
        <v>91</v>
      </c>
      <c r="F43">
        <v>5</v>
      </c>
    </row>
    <row r="44" spans="1:6">
      <c r="B44" s="85"/>
    </row>
    <row r="46" spans="1:6" ht="15">
      <c r="A46" t="s">
        <v>497</v>
      </c>
      <c r="B46" t="s">
        <v>489</v>
      </c>
      <c r="E46" s="14" t="s">
        <v>489</v>
      </c>
      <c r="F46" t="s">
        <v>497</v>
      </c>
    </row>
    <row r="47" spans="1:6">
      <c r="A47">
        <v>5</v>
      </c>
      <c r="B47" s="36" t="s">
        <v>90</v>
      </c>
      <c r="E47" s="105" t="s">
        <v>90</v>
      </c>
      <c r="F47">
        <v>5</v>
      </c>
    </row>
    <row r="48" spans="1:6">
      <c r="A48">
        <v>4</v>
      </c>
      <c r="B48" s="36" t="s">
        <v>28</v>
      </c>
      <c r="E48" s="106" t="s">
        <v>28</v>
      </c>
      <c r="F48">
        <v>4</v>
      </c>
    </row>
    <row r="49" spans="1:7">
      <c r="A49">
        <v>3</v>
      </c>
      <c r="B49" s="37" t="s">
        <v>75</v>
      </c>
      <c r="E49" s="107" t="s">
        <v>75</v>
      </c>
      <c r="F49">
        <v>3</v>
      </c>
    </row>
    <row r="50" spans="1:7">
      <c r="A50">
        <v>2</v>
      </c>
      <c r="B50" s="36" t="s">
        <v>99</v>
      </c>
      <c r="E50" s="106" t="s">
        <v>99</v>
      </c>
      <c r="F50">
        <v>2</v>
      </c>
    </row>
    <row r="51" spans="1:7">
      <c r="A51">
        <v>1</v>
      </c>
      <c r="B51" s="36" t="s">
        <v>226</v>
      </c>
      <c r="E51" s="105" t="s">
        <v>226</v>
      </c>
      <c r="F51">
        <v>1</v>
      </c>
    </row>
    <row r="52" spans="1:7">
      <c r="A52" s="73">
        <v>4</v>
      </c>
      <c r="B52" s="86" t="s">
        <v>769</v>
      </c>
      <c r="E52" s="108" t="s">
        <v>769</v>
      </c>
      <c r="F52" s="73">
        <v>4</v>
      </c>
    </row>
    <row r="53" spans="1:7">
      <c r="B53" s="85"/>
    </row>
    <row r="55" spans="1:7" ht="15">
      <c r="A55" t="s">
        <v>499</v>
      </c>
      <c r="B55" t="s">
        <v>802</v>
      </c>
      <c r="C55" t="s">
        <v>489</v>
      </c>
      <c r="D55" t="s">
        <v>771</v>
      </c>
      <c r="F55" s="92" t="s">
        <v>489</v>
      </c>
      <c r="G55" s="92" t="s">
        <v>771</v>
      </c>
    </row>
    <row r="56" spans="1:7">
      <c r="A56" s="11" t="s">
        <v>647</v>
      </c>
      <c r="B56" s="1" t="s">
        <v>38</v>
      </c>
      <c r="C56" s="12" t="s">
        <v>834</v>
      </c>
      <c r="D56">
        <v>5</v>
      </c>
      <c r="F56" s="89" t="s">
        <v>834</v>
      </c>
      <c r="G56" s="90">
        <v>5</v>
      </c>
    </row>
    <row r="57" spans="1:7">
      <c r="A57" s="11" t="s">
        <v>36</v>
      </c>
      <c r="B57" s="45" t="s">
        <v>42</v>
      </c>
      <c r="C57" s="11" t="s">
        <v>36</v>
      </c>
      <c r="D57">
        <v>4</v>
      </c>
      <c r="F57" s="11" t="s">
        <v>36</v>
      </c>
      <c r="G57" s="91">
        <v>4</v>
      </c>
    </row>
    <row r="58" spans="1:7">
      <c r="A58" s="11" t="s">
        <v>37</v>
      </c>
      <c r="B58" s="1" t="s">
        <v>18</v>
      </c>
      <c r="C58" s="11" t="s">
        <v>37</v>
      </c>
      <c r="D58">
        <v>3</v>
      </c>
      <c r="F58" s="11" t="s">
        <v>37</v>
      </c>
      <c r="G58" s="90">
        <v>3</v>
      </c>
    </row>
    <row r="59" spans="1:7">
      <c r="A59" s="12" t="s">
        <v>24</v>
      </c>
      <c r="B59" s="1" t="s">
        <v>17</v>
      </c>
      <c r="C59" s="12" t="s">
        <v>24</v>
      </c>
      <c r="D59">
        <v>2</v>
      </c>
      <c r="F59" s="12" t="s">
        <v>24</v>
      </c>
      <c r="G59" s="91">
        <v>2</v>
      </c>
    </row>
    <row r="60" spans="1:7">
      <c r="A60" s="18" t="s">
        <v>980</v>
      </c>
      <c r="B60" s="1" t="s">
        <v>47</v>
      </c>
      <c r="C60" s="18" t="s">
        <v>835</v>
      </c>
      <c r="D60">
        <v>1</v>
      </c>
      <c r="F60" s="18" t="s">
        <v>224</v>
      </c>
      <c r="G60" s="93">
        <v>1</v>
      </c>
    </row>
    <row r="61" spans="1:7">
      <c r="A61" s="18" t="s">
        <v>936</v>
      </c>
      <c r="B61" s="18" t="s">
        <v>462</v>
      </c>
      <c r="C61" s="18" t="s">
        <v>936</v>
      </c>
      <c r="D61" s="18"/>
      <c r="F61" s="18" t="s">
        <v>834</v>
      </c>
      <c r="G61" s="93">
        <v>5</v>
      </c>
    </row>
    <row r="63" spans="1:7" ht="15">
      <c r="A63" t="s">
        <v>501</v>
      </c>
      <c r="B63" t="s">
        <v>802</v>
      </c>
      <c r="C63" s="14" t="s">
        <v>489</v>
      </c>
      <c r="D63" t="s">
        <v>771</v>
      </c>
      <c r="F63" s="56" t="s">
        <v>489</v>
      </c>
      <c r="G63" s="92" t="s">
        <v>771</v>
      </c>
    </row>
    <row r="64" spans="1:7">
      <c r="A64" s="11" t="s">
        <v>106</v>
      </c>
      <c r="B64" s="1" t="s">
        <v>38</v>
      </c>
      <c r="C64" s="11" t="s">
        <v>34</v>
      </c>
      <c r="D64">
        <v>5</v>
      </c>
      <c r="F64" s="11" t="s">
        <v>34</v>
      </c>
      <c r="G64" s="90">
        <v>5</v>
      </c>
    </row>
    <row r="65" spans="1:8">
      <c r="A65" s="12" t="s">
        <v>133</v>
      </c>
      <c r="B65" s="45" t="s">
        <v>42</v>
      </c>
      <c r="C65" s="11" t="s">
        <v>41</v>
      </c>
      <c r="D65">
        <v>4</v>
      </c>
      <c r="F65" s="11" t="s">
        <v>41</v>
      </c>
      <c r="G65" s="91">
        <v>4</v>
      </c>
    </row>
    <row r="66" spans="1:8">
      <c r="A66" s="11" t="s">
        <v>73</v>
      </c>
      <c r="B66" s="1" t="s">
        <v>18</v>
      </c>
      <c r="C66" s="11" t="s">
        <v>37</v>
      </c>
      <c r="D66">
        <v>3</v>
      </c>
      <c r="F66" s="11" t="s">
        <v>37</v>
      </c>
      <c r="G66" s="90">
        <v>3</v>
      </c>
    </row>
    <row r="67" spans="1:8">
      <c r="A67" s="12" t="s">
        <v>25</v>
      </c>
      <c r="B67" s="1" t="s">
        <v>17</v>
      </c>
      <c r="C67" s="11" t="s">
        <v>92</v>
      </c>
      <c r="D67">
        <v>2</v>
      </c>
      <c r="F67" s="11" t="s">
        <v>92</v>
      </c>
      <c r="G67" s="91">
        <v>2</v>
      </c>
    </row>
    <row r="68" spans="1:8">
      <c r="A68" s="44" t="s">
        <v>63</v>
      </c>
      <c r="B68" s="1" t="s">
        <v>47</v>
      </c>
      <c r="C68" s="18" t="s">
        <v>87</v>
      </c>
      <c r="D68">
        <v>1</v>
      </c>
      <c r="F68" s="18" t="s">
        <v>87</v>
      </c>
      <c r="G68" s="93">
        <v>1</v>
      </c>
    </row>
    <row r="71" spans="1:8" ht="15">
      <c r="A71" t="s">
        <v>32</v>
      </c>
      <c r="B71" t="s">
        <v>802</v>
      </c>
      <c r="C71" s="14" t="s">
        <v>489</v>
      </c>
      <c r="D71" t="s">
        <v>771</v>
      </c>
      <c r="F71" s="56" t="s">
        <v>489</v>
      </c>
      <c r="G71" s="92" t="s">
        <v>771</v>
      </c>
    </row>
    <row r="72" spans="1:8">
      <c r="A72" s="1" t="s">
        <v>38</v>
      </c>
      <c r="B72" s="1" t="s">
        <v>38</v>
      </c>
      <c r="C72" s="1" t="s">
        <v>64</v>
      </c>
      <c r="D72">
        <v>5</v>
      </c>
      <c r="F72" s="94" t="s">
        <v>64</v>
      </c>
      <c r="G72" s="90">
        <v>5</v>
      </c>
    </row>
    <row r="73" spans="1:8">
      <c r="A73" s="45" t="s">
        <v>42</v>
      </c>
      <c r="B73" s="45" t="s">
        <v>42</v>
      </c>
      <c r="C73" s="12" t="s">
        <v>26</v>
      </c>
      <c r="D73">
        <v>4</v>
      </c>
      <c r="F73" s="12" t="s">
        <v>26</v>
      </c>
      <c r="G73" s="91">
        <v>4</v>
      </c>
    </row>
    <row r="74" spans="1:8">
      <c r="A74" s="1" t="s">
        <v>18</v>
      </c>
      <c r="B74" s="1" t="s">
        <v>18</v>
      </c>
      <c r="C74" s="17" t="s">
        <v>89</v>
      </c>
      <c r="D74">
        <v>3</v>
      </c>
      <c r="F74" s="95" t="s">
        <v>89</v>
      </c>
      <c r="G74" s="90">
        <v>3</v>
      </c>
    </row>
    <row r="75" spans="1:8">
      <c r="A75" s="1" t="s">
        <v>17</v>
      </c>
      <c r="B75" s="1" t="s">
        <v>17</v>
      </c>
      <c r="C75" s="12" t="s">
        <v>74</v>
      </c>
      <c r="D75">
        <v>2</v>
      </c>
      <c r="F75" s="12" t="s">
        <v>74</v>
      </c>
      <c r="G75" s="91">
        <v>2</v>
      </c>
    </row>
    <row r="76" spans="1:8">
      <c r="A76" s="1" t="s">
        <v>47</v>
      </c>
      <c r="B76" s="1" t="s">
        <v>47</v>
      </c>
      <c r="C76" s="1" t="s">
        <v>95</v>
      </c>
      <c r="D76">
        <v>1</v>
      </c>
      <c r="F76" s="94" t="s">
        <v>95</v>
      </c>
      <c r="G76" s="90">
        <v>1</v>
      </c>
    </row>
    <row r="77" spans="1:8">
      <c r="A77" s="44" t="s">
        <v>54</v>
      </c>
      <c r="B77" s="44" t="s">
        <v>54</v>
      </c>
      <c r="C77" s="18" t="s">
        <v>54</v>
      </c>
      <c r="F77" s="18" t="s">
        <v>54</v>
      </c>
      <c r="G77" s="96"/>
    </row>
    <row r="79" spans="1:8">
      <c r="C79" s="12"/>
    </row>
    <row r="80" spans="1:8" ht="15">
      <c r="A80" t="s">
        <v>163</v>
      </c>
      <c r="B80" s="114" t="s">
        <v>802</v>
      </c>
      <c r="C80" t="s">
        <v>489</v>
      </c>
      <c r="D80" s="129" t="s">
        <v>910</v>
      </c>
      <c r="E80" t="s">
        <v>771</v>
      </c>
      <c r="G80" t="s">
        <v>489</v>
      </c>
      <c r="H80" t="s">
        <v>771</v>
      </c>
    </row>
    <row r="81" spans="1:8">
      <c r="A81" s="12" t="s">
        <v>38</v>
      </c>
      <c r="B81" s="115" t="s">
        <v>38</v>
      </c>
      <c r="C81" s="55" t="s">
        <v>27</v>
      </c>
      <c r="D81" t="s">
        <v>379</v>
      </c>
      <c r="E81">
        <v>5</v>
      </c>
      <c r="G81" t="s">
        <v>379</v>
      </c>
      <c r="H81">
        <v>5</v>
      </c>
    </row>
    <row r="82" spans="1:8">
      <c r="A82" s="12" t="s">
        <v>42</v>
      </c>
      <c r="B82" s="116" t="s">
        <v>42</v>
      </c>
      <c r="C82" s="12" t="s">
        <v>65</v>
      </c>
      <c r="D82" t="s">
        <v>907</v>
      </c>
      <c r="E82">
        <v>4</v>
      </c>
      <c r="G82" t="s">
        <v>907</v>
      </c>
      <c r="H82">
        <v>4</v>
      </c>
    </row>
    <row r="83" spans="1:8">
      <c r="A83" s="12" t="s">
        <v>18</v>
      </c>
      <c r="B83" s="115" t="s">
        <v>18</v>
      </c>
      <c r="C83" s="11" t="s">
        <v>112</v>
      </c>
      <c r="D83" t="s">
        <v>908</v>
      </c>
      <c r="E83">
        <v>3</v>
      </c>
      <c r="G83" t="s">
        <v>908</v>
      </c>
      <c r="H83">
        <v>3</v>
      </c>
    </row>
    <row r="84" spans="1:8">
      <c r="A84" s="12" t="s">
        <v>17</v>
      </c>
      <c r="B84" s="117" t="s">
        <v>17</v>
      </c>
      <c r="C84" s="11" t="s">
        <v>96</v>
      </c>
      <c r="D84" t="s">
        <v>979</v>
      </c>
      <c r="E84">
        <v>2</v>
      </c>
      <c r="G84" t="s">
        <v>979</v>
      </c>
      <c r="H84">
        <v>2</v>
      </c>
    </row>
    <row r="85" spans="1:8">
      <c r="A85" s="44" t="s">
        <v>47</v>
      </c>
      <c r="B85" s="118" t="s">
        <v>47</v>
      </c>
      <c r="C85" s="44" t="s">
        <v>142</v>
      </c>
      <c r="D85" t="s">
        <v>909</v>
      </c>
      <c r="E85">
        <v>1</v>
      </c>
      <c r="G85" t="s">
        <v>909</v>
      </c>
      <c r="H85">
        <v>1</v>
      </c>
    </row>
    <row r="86" spans="1:8">
      <c r="A86" s="12" t="s">
        <v>38</v>
      </c>
      <c r="B86" s="115" t="s">
        <v>38</v>
      </c>
      <c r="C86" t="s">
        <v>27</v>
      </c>
      <c r="D86" t="s">
        <v>379</v>
      </c>
      <c r="E86">
        <v>5</v>
      </c>
      <c r="G86" s="85"/>
    </row>
    <row r="87" spans="1:8">
      <c r="B87" s="54"/>
      <c r="E87" s="54"/>
    </row>
    <row r="88" spans="1:8" ht="15">
      <c r="A88" s="56" t="s">
        <v>276</v>
      </c>
      <c r="B88" s="114" t="s">
        <v>802</v>
      </c>
      <c r="C88" s="56" t="s">
        <v>489</v>
      </c>
      <c r="D88" s="88" t="s">
        <v>771</v>
      </c>
      <c r="F88" s="56" t="s">
        <v>489</v>
      </c>
      <c r="G88" s="88" t="s">
        <v>771</v>
      </c>
    </row>
    <row r="89" spans="1:8">
      <c r="A89" s="11" t="s">
        <v>40</v>
      </c>
      <c r="B89" s="115" t="s">
        <v>38</v>
      </c>
      <c r="C89" s="12" t="s">
        <v>66</v>
      </c>
      <c r="D89" s="87">
        <v>5</v>
      </c>
      <c r="F89" s="12" t="s">
        <v>66</v>
      </c>
      <c r="G89" s="87">
        <v>5</v>
      </c>
    </row>
    <row r="90" spans="1:8">
      <c r="A90" s="12" t="s">
        <v>50</v>
      </c>
      <c r="B90" s="116" t="s">
        <v>42</v>
      </c>
      <c r="C90" s="11" t="s">
        <v>108</v>
      </c>
      <c r="D90" s="11">
        <v>4</v>
      </c>
      <c r="F90" s="11" t="s">
        <v>108</v>
      </c>
      <c r="G90" s="11">
        <v>4</v>
      </c>
    </row>
    <row r="91" spans="1:8">
      <c r="A91" s="11" t="s">
        <v>44</v>
      </c>
      <c r="B91" s="115" t="s">
        <v>18</v>
      </c>
      <c r="C91" s="11" t="s">
        <v>81</v>
      </c>
      <c r="D91" s="11">
        <v>3</v>
      </c>
      <c r="F91" s="11" t="s">
        <v>81</v>
      </c>
      <c r="G91" s="11">
        <v>3</v>
      </c>
    </row>
    <row r="92" spans="1:8">
      <c r="A92" s="11" t="s">
        <v>56</v>
      </c>
      <c r="B92" s="117" t="s">
        <v>17</v>
      </c>
      <c r="C92" s="17" t="s">
        <v>30</v>
      </c>
      <c r="D92" s="11">
        <v>2</v>
      </c>
      <c r="F92" s="17" t="s">
        <v>30</v>
      </c>
      <c r="G92" s="11">
        <v>2</v>
      </c>
    </row>
    <row r="93" spans="1:8">
      <c r="A93" s="44" t="s">
        <v>94</v>
      </c>
      <c r="B93" s="118" t="s">
        <v>47</v>
      </c>
      <c r="C93" s="18" t="s">
        <v>113</v>
      </c>
      <c r="D93" s="18">
        <v>1</v>
      </c>
      <c r="F93" s="18" t="s">
        <v>113</v>
      </c>
      <c r="G93" s="18">
        <v>1</v>
      </c>
    </row>
    <row r="94" spans="1:8">
      <c r="A94" s="11" t="s">
        <v>66</v>
      </c>
      <c r="B94" s="115" t="s">
        <v>38</v>
      </c>
      <c r="C94" s="12" t="s">
        <v>66</v>
      </c>
      <c r="D94" s="87">
        <v>5</v>
      </c>
      <c r="F94" s="113" t="s">
        <v>652</v>
      </c>
      <c r="G94" s="18">
        <v>3</v>
      </c>
    </row>
    <row r="95" spans="1:8">
      <c r="A95" s="11" t="s">
        <v>650</v>
      </c>
      <c r="B95" s="116" t="s">
        <v>42</v>
      </c>
      <c r="C95" s="11" t="s">
        <v>108</v>
      </c>
      <c r="D95" s="11">
        <v>4</v>
      </c>
      <c r="F95" s="18" t="s">
        <v>655</v>
      </c>
      <c r="G95" s="18">
        <v>1</v>
      </c>
    </row>
    <row r="96" spans="1:8">
      <c r="A96" s="11" t="s">
        <v>652</v>
      </c>
      <c r="B96" s="115" t="s">
        <v>18</v>
      </c>
      <c r="C96" s="11" t="s">
        <v>81</v>
      </c>
      <c r="D96" s="11">
        <v>3</v>
      </c>
      <c r="F96" s="18" t="s">
        <v>673</v>
      </c>
      <c r="G96" s="18">
        <v>2</v>
      </c>
    </row>
    <row r="97" spans="1:7">
      <c r="A97" s="11" t="s">
        <v>665</v>
      </c>
      <c r="B97" s="117" t="s">
        <v>17</v>
      </c>
      <c r="C97" s="17" t="s">
        <v>30</v>
      </c>
      <c r="D97" s="11">
        <v>2</v>
      </c>
      <c r="F97" s="18" t="s">
        <v>660</v>
      </c>
      <c r="G97" s="18">
        <v>4</v>
      </c>
    </row>
    <row r="98" spans="1:7">
      <c r="A98" s="18" t="s">
        <v>670</v>
      </c>
      <c r="B98" s="118" t="s">
        <v>47</v>
      </c>
      <c r="C98" s="18" t="s">
        <v>113</v>
      </c>
      <c r="D98" s="18">
        <v>1</v>
      </c>
      <c r="F98" s="113" t="s">
        <v>66</v>
      </c>
      <c r="G98" s="18" t="s">
        <v>46</v>
      </c>
    </row>
    <row r="99" spans="1:7">
      <c r="A99" s="18" t="s">
        <v>948</v>
      </c>
      <c r="B99" s="117" t="s">
        <v>17</v>
      </c>
      <c r="C99" s="17" t="s">
        <v>30</v>
      </c>
      <c r="D99" s="11">
        <v>2</v>
      </c>
    </row>
    <row r="106" spans="1:7">
      <c r="A106" s="57" t="s">
        <v>509</v>
      </c>
      <c r="B106" s="57" t="s">
        <v>489</v>
      </c>
    </row>
    <row r="107" spans="1:7">
      <c r="A107" s="57" t="s">
        <v>49</v>
      </c>
      <c r="B107" s="57" t="s">
        <v>49</v>
      </c>
    </row>
    <row r="108" spans="1:7">
      <c r="A108" s="57" t="s">
        <v>98</v>
      </c>
      <c r="B108" s="57" t="s">
        <v>98</v>
      </c>
    </row>
    <row r="109" spans="1:7">
      <c r="A109" s="57" t="s">
        <v>13</v>
      </c>
      <c r="B109" s="57" t="s">
        <v>13</v>
      </c>
    </row>
    <row r="110" spans="1:7">
      <c r="A110" s="57" t="s">
        <v>111</v>
      </c>
      <c r="B110" s="57" t="s">
        <v>111</v>
      </c>
    </row>
    <row r="111" spans="1:7">
      <c r="A111" s="57" t="s">
        <v>126</v>
      </c>
      <c r="B111" s="57" t="s">
        <v>126</v>
      </c>
    </row>
    <row r="112" spans="1:7">
      <c r="A112" s="57" t="s">
        <v>146</v>
      </c>
      <c r="B112" s="57" t="s">
        <v>146</v>
      </c>
    </row>
    <row r="113" spans="1:7">
      <c r="A113" s="57" t="s">
        <v>138</v>
      </c>
      <c r="B113" s="57" t="s">
        <v>58</v>
      </c>
    </row>
    <row r="114" spans="1:7">
      <c r="A114" s="57" t="s">
        <v>137</v>
      </c>
      <c r="B114" s="57" t="s">
        <v>137</v>
      </c>
    </row>
    <row r="115" spans="1:7">
      <c r="A115" s="57" t="s">
        <v>119</v>
      </c>
      <c r="B115" s="57" t="s">
        <v>119</v>
      </c>
    </row>
    <row r="116" spans="1:7">
      <c r="A116" s="57" t="s">
        <v>45</v>
      </c>
      <c r="B116" s="57" t="s">
        <v>45</v>
      </c>
    </row>
    <row r="117" spans="1:7">
      <c r="A117" s="57" t="s">
        <v>86</v>
      </c>
      <c r="B117" s="57" t="s">
        <v>86</v>
      </c>
    </row>
    <row r="118" spans="1:7">
      <c r="A118" s="57" t="s">
        <v>60</v>
      </c>
      <c r="B118" s="57" t="s">
        <v>60</v>
      </c>
    </row>
    <row r="119" spans="1:7">
      <c r="A119" s="57" t="s">
        <v>35</v>
      </c>
      <c r="B119" s="57" t="s">
        <v>35</v>
      </c>
    </row>
    <row r="120" spans="1:7">
      <c r="A120" s="57" t="s">
        <v>88</v>
      </c>
      <c r="B120" s="57" t="s">
        <v>88</v>
      </c>
    </row>
    <row r="121" spans="1:7">
      <c r="A121" s="57" t="s">
        <v>21</v>
      </c>
      <c r="B121" s="57" t="s">
        <v>21</v>
      </c>
    </row>
    <row r="122" spans="1:7">
      <c r="A122" s="57" t="s">
        <v>67</v>
      </c>
      <c r="B122" s="57" t="s">
        <v>67</v>
      </c>
    </row>
    <row r="123" spans="1:7">
      <c r="A123" s="59" t="s">
        <v>283</v>
      </c>
      <c r="B123" s="59" t="s">
        <v>283</v>
      </c>
    </row>
    <row r="124" spans="1:7">
      <c r="A124" s="58"/>
      <c r="B124" s="58"/>
    </row>
    <row r="125" spans="1:7">
      <c r="A125" s="58"/>
      <c r="B125" s="58"/>
    </row>
    <row r="126" spans="1:7" ht="15">
      <c r="A126" t="s">
        <v>1072</v>
      </c>
      <c r="B126" t="s">
        <v>802</v>
      </c>
      <c r="C126" t="s">
        <v>489</v>
      </c>
      <c r="D126" t="s">
        <v>771</v>
      </c>
      <c r="F126" s="92" t="s">
        <v>489</v>
      </c>
      <c r="G126" s="92" t="s">
        <v>771</v>
      </c>
    </row>
    <row r="127" spans="1:7">
      <c r="A127" s="131" t="s">
        <v>237</v>
      </c>
      <c r="B127" s="1" t="s">
        <v>38</v>
      </c>
      <c r="C127" t="s">
        <v>34</v>
      </c>
      <c r="D127">
        <v>5</v>
      </c>
      <c r="F127" s="90" t="s">
        <v>34</v>
      </c>
      <c r="G127" s="90">
        <v>5</v>
      </c>
    </row>
    <row r="128" spans="1:7">
      <c r="A128" s="130" t="s">
        <v>257</v>
      </c>
      <c r="B128" s="45" t="s">
        <v>42</v>
      </c>
      <c r="C128" t="s">
        <v>43</v>
      </c>
      <c r="D128">
        <v>4</v>
      </c>
      <c r="F128" s="91" t="s">
        <v>43</v>
      </c>
      <c r="G128" s="91">
        <v>4</v>
      </c>
    </row>
    <row r="129" spans="1:7">
      <c r="A129" s="131" t="s">
        <v>107</v>
      </c>
      <c r="B129" s="1" t="s">
        <v>974</v>
      </c>
      <c r="C129" t="s">
        <v>68</v>
      </c>
      <c r="D129">
        <v>3</v>
      </c>
      <c r="F129" s="90" t="s">
        <v>68</v>
      </c>
      <c r="G129" s="90">
        <v>3</v>
      </c>
    </row>
    <row r="130" spans="1:7">
      <c r="A130" s="131" t="s">
        <v>210</v>
      </c>
      <c r="B130" s="1" t="s">
        <v>17</v>
      </c>
      <c r="C130" t="s">
        <v>92</v>
      </c>
      <c r="D130">
        <v>2</v>
      </c>
      <c r="F130" s="91" t="s">
        <v>92</v>
      </c>
      <c r="G130" s="91">
        <v>2</v>
      </c>
    </row>
    <row r="131" spans="1:7">
      <c r="A131" s="131" t="s">
        <v>225</v>
      </c>
      <c r="B131" s="1" t="s">
        <v>47</v>
      </c>
      <c r="C131" t="s">
        <v>122</v>
      </c>
      <c r="D131">
        <v>1</v>
      </c>
      <c r="F131" s="90" t="s">
        <v>122</v>
      </c>
      <c r="G131" s="90">
        <v>1</v>
      </c>
    </row>
    <row r="132" spans="1:7">
      <c r="A132" s="18" t="s">
        <v>936</v>
      </c>
      <c r="B132" s="18" t="s">
        <v>462</v>
      </c>
      <c r="C132" t="s">
        <v>937</v>
      </c>
      <c r="D132" s="18"/>
      <c r="F132" s="91" t="s">
        <v>937</v>
      </c>
      <c r="G132" s="145"/>
    </row>
    <row r="133" spans="1:7">
      <c r="A133" s="131" t="s">
        <v>107</v>
      </c>
      <c r="B133" s="18" t="s">
        <v>18</v>
      </c>
      <c r="C133" t="s">
        <v>68</v>
      </c>
      <c r="D133">
        <v>3</v>
      </c>
      <c r="F133" s="93" t="s">
        <v>68</v>
      </c>
      <c r="G133" s="93">
        <v>3</v>
      </c>
    </row>
  </sheetData>
  <sheetProtection algorithmName="SHA-512" hashValue="wE/lLV3nY0RfWGx9PsSoaUpHym2OSXdkXPEXbk64AnQi01CVVRbPaFvplRUdpSwc+RcbehopHFBEQ+i8/9FGTQ==" saltValue="Vcdu8oAGpRbUpDypeU9HIg==" spinCount="100000" sheet="1" objects="1" scenarios="1"/>
  <pageMargins left="0.7" right="0.7" top="0.75" bottom="0.75" header="0.3" footer="0.3"/>
  <legacyDrawing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841A5-51F8-744C-A3DA-1C684F95E2C3}">
  <dimension ref="A3:D25"/>
  <sheetViews>
    <sheetView topLeftCell="E1" zoomScale="112" workbookViewId="0">
      <selection sqref="A1:D1048576"/>
    </sheetView>
  </sheetViews>
  <sheetFormatPr defaultColWidth="11" defaultRowHeight="14.25"/>
  <cols>
    <col min="1" max="4" width="9.125" hidden="1" customWidth="1"/>
  </cols>
  <sheetData>
    <row r="3" spans="1:3">
      <c r="A3" s="2" t="s">
        <v>167</v>
      </c>
    </row>
    <row r="4" spans="1:3">
      <c r="A4" s="3"/>
    </row>
    <row r="5" spans="1:3">
      <c r="A5" s="3" t="s">
        <v>646</v>
      </c>
    </row>
    <row r="6" spans="1:3">
      <c r="A6" s="3" t="s">
        <v>15</v>
      </c>
    </row>
    <row r="7" spans="1:3">
      <c r="A7" s="3" t="s">
        <v>836</v>
      </c>
    </row>
    <row r="9" spans="1:3">
      <c r="A9" t="str">
        <f>IF(ISBLANK(A5),A4,"All Perspectives")</f>
        <v>All Perspectives</v>
      </c>
      <c r="C9" s="71" t="str">
        <f>IF(A23&lt;&gt;"","All perspectives",IF(AND(A18&lt;&gt;"",ISBLANK(A19)),A18,IF(COUNTIF(A18:A24,"services"),"Service Providers","Disabled People &amp; Whanau")))</f>
        <v>All perspectives</v>
      </c>
    </row>
    <row r="10" spans="1:3">
      <c r="C10" s="3"/>
    </row>
    <row r="11" spans="1:3">
      <c r="C11" s="41"/>
    </row>
    <row r="13" spans="1:3">
      <c r="A13" t="str">
        <f>IF(A9="All Perspectives","How safe is the living situation for disabled people? (All perspectives)",IF(A9="A disabled person and their family/whānau","How safe do you feel in your home right now?","On average, how safe is the living situation for the disabled people you are providing services for?"))</f>
        <v>How safe is the living situation for disabled people? (All perspectives)</v>
      </c>
      <c r="C13" s="128" t="str">
        <f>IF(C9="All perspectives","How safe is the living situation for disabled people? (All perspectives)",IF(OR(C9="Easy Read Version",C9="Standard Version: A disabled person and their family/whānau",C9="NZSL-Disabled people &amp; whānau: ",C9="Disabled People &amp; whānau"),"How safe do you feel in your home right now? ("&amp;C9&amp;")",IF(OR(C9="Standard Version: Those who provide services for disabled people",C9="NZSL-Service providers: ",C9="Service Providers"),"How safe is the living situation for the disabled people you are providing services for? ("&amp;C9&amp;" )","How safe is the living situation for disabled people? Versions:"&amp;A18&amp;A19&amp;A20&amp;A21&amp;A22&amp;A23)))</f>
        <v>How safe is the living situation for disabled people? (All perspectives)</v>
      </c>
    </row>
    <row r="14" spans="1:3" ht="142.5">
      <c r="C14" s="6" t="str">
        <f>IF(C9="All perspectives","How are your family / whānau doing at the moment?  (Disabled People/whānau)",IF(OR(C9="Easy Read Version",C9="Standard Version: A disabled person and their family/whānau",C9="NZSL-Disabled people &amp; whānau: ",C9="Disabled People &amp; whānau"),"How are your family / whānau doing at the moment? ("&amp;C9&amp;")","How are your family / whānau doing at the moment? Versions:"&amp;A18&amp;A19&amp;A20&amp;A21&amp;A22&amp;A23))</f>
        <v>How are your family / whānau doing at the moment?  (Disabled People/whānau)</v>
      </c>
    </row>
    <row r="15" spans="1:3" ht="99.75">
      <c r="C15" s="6" t="str">
        <f>IF(C9="All perspectives","How well are you doing right now? (All perspectives)",IF(OR(C9="Easy Read Version",C9="Standard Version: A disabled person and their family/whānau",C9="NZSL-Disabled people &amp; whānau: ",C9="Disabled People &amp; whānau"),"How well are you doing right now? ("&amp;C9&amp;")",IF(OR(C9="Standard Version: Those who provide services for disabled people",C9="NZSL-Service providers: ",C9="Service Providers"),"How well are you doing right now? ("&amp;C9&amp;" )","How well are you doing right now? Versions:"&amp;A18&amp;A19&amp;A20&amp;A21&amp;A22&amp;A23)))</f>
        <v>How well are you doing right now? (All perspectives)</v>
      </c>
    </row>
    <row r="16" spans="1:3" ht="156.75">
      <c r="C16" s="6" t="str">
        <f>IF(C9="All perspectives","How easy is it for disabled people to find information about COVID-19? (All perspectives)",IF(OR(C9="Easy Read Version",C9="Standard Version: A disabled person and their family/whānau",C9="NZSL-Disabled people &amp; whānau: ",C9="Disabled People &amp; whānau"),"How easy is it for you to find information about COVID-19? ("&amp;C9&amp;")",IF(OR(C9="Standard Version: Those who provide services for disabled people",C9="NZSL-Service providers: ",C9="Service Providers"),"How well can the people you support understand the Government's information on COVID-19? ("&amp;C9&amp;" )","How easy is it for disabled people to find information about COVID-19? Versions:"&amp;A18&amp;A19&amp;A20&amp;A21&amp;A22&amp;A23)))</f>
        <v>How easy is it for disabled people to find information about COVID-19? (All perspectives)</v>
      </c>
    </row>
    <row r="17" spans="1:3" ht="199.5">
      <c r="A17" s="2" t="s">
        <v>899</v>
      </c>
      <c r="C17" s="6" t="str">
        <f>IF(C9="All perspectives","How well can disabled people understand the Government’s information about COVID-19? (All perspectives)",IF(OR(C9="Easy Read Version",C9="Standard Version: A disabled person and their family/whānau",C9="NZSL-Disabled people &amp; whānau: ",C9="Disabled People &amp; whānau"),"How well do you feel you can understand the Government’s information about COVID-19? ("&amp;C9&amp;")",IF(OR(C9="Standard Version: Those who provide services for disabled people",C9="NZSL-Service providers: ",C9="Service Providers"),"How well can the people you support understand the Government's information on COVID-19? ("&amp;C9&amp;" )","How well can disabled people understand the Government’s information about COVID-19?  Versions:"&amp;A18&amp;A19&amp;A20&amp;A21&amp;A22&amp;A23)))</f>
        <v>How well can disabled people understand the Government’s information about COVID-19? (All perspectives)</v>
      </c>
    </row>
    <row r="18" spans="1:3" ht="61.5" customHeight="1">
      <c r="A18" s="3" t="s">
        <v>20</v>
      </c>
      <c r="C18" s="6" t="str">
        <f>IF(C9="All perspectives","Can you get the things you need (like masks and rubber gloves) to keep yourself and others safe from COVID-19? (All perspectives)",IF(OR(C9="Easy Read Version",C9="Standard Version: A disabled person and their family/whānau",C9="NZSL-Disabled people &amp; whānau: ",C9="Disabled People &amp; whānau"),"Can you get the things you need (like masks and rubber gloves) to keep yourself and others safe from COVID-19? ("&amp;C9&amp;")",IF(OR(C9="Standard Version: Those who provide services for disabled people",C9="NZSL-Service providers: ",C9="Service Providers"),"Can you get the things you need (like masks and rubber gloves) to keep yourself and others safe from COVID-19? ("&amp;C9&amp;" )","Can you get the things you need (like masks and rubber gloves) to keep yourself and others safe from COVID-19?  Versions:"&amp;A18&amp;A19&amp;A20&amp;A21&amp;A22&amp;A23)))</f>
        <v>Can you get the things you need (like masks and rubber gloves) to keep yourself and others safe from COVID-19? (All perspectives)</v>
      </c>
    </row>
    <row r="19" spans="1:3" ht="228">
      <c r="A19" s="3" t="s">
        <v>903</v>
      </c>
      <c r="C19" s="6" t="str">
        <f>IF(C9="All perspectives","Can disabled people safely access: food and other things they need? (All perspectives)",IF(OR(C9="Easy Read Version",C9="Standard Version: A disabled person and their family/whānau",C9="NZSL-Disabled people &amp; whānau: ",C9="Disabled People &amp; whānau"),"Can you safely access: food and other things you need? ("&amp;C9&amp;")",IF(OR(C9="Standard Version: Those who provide services for disabled people",C9="NZSL-Service providers: ",C9="Service Providers"),"Can the disabled people you work with safely access: food and other things they need? ("&amp;C9&amp;" )","Can disabled people safely access: food and other things they need?  Versions:"&amp;A18&amp;A19&amp;A20&amp;A21&amp;A22&amp;A23)))</f>
        <v>Can disabled people safely access: food and other things they need? (All perspectives)</v>
      </c>
    </row>
    <row r="20" spans="1:3" ht="128.25">
      <c r="A20" s="3" t="s">
        <v>904</v>
      </c>
      <c r="C20" s="6" t="str">
        <f>IF(C9="All perspectives","Have you felt lonely in the past 7 days?  (Disabled People/whānau)",IF(OR(C9="Easy Read Version",C9="Standard Version: A disabled person and their family/whānau",C9="NZSL-Disabled people &amp; whānau: ",C9="Disabled People &amp; whānau"),"Have you felt lonely in the past 7 days? ("&amp;C9&amp;")","Have you felt lonely in the past 7 days? Versions:"&amp;A18&amp;A19&amp;A20&amp;A21&amp;A22&amp;A23))</f>
        <v>Have you felt lonely in the past 7 days?  (Disabled People/whānau)</v>
      </c>
    </row>
    <row r="21" spans="1:3">
      <c r="A21" s="3" t="s">
        <v>976</v>
      </c>
      <c r="C21" t="str">
        <f>IF(C9="All perspectives","Do COVID-19 related health services (e.g. testing) work well for disabled people? (All perspectives)",IF(OR(C9="Easy Read Version",C9="Standard Version: A disabled person and their family/whānau",C9="NZSL-Disabled people &amp; whānau: ",C9="Disabled People &amp; whānau"),"If you have required a COVID-19 health service (e.g. testing), how well did it work for you?  ("&amp;C9&amp;")",IF(OR(C9="Standard Version: Those who provide services for disabled people",C9="NZSL-Service providers: ",C9="Service Providers"),"Do COVID-19 related health services (e.g. testing) work well for disabled people? ("&amp;C9&amp;" )","Do COVID-19 related health services (e.g. testing) work well for disabled people? Versions:"&amp;A18&amp;A19&amp;A20&amp;A21&amp;A22&amp;A23)))</f>
        <v>Do COVID-19 related health services (e.g. testing) work well for disabled people? (All perspectives)</v>
      </c>
    </row>
    <row r="22" spans="1:3">
      <c r="A22" s="3" t="s">
        <v>977</v>
      </c>
    </row>
    <row r="23" spans="1:3">
      <c r="A23" s="3" t="s">
        <v>836</v>
      </c>
    </row>
    <row r="25" spans="1:3">
      <c r="C25" s="6"/>
    </row>
  </sheetData>
  <sheetProtection algorithmName="SHA-512" hashValue="8Xoe1veYqGw+Ey+SNf5ReN7gydxB8RWbFqEeS9NU9TmcljCcTtHvRtdnFAl+z/GBw3wMrRvh9+BAKdO+8WYu3A==" saltValue="tWJeV9W8PS4bxkcTh0GETA==" spinCount="100000" sheet="1" objects="1" scenarios="1" pivotTables="0"/>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R A A B Q S w M E F A A A C A g A z J W s U H Z J D C O m A A A A 9 g A A A B I A A A B D b 2 5 m a W c v U G F j a 2 F n Z S 5 4 b W y F j 8 E K g k A Y h F 9 F 9 u 7 + q x G I / K 6 H r h l B E N F t W T d d 0 j X c t f X d O v R I v U J C W d 0 6 z s w 3 M P O 4 3 T E f 2 y a 4 q t 7 q z m Q k o o w E y s i u 1 K b K y O B O Y U J y j l s h z 6 J S w Q Q b m 4 5 W Z 6 R 2 7 p I C e O + p X 9 C u r y B m L I J D s d 7 J W r U i 1 M Y 6 Y a Q i n 1 b 5 v 0 U 4 7 l 9 j e E w T R p d J H N E Y Y T a x 0 O Y L T B m j D O H H x N X Q u K F X X J l w c 0 S Y J c L 7 A 3 8 C U E s D B B Q A A A g I A M y V r F A l Q K C 1 Z Q 4 A A J V C A A A T A A A A R m 9 y b X V s Y X M v U 2 V j d G l v b j E u b d V c 6 2 7 j N h b + P 8 C 8 A + E B d h 3 A 4 8 S 5 p 8 U g G C S d T o B e Z p t 0 A 7 R Y B L R E 2 4 Q l U R W l O G 7 R P 0 U f p O j v f Y r 2 T f o k e 8 4 h J d k i 5 d h J Z j r b H + l E F / L w O 1 e e j 4 o W Q S 5 V w i 7 N / w e f P n / 2 / J m e 8 E y E 7 E X n r Z r 9 8 Z v U L J I j w c Z K J m M 2 U h n L J 4 K F U v O h j G Q + Z 4 G K 4 y K B f 3 X Y K x a J / P k z B v 9 d q i I L B F w 5 0 7 f 9 c x U U s U j y 7 h s Z i f 6 Z S n L 4 R X c 7 2 9 9 q k e l t m D D m 0 2 I 6 5 e F 8 + 1 z o a a 7 S 7 S 8 v z 7 e / P r / Y P v v 6 3 x f n L w c n 7 L y e 8 r L I b s V 8 + 1 q I K R v 8 Y 5 e 9 T n g 0 1 1 L 3 7 y J 9 1 9 n q f X 8 u I h n L X G S v O r 1 O j 5 2 p q I g T / W p 3 7 6 D H P k s C F c J a X g 1 2 D 3 Z 7 7 F + F y s V l P o / E q / q f f Z D 6 P 1 s 9 s 5 Q X n X e Z i u F W y N 4 K H o L E u N I r P o T n 7 B 1 7 v W t W 3 W P f 2 + u v o + g y 4 B H P 9 K s 8 K 8 T C k G c T n o x h x K t 5 K u r h r j K e a M A 4 N h L j T d 3 1 z N / 7 6 a f O N 0 K n K g k B S X Z x D o v M 4 W G W F P F Q Z D / 3 2 E 8 d G C I C t Y L C 6 P Z F k h / u 9 3 F E u n u Z 8 y x n 5 z w X 5 a u 5 u M v p 1 m d J 6 L 9 x 8 Y 6 9 D s N M a O 2 + E 3 M Z t d 5 9 I z O d s 6 9 4 7 I 7 5 B W + 7 c 1 b o X M U o C W c D 5 + 7 1 R A Y T p s k Q 2 E w V U c j m q g B T n c J D C o 0 y B V s U p 5 4 X e c 7 A q O H p j I 2 K K G I J z H 7 6 L h J c C z b L w G r M P d D E T G R M J m D w 8 L x O e Q D 6 N o 8 F k Q y m b C I y U X n E V 9 9 d f s F y 1 F / E y a f U i F 7 8 8 5 c / f v u h E B q v r R Z G E I b c Y P g x C J R O V F K a l C s P j v M h R L o Y k W Y h J r E U b R b e 4 f B m N u Y J R A Q a x g i F M 6 A u z a i w j q V n U J D 3 g l Y p 1 F d i x r 4 T 4 O z g P q G y 1 n g r A J x T H O R 9 K m o s I A 5 k p 1 c 4 N I 4 4 V H c G A X g g k + N J T n P B o / 3 P 6 U k I 3 7 c Q R g T b Z o l K X g 5 l w r M 5 S 4 U C n z F A m 3 / O J o p N O K y B w x u j E Q g N w c Z M h k 4 2 U z F p g s H / + n 4 J 5 4 J n b I a r R T y G K k s Q j 2 v S F w f f 2 7 f m p c 2 i B b 3 Q f w N j i j u O L v w J G 5 w c H b 5 X M w + K K C 8 y Y e B D o S y E Q h s Q E Z B l F N + D P p 0 L N 2 7 M u 9 l 1 L + 2 5 l / b d S w f O p S v 0 1 1 I a h I I P V Z G D x m H B M 5 V N S V + h 6 v + t o N w c u p e O 3 E v H 7 q U T 5 9 J b b t V N q w t s + t U y g S o l w i S U y 9 h Y a S h D E t k k l 9 P N 1 8 R a F w Q V F T i U R x A K E X 8 v 1 o M d z z W P E Q 4 8 V j j w m O H A Y 4 e D t Q 1 x A k g t F J l w v Y y z h B 2 W p B v Y 5 p N j 5 T H M g c c y B x 7 T H L i 2 e W 7 S x U h C 6 p C w d p 6 F G F + 1 E E z c C k D F p M A Z B t M x G K s W + g F m u X J J L S J M c E p H B k 7 X c T / A Z e i W W P 6 x P s H 5 G f 1 4 0 Y 1 G W / R j x q N p / R v 9 G C t W p E z n I t W n d G H d 8 e s h M h E L z C q 4 7 G S s G x O M Y D c C + S Y x w a 6 s L U L c 3 2 w 0 I W Z 5 M w G V n b S + x Z X p C d m q F t G I r F R B z m 2 u V e S M y j 2 I A P 6 p r y e A f S m j 3 W o F o F b A X i a 2 i K X q G u q O c c H H o q w 9 2 t E p M H / r H O s U k + c b Q l H G V 2 B J W V k H L L w B Q 5 / W j 7 5 Z n j o W Y H R k g 9 U l K o P A W B I I t k b Q U m x y 4 T a o T d W R z B l u G 3 m E 9 h b l E w A g C S X a r / X 0 6 t E J D 8 n + D 1 k M u 8 u J p q p E Q V J H p X z Z N g Z i u q j B e m G h S F E t 8 F Q D H J 7 c S Z H P G 1 d 1 M J E / q n Q C B Z L k j X v C a A u C m c o Q x r 5 f 0 Z g a N B / V + h M i q r C a q L g M a Y m a u R 5 3 s + s G b y e w q i S a E 0 j N 6 i 7 E M t 8 U 8 G Y / N R T w m K A s c 2 F T m j R 6 N S q s U m X l O E u v p y Y 0 6 a l M l / N h / 5 L S r T G Q 9 p S 7 B A F q E b U Z g T o I I N / q 3 T S F c I I U l D l k l Q j Q a 4 1 j J L j L N u H R J J y y z + A b 3 s 1 4 D w c X Q b X 4 s g 8 J b j 0 C F i A A y V B A Z I G x J P g 5 y I 1 x w p T 1 G J Q 2 w 8 f N / q b Q g c h j 4 I d R F 2 L I 4 u C j D P b 4 K P M Y w 2 O C 7 n 7 v h I + 3 7 C d G H n V 6 2 V p J O s i P V e 4 F f g E i F O q x M N 3 s u h V Y S 7 W F I 9 t A i H I n Q l C C m w q R L u Q w k I v S g v H D Z s i M u Z 4 2 U 2 1 W D D E N j y O Q 2 g Y + + n H G T V J D U 3 v I 3 L 7 F r l F a / p / Z y U o P f S r Y 3 E q 2 V A 6 + A X j B Z A t a r o u 4 x o + R U m F D + 6 3 P m u K i I X 1 L A X S z 6 9 b V H 5 1 i N w y 9 b Q E A 9 Y o 4 1 n p z Q P L g 4 + 4 x L r F c 0 C K 7 l Q H s i Q i I c s O L M s 7 4 H P 8 P q s X + l C 7 S V G V o b Q E v N H X P y p j S v 7 R j o N Y a 7 k 5 1 S a i w w d w s h u y A u L 9 F y y N l i I j M c q m i a b x n F h y L E A r c q B K / v 2 x P t j 5 E W K j X p c u l 6 X I h D W O F p z 1 m a Q p n H k u w m 2 2 Q 8 M 9 f X 3 R 3 d o 4 H W w k v W g 3 R 3 b h 9 d I Z Y R 5 j 1 j J F w s M C Z y g R C z l D k u T F N U C H M 4 7 G M E n S P P e 6 5 p e h r 0 y b O l 9 E a 1 e U 7 m j Y Y J y 9 r d K t 8 u 8 m a S b h U z U w t f n i L t p 8 w h z b V X W W z Z C W 2 n l x j O O r C 2 P L Q t x p / a T k T s K H j t q 1 p F L S q P N 9 7 y g r y Y z C d E g I S k F q 7 a D h m D + 1 Z v r 9 A t P i 1 O q I V n 5 t k F y u s e n y j r 1 H m / N 3 g r u + T t 1 V a L 0 O 2 N c 7 2 e O W B x C 2 G 3 p a a g q Q O W 3 Z Y N g w V F t T F e R 0 J i N d f i F v Y b + 3 7 h n O L h I 8 O 4 c 0 i 3 2 1 p e b D F J L B N H T w U O K E F p 2 z N e v B w S 5 J r W C 7 R Y H 5 u v N z S m r w l d R n A K E h h / i / F r a P I m g S g n 9 t Y m s 6 0 O Q T b Y 0 M 5 H u N U U m v A b V F d q 2 S / X y Z d v r 9 n p N K u W D d 7 n l 7 o n p t S i f v h w a Q k h K y o 1 H v M V F 5 J S h q u D N D a R Y 4 x q d A L J c B s Y m s d B E H G m O d 4 k j c q A m o E x r T K C U 9 T 0 + 1 c m B z f T a B m G 8 k 7 E S 4 U J I + B Y 9 / T b t 9 3 k 8 2 7 p Y X V L U u j 2 R l U P z y h R q R i M Y f E u A C d r u Q 3 C b 1 / r 7 h L I q N D e U T 0 d P / 3 3 f D + p i T W W 0 4 K 8 J a T A n g 2 h A e 5 Z Q V b W P 8 l X r d M w o F K E h H g I Q n K 7 1 2 J u 5 / 5 V s s B g E y M 8 e U G T 7 s W y 7 o u 0 X n K u p C v w F / 3 X 4 Z y j N s 5 m e W T E G p v f L b H R H / c J 3 J z q 8 W H q 3 M B + S S R A T g i j A i 7 O l i k J T 2 Q 6 k j T a O 6 p V f c 9 5 M u + m x R u 9 j 1 E x r 6 H y N j 3 O O + + 6 7 w N X j U j w l j E a a T m 1 L L Q O c 8 L X 9 F 4 4 P G G A w / 5 d O A x v w P X / C 4 W a s v y K M h S h 9 H k o B 7 V w D m x J 1 T A Y M f Z h P 1 q o + J I j 3 7 R o A 1 9 C 3 I V s E T + O c O u S D c H H s U d e B R 3 4 F H c g U d x B 6 7 i b g 5 d B V w 7 p 2 q 4 r 4 6 v W l M p R J I U D 5 I h f T B y N w H W N / j 6 V n z o s Y B D j w U c e u j H Q 1 c B i 9 w C n m e Q y P z P k W a D V N y r a K 6 Z 5 b Z K p m 3 d c S w n V g 9 U a L N H W Y c s a w 6 G x B i + A 9 k w i G Q 8 x H 8 b T m z d E U o S r B x F g c k m e U Z s x N q D d C m Y Y i / p Z Y C R V h c Q f 7 n e Y k h v 0 Z o s s Y V T U E j 3 j v 4 t I U G G X + g C d v f d g E 5 3 8 W y + V X F F v T I c N 4 V Y o r 1 6 V L X Y 0 y E L L V O 7 T F P B 2 c t K t Q M u 7 s B e p U A / v p 9 n I o n Q 3 W 0 5 r u V d k 2 h q m 4 f 2 l 1 x v 4 2 u b m L 7 H 5 w 8 9 P n / o 8 f l D j 8 8 f e n z + y B N 0 j 1 y X + x r i I t M B B 7 j J 1 6 m e R x 4 F M O n O K H j i J U P + d T p Y K H G z Q u w g d j r U z a K n y 0 f A X u b 2 5 h a O D r + T / i c l B 2 a 3 B J C X y e 5 l X t g 2 + O L x 0 0 i U B G Z 9 Q C x T t 5 J M o e p + w S u e k H r k R p E N c w Z u X G K c D x 4 q O y W J e 6 L E N 7 c b r R Y g h t r t a Q F m j 2 M W j 9 w 4 u g F S L f s s 0 3 Y C m c C 7 0 b 1 Q i K U j O d R w X I W h 6 x 6 L h o R F s U l J l X m U X U k e B M g k Z i A P m t B m T N e R 6 4 H v y W x u j j y O f e Q 6 9 p U y e w L 4 H W s J q 2 I + z o Q w h T B J A h W G w A h H Z x R q o B Y x m t W d Y E S v w U V 9 X t F O / 9 S L k O F 4 A F w J m U d k 9 9 r 7 Q u z Y E 8 6 O n 5 A Z Z h 6 D O F 4 d R 7 D 3 g R C t 8 A 0 Q o D A n N X y M w H 0 i 3 R 9 t j v 2 9 N + r e G W t B A S k m 0 D Z q l e 7 / / P 2 v X / 7 7 1 6 + / 6 8 2 8 5 n h 1 C G l p E P X q Y r m R 5 U c L I q 2 Q B N f V c s 7 P J 6 S n Z Q Y 4 x V j w 3 O d V 7 M I e W D G x B f Q m f i h k S v J d G G q u S z U 0 c a Q U r p e Y 0 a 2 K u Y v n X q q V 8 m 6 7 k x 2 v D k s W Y K 9 / m T Z A J T e p Y Y p G B y j X i 9 g o N h + 7 k e s j R f L m 2 F M p H X + 4 i H X i i V g n b s T a M M a z N 8 s U I h 4 v S 3 K J n B o E + E j a h p a B W G I O J M W 7 V d W F K V 5 x C o + c T 1 F B r e + e J / 4 w h k a F 9 r i G X f G Y c b v Y m t m m 2 O d l X I 2 1 e Q R 5 V D 1 0 z 7 p v T j x l / 4 m n + 7 6 h R V T 5 A s o e j s K V j B g P e Z r z + j R c L E R e 9 q V x / X Q u v 2 k X N j F I y 0 i A Q T U p C c 8 i 3 K C w b o j a 1 F J c n 2 6 E H / p y Z X 2 s S n 6 Z T u T a X Q V g R X 0 g U z E B Y v h b b K C J 5 5 a p 8 c i 2 O r Y 8 G I W b w Y 7 v 9 P b O 4 2 O J g 8 Y y p W q s B s N E + X V g w 1 h 8 U n 2 w v R f M 5 T u Y v r P a h T N M O R n R 0 d X q G 0 R y l 5 q 3 E D + M s w h s D G z 1 a l o U C S e Z 3 8 c t D 3 Z c b 7 9 2 t n u 0 l x v y E O y p b a e H c + I X J J O a V F 2 T O x 3 s P M W O Z o V Z + g 7 F 7 7 g e + l T L N r l g v Z U / K s + 3 b G x R l G X 2 c v 3 A N f B 8 g e H H h U 5 q r A 1 N 9 b H j / S w 7 9 l 3 a h H N j y U a G s i B C U w L Y U q K 8 p n W 3 C V 5 u I D k 3 h H a k g m m o Z o k B g E K / p R O J Z K 3 3 X j U X 7 p 3 g 0 c z C S u f w f i H j + U T G s F 7 j T B W p X p 9 k p h q v d A K Y N J N 6 u t D p Y d 3 y C x J 4 H V M B 7 J + w f S 9 H M r B z W Y 6 K O i o Q b 7 n M 6 E E U r l e z U j 1 L j P m + X b A f 4 x h u E V N M S U C j M N Q 7 f S g T 7 U P O 9 1 G O 5 6 s c Q 1 L B e g L M f z A 5 c a Y E D 6 r V O 7 T v O x 7 P T q x a s c a O V q p s f a 1 V V J g a a 7 T M b m t h k P D N 6 T n S D x d 9 X 0 J v d v J g h U 1 4 K d 8 r P / X s 1 + s D 1 f n J Y 5 j 0 g e d 8 P l x 0 f d e v e B L Z a P 5 x U v i 8 2 X M q + Q E 2 Y l B 9 p H g + 7 2 i c r f 2 5 / v s E 3 w h k 7 8 P y T y f U f 6 L A 3 L C X u 4 0 / Z I B / l 6 B J 8 C 9 f 6 A 8 6 M M 3 z Z z J p m + n T / w F Q S w M E F A A A C A g A z J W s U A / K 6 a u k A A A A 6 Q A A A B M A A A B b Q 2 9 u d G V u d F 9 U e X B l c 1 0 u e G 1 s b Y 5 L D s I w D E S v E n m f u r B A C D V l A d y A C 0 T B / Y j m o 8 Z F 4 W w s O B J X I G 1 3 i K V n 5 n n m 8 3 p X x 2 Q H 8 a A x 9 t 4 p 2 B Q l C H L G 3 3 r X K p i 4 k X s 4 1 t X 1 G S i K H H V R Q c c c D o j R d G R 1 L H w g l 5 3 G j 1 Z z P s c W g z Z 3 3 R J u y 3 K H x j s m x 5 L n H 1 B X Z 2 r 0 N L C 4 p C y v t R k H c V p z c 5 U C p s S 4 y P i X s D 9 5 H c L Q G 8 3 Z x C R t l H Y h c R l e f w F Q S w E C F A M U A A A I C A D M l a x Q d k k M I 6 Y A A A D 2 A A A A E g A A A A A A A A A A A A A A A A A A A A A A Q 2 9 u Z m l n L 1 B h Y 2 t h Z 2 U u e G 1 s U E s B A h Q D F A A A C A g A z J W s U C V A o L V l D g A A l U I A A B M A A A A A A A A A A A A A A A A A 1 g A A A E Z v c m 1 1 b G F z L 1 N l Y 3 R p b 2 4 x L m 1 Q S w E C F A M U A A A I C A D M l a x Q D 8 r p q 6 Q A A A D p A A A A E w A A A A A A A A A A A A A A A A B s D w A A W 0 N v b n R l b n R f V H l w Z X N d L n h t b F B L B Q Y A A A A A A w A D A M I A A A B B E 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R S Q E A A A A A A K 9 J 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S G 9 3 J U M y J U E w a X M l M j B s a W Z l J T I w Z 2 9 p b m c l M j B m b 3 I l M j B 0 a G U l M j B k a X N h Y m l s a X R 5 J T I w Y 2 9 t b X V u a X R 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G a W x s V G F y Z 2 V 0 I i B W Y W x 1 Z T 0 i c 0 h v d 1 9 p c 1 9 s a W Z l X 2 d v a W 5 n X 2 Z v c l 9 0 a G V f Z G l z Y W J p b G l 0 e V 9 j b 2 1 t d W 5 p d H k i I C 8 + P E V u d H J 5 I F R 5 c G U 9 I k Z p b G x l Z E N v b X B s Z X R l U m V z d W x 0 V G 9 X b 3 J r c 2 h l Z X Q i I F Z h b H V l P S J s M S I g L z 4 8 R W 5 0 c n k g V H l w Z T 0 i Q W R k Z W R U b 0 R h d G F N b 2 R l b C I g V m F s d W U 9 I m w w I i A v P j x F b n R y e S B U e X B l P S J G a W x s Q 2 9 1 b n Q i I F Z h b H V l P S J s M T U 2 N S I g L z 4 8 R W 5 0 c n k g V H l w Z T 0 i R m l s b E V y c m 9 y Q 2 9 k Z S I g V m F s d W U 9 I n N V b m t u b 3 d u I i A v P j x F b n R y e S B U e X B l P S J G a W x s R X J y b 3 J D b 3 V u d C I g V m F s d W U 9 I m w w I i A v P j x F b n R y e S B U e X B l P S J G a W x s T G F z d F V w Z G F 0 Z W Q i I F Z h b H V l P S J k M j A y M C 0 w N C 0 y N F Q w N D o y N j o 0 O C 4 w M T A z M D U 0 W i I g L z 4 8 R W 5 0 c n k g V H l w Z T 0 i R m l s b E N v b H V t b l R 5 c G V z I i B W Y W x 1 Z T 0 i c 0 J R T 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P T 0 i I C 8 + P E V u d H J 5 I F R 5 c G U 9 I k Z p b G x D b 2 x 1 b W 5 O Y W 1 l c y I g V m F s d W U 9 I n N b J n F 1 b 3 Q 7 U m V z c G 9 u Z G V u d C B J R C Z x d W 9 0 O y w m c X V v d D t D b 2 x s Z W N 0 b 3 I g S U Q m c X V v d D s s J n F 1 b 3 Q 7 U 3 R h c n Q g R G F 0 Z S Z x d W 9 0 O y w m c X V v d D t F b m Q g R G F 0 Z S Z x d W 9 0 O y w m c X V v d D t J U C B B Z G R y Z X N z J n F 1 b 3 Q 7 L C Z x d W 9 0 O 0 V t Y W l s I E F k Z H J l c 3 M m c X V v d D s s J n F 1 b 3 Q 7 R m l y c 3 Q g T m F t Z S Z x d W 9 0 O y w m c X V v d D t M Y X N 0 I E 5 h b W U m c X V v d D s s J n F 1 b 3 Q 7 Q 3 V z d G 9 t I E R h d G E g M S Z x d W 9 0 O y w m c X V v d D t X a G l j a C B z d X J 2 Z X k g d 2 9 1 b G Q g e W 9 1 I G x p a 2 U g d G 8 g Y 2 9 t c G x l d G U / J n F 1 b 3 Q 7 L C Z x d W 9 0 O 1 d o Y X Q g a X M g e W 9 1 c i B m d W x s I G 5 h b W U / U G x l Y X N l I H d y a X R l I H l v d X I g Y W 5 z d 2 V y I G l u I H R o a X M g c 3 B h Y 2 U u U G x l Y X N l I G N s a W N r I G h l c m U g Z m 9 y I H R o Z S B O W l N M I H R y Y W 5 z b G F 0 a W 9 u I G 9 m I H R o a X P D g s K g c X V l c 3 R p b 2 4 m c X V v d D s s J n F 1 b 3 Q 7 V 2 h h d C B p c y B 5 b 3 V y I G V t Y W l s I G F k Z H J l c 3 M / U G x l Y X N l I H d y a X R l I H l v d X I g Y W 5 z d 2 V y I G l u I H R o a X M g c 3 B h Y 2 U u U G x l Y X N l I G N s a W N r I G h l c m U g Z m 9 y I H R o Z S B O W l N M I H R y Y W 5 z b G F 0 a W 9 u I G 9 m I H R o a X P D g s K g c X V l c 3 R p b 2 4 m c X V v d D s s J n F 1 b 3 Q 7 V 2 h h d C B p c y B 5 b 3 V y I H B o b 2 5 l I G 5 1 b W J l c j 9 Q b G V h c 2 U g d 3 J p d G U g e W 9 1 c s O C w q B h b n N 3 Z X I g a W 4 g d G h p c y B z c G F j Z S 5 Q b G V h c 2 U g Y 2 x p Y 2 s g a G V y Z S B m b 3 I g d G h l I E 5 a U 0 w g d H J h b n N s Y X R p b 2 4 g b 2 Y g d G h p c 8 O C w q B x d W V z d G l v b i Z x d W 9 0 O y w m c X V v d D t J Z i B 5 b 3 U g Y X J l I H B h c n Q g b 2 Y g Y W 4 g b 3 J n Y W 5 p c 2 F 0 a W 9 u I H d y a X R l I H R o Z S B u Y W 1 l I G 9 m I H R o Y X Q g b 3 J n Y W 5 p c 2 F 0 a W 9 u I G h l c m U u U G x l Y X N l I G N s a W N r I G h l c m U g Z m 9 y I H R o Z S B O W l N M I H R y Y W 5 z b G F 0 a W 9 u I G 9 m I H R o a X P D g s K g c X V l c 3 R p b 2 4 m c X V v d D s s J n F 1 b 3 Q 7 V 2 h h d C B w Y X J 0 I G 9 m I E 5 l d y B a Z W F s Y W 5 k I G R v I H l v d S B s a X Z l I G l u P 8 O C w q B Q b G V h c 2 U g Y 2 x p Y 2 s g a G V y Z S B m b 3 I g d G h l I E 5 a U 0 w g d H J h b n N s Y X R p b 2 4 g b 2 Y g d G h p c 8 O C w q B x d W V z d G l v b i Z x d W 9 0 O y w m c X V v d D t X a G F 0 I G l z I H l v d X I g Z 2 V u Z G V y P 1 R p Y 2 s g d G h l I G J v e C B 0 a G F 0 I G l z I H J p Z 2 h 0 I G Z v c i B 5 b 3 U u R 2 V u Z G V y I G R p d m V y c 2 U g L y B u b 2 4 t Y m l u Y X J 5 I H B l b 3 B s Z S B h c m U g c G V v c G x l I H d o b y B o Y X Z l I G E g Z G l m Z m V y Z W 5 0 I G d l b m R l c i B 0 b y B 3 b 2 1 h b i B v c i B t Y W 4 u J n F 1 b 3 Q 7 L C Z x d W 9 0 O 1 d o Y X Q g e W V h c i B 3 Z X J l I H l v d S B i b 3 J u I G l u P 1 d y a X R l I G F s b C A 0 I G 5 1 b W J l c n M g b 2 Y g d G h l I H l l Y X I u R m 9 y I G V 4 Y W 1 w b G U 6 I D E 5 N z Y u U G x l Y X N l I G N s a W N r I G h l c m U g Z m 9 y I H R o Z S B O W l N M I H R y Y W 5 z b G F 0 a W 9 u I G 9 m I H R o a X P D g s K g c X V l c 3 R p b 2 4 m c X V v d D s s J n F 1 b 3 Q 7 V 2 h h d C B p c y B 5 b 3 V y I G N 1 b H R 1 c m U / V G l j a y B h b G w g d G h l I G J v e G V z I H R o Y X Q g Y X J l I H J p Z 2 h 0 I G Z v c i B 5 b 3 U u w 4 L C o F B s Z W F z Z S B j b G l j a y B o Z X J l I G Z v c i B 0 a G U g T l p T T C B 0 c m F u c 2 x h d G l v b i B v Z i B 0 a G l z w 4 L C o H F 1 Z X N 0 a W 9 u J n F 1 b 3 Q 7 L C Z x d W 9 0 O 0 N v b H V t b j E m c X V v d D s s J n F 1 b 3 Q 7 X z E m c X V v d D s s J n F 1 b 3 Q 7 X z I m c X V v d D s s J n F 1 b 3 Q 7 X z M m c X V v d D s s J n F 1 b 3 Q 7 X z Q m c X V v d D s s J n F 1 b 3 Q 7 X z U m c X V v d D s s J n F 1 b 3 Q 7 V G h p c y B x d W V z d G l v b i B p c y B h Y m 9 1 d C B 3 a G F 0 I H d v c m s g e W 9 1 I G R v L l R p Y 2 s g Y W x s I H R o Z S B i b 3 h l c y B 0 a G F 0 I G F y Z S B y a W d o d C B m b 3 I g e W 9 1 L s O C w q B Q b G V h c 2 U g Y 2 x p Y 2 s g a G V y Z S B m b 3 I g d G h l I E 5 a U 0 w g d H J h b n N s Y X R p b 2 4 g b 2 Y g d G h p c 8 O C w q B x d W V z d G l v b i Z x d W 9 0 O y w m c X V v d D t f N i Z x d W 9 0 O y w m c X V v d D t f N y Z x d W 9 0 O y w m c X V v d D t f O C Z x d W 9 0 O y w m c X V v d D t f O S Z x d W 9 0 O y w m c X V v d D t I Y X M g e W 9 1 c i B 3 b 3 J r I G N o Y W 5 n Z W Q g c 2 l u Y 2 U g b G F z d C B 0 a W 1 l I H l v d S B k a W Q g d G h l I H N 1 c n Z l e T 9 Q b G V h c 2 U g Y 2 x p Y 2 s g a G V y Z S B m b 3 I g d G h l I E 5 a U 0 w g d H J h b n N s Y X R p b 2 4 g b 2 Y g d G h p c y B x d W V z d G l v b i Z x d W 9 0 O y w m c X V v d D t I b 3 c g a G F z I H l v d X I g d 2 9 y a y B j a G F u Z 2 V k P 8 O C w q B U a W N r I G F s b C B 0 a G U g Y m 9 4 Z X M g d G h h d C B h c m U g c m l n a H Q g Z m 9 y I H l v d S 7 D g s K g U G x l Y X N l I G N s a W N r I G h l c m U g Z m 9 y I H R o Z S B O W l N M I H R y Y W 5 z b G F 0 a W 9 u I G 9 m I H R o a X P D g s K g c X V l c 3 R p b 2 4 m c X V v d D s s J n F 1 b 3 Q 7 X z E w J n F 1 b 3 Q 7 L C Z x d W 9 0 O 1 8 x M S Z x d W 9 0 O y w m c X V v d D t f M T I m c X V v d D s s J n F 1 b 3 Q 7 X z E z J n F 1 b 3 Q 7 L C Z x d W 9 0 O 1 8 x N C Z x d W 9 0 O y w m c X V v d D t f M T U m c X V v d D s s J n F 1 b 3 Q 7 V G h p c y B x d W V z d G l v b i B p c y B h Y m 9 1 d C B o b 3 c g Z G l z Y W J p b G l 0 e S B p c y B w Y X J 0 I G 9 m I H l v d X I g b G l m Z S 5 U a W N r I G F s b C B 0 a G U g Y m 9 4 Z X M g d G h h d C B h c m U g c m l n a H Q g Z m 9 y I H l v d S 5 Q b G V h c 2 U g Y 2 x p Y 2 s g a G V y Z S B m b 3 I g d G h l I E 5 a U 0 w g d H J h b n N s Y X R p b 2 4 g b 2 Y g d G h p c 8 O C w q B x d W V z d G l v b i Z x d W 9 0 O y w m c X V v d D t f M T Y m c X V v d D s s J n F 1 b 3 Q 7 X z E 3 J n F 1 b 3 Q 7 L C Z x d W 9 0 O 1 8 x O C Z x d W 9 0 O y w m c X V v d D t f M T k m c X V v d D s s J n F 1 b 3 Q 7 R G 8 g e W 9 1 I G Z p b m Q g a X Q g a G F y Z C B 0 b y B z Z W U g Z X Z l b i B p Z i B 5 b 3 U g d 2 V h c i B n b G F z c 2 V z P 1 B s Z W F z Z S B j b G l j a y B o Z X J l I G Z v c i B 0 a G U g T l p T T C B 0 c m F u c 2 x h d G l v b i B v Z i B 0 a G l z w 4 L C o H F 1 Z X N 0 a W 9 u J n F 1 b 3 Q 7 L C Z x d W 9 0 O 0 R v I H l v d S B m a W 5 k I G l 0 I G h h c m Q g d G 8 g a G V h c i B l d m V u I G l m I H l v d S B 3 Z W F y I G E g a G V h c m l u Z y B h a W Q / J n F 1 b 3 Q 7 L C Z x d W 9 0 O 0 R v I H l v d S B m a W 5 k I G l 0 I G h h c m Q g d G 8 6 w 4 L C o C D D g s K g I F x u X G 5 3 Y W x r X G 5 c b l x u Z 2 8 g d X A g c 3 R l c H M / X G 4 m c X V v d D s s J n F 1 b 3 Q 7 R G 8 g e W 9 1 I G Z p b m Q g a X Q g a G F y Z C B 0 b z p c b l x u c m V t Z W 1 i Z X I g d G h p b m d z X G 5 c b l x u Z m 9 j d X M g b 2 4 g d 2 h h d C B 5 b 3 U g Y X J l I G R v a W 5 n P 1 x u J n F 1 b 3 Q 7 L C Z x d W 9 0 O 0 R v I H l v d S B m a W 5 k I G l 0 I G h h c m Q g d G 8 g Z G 8 g d G h p b m d z I G x p a 2 U 6 w 4 L C o F x u X G 5 3 Y X N o I H l v d X J z Z W x m I G F s b C B v d m V y X G 5 c b l x u Z 2 V 0 I G R y Z X N z Z W Q / X G 4 m c X V v d D s s J n F 1 b 3 Q 7 V 2 h l b i B 5 b 3 U g Y X J l I G N v b W 1 1 b m l j Y X R p b m c g a W 4 g e W 9 1 c i B m a X J z d C B s Y W 5 n d W F n Z S B k b y B 5 b 3 U g Z m l u Z C B p d C B o Y X J k I H R v O l x u X G 5 1 b m R l c n N 0 Y W 5 k I H B l b 3 B s Z V x u X G 5 c b m h h d m U g b 3 R o Z X I g c G V v c G x l I H V u Z G V y c 3 R h b m Q g e W 9 1 P 1 x u X G 5 G a X J z d C B s Y W 5 n d W F n Z S B t Z W F u c y B 0 a G U g b G F u Z 3 V h Z 2 U g e W 9 1 I G x l Y X J u Z W Q g Z m l y c 3 Q g a W 4 g e W 9 1 c i B s a W Z l L i Z x d W 9 0 O y w m c X V v d D t E b y B 5 b 3 U g a G F 2 Z S B h b n k g b W V u d G F s I G h l Y W x 0 a C B j b 2 5 k a X R p b 2 5 z I H R o Y X Q g e W 9 1 I G h h d m U g a G F k I G Z v c i A 2 I G 1 v b n R o c y B v c i B t b 3 J l P 8 O C w q B N Z W 5 0 Y W w g a G V h b H R o I G N v b m R p d G l v b n M g Y X J l I H R o a W 5 n c y B s a W t l O l x u X G 5 k Z X B y Z X N z a W 9 u X G 5 c b l x u Y W 5 4 a W V 0 e V x u X G 5 c b n N j a G l 6 b 3 B o c m V u a W F c b l x u X G 5 l Y X R p b m c g Z G l z b 3 J k Z X J z L l x u J n F 1 b 3 Q 7 L C Z x d W 9 0 O 0 h v d y B z Y W Z l I G R v I H l v d S B m Z W V s I G l u I H l v d X I g a G 9 t Z S B y a W d o d C B u b 3 c / J n F 1 b 3 Q 7 L C Z x d W 9 0 O 1 8 y M C Z x d W 9 0 O y w m c X V v d D t U a G l z I H F 1 Z X N 0 a W 9 u I G l z I G 9 u b H k g Z m 9 y I H B l b 3 B s Z S B 3 a G 8 g a G F 2 Z S B k b 2 5 l I H R o a X M g c 3 V y d m V 5 I G J l Z m 9 y Z S 7 D g s K g S W Y g d G h p c y B p c y B 0 a G U g Z m l y c 3 Q g d G l t Z S B 5 b 3 U g Y X J l I G R v a W 5 n I H R o a X M g c 3 V y d m V 5 I H B s Z W F z Z S B z a 2 l w I H R o a X M g c X V l c 3 R p b 2 4 u U 2 l u Y 2 U g d G h l I G x h c 3 Q g d G l t Z S B 5 b 3 U g Z G l k I H R o Z S B z d X J 2 Z X k g Z G 8 g e W 9 1 I G Z l Z W w g b W 9 y Z S B v c i B s Z X N z I H N h Z m U / J n F 1 b 3 Q 7 L C Z x d W 9 0 O 1 8 y M S Z x d W 9 0 O y w m c X V v d D t I b 3 c g Z W F z e S B p c y B p d C B m b 3 I g e W 9 1 I H R v I G Z p b m Q g a W 5 m b 3 J t Y X R p b 2 4 g Y W J v d X Q g Q 0 9 W S U Q t M T k / J n F 1 b 3 Q 7 L C Z x d W 9 0 O 1 8 y M i Z x d W 9 0 O y w m c X V v d D t U a G l z I H F 1 Z X N 0 a W 9 u I G l z I G 9 u b H k g Z m 9 y I H B l b 3 B s Z S B 3 a G 8 g a G F 2 Z S B k b 2 5 l I H R o a X M g c 3 V y d m V 5 w 4 L C o G J l Z m 9 y Z S 4 g S W Y g d G h p c y B p c y B 0 a G U g Z m l y c 3 Q g d G l t Z S B 5 b 3 U g Y X J l I G R v a W 5 n I H R o a X M g c 3 V y d m V 5 I H B s Z W F z Z S B z a 2 l w I H R o a X M g c X V l c 3 R p b 2 4 u U 2 l u Y 2 U g d G h l I G x h c 3 Q g d G l t Z S B 5 b 3 U g Z G l k I H R o a X M g c 3 V y d m V 5 I G h h c y B p d C B i Z W V u I G V h c 2 l l c i B v c i B o Y X J k Z X I g d G 8 g Z 2 V 0 I G l u Z m 9 y b W F 0 a W 9 u I G F i b 3 V 0 I E N P V k l E L T E 5 P y Z x d W 9 0 O y w m c X V v d D t f M j M m c X V v d D s s J n F 1 b 3 Q 7 S G 9 3 I G h h c m Q g a X M g a X Q g d G 8 g d W 5 k Z X J z d G F u Z C B p b m Z v c m 1 h d G l v b i B m c m 9 t I H R o Z S B n b 3 Z l c m 5 t Z W 5 0 I G F i b 3 V 0 I E N P V k l E L T E 5 P y Z x d W 9 0 O y w m c X V v d D t U a G l z I H F 1 Z X N 0 a W 9 u I G l z I G 9 u b H k g Z m 9 y I H B l b 3 B s Z S B 3 a G 8 g a G F 2 Z S B k b 2 5 l I H R o a X M g c 3 V y d m V 5 I G J l Z m 9 y Z S 4 g S W Y g d G h p c y B p c y B 0 a G U g Z m l y c 3 Q g d G l t Z S B 5 b 3 U g Y X J l I G R v a W 5 n I H R o a X M g c 3 V y d m V 5 I H B s Z W F z Z S B z a 2 l w I H R o a X M g c X V l c 3 R p b 2 4 u w 4 L C o F N p b m N l I G x h c 3 Q g d G l t Z S B 5 b 3 U g Z G l k I H R o a X M g c 3 V y d m V 5 I G h h c y B p d C B n b 3 Q g Z W F z a W V y I G 9 y I G h h c m R l c i B 0 b y B 1 b m R l c n N 0 Y W 5 k I H R o Z S B p b m Z v c m 1 h d G l v b i B m c m 9 t I H R o Z S B n b 3 Z l c m 5 t Z W 5 0 I G F i b 3 V 0 I E N P V k l E L T E 5 P y Z x d W 9 0 O y w m c X V v d D t f M j Q m c X V v d D s s J n F 1 b 3 Q 7 V G h p c y B x d W V z d G l v b i B p c y B h Y m 9 1 d C B 0 a G U g d G h p b m d z I H l v d S B u Z W V k I H R v I G t l Z X A g e W 9 1 c n N l b G Y g Y W 5 k I G 9 0 a G V y c y B z Y W Z l I G x p a 2 U 6 X G 5 c b m 1 h c 2 t z X G 5 c b l x u c n V i Y m V y I G d s b 3 Z l c y 5 c b l x u Q 2 F u I H l v d S B n Z X Q g d G h l I H R o a W 5 n c y B 5 b 3 U g b m V l Z C B 0 b y B r Z W V w I H l v d X J z Z W x m I G F u Z C B v d G h l c n M g c 2 F m Z T 8 m c X V v d D s s J n F 1 b 3 Q 7 X z I 1 J n F 1 b 3 Q 7 L C Z x d W 9 0 O 1 R o a X M g c X V l c 3 R p b 2 4 g a X M g b 2 5 s e S B m b 3 I g c G V v c G x l I H d o b y B o Y X Z l I G R v b m U g d G h p c y B z d X J 2 Z X k g Y m V m b 3 J l L i B J Z i B 0 a G l z I G l z I H R o Z S B m a X J z d C B 0 a W 1 l I H l v d S B h c m U g Z G 9 p b m c g d G h p c y B z d X J 2 Z X k g c G x l Y X N l I H N r a X A g d G h p c y B x d W V z d G l v b i 7 D g s K g U 2 l u Y 2 U g b G F z d C B 0 a W 1 l I H l v d S B k a W Q g d G h p c y B z d X J 2 Z X k g a G F z I G l 0 I G J l Z W 4 g Z W F z a W V y I G 9 y I G h h c m R l c i B 0 b y B n Z X Q g d G h l I H R o a W 5 n c y B 5 b 3 U g b m V l Z C B 0 b y B r Z W V w I H l v d X J z Z W x m I G F u Z C B v d G h l c n M g c 2 F m Z T 8 m c X V v d D s s J n F 1 b 3 Q 7 X z I 2 J n F 1 b 3 Q 7 L C Z x d W 9 0 O 0 N h b i B 5 b 3 U g c 2 F m Z W x 5 I G d l d D p c b l x u w 4 L C o C D D g s K g I M O C w q A g w 4 L C o C D D g s K g I G Z v b 2 R c b l x u X G 7 D g s K g I M O C w q A g w 4 L C o C D D g s K g I M O C w q A g b 3 R o Z X I g d G h p b m d z I H l v d S B u Z W V k P 1 x u J n F 1 b 3 Q 7 L C Z x d W 9 0 O 1 8 y N y Z x d W 9 0 O y w m c X V v d D t U a G l z I H F 1 Z X N 0 a W 9 u I G l z I G 9 u b H k g Z m 9 y I H B l b 3 B s Z S B 3 a G 8 g a G F 2 Z S B k b 2 5 l I H R o a X M g c 3 V y d m V 5 I G J l Z m 9 y Z S 4 g S W Y g d G h p c y B p c y B 0 a G U g Z m l y c 3 Q g d G l t Z S B 5 b 3 U g Y X J l I G R v a W 5 n I H R o a X M g c 3 V y d m V 5 I H B s Z W F z Z S B z a 2 l w I H R o a X M g c X V l c 3 R p b 2 4 u U 2 l u Y 2 U g d G h l I G x h c 3 Q g d G l t Z S B 5 b 3 U g Z G l k I H R o a X M g c 3 V y d m V 5 I G h h c y B p d C B n b 3 Q g Z W F z a W V y I G 9 y I G h h c m R l c i B 0 b y B n Z X Q g Z m 9 v Z C B h b m Q g b 3 R o Z X I g d G h p b m d z I H l v d S B u Z W V k P y Z x d W 9 0 O y w m c X V v d D t f M j g m c X V v d D s s J n F 1 b 3 Q 7 U 2 9 t Z S B z Z X J 2 a W N l c y B o Y X Z l I G N o Y W 5 n Z W Q g d G h l I H d h e S B 0 a G V 5 I G d p d m U g c 3 V w c G 9 y d C B i Z W N h d X N l I G 9 m I E N P V k l E L T E 5 L l N l c n Z p Y 2 V z w 4 L C o G x p a 2 U 6 X G 5 c b n l v d X I g Z G 9 j d G 9 y X G 5 c b l x u c 3 V w c G 9 y d C B 3 b 3 J r Z X J z I H d o b y B o Z W x w I H l v d S B p b i B 5 b 3 V y I G h v b W V c b l x u X G 5 v d G h l c i B t Z W R p Y 2 F s I H N l c n Z p Y 2 V z L l x u X G 7 D g s K g R G 8 g e W 9 1 I H R o a W 5 r I H R o Z X N l I G N o Y W 5 n Z X M g c 3 V w c G 9 y d D p c b l x u w 4 L C o H l v d V x u X G 5 c b s O C w q B 5 b 3 V y I G Z h b W l s e S A v I H d o w 4 T C g W 5 h d T 9 c b i Z x d W 9 0 O y w m c X V v d D t f M j k m c X V v d D s s J n F 1 b 3 Q 7 V G h p c y B x d W V z d G l v b i B p c y B v b m x 5 I G Z v c i B w Z W 9 w b G U g d 2 h v I G h h d m U g Z G 9 u Z S B 0 a G l z I H N 1 c n Z l e S B i Z W Z v c m U u I E l m I H R o a X M g a X M g d G h l I G Z p c n N 0 I H R p b W U g e W 9 1 I G F y Z S B k b 2 l u Z y B 0 a G l z I H N 1 c n Z l e S B w b G V h c 2 U g c 2 t p c C B 0 a G l z I H F 1 Z X N 0 a W 9 u L s O C w q B T a W 5 j Z S B 0 a G U g b G F z d C B 0 a W 1 l I H l v d S B k a W Q g d G h p c y B z d X J 2 Z X k g a G F z I H l v d X I g c 3 V w c G 9 y d M O C w q B i Z W V u I G J l d H R l c i B v c i B 3 b 3 J z Z S B i Z W N h d X N l I G 9 m I E N P V k l E L T E 5 I G N o Y W 5 n Z X M / J n F 1 b 3 Q 7 L C Z x d W 9 0 O 1 8 z M C Z x d W 9 0 O y w m c X V v d D t B b n N 3 Z X I g d G h p c y B x d W V z d G l v b i B p Z i B 5 b 3 U g a G F 2 Z S B u Z W V k Z W Q g Y S B o Z W F s d G g g c 2 V y d m l j Z S B 0 b y B k b y B 3 a X R o I E N P V k l E L T E 5 I G x p a 2 U g a G F 2 a W 5 n I G E g d G V z d C B m b 3 I g Q 0 9 W S U Q t M T k u w 4 L C o E R p Z C B 0 a G U g a G V h b H R o I H N l c n Z p Y 2 U g d G 8 g Z G 8 g d 2 l 0 a C B D T 1 Z J R C 0 x O S B 3 b 3 J r I G Z v c i B 5 b 3 U / J n F 1 b 3 Q 7 L C Z x d W 9 0 O 1 8 z M S Z x d W 9 0 O y w m c X V v d D t I b 3 c g d 2 V s b C B h c m U g e W 9 1 I G R v a W 5 n I H J p Z 2 h 0 I G 5 v d z 8 m c X V v d D s s J n F 1 b 3 Q 7 X z M y J n F 1 b 3 Q 7 L C Z x d W 9 0 O 1 R o a X M g c X V l c 3 R p b 2 4 g a X M g b 2 5 s e S B m b 3 I g c G V v c G x l I H d o b y B o Y X Z l I G R v b m U g d G h p c y B z d X J 2 Z X k g Y m V m b 3 J l L i B J Z i B 0 a G l z I G l z I H R o Z S B m a X J z d C B 0 a W 1 l I H l v d S B h c m U g Z G 9 p b m c g d G h p c y B z d X J 2 Z X k g c G x l Y X N l I H N r a X A g d G h p c y B x d W V z d G l v b i 7 D g s K g U 2 l u Y 2 U g d G h l I G x h c 3 Q g d G l t Z S B 5 b 3 U g Z G l k I H R o a X M g c 3 V y d m V 5 I G h v d y B 3 Z W x s I G h h d m U g e W 9 1 I G J l Z W 4 g Z G 9 p b m c / J n F 1 b 3 Q 7 L C Z x d W 9 0 O 1 8 z M y Z x d W 9 0 O y w m c X V v d D t I b 3 c g Y X J l I H l v d X I g Z m F t a W x 5 I C 8 g d 2 j D h M K B b m F 1 I G R v a W 5 n I G F 0 I H R o Z S B t b 2 1 l b n Q / J n F 1 b 3 Q 7 L C Z x d W 9 0 O 1 8 z N C Z x d W 9 0 O y w m c X V v d D t U a G l z I H F 1 Z X N 0 a W 9 u I G l z I G 9 u b H k g Z m 9 y I H B l b 3 B s Z S B 3 a G 8 g a G F 2 Z S B k b 2 5 l I H R o a X M g c 3 V y d m V 5 I G J l Z m 9 y Z S 4 g S W Y g d G h p c y B p c y B 0 a G U g Z m l y c 3 Q g d G l t Z S B 5 b 3 U g Y X J l I G R v a W 5 n I H R o a X M g c 3 V y d m V 5 I H B s Z W F z Z S B z a 2 l w I H R o a X M g c X V l c 3 R p b 2 4 u U 2 l u Y 2 U g d G h l I G x h c 3 Q g d G l t Z S B 5 b 3 U g Z G l k I H R o a X M g c 3 V y d m V 5 I G h h d m U g d G h p b m d z I G N o Y W 5 n Z W Q g Z m 9 y I H l v d X I g Z m F t a W x 5 I C 8 g d 2 j D h M K B b m F 1 P y Z x d W 9 0 O y w m c X V v d D t f M z U m c X V v d D s s J n F 1 b 3 Q 7 S G F 2 Z S B 5 b 3 U g Z m V s d C B s b 2 5 l b H k g Z H V y a W 5 n I E F s Z X J 0 I E x l d m V s I D Q / J n F 1 b 3 Q 7 L C Z x d W 9 0 O 1 8 z N i Z x d W 9 0 O y w m c X V v d D t U a G l z I H F 1 Z X N 0 a W 9 u I G l z I G 9 u b H k g Z m 9 y I H B l b 3 B s Z S B 3 a G 8 g a G F 2 Z S B k b 2 5 l I H R o a X M g c 3 V y d m V 5 I G J l Z m 9 y Z S 4 g S W Y g d G h p c y B p c y B 0 a G U g Z m l y c 3 Q g d G l t Z S B 5 b 3 U g Y X J l I G R v a W 5 n I H R o a X M g c 3 V y d m V 5 I H B s Z W F z Z S B z a 2 l w I H R o a X M g c X V l c 3 R p b 2 4 u w 4 L C o F N p b m N l I H R o Z S B s Y X N 0 I H R p b W U g e W 9 1 I G R p Z C B 0 a G l z I H N 1 c n Z l e S B o Y X Z l I H l v d X I g Z m V l b G l u Z 3 M g Y W J v d X Q g Y m V p b m c g b G 9 u Z W x 5 I G N o Y W 5 n Z W Q / J n F 1 b 3 Q 7 L C Z x d W 9 0 O 1 8 z N y Z x d W 9 0 O y w m c X V v d D t X a G 8 g a W 4 g d G h l I G R p c 2 F i a W x p d H k g Y 2 9 t b X V u a X R 5 I G R v I H l v d S B 0 a G l u a y B p c y B o Y X Z p b m c g d G h l I G h h c m R l c 3 Q g d G l t Z S B y a W d o d C B u b 3 c / U G x l Y X N l I H d y a X R l I H l v d X I g Y W 5 z d 2 V y I G l u I H R o a X M g c 3 B h Y 2 U u J n F 1 b 3 Q 7 L C Z x d W 9 0 O 1 d o Y X Q g Z G 8 g e W 9 1 I H R o a W 5 r I G F y Z S B 0 a G U g M y B i a W d n Z X N 0 I G l z c 3 V l c y B m b 3 I g c G V v c G x l I G l u I H R o Z S B k a X N h Y m l s a X R 5 I G N v b W 1 1 b m l 0 e S B y a W d o d C B u b 3 c / U G x l Y X N l I H d y a X R l I H l v d X I g Y W 5 z d 2 V y c y B p b i B 0 a G U g M y B z c G F j Z X M u J n F 1 b 3 Q 7 L C Z x d W 9 0 O 1 8 z O C Z x d W 9 0 O y w m c X V v d D t f M z k m c X V v d D s s J n F 1 b 3 Q 7 R m 9 y I G V h Y 2 g g b 2 Y g d G h l I G l z c 3 V l c y B 5 b 3 U g d 3 J v d G U g a W 4 g d G h l I G x h c 3 Q g c X V l c 3 R p b 2 4 g c G x l Y X N l I H R l b G w g d X M 6 X G 5 c b n d o e S B 0 a G V 5 I G F y Z S B p b X B v c n R h b n R c b l x u X G 5 3 a G F 0 I G 1 p Z 2 h 0 I G h h c H B l b i B p Z i B 0 a G U g a X N z d W V z I G F y Z S B u b 3 Q g Z m l 4 Z W Q u X G 5 c b l B s Z W F z Z S B 3 c m l 0 Z S B 5 b 3 V y I G F u c 3 d l c n M g a W 4 g d G h l I D M g c 3 B h Y 2 V z L i Z x d W 9 0 O y w m c X V v d D t f N D A m c X V v d D s s J n F 1 b 3 Q 7 X z Q x J n F 1 b 3 Q 7 L C Z x d W 9 0 O 1 B s Z W F z Z S B 0 Z W x s I H V z I H d o Y X Q g e W 9 1 I H R o a W 5 r I H d l I G N h b i B k b y B 0 b y B t Y W t l I G V h Y 2 g g b 2 Y g d G h l c 2 U g a X N z d W V z I G J l d H R l c i 5 Q b G V h c 2 U g d 3 J p d G U g e W 9 1 c i B h b n N 3 Z X J z I G l u I H R o Z S B 0 a G U g M y B z c G F j Z X M u w 4 L C o C Z x d W 9 0 O y w m c X V v d D t f N D I m c X V v d D s s J n F 1 b 3 Q 7 X z Q z J n F 1 b 3 Q 7 L C Z x d W 9 0 O 0 Z 1 b G w g b m F t Z S Z x d W 9 0 O y w m c X V v d D t F b W F p b C B h Z G R y Z X N z L j E m c X V v d D s s J n F 1 b 3 Q 7 Q 2 9 u d G F j d C B u d W 1 i Z X I m c X V v d D s s J n F 1 b 3 Q 7 V 2 h p Y 2 g g b 3 J n Y W 5 p c 2 F 0 a W 9 u I G F y Z S B 5 b 3 U g Y 2 9 u b m V j d G V k I H d p d G g g K G l m I G F u e S k / J n F 1 b 3 Q 7 L C Z x d W 9 0 O 1 d o Y X Q g c m V n a W 9 u I G R v I H l v d S B s a X Z l I G l u P y Z x d W 9 0 O y w m c X V v d D t X a G F 0 I G l z I H l v d X I g Z 2 V u Z G V y P y Z x d W 9 0 O y w m c X V v d D t X a G F 0 I H l l Y X I g d 2 V y Z S B 5 b 3 U g Y m 9 y b j 8 g K G V u d G V y I D Q t Z G l n a X Q g Y m l y d G h k Y X k g e W V h c i w g Z S 5 n L i A x O T c 2 K S 4 m c X V v d D s s J n F 1 b 3 Q 7 V 2 h h d C B p c y B 5 b 3 V y I G V 0 a G 5 p Y 2 l 0 e T 8 g K H N l b G V j d C B h b G w g d G h h d C B h c H B s e S k m c X V v d D s s J n F 1 b 3 Q 7 X z Q 0 J n F 1 b 3 Q 7 L C Z x d W 9 0 O 1 8 0 N S Z x d W 9 0 O y w m c X V v d D t f N D Y m c X V v d D s s J n F 1 b 3 Q 7 X z Q 3 J n F 1 b 3 Q 7 L C Z x d W 9 0 O 1 8 0 O C Z x d W 9 0 O y w m c X V v d D t f N D k m c X V v d D s s J n F 1 b 3 Q 7 V 2 h h d C B p c y B 5 b 3 V y I G N 1 c n J l b n Q g Z W 1 w b G 9 5 b W V u d C B z d G F 0 d X M / J n F 1 b 3 Q 7 L C Z x d W 9 0 O 1 8 1 M C Z x d W 9 0 O y w m c X V v d D t f N T E m c X V v d D s s J n F 1 b 3 Q 7 X z U y J n F 1 b 3 Q 7 L C Z x d W 9 0 O 1 8 1 M y Z x d W 9 0 O y w m c X V v d D t J Z i B 5 b 3 U g a G F 2 Z S B j b 2 1 w b G V 0 Z W Q g d G h l I H N 1 c n Z l e S B i Z W Z v c m U s I G h h c y B 0 a G V y Z S B i Z W V u I G F u e S B j a G F u Z 2 U g a W 4 g e W 9 1 c i B l b X B s b 3 l t Z W 5 0 I H N 0 Y X R 1 c 8 O C w q B z a W 5 j Z S B s Y X N 0 I H R p b W U / J n F 1 b 3 Q 7 L C Z x d W 9 0 O 1 8 1 N C Z x d W 9 0 O y w m c X V v d D t I b 3 c g a G F z I H l v d X I g Z W 1 w b G 9 5 b W V u d C B z d G F 0 d X M g Y 2 h h b m d l Z D 8 m c X V v d D s s J n F 1 b 3 Q 7 X z U 1 J n F 1 b 3 Q 7 L C Z x d W 9 0 O 1 8 1 N i Z x d W 9 0 O y w m c X V v d D t f N T c m c X V v d D s s J n F 1 b 3 Q 7 X z U 4 J n F 1 b 3 Q 7 L C Z x d W 9 0 O 1 8 1 O S Z x d W 9 0 O y w m c X V v d D t f N j A m c X V v d D s s J n F 1 b 3 Q 7 V 2 9 1 b G Q g e W 9 1 I G x p a 2 U g d G 8 g Y W 5 z d 2 V y I H R o a X M g c X V l c 3 R p b 2 4 g Z n J v b S B 0 a G U g c G V y c 3 B l Y 3 R p d m U g b 2 Y m c X V v d D s s J n F 1 b 3 Q 7 Q X J l I H l v d S B h I C h z Z W x l Y 3 Q g Y W x s I H R o Y X Q g Y X B w b H k p J n F 1 b 3 Q 7 L C Z x d W 9 0 O 1 8 2 M S Z x d W 9 0 O y w m c X V v d D t f N j I m c X V v d D s s J n F 1 b 3 Q 7 X z Y z J n F 1 b 3 Q 7 L C Z x d W 9 0 O 1 8 2 N C Z x d W 9 0 O y w m c X V v d D t E b y B 5 b 3 U g a G F 2 Z S B k a W Z m a W N 1 b H R 5 I H N l Z W l u Z y w g Z X Z l b i B p Z i B 3 Z W F y a W 5 n I G d s Y X N z Z X M / J n F 1 b 3 Q 7 L C Z x d W 9 0 O 0 R v I H l v d S B o Y X Z l I G R p Z m Z p Y 3 V s d H k g a G V h c m l u Z y w g Z X Z l b i B p Z i B 1 c 2 l u Z y B h I G h l Y X J p b m c g Y W l k P y Z x d W 9 0 O y w m c X V v d D t E b y B 5 b 3 U g a G F 2 Z S B k a W Z m a W N 1 b H R 5 I H d h b G t p b m c g b 3 I g Y 2 x p b W J p b m c g c 3 R l c H M / J n F 1 b 3 Q 7 L C Z x d W 9 0 O 0 R v I H l v d S B o Y X Z l I G R p Z m Z p Y 3 V s d H k g c m V t Z W 1 i Z X J p b m c g b 3 I g Y 2 9 u Y 2 V u d H J h d G l u Z z 8 m c X V v d D s s J n F 1 b 3 Q 7 R G 8 g e W 9 1 I G h h d m U g Z G l m Z m l j d W x 0 e S A o d 2 l 0 a C B z Z W x m L W N h c m U g c 3 V j a C B h c y k g d 2 F z a G l u Z y B h b G w g b 3 Z l c i B v c i B k c m V z c 2 l u Z z 8 m c X V v d D s s J n F 1 b 3 Q 7 V X N p b m c g e W 9 1 c i B 1 c 3 V h b C A o Y 3 V z d G 9 t Y X J 5 K S B s Y W 5 n d W F n Z S w g Z G 8 g e W 9 1 I G h h d m U g Z G l m Z m l j d W x 0 e S B j b 2 1 t d W 5 p Y 2 F 0 a W 5 n L C B m b 3 I g Z X h h b X B s Z S B 1 b m R l c n N 0 Y W 5 k a W 5 n I G 9 y I G J l a W 5 n I H V u Z G V y c 3 R v b 2 Q / J n F 1 b 3 Q 7 L C Z x d W 9 0 O 0 R v I H l v d S B l e H B l c m l l b m N l I G F u e S B t Z W 5 0 Y W w g a G V h b H R o I G N v b m R p d G l v b n M g d G h h d C B o Y X Z l I G x h c 3 R l Z C B m b 3 I g c 2 l 4 I G 1 v b n R o c y B v c i B t b 3 J l P y Z x d W 9 0 O y w m c X V v d D t E b y B 5 b 3 U g d 2 9 y a y B h c y 9 m b 3 I g Y S A o c 2 V s Z W N 0 I G F s b C B 0 a G F 0 I G F w c G x 5 K S Z x d W 9 0 O y w m c X V v d D t f N j U m c X V v d D s s J n F 1 b 3 Q 7 X z Y 2 J n F 1 b 3 Q 7 L C Z x d W 9 0 O 1 8 2 N y Z x d W 9 0 O y w m c X V v d D t f N j g m c X V v d D s s J n F 1 b 3 Q 7 X z Y 5 J n F 1 b 3 Q 7 L C Z x d W 9 0 O 1 8 3 M C Z x d W 9 0 O y w m c X V v d D t f N z E m c X V v d D s s J n F 1 b 3 Q 7 T 2 4 g Y S B z Y 2 F s Z S B m c m 9 t I G 9 u Z S B 0 b y B m a X Z l I C h 3 a G V y Z S B v b m U g b W V h b n M g X C Z x d W 9 0 O 2 5 v d C B h d C B h b G w g c 2 F m Z V w m c X V v d D s g Y W 5 k I G Z p d m U g b W V h b n M g X C Z x d W 9 0 O 3 Z l c n k g c 2 F m Z V w m c X V v d D s p T 2 4 g Y X Z l c m F n Z S w g a G 9 3 I H N h Z m U g a X M g d G h l I G x p d m l u Z y B z a X R 1 Y X R p b 2 4 g Z m 9 y I H R o Z S B k a X N h Y m x l Z C B w Z W 9 w b G U g e W 9 1 I G F y Z S B w c m 9 2 a W R p b m c g c 2 V y d m l j Z X M g Z m 9 y P y Z x d W 9 0 O y w m c X V v d D t f N z I m c X V v d D s s J n F 1 b 3 Q 7 S W Y g e W 9 1 I G h h d m U g Y 2 9 t c G x l d G V k I H R o Z S B z d X J 2 Z X k g Y m V m b 3 J l L C B o Y X M g d G h p c y B p b X B y b 3 Z l Z C B v c i B 3 b 3 J z Z W 5 l Z C B z a W 5 j Z S B s Y X N 0 I H R p b W U / J n F 1 b 3 Q 7 L C Z x d W 9 0 O 1 8 3 M y Z x d W 9 0 O y w m c X V v d D t P b i B h I H N j Y W x l I G 9 m I G 9 u Z S B 0 b y B m a X Z l I C h 3 a G V y Z S B v b m U g b W V h b n M g X C Z x d W 9 0 O 2 5 v d C B h d C B h b G w g c 2 F m Z V w m c X V v d D s g Y W 5 k I G Z p d m U g b W V h b n M g X C Z x d W 9 0 O 3 Z l c n k g c 2 F m Z V w m c X V v d D s p I E h v d y B z Y W Z l I G R v I H l v d S B m Z W V s I G l u I H l v d X I g a G 9 t Z S B y a W d o d C B u b 3 c / J n F 1 b 3 Q 7 L C Z x d W 9 0 O 1 8 3 N C Z x d W 9 0 O y w m c X V v d D t J Z i B 5 b 3 U g a G F 2 Z S B j b 2 1 w b G V 0 Z W Q g d G h l I H N 1 c n Z l e S B i Z W Z v c m U s I G h h d m U g e W 9 1 c i B m Z W V s a W 5 n c y B h Y m 9 1 d C B 5 b 3 V y I H N h Z m V 0 e S B h d C B o b 2 1 l I G N o Y W 5 n Z W Q g c 2 l u Y 2 X D g s K g b G F z d C B 0 a W 1 l P y Z x d W 9 0 O y w m c X V v d D t f N z U m c X V v d D s s J n F 1 b 3 Q 7 T 2 4 g Y X Z l c m F n Z S w g Y 2 F u I H R o Z S B w Z W 9 w b G U g e W 9 1 I H N 1 c H B v c n Q g Y W N j Z X N z I H J l b G l h Y m x l I G l u Z m 9 y b W F 0 a W 9 u I G F i b 3 V 0 I E N P V k l E L T E 5 P y Z x d W 9 0 O y w m c X V v d D t f N z Y m c X V v d D s s J n F 1 b 3 Q 7 S W Y g e W 9 1 I G h h d m U g Y 2 9 t c G x l d G V k I H R o Z S B z d X J 2 Z X k g Y m V m b 3 J l L C B o Y X M g d G h p c y B p b X B y b 3 Z l Z C B v c i B 3 b 3 J z Z W 5 l Z C B z a W 5 j Z S B s Y X N 0 I H R p b W U / X z c 3 J n F 1 b 3 Q 7 L C Z x d W 9 0 O 1 8 3 O C Z x d W 9 0 O y w m c X V v d D t U b y B 3 a G F 0 I G V 4 d G V u d C B k b y B 5 b 3 U g Y W d y Z W U g d 2 l 0 a C B 0 a G U g c 3 R h d G V t Z W 5 0 O s O C w q B P b i B h d m V y Y W d l I H R o Z S B w Z W 9 w b G U g d 2 U g c 3 V w c G 9 y d C B j Y W 4 g d W 5 k Z X J z d G F u Z C B 0 a G U g R 2 9 2 Z X J u b W V u d F x 1 M D A y N 3 M g a W 5 m b 3 J t Y X R p b 2 7 D g s K g b 2 4 g Q 0 9 W S U Q t M T k m c X V v d D s s J n F 1 b 3 Q 7 X z c 5 J n F 1 b 3 Q 7 L C Z x d W 9 0 O 0 l m I H l v d S B o Y X Z l I G N v b X B s Z X R l Z C B 0 a G U g c 3 V y d m V 5 I G J l Z m 9 y Z S w g a G F z I H R o a X M g a W 1 w c m 9 2 Z W Q g b 3 I g d 2 9 y c 2 V u Z W Q g c 2 l u Y 2 U g b G F z d C B 0 a W 1 l P 1 8 4 M C Z x d W 9 0 O y w m c X V v d D t f O D E m c X V v d D s s J n F 1 b 3 Q 7 S G 9 3 I G V h c 3 k g a X M g a X Q g Z m 9 y I H l v d S B 0 b y B m a W 5 k I G l u Z m 9 y b W F 0 a W 9 u I G F i b 3 V 0 I E N P V k l E L T E 5 I D 8 m c X V v d D s s J n F 1 b 3 Q 7 X z g y J n F 1 b 3 Q 7 L C Z x d W 9 0 O 0 l m I H l v d S B o Y X Z l I G R v b m X D g s K g d G h l I H N 1 c n Z l e S B i Z W Z v c m U s I G h h d m U g e W 9 1 I G Z v d W 5 k I G l 0 I G V h c 2 l l c i B v c i B o Y X J k Z X I g d G 8 g Z m l u Z C B p b m Z v c m 1 h d G l v b i B h Y m 9 1 d C B D T 1 Z J R C 0 x O S B z a W 5 j Z S B s Y X N 0 I H R p b W U / J n F 1 b 3 Q 7 L C Z x d W 9 0 O 1 8 4 M y Z x d W 9 0 O y w m c X V v d D t I b 3 c g d 2 V s b C B k b y B 5 b 3 X D g s K g Z m V l b C B 5 b 3 U g Y 2 F u I H V u Z G V y c 3 R h b m Q g d G h l I E d v d m V y b m 1 l b n T D o u K C r O K E o n M g a W 5 m b 3 J t Y X R p b 2 4 g Y W J v d X Q g Q 0 9 W S U Q t M T k / J n F 1 b 3 Q 7 L C Z x d W 9 0 O 1 8 4 N C Z x d W 9 0 O y w m c X V v d D t J Z i B 5 b 3 U g a G F 2 Z S B k b 2 5 l I H R o a X M g c 3 V y d m V 5 I G J l Z m 9 y Z S w g a G F z I H l v d X I g d W 5 k Z X J z d G F u Z G l u Z y B v Z i B H b 3 Z l c m 5 t Z W 5 0 I G l u Z m 9 y b W F 0 a W 9 u I G F i b 3 V 0 I E N P V k l E L T E 5 w 4 L C o G N o Y W 5 n Z W Q g c 2 l u Y 2 U g b G F z d C B 0 a W 1 l P y Z x d W 9 0 O y w m c X V v d D t f O D U m c X V v d D s s J n F 1 b 3 Q 7 S G 9 3 I G 1 1 Y 2 g g Z G 8 g e W 9 1 I G F n c m V l I H d p d G g g d G h l I H N 0 Y X R l b W V u d D o g S S B o Y X Z l I G F j Y 2 V z c y B 0 b y B l c X V p c G 1 l b n Q g S S B u Z W V k I C h s a W t l I G 1 h c 2 t z I G F u Z C B y d W J i Z X I g Z 2 x v d m V z K S B 0 b y B r Z W V w I G 1 5 c 2 V s Z i B h b m Q g b 3 R o Z X J z I H N h Z m U g Z n J v b S B D T 1 Z J R C 0 x O S Z x d W 9 0 O y w m c X V v d D t f O D Y m c X V v d D s s J n F 1 b 3 Q 7 S W Y g e W 9 1 I G h h d m U g Z G 9 u Z S B 0 a G U g c 3 V y d m V 5 I G J l Z m 9 y Z S w g a G F z I H l v d X I g Y W N j Z X N z I H R v I H R o a X M g a 2 l u Z C B v Z i B l c X V p c G 1 l b n Q g Y 2 h h b m d l Z C B z a W 5 j Z c O C w q B s Y X N 0 I H R p b W U / J n F 1 b 3 Q 7 L C Z x d W 9 0 O 1 8 4 N y Z x d W 9 0 O y w m c X V v d D t I b 3 c g b X V j a C B k b y B 5 b 3 U g Y W d y Z W U g d 2 l 0 a C B 0 a G U g c 3 R h d G V t Z W 5 0 O i B J I G h h d m U g Y W N j Z X N z I H R v I G V x d W l w b W V u d C B J I G 5 l Z W Q g K G x p a 2 U g b W F z a 3 M g Y W 5 k I H J 1 Y m J l c i B n b G 9 2 Z X M p I H R v I G t l Z X A g b X l z Z W x m I G F u Z C B v d G h l c n M g c 2 F m Z S B m c m 9 t I E N P V k l E L T E 5 X z g 4 J n F 1 b 3 Q 7 L C Z x d W 9 0 O 1 8 4 O S Z x d W 9 0 O y w m c X V v d D t J Z i B 5 b 3 U g a G F 2 Z S B j b 2 1 w b G V 0 Z W Q g d G h l I H N 1 c n Z l e S B i Z W Z v c m U s I G h h c y B 0 a G l z I G l t c H J v d m V k I G 9 y I H d v c n N l b m V k I H N p b m N l I G x h c 3 Q g d G l t Z T 9 f O T A m c X V v d D s s J n F 1 b 3 Q 7 X z k x J n F 1 b 3 Q 7 L C Z x d W 9 0 O 1 R v I H d o Y X Q g Z X h 0 Z W 5 0 I G R v I H l v d S B h Z 3 J l Z S B 3 a X R o I H R o Z S B z d G F 0 Z W 1 l b n Q 6 I E Z v b 2 Q g Y W 5 k I G 9 0 a G V y I G V z c 2 V u d G l h b C B z d X B w b G l l c y B h c m U g Y W N j Z X N z a W J s Z S B 0 b y B 0 a G U g Z G l z Y W J s Z W Q g c G V v c G x l I E k g d 2 9 y a y B 3 a X R o J n F 1 b 3 Q 7 L C Z x d W 9 0 O 1 8 5 M i Z x d W 9 0 O y w m c X V v d D t J Z i B 5 b 3 U g a G F 2 Z S B j b 2 1 w b G V 0 Z W Q g d G h l I H N 1 c n Z l e S B i Z W Z v c m U s I G h h c y B 0 a G l z I G N o Y W 5 n Z W Q g c 2 l u Y 2 U g b G F z d C B 0 a W 1 l P y Z x d W 9 0 O y w m c X V v d D t f O T M m c X V v d D s s J n F 1 b 3 Q 7 S G 9 3 I G 1 1 Y 2 j D g s K g Z G 8 g e W 9 1 I G F n c m V l I H d p d G g g d G h l I H N 0 Y X R l b W V u d D o g S S B h b S B h Y m x l I H R v I H N h Z m V s e S B n Z X T D g s K g Z m 9 v Z C B h b m Q g b 3 R o Z X I g d G h p b m d z I E k g b m V l Z C Z x d W 9 0 O y w m c X V v d D t f O T Q m c X V v d D s s J n F 1 b 3 Q 7 S W Y g e W 9 1 I G h h d m U g Y 2 9 t c G x l d G V k I H R o Z S B z d X J 2 Z X k g Y m V m b 3 J l L C B o Y X M g d G h p c y B j a G F u Z 2 V k I H N p b m N l I G x h c 3 Q g d G l t Z T 9 f O T U m c X V v d D s s J n F 1 b 3 Q 7 X z k 2 J n F 1 b 3 Q 7 L C Z x d W 9 0 O 1 R v I H d o Y X Q g Z X h 0 Z W 5 0 I G R v I H l v d S B h Z 3 J l Z S B 3 a X R o I H R o Z S B z d G F 0 Z W 1 l b n Q 6 I E N P V k l E L T E 5 I H J l b G F 0 Z W Q g c 2 V y d m l j Z S B h Z G F w d G F 0 a W 9 u c y B h c m U g b W V l d G l u Z y B 0 a G U g b m V l Z H M g b 2 Y g Z G l z Y W J s Z W Q g c G V v c G x l I G F u Z C B 0 a G V p c i B m Y W 1 p b G l l c y 8 g d 2 j D h M K B b m F 1 J n F 1 b 3 Q 7 L C Z x d W 9 0 O 1 8 5 N y Z x d W 9 0 O y w m c X V v d D t J Z i B 5 b 3 U g a G F 2 Z S B k b 2 5 l I H R o Z S B z d X J 2 Z X k g Y m V m b 3 J l L C B o Y X M g d G h p c y B j a G F u Z 2 V k I H N p b m N l I G x h c 3 Q g d G l t Z T 8 m c X V v d D s s J n F 1 b 3 Q 7 X z k 4 J n F 1 b 3 Q 7 L C Z x d W 9 0 O 0 h v d y B t d W N o I G R v I H l v d c O C w q B h Z 3 J l Z S B 3 a X R o I H R o Z S B z d G F 0 Z W 1 l b n Q 6 I E N P V k l E L T E 5 I H J l b G F 0 Z W Q g Y 2 h h b m d l c y B 0 b y B z Z X J 2 a W N l c y B h c m X D g s K g c 3 V w c G 9 y d G l u Z 8 O C w q B t Z S B h b m Q g b X k g Z m F t a W x 5 J n F 1 b 3 Q 7 L C Z x d W 9 0 O 1 8 5 O S Z x d W 9 0 O y w m c X V v d D t J Z i B 5 b 3 U g a G F 2 Z S B k b 2 5 l I H R o Z S B z d X J 2 Z X k g Y m V m b 3 J l L C B o Y X M g d G h p c y B j a G F u Z 2 V k I H N p b m N l I G x h c 3 Q g d G l t Z T 9 f M T A w J n F 1 b 3 Q 7 L C Z x d W 9 0 O 1 8 x M D E m c X V v d D s s J n F 1 b 3 Q 7 V G 8 g d 2 h h d C B l e H R l b n Q g Z G 8 g e W 9 1 I G F n c m V l I H d p d G g g d G h l I H N 0 Y X R l b W V u d D o g Q 0 9 W S U Q t M T k g c m V s Y X R l Z C B o Z W F s d G g g c 2 V y d m l j Z X M g Y X J l I H d v c m t p b m c g Z m 9 y I G R p c 2 F i b G V k I H B l b 3 B s Z S Z x d W 9 0 O y w m c X V v d D t f M T A y J n F 1 b 3 Q 7 L C Z x d W 9 0 O 0 l m I H l v d S B o Y X Z l I G N v b X B s Z X R l Z C B 0 a G U g c 3 V y d m V 5 I G J l Z m 9 y Z S w g a G F z I H R o a X M g a W 1 w c m 9 2 Z W Q g b 3 I g d 2 9 y c 2 V u Z W Q g c 2 l u Y 2 U g b G F z d C B 0 a W 1 l P 1 8 x M D M m c X V v d D s s J n F 1 b 3 Q 7 X z E w N C Z x d W 9 0 O y w m c X V v d D t J Z i B 5 b 3 U g a G F 2 Z S B y Z X F 1 a X J l Z C B h I E N P V k l E L T E 5 I G h l Y W x 0 a C B z Z X J 2 a W N l I C h l L m c u I G d l d H R p b m c g d G V z d G V k K S w g a G 9 3 I H d l b G w g Z G l k I G l 0 I H d v c m s g Z m 9 y I H l v d T 8 m c X V v d D s s J n F 1 b 3 Q 7 X z E w N S Z x d W 9 0 O y w m c X V v d D t X a G V y Z S B v b m U g b W V h b n M g X C Z x d W 9 0 O 3 Z l c n k g Y m F k b H l c J n F 1 b 3 Q 7 I G F u Z C B m a X Z l I G 1 l Y W 5 z I F w m c X V v d D t 2 Z X J 5 I H d l b G x c J n F 1 b 3 Q 7 L C B o b 3 c g Y X J l I H l v d S B k b 2 l u Z y B h d C B 0 a G U g b W 9 t Z W 5 0 P y Z x d W 9 0 O y w m c X V v d D t f M T A 2 J n F 1 b 3 Q 7 L C Z x d W 9 0 O 0 l m I H l v d S B o Y X Z l I G N v b X B s Z X R l Z C B 0 a G U g c 3 V y d m V 5 I G J l Z m 9 y Z S w g a G F z I H R o a X M g Y 2 h h b m d l Z C B z a W 5 j Z S B s Y X N 0 I H R p b W U / X z E w N y Z x d W 9 0 O y w m c X V v d D t f M T A 4 J n F 1 b 3 Q 7 L C Z x d W 9 0 O 1 d o Z X J l I G 9 u Z S B t Z W F u c y B c J n F 1 b 3 Q 7 d m V y e S B i Y W R s e V w m c X V v d D s g Y W 5 k I G Z p d m U g b W V h b n M g X C Z x d W 9 0 O 3 Z l c n k g d 2 V s b F w m c X V v d D s s I G h v d y B h c m U g e W 9 1 w 4 L C o G R v a W 5 n I G F 0 I H R o Z S B t b 2 1 l b n Q / J n F 1 b 3 Q 7 L C Z x d W 9 0 O 1 8 x M D k m c X V v d D s s J n F 1 b 3 Q 7 S W Y g e W 9 1 I G h h d m U g Y 2 9 t c G x l d G V k I H R o Z S B z d X J 2 Z X k g Y m V m b 3 J l L C B o Y X Z l I H l v d X I g Z m V l b G l u Z 3 M g Y W J v d X Q g a G 9 3 I H l v d S B h c m U g Z G 9 p b m c g Y 2 h h b m d l Z C B z a W 5 j Z S B s Y X N 0 I H R p b W U / J n F 1 b 3 Q 7 L C Z x d W 9 0 O 1 8 x M T A m c X V v d D s s J n F 1 b 3 Q 7 V 2 h l c m U g b 2 5 l I G 1 l Y W 5 z I F w m c X V v d D t 2 Z X J 5 w 4 L C o G J h Z G x 5 X C Z x d W 9 0 O y B h b m Q g Z m l 2 Z S B t Z W F u c y B c J n F 1 b 3 Q 7 d m V y e S B 3 Z W x s X C Z x d W 9 0 O y w g a G 9 3 I G l z I H l v d X I g Z m F t a W x 5 I C 8 g d 2 j D h M K B b m F 1 I G R v a W 5 n I G F 0 I H R o a X M g d G l t Z T 8 m c X V v d D s s J n F 1 b 3 Q 7 X z E x M S Z x d W 9 0 O y w m c X V v d D t J Z i B 5 b 3 U g a G F 2 Z S B j b 2 1 w b G V 0 Z W Q g d G h l I H N 1 c n Z l e S B i Z W Z v c m U s I G h h c y B 5 b 3 V y I G Z h b W l s e S 8 g d 2 j D h M K B b m F 1 X H U w M D I 3 c y B 3 Z W x s Y m V p b m c g Y 2 h h b m d l Z C B z a W 5 j Z S B s Y X N 0 I H R p b W U / J n F 1 b 3 Q 7 L C Z x d W 9 0 O 1 8 x M T I m c X V v d D s s J n F 1 b 3 Q 7 R H V y a W 5 n I G x v Y 2 t k b 3 d u L C B o b 3 c g b X V j a C B v Z i B 0 a G U g d G l t Z S B o Y X Z l I H l v d S B m Z W x 0 I G x v b m V s e T 8 m c X V v d D s s J n F 1 b 3 Q 7 X z E x M y Z x d W 9 0 O y w m c X V v d D t J Z i B 5 b 3 U g a G F 2 Z S B j b 2 1 w b G V 0 Z W Q g d G h l I H N 1 c n Z l e S B i Z W Z v c m U s I G h h c y B 0 a G l z I G N o Y W 5 n Z W Q g c 2 l u Y 2 U g b G F z d C B 0 a W 1 l P 1 8 x M T Q m c X V v d D s s J n F 1 b 3 Q 7 X z E x N S Z x d W 9 0 O y w m c X V v d D t X a G l j a C B n c m 9 1 c H M g a W 4 g d G h l I G R p c 2 F i a W x p d H k g Y 2 9 t b X V u a X R 5 I G R v I H l v d S B 0 a G l u a y B h c m U g Y X Q g d G h l I G 1 v c 3 Q g c m l z a y B y a W d o d C B u b 3 c / I C h Q b G V h c 2 U g Y 2 9 t b W V u d C B v b i B z c G V j a W Z p Y y B n c m 9 1 c H M s I G U u Z y 4 g Y W d l L C B p b X B h a X J t Z W 5 0 I H R 5 c G U s I G V 0 a G 5 p Y 2 l 0 e S w g Z 2 V u Z G V y K S Z x d W 9 0 O y w m c X V v d D t X a G F 0 I G F y Z S B 0 a G U g d G h y Z W U g Y m l n Z 2 V z d C B y a X N r c y B v c i B p c 3 N 1 Z X M g Z m 9 y I H B l b 3 B s Z S B p b i B 0 a G U g Z G l z Y W J p b G l 0 e S B j b 2 1 t d W 5 p d H k g c m l n a H Q g b m 9 3 P y Z x d W 9 0 O y w m c X V v d D t f M T E 2 J n F 1 b 3 Q 7 L C Z x d W 9 0 O 1 8 x M T c m c X V v d D s s J n F 1 b 3 Q 7 V 2 h h d C B p b X B h Y 3 Q g Z G 9 l c y B l Y W N o I H J p c 2 s g a G F 2 Z T 8 m c X V v d D s s J n F 1 b 3 Q 7 X z E x O C Z x d W 9 0 O y w m c X V v d D t f M T E 5 J n F 1 b 3 Q 7 L C Z x d W 9 0 O 1 d o Y X Q g Y X J l I H N v b W U g c G 9 z c 2 l i b G U g c 2 9 s d X R p b 2 5 z I G Z v c i B l Y W N o I G 9 m I H R o Z X N l I H J p c 2 t z P y Z x d W 9 0 O y w m c X V v d D t f M T I w J n F 1 b 3 Q 7 L C Z x d W 9 0 O 1 8 x M j E m c X V v d D s s J n F 1 b 3 Q 7 V 2 h v I G l u I H R o Z S B k a X N h Y m l s a X R 5 I G N v b W 1 1 b m l 0 e S B k b y B 5 b 3 U g d G h p b m s g a X M g Y X Q g d G h l I G 1 v c 3 Q g c m l z a y B y a W d o d C B u b 3 c / w 4 L C o C Z x d W 9 0 O y w m c X V v d D t U Z W x s I H V z I H d o Y X Q g e W 9 1 I H R o a W 5 r I G F y Z S B 0 a G U g d G h y Z W U g Y m l n Z 2 V z d C B p c 3 N 1 Z X M g Z m 9 y I H B l b 3 B s Z S B p b i B 0 a G U g Z G l z Y W J p b G l 0 e S B j b 2 1 t d W 5 p d H k g c m l n a H Q g b m 9 3 O l B s Z W F z Z S B 3 c m l 0 Z S B 5 b 3 V y I G F u c 3 d l c n M g a W 4 g d G h l I D M g c 3 B h Y 2 V z L i Z x d W 9 0 O y w m c X V v d D t f M T I y J n F 1 b 3 Q 7 L C Z x d W 9 0 O 1 8 x M j M m c X V v d D s s J n F 1 b 3 Q 7 V 2 h h d C B p b X B h Y 3 Q g Z G 9 l c y B l Y W N o I G l z c 3 V l I G h h d m U / U G x l Y X N l I H d y a X R l I H l v d X I g Y W 5 z d 2 V y c y B p b i B 0 a G U g M y B z c G F j Z X M u J n F 1 b 3 Q 7 L C Z x d W 9 0 O 1 8 x M j Q m c X V v d D s s J n F 1 b 3 Q 7 X z E y N S Z x d W 9 0 O y w m c X V v d D t X a G F 0 I G F y Z S B z b 2 1 l I H B v c 3 N p Y m x l I H N v b H V 0 a W 9 u c y B m b 3 I g Z W F j a C B v Z i B 0 a G V z Z S B p c 3 N 1 Z X M / U G x l Y X N l I H d y a X R l I H l v d X I g Y W 5 z d 2 V y c y B p b i B 0 a G U g M y B z c G F j Z X M u J n F 1 b 3 Q 7 L C Z x d W 9 0 O 1 8 x M j Y m c X V v d D s s J n F 1 b 3 Q 7 X z E y N y Z x d W 9 0 O 1 0 i I C 8 + P E V u d H J 5 I F R 5 c G U 9 I k Z p b G x T d G F 0 d X M i I F Z h b H V l P S J z Q 2 9 t c G x l d G U i I C 8 + P E V u d H J 5 I F R 5 c G U 9 I l J l b G F 0 a W 9 u c 2 h p c E l u Z m 9 D b 2 5 0 Y W l u Z X I i I F Z h b H V l P S J z e y Z x d W 9 0 O 2 N v b H V t b k N v d W 5 0 J n F 1 b 3 Q 7 O j I z N S w m c X V v d D t r Z X l D b 2 x 1 b W 5 O Y W 1 l c y Z x d W 9 0 O z p b X S w m c X V v d D t x d W V y e V J l b G F 0 a W 9 u c 2 h p c H M m c X V v d D s 6 W 1 0 s J n F 1 b 3 Q 7 Y 2 9 s d W 1 u S W R l b n R p d G l l c y Z x d W 9 0 O z p b J n F 1 b 3 Q 7 U 2 V j d G l v b j E v S G 9 3 w q B p c y B s a W Z l I G d v a W 5 n I G Z v c i B 0 a G U g Z G l z Y W J p b G l 0 e S B j b 2 1 t d W 5 p d H k v Q 2 h h b m d l Z C B U e X B l L n t S Z X N w b 2 5 k Z W 5 0 I E l E L D B 9 J n F 1 b 3 Q 7 L C Z x d W 9 0 O 1 N l Y 3 R p b 2 4 x L 0 h v d 8 K g a X M g b G l m Z S B n b 2 l u Z y B m b 3 I g d G h l I G R p c 2 F i a W x p d H k g Y 2 9 t b X V u a X R 5 L 0 N o Y W 5 n Z W Q g V H l w Z S 5 7 Q 2 9 s b G V j d G 9 y I E l E L D F 9 J n F 1 b 3 Q 7 L C Z x d W 9 0 O 1 N l Y 3 R p b 2 4 x L 0 h v d 8 K g a X M g b G l m Z S B n b 2 l u Z y B m b 3 I g d G h l I G R p c 2 F i a W x p d H k g Y 2 9 t b X V u a X R 5 L 0 N o Y W 5 n Z W Q g V H l w Z S 5 7 U 3 R h c n Q g R G F 0 Z S w y f S Z x d W 9 0 O y w m c X V v d D t T Z W N 0 a W 9 u M S 9 I b 3 f C o G l z I G x p Z m U g Z 2 9 p b m c g Z m 9 y I H R o Z S B k a X N h Y m l s a X R 5 I G N v b W 1 1 b m l 0 e S 9 D a G F u Z 2 V k I F R 5 c G U u e 0 V u Z C B E Y X R l L D N 9 J n F 1 b 3 Q 7 L C Z x d W 9 0 O 1 N l Y 3 R p b 2 4 x L 0 h v d 8 K g a X M g b G l m Z S B n b 2 l u Z y B m b 3 I g d G h l I G R p c 2 F i a W x p d H k g Y 2 9 t b X V u a X R 5 L 0 N o Y W 5 n Z W Q g V H l w Z S 5 7 S V A g Q W R k c m V z c y w 0 f S Z x d W 9 0 O y w m c X V v d D t T Z W N 0 a W 9 u M S 9 I b 3 f C o G l z I G x p Z m U g Z 2 9 p b m c g Z m 9 y I H R o Z S B k a X N h Y m l s a X R 5 I G N v b W 1 1 b m l 0 e S 9 D a G F u Z 2 V k I F R 5 c G U u e 0 V t Y W l s I E F k Z H J l c 3 M s N X 0 m c X V v d D s s J n F 1 b 3 Q 7 U 2 V j d G l v b j E v S G 9 3 w q B p c y B s a W Z l I G d v a W 5 n I G Z v c i B 0 a G U g Z G l z Y W J p b G l 0 e S B j b 2 1 t d W 5 p d H k v Q 2 h h b m d l Z C B U e X B l L n t G a X J z d C B O Y W 1 l L D Z 9 J n F 1 b 3 Q 7 L C Z x d W 9 0 O 1 N l Y 3 R p b 2 4 x L 0 h v d 8 K g a X M g b G l m Z S B n b 2 l u Z y B m b 3 I g d G h l I G R p c 2 F i a W x p d H k g Y 2 9 t b X V u a X R 5 L 0 N o Y W 5 n Z W Q g V H l w Z S 5 7 T G F z d C B O Y W 1 l L D d 9 J n F 1 b 3 Q 7 L C Z x d W 9 0 O 1 N l Y 3 R p b 2 4 x L 0 h v d 8 K g a X M g b G l m Z S B n b 2 l u Z y B m b 3 I g d G h l I G R p c 2 F i a W x p d H k g Y 2 9 t b X V u a X R 5 L 0 N o Y W 5 n Z W Q g V H l w Z S 5 7 Q 3 V z d G 9 t I E R h d G E g M S w 4 f S Z x d W 9 0 O y w m c X V v d D t T Z W N 0 a W 9 u M S 9 I b 3 f C o G l z I G x p Z m U g Z 2 9 p b m c g Z m 9 y I H R o Z S B k a X N h Y m l s a X R 5 I G N v b W 1 1 b m l 0 e S 9 D a G F u Z 2 V k I F R 5 c G U u e 1 d o a W N o I H N 1 c n Z l e S B 3 b 3 V s Z C B 5 b 3 U g b G l r Z S B 0 b y B j b 2 1 w b G V 0 Z T 8 s O X 0 m c X V v d D s s J n F 1 b 3 Q 7 U 2 V j d G l v b j E v S G 9 3 w q B p c y B s a W Z l I G d v a W 5 n I G Z v c i B 0 a G U g Z G l z Y W J p b G l 0 e S B j b 2 1 t d W 5 p d H k v Q 2 h h b m d l Z C B U e X B l L n t X a G F 0 I G l z I H l v d X I g Z n V s b C B u Y W 1 l P 1 B s Z W F z Z S B 3 c m l 0 Z S B 5 b 3 V y I G F u c 3 d l c i B p b i B 0 a G l z I H N w Y W N l L l B s Z W F z Z S B j b G l j a y B o Z X J l I G Z v c i B 0 a G U g T l p T T C B 0 c m F u c 2 x h d G l v b i B v Z i B 0 a G l z w 4 L C o H F 1 Z X N 0 a W 9 u L D E w f S Z x d W 9 0 O y w m c X V v d D t T Z W N 0 a W 9 u M S 9 I b 3 f C o G l z I G x p Z m U g Z 2 9 p b m c g Z m 9 y I H R o Z S B k a X N h Y m l s a X R 5 I G N v b W 1 1 b m l 0 e S 9 D a G F u Z 2 V k I F R 5 c G U u e 1 d o Y X Q g a X M g e W 9 1 c i B l b W F p b C B h Z G R y Z X N z P 1 B s Z W F z Z S B 3 c m l 0 Z S B 5 b 3 V y I G F u c 3 d l c i B p b i B 0 a G l z I H N w Y W N l L l B s Z W F z Z S B j b G l j a y B o Z X J l I G Z v c i B 0 a G U g T l p T T C B 0 c m F u c 2 x h d G l v b i B v Z i B 0 a G l z w 4 L C o H F 1 Z X N 0 a W 9 u L D E x f S Z x d W 9 0 O y w m c X V v d D t T Z W N 0 a W 9 u M S 9 I b 3 f C o G l z I G x p Z m U g Z 2 9 p b m c g Z m 9 y I H R o Z S B k a X N h Y m l s a X R 5 I G N v b W 1 1 b m l 0 e S 9 D a G F u Z 2 V k I F R 5 c G U u e 1 d o Y X Q g a X M g e W 9 1 c i B w a G 9 u Z S B u d W 1 i Z X I / U G x l Y X N l I H d y a X R l I H l v d X L D g s K g Y W 5 z d 2 V y I G l u I H R o a X M g c 3 B h Y 2 U u U G x l Y X N l I G N s a W N r I G h l c m U g Z m 9 y I H R o Z S B O W l N M I H R y Y W 5 z b G F 0 a W 9 u I G 9 m I H R o a X P D g s K g c X V l c 3 R p b 2 4 s M T J 9 J n F 1 b 3 Q 7 L C Z x d W 9 0 O 1 N l Y 3 R p b 2 4 x L 0 h v d 8 K g a X M g b G l m Z S B n b 2 l u Z y B m b 3 I g d G h l I G R p c 2 F i a W x p d H k g Y 2 9 t b X V u a X R 5 L 0 N o Y W 5 n Z W Q g V H l w Z S 5 7 S W Y g e W 9 1 I G F y Z S B w Y X J 0 I G 9 m I G F u I G 9 y Z 2 F u a X N h d G l v b i B 3 c m l 0 Z S B 0 a G U g b m F t Z S B v Z i B 0 a G F 0 I G 9 y Z 2 F u a X N h d G l v b i B o Z X J l L l B s Z W F z Z S B j b G l j a y B o Z X J l I G Z v c i B 0 a G U g T l p T T C B 0 c m F u c 2 x h d G l v b i B v Z i B 0 a G l z w 4 L C o H F 1 Z X N 0 a W 9 u L D E z f S Z x d W 9 0 O y w m c X V v d D t T Z W N 0 a W 9 u M S 9 I b 3 f C o G l z I G x p Z m U g Z 2 9 p b m c g Z m 9 y I H R o Z S B k a X N h Y m l s a X R 5 I G N v b W 1 1 b m l 0 e S 9 D a G F u Z 2 V k I F R 5 c G U u e 1 d o Y X Q g c G F y d C B v Z i B O Z X c g W m V h b G F u Z C B k b y B 5 b 3 U g b G l 2 Z S B p b j / D g s K g U G x l Y X N l I G N s a W N r I G h l c m U g Z m 9 y I H R o Z S B O W l N M I H R y Y W 5 z b G F 0 a W 9 u I G 9 m I H R o a X P D g s K g c X V l c 3 R p b 2 4 s M T R 9 J n F 1 b 3 Q 7 L C Z x d W 9 0 O 1 N l Y 3 R p b 2 4 x L 0 h v d 8 K g a X M g b G l m Z S B n b 2 l u Z y B m b 3 I g d G h l I G R p c 2 F i a W x p d H k g Y 2 9 t b X V u a X R 5 L 0 N o Y W 5 n Z W Q g V H l w Z S 5 7 V 2 h h d C B p c y B 5 b 3 V y I G d l b m R l c j 9 U a W N r I H R o Z S B i b 3 g g d G h h d C B p c y B y a W d o d C B m b 3 I g e W 9 1 L k d l b m R l c i B k a X Z l c n N l I C 8 g b m 9 u L W J p b m F y e S B w Z W 9 w b G U g Y X J l I H B l b 3 B s Z S B 3 a G 8 g a G F 2 Z S B h I G R p Z m Z l c m V u d C B n Z W 5 k Z X I g d G 8 g d 2 9 t Y W 4 g b 3 I g b W F u L i w x N X 0 m c X V v d D s s J n F 1 b 3 Q 7 U 2 V j d G l v b j E v S G 9 3 w q B p c y B s a W Z l I G d v a W 5 n I G Z v c i B 0 a G U g Z G l z Y W J p b G l 0 e S B j b 2 1 t d W 5 p d H k v Q 2 h h b m d l Z C B U e X B l L n t X a G F 0 I H l l Y X I g d 2 V y Z S B 5 b 3 U g Y m 9 y b i B p b j 9 X c m l 0 Z S B h b G w g N C B u d W 1 i Z X J z I G 9 m I H R o Z S B 5 Z W F y L k Z v c i B l e G F t c G x l O i A x O T c 2 L l B s Z W F z Z S B j b G l j a y B o Z X J l I G Z v c i B 0 a G U g T l p T T C B 0 c m F u c 2 x h d G l v b i B v Z i B 0 a G l z w 4 L C o H F 1 Z X N 0 a W 9 u L D E 2 f S Z x d W 9 0 O y w m c X V v d D t T Z W N 0 a W 9 u M S 9 I b 3 f C o G l z I G x p Z m U g Z 2 9 p b m c g Z m 9 y I H R o Z S B k a X N h Y m l s a X R 5 I G N v b W 1 1 b m l 0 e S 9 D a G F u Z 2 V k I F R 5 c G U u e 1 d o Y X Q g a X M g e W 9 1 c i B j d W x 0 d X J l P 1 R p Y 2 s g Y W x s I H R o Z S B i b 3 h l c y B 0 a G F 0 I G F y Z S B y a W d o d C B m b 3 I g e W 9 1 L s O C w q B Q b G V h c 2 U g Y 2 x p Y 2 s g a G V y Z S B m b 3 I g d G h l I E 5 a U 0 w g d H J h b n N s Y X R p b 2 4 g b 2 Y g d G h p c 8 O C w q B x d W V z d G l v b i w x N 3 0 m c X V v d D s s J n F 1 b 3 Q 7 U 2 V j d G l v b j E v S G 9 3 w q B p c y B s a W Z l I G d v a W 5 n I G Z v c i B 0 a G U g Z G l z Y W J p b G l 0 e S B j b 2 1 t d W 5 p d H k v Q 2 h h b m d l Z C B U e X B l L n s s M T h 9 J n F 1 b 3 Q 7 L C Z x d W 9 0 O 1 N l Y 3 R p b 2 4 x L 0 h v d 8 K g a X M g b G l m Z S B n b 2 l u Z y B m b 3 I g d G h l I G R p c 2 F i a W x p d H k g Y 2 9 t b X V u a X R 5 L 0 N o Y W 5 n Z W Q g V H l w Z S 5 7 X z E s M T l 9 J n F 1 b 3 Q 7 L C Z x d W 9 0 O 1 N l Y 3 R p b 2 4 x L 0 h v d 8 K g a X M g b G l m Z S B n b 2 l u Z y B m b 3 I g d G h l I G R p c 2 F i a W x p d H k g Y 2 9 t b X V u a X R 5 L 0 N o Y W 5 n Z W Q g V H l w Z S 5 7 X z I s M j B 9 J n F 1 b 3 Q 7 L C Z x d W 9 0 O 1 N l Y 3 R p b 2 4 x L 0 h v d 8 K g a X M g b G l m Z S B n b 2 l u Z y B m b 3 I g d G h l I G R p c 2 F i a W x p d H k g Y 2 9 t b X V u a X R 5 L 0 N o Y W 5 n Z W Q g V H l w Z S 5 7 X z M s M j F 9 J n F 1 b 3 Q 7 L C Z x d W 9 0 O 1 N l Y 3 R p b 2 4 x L 0 h v d 8 K g a X M g b G l m Z S B n b 2 l u Z y B m b 3 I g d G h l I G R p c 2 F i a W x p d H k g Y 2 9 t b X V u a X R 5 L 0 N o Y W 5 n Z W Q g V H l w Z S 5 7 X z Q s M j J 9 J n F 1 b 3 Q 7 L C Z x d W 9 0 O 1 N l Y 3 R p b 2 4 x L 0 h v d 8 K g a X M g b G l m Z S B n b 2 l u Z y B m b 3 I g d G h l I G R p c 2 F i a W x p d H k g Y 2 9 t b X V u a X R 5 L 0 N o Y W 5 n Z W Q g V H l w Z S 5 7 X z U s M j N 9 J n F 1 b 3 Q 7 L C Z x d W 9 0 O 1 N l Y 3 R p b 2 4 x L 0 h v d 8 K g a X M g b G l m Z S B n b 2 l u Z y B m b 3 I g d G h l I G R p c 2 F i a W x p d H k g Y 2 9 t b X V u a X R 5 L 0 N o Y W 5 n Z W Q g V H l w Z S 5 7 V G h p c y B x d W V z d G l v b i B p c y B h Y m 9 1 d C B 3 a G F 0 I H d v c m s g e W 9 1 I G R v L l R p Y 2 s g Y W x s I H R o Z S B i b 3 h l c y B 0 a G F 0 I G F y Z S B y a W d o d C B m b 3 I g e W 9 1 L s O C w q B Q b G V h c 2 U g Y 2 x p Y 2 s g a G V y Z S B m b 3 I g d G h l I E 5 a U 0 w g d H J h b n N s Y X R p b 2 4 g b 2 Y g d G h p c 8 O C w q B x d W V z d G l v b i w y N H 0 m c X V v d D s s J n F 1 b 3 Q 7 U 2 V j d G l v b j E v S G 9 3 w q B p c y B s a W Z l I G d v a W 5 n I G Z v c i B 0 a G U g Z G l z Y W J p b G l 0 e S B j b 2 1 t d W 5 p d H k v Q 2 h h b m d l Z C B U e X B l L n t f N i w y N X 0 m c X V v d D s s J n F 1 b 3 Q 7 U 2 V j d G l v b j E v S G 9 3 w q B p c y B s a W Z l I G d v a W 5 n I G Z v c i B 0 a G U g Z G l z Y W J p b G l 0 e S B j b 2 1 t d W 5 p d H k v Q 2 h h b m d l Z C B U e X B l L n t f N y w y N n 0 m c X V v d D s s J n F 1 b 3 Q 7 U 2 V j d G l v b j E v S G 9 3 w q B p c y B s a W Z l I G d v a W 5 n I G Z v c i B 0 a G U g Z G l z Y W J p b G l 0 e S B j b 2 1 t d W 5 p d H k v Q 2 h h b m d l Z C B U e X B l L n t f O C w y N 3 0 m c X V v d D s s J n F 1 b 3 Q 7 U 2 V j d G l v b j E v S G 9 3 w q B p c y B s a W Z l I G d v a W 5 n I G Z v c i B 0 a G U g Z G l z Y W J p b G l 0 e S B j b 2 1 t d W 5 p d H k v Q 2 h h b m d l Z C B U e X B l L n t f O S w y O H 0 m c X V v d D s s J n F 1 b 3 Q 7 U 2 V j d G l v b j E v S G 9 3 w q B p c y B s a W Z l I G d v a W 5 n I G Z v c i B 0 a G U g Z G l z Y W J p b G l 0 e S B j b 2 1 t d W 5 p d H k v Q 2 h h b m d l Z C B U e X B l L n t I Y X M g e W 9 1 c i B 3 b 3 J r I G N o Y W 5 n Z W Q g c 2 l u Y 2 U g b G F z d C B 0 a W 1 l I H l v d S B k a W Q g d G h l I H N 1 c n Z l e T 9 Q b G V h c 2 U g Y 2 x p Y 2 s g a G V y Z S B m b 3 I g d G h l I E 5 a U 0 w g d H J h b n N s Y X R p b 2 4 g b 2 Y g d G h p c y B x d W V z d G l v b i w y O X 0 m c X V v d D s s J n F 1 b 3 Q 7 U 2 V j d G l v b j E v S G 9 3 w q B p c y B s a W Z l I G d v a W 5 n I G Z v c i B 0 a G U g Z G l z Y W J p b G l 0 e S B j b 2 1 t d W 5 p d H k v Q 2 h h b m d l Z C B U e X B l L n t I b 3 c g a G F z I H l v d X I g d 2 9 y a y B j a G F u Z 2 V k P 8 O C w q B U a W N r I G F s b C B 0 a G U g Y m 9 4 Z X M g d G h h d C B h c m U g c m l n a H Q g Z m 9 y I H l v d S 7 D g s K g U G x l Y X N l I G N s a W N r I G h l c m U g Z m 9 y I H R o Z S B O W l N M I H R y Y W 5 z b G F 0 a W 9 u I G 9 m I H R o a X P D g s K g c X V l c 3 R p b 2 4 s M z B 9 J n F 1 b 3 Q 7 L C Z x d W 9 0 O 1 N l Y 3 R p b 2 4 x L 0 h v d 8 K g a X M g b G l m Z S B n b 2 l u Z y B m b 3 I g d G h l I G R p c 2 F i a W x p d H k g Y 2 9 t b X V u a X R 5 L 0 N o Y W 5 n Z W Q g V H l w Z S 5 7 X z E w L D M x f S Z x d W 9 0 O y w m c X V v d D t T Z W N 0 a W 9 u M S 9 I b 3 f C o G l z I G x p Z m U g Z 2 9 p b m c g Z m 9 y I H R o Z S B k a X N h Y m l s a X R 5 I G N v b W 1 1 b m l 0 e S 9 D a G F u Z 2 V k I F R 5 c G U u e 1 8 x M S w z M n 0 m c X V v d D s s J n F 1 b 3 Q 7 U 2 V j d G l v b j E v S G 9 3 w q B p c y B s a W Z l I G d v a W 5 n I G Z v c i B 0 a G U g Z G l z Y W J p b G l 0 e S B j b 2 1 t d W 5 p d H k v Q 2 h h b m d l Z C B U e X B l L n t f M T I s M z N 9 J n F 1 b 3 Q 7 L C Z x d W 9 0 O 1 N l Y 3 R p b 2 4 x L 0 h v d 8 K g a X M g b G l m Z S B n b 2 l u Z y B m b 3 I g d G h l I G R p c 2 F i a W x p d H k g Y 2 9 t b X V u a X R 5 L 0 N o Y W 5 n Z W Q g V H l w Z S 5 7 X z E z L D M 0 f S Z x d W 9 0 O y w m c X V v d D t T Z W N 0 a W 9 u M S 9 I b 3 f C o G l z I G x p Z m U g Z 2 9 p b m c g Z m 9 y I H R o Z S B k a X N h Y m l s a X R 5 I G N v b W 1 1 b m l 0 e S 9 D a G F u Z 2 V k I F R 5 c G U u e 1 8 x N C w z N X 0 m c X V v d D s s J n F 1 b 3 Q 7 U 2 V j d G l v b j E v S G 9 3 w q B p c y B s a W Z l I G d v a W 5 n I G Z v c i B 0 a G U g Z G l z Y W J p b G l 0 e S B j b 2 1 t d W 5 p d H k v Q 2 h h b m d l Z C B U e X B l L n t f M T U s M z Z 9 J n F 1 b 3 Q 7 L C Z x d W 9 0 O 1 N l Y 3 R p b 2 4 x L 0 h v d 8 K g a X M g b G l m Z S B n b 2 l u Z y B m b 3 I g d G h l I G R p c 2 F i a W x p d H k g Y 2 9 t b X V u a X R 5 L 0 N o Y W 5 n Z W Q g V H l w Z S 5 7 V G h p c y B x d W V z d G l v b i B p c y B h Y m 9 1 d C B o b 3 c g Z G l z Y W J p b G l 0 e S B p c y B w Y X J 0 I G 9 m I H l v d X I g b G l m Z S 5 U a W N r I G F s b C B 0 a G U g Y m 9 4 Z X M g d G h h d C B h c m U g c m l n a H Q g Z m 9 y I H l v d S 5 Q b G V h c 2 U g Y 2 x p Y 2 s g a G V y Z S B m b 3 I g d G h l I E 5 a U 0 w g d H J h b n N s Y X R p b 2 4 g b 2 Y g d G h p c 8 O C w q B x d W V z d G l v b i w z N 3 0 m c X V v d D s s J n F 1 b 3 Q 7 U 2 V j d G l v b j E v S G 9 3 w q B p c y B s a W Z l I G d v a W 5 n I G Z v c i B 0 a G U g Z G l z Y W J p b G l 0 e S B j b 2 1 t d W 5 p d H k v Q 2 h h b m d l Z C B U e X B l L n t f M T Y s M z h 9 J n F 1 b 3 Q 7 L C Z x d W 9 0 O 1 N l Y 3 R p b 2 4 x L 0 h v d 8 K g a X M g b G l m Z S B n b 2 l u Z y B m b 3 I g d G h l I G R p c 2 F i a W x p d H k g Y 2 9 t b X V u a X R 5 L 0 N o Y W 5 n Z W Q g V H l w Z S 5 7 X z E 3 L D M 5 f S Z x d W 9 0 O y w m c X V v d D t T Z W N 0 a W 9 u M S 9 I b 3 f C o G l z I G x p Z m U g Z 2 9 p b m c g Z m 9 y I H R o Z S B k a X N h Y m l s a X R 5 I G N v b W 1 1 b m l 0 e S 9 D a G F u Z 2 V k I F R 5 c G U u e 1 8 x O C w 0 M H 0 m c X V v d D s s J n F 1 b 3 Q 7 U 2 V j d G l v b j E v S G 9 3 w q B p c y B s a W Z l I G d v a W 5 n I G Z v c i B 0 a G U g Z G l z Y W J p b G l 0 e S B j b 2 1 t d W 5 p d H k v Q 2 h h b m d l Z C B U e X B l L n t f M T k s N D F 9 J n F 1 b 3 Q 7 L C Z x d W 9 0 O 1 N l Y 3 R p b 2 4 x L 0 h v d 8 K g a X M g b G l m Z S B n b 2 l u Z y B m b 3 I g d G h l I G R p c 2 F i a W x p d H k g Y 2 9 t b X V u a X R 5 L 0 N o Y W 5 n Z W Q g V H l w Z S 5 7 R G 8 g e W 9 1 I G Z p b m Q g a X Q g a G F y Z C B 0 b y B z Z W U g Z X Z l b i B p Z i B 5 b 3 U g d 2 V h c i B n b G F z c 2 V z P 1 B s Z W F z Z S B j b G l j a y B o Z X J l I G Z v c i B 0 a G U g T l p T T C B 0 c m F u c 2 x h d G l v b i B v Z i B 0 a G l z w 4 L C o H F 1 Z X N 0 a W 9 u L D Q y f S Z x d W 9 0 O y w m c X V v d D t T Z W N 0 a W 9 u M S 9 I b 3 f C o G l z I G x p Z m U g Z 2 9 p b m c g Z m 9 y I H R o Z S B k a X N h Y m l s a X R 5 I G N v b W 1 1 b m l 0 e S 9 D a G F u Z 2 V k I F R 5 c G U u e 0 R v I H l v d S B m a W 5 k I G l 0 I G h h c m Q g d G 8 g a G V h c i B l d m V u I G l m I H l v d S B 3 Z W F y I G E g a G V h c m l u Z y B h a W Q / L D Q z f S Z x d W 9 0 O y w m c X V v d D t T Z W N 0 a W 9 u M S 9 I b 3 f C o G l z I G x p Z m U g Z 2 9 p b m c g Z m 9 y I H R o Z S B k a X N h Y m l s a X R 5 I G N v b W 1 1 b m l 0 e S 9 D a G F u Z 2 V k I F R 5 c G U u e 0 R v I H l v d S B m a W 5 k I G l 0 I G h h c m Q g d G 8 6 w 4 L C o C D D g s K g I F x u X G 5 3 Y W x r X G 5 c b l x u Z 2 8 g d X A g c 3 R l c H M / X G 4 s N D R 9 J n F 1 b 3 Q 7 L C Z x d W 9 0 O 1 N l Y 3 R p b 2 4 x L 0 h v d 8 K g a X M g b G l m Z S B n b 2 l u Z y B m b 3 I g d G h l I G R p c 2 F i a W x p d H k g Y 2 9 t b X V u a X R 5 L 0 N o Y W 5 n Z W Q g V H l w Z S 5 7 R G 8 g e W 9 1 I G Z p b m Q g a X Q g a G F y Z C B 0 b z p c b l x u c m V t Z W 1 i Z X I g d G h p b m d z X G 5 c b l x u Z m 9 j d X M g b 2 4 g d 2 h h d C B 5 b 3 U g Y X J l I G R v a W 5 n P 1 x u L D Q 1 f S Z x d W 9 0 O y w m c X V v d D t T Z W N 0 a W 9 u M S 9 I b 3 f C o G l z I G x p Z m U g Z 2 9 p b m c g Z m 9 y I H R o Z S B k a X N h Y m l s a X R 5 I G N v b W 1 1 b m l 0 e S 9 D a G F u Z 2 V k I F R 5 c G U u e 0 R v I H l v d S B m a W 5 k I G l 0 I G h h c m Q g d G 8 g Z G 8 g d G h p b m d z I G x p a 2 U 6 w 4 L C o F x u X G 5 3 Y X N o I H l v d X J z Z W x m I G F s b C B v d m V y X G 5 c b l x u Z 2 V 0 I G R y Z X N z Z W Q / X G 4 s N D Z 9 J n F 1 b 3 Q 7 L C Z x d W 9 0 O 1 N l Y 3 R p b 2 4 x L 0 h v d 8 K g a X M g b G l m Z S B n b 2 l u Z y B m b 3 I g d G h l I G R p c 2 F i a W x p d H k g Y 2 9 t b X V u a X R 5 L 0 N o Y W 5 n Z W Q g V H l w Z S 5 7 V 2 h l b i B 5 b 3 U g Y X J l I G N v b W 1 1 b m l j Y X R p b m c g a W 4 g e W 9 1 c i B m a X J z d C B s Y W 5 n d W F n Z S B k b y B 5 b 3 U g Z m l u Z C B p d C B o Y X J k I H R v O l x u X G 5 1 b m R l c n N 0 Y W 5 k I H B l b 3 B s Z V x u X G 5 c b m h h d m U g b 3 R o Z X I g c G V v c G x l I H V u Z G V y c 3 R h b m Q g e W 9 1 P 1 x u X G 5 G a X J z d C B s Y W 5 n d W F n Z S B t Z W F u c y B 0 a G U g b G F u Z 3 V h Z 2 U g e W 9 1 I G x l Y X J u Z W Q g Z m l y c 3 Q g a W 4 g e W 9 1 c i B s a W Z l L i w 0 N 3 0 m c X V v d D s s J n F 1 b 3 Q 7 U 2 V j d G l v b j E v S G 9 3 w q B p c y B s a W Z l I G d v a W 5 n I G Z v c i B 0 a G U g Z G l z Y W J p b G l 0 e S B j b 2 1 t d W 5 p d H k v Q 2 h h b m d l Z C B U e X B l L n t E b y B 5 b 3 U g a G F 2 Z S B h b n k g b W V u d G F s I G h l Y W x 0 a C B j b 2 5 k a X R p b 2 5 z I H R o Y X Q g e W 9 1 I G h h d m U g a G F k I G Z v c i A 2 I G 1 v b n R o c y B v c i B t b 3 J l P 8 O C w q B N Z W 5 0 Y W w g a G V h b H R o I G N v b m R p d G l v b n M g Y X J l I H R o a W 5 n c y B s a W t l O l x u X G 5 k Z X B y Z X N z a W 9 u X G 5 c b l x u Y W 5 4 a W V 0 e V x u X G 5 c b n N j a G l 6 b 3 B o c m V u a W F c b l x u X G 5 l Y X R p b m c g Z G l z b 3 J k Z X J z L l x u L D Q 4 f S Z x d W 9 0 O y w m c X V v d D t T Z W N 0 a W 9 u M S 9 I b 3 f C o G l z I G x p Z m U g Z 2 9 p b m c g Z m 9 y I H R o Z S B k a X N h Y m l s a X R 5 I G N v b W 1 1 b m l 0 e S 9 D a G F u Z 2 V k I F R 5 c G U u e 0 h v d y B z Y W Z l I G R v I H l v d S B m Z W V s I G l u I H l v d X I g a G 9 t Z S B y a W d o d C B u b 3 c / L D Q 5 f S Z x d W 9 0 O y w m c X V v d D t T Z W N 0 a W 9 u M S 9 I b 3 f C o G l z I G x p Z m U g Z 2 9 p b m c g Z m 9 y I H R o Z S B k a X N h Y m l s a X R 5 I G N v b W 1 1 b m l 0 e S 9 D a G F u Z 2 V k I F R 5 c G U u e 1 8 y M C w 1 M H 0 m c X V v d D s s J n F 1 b 3 Q 7 U 2 V j d G l v b j E v S G 9 3 w q B p c y B s a W Z l I G d v a W 5 n I G Z v c i B 0 a G U g Z G l z Y W J p b G l 0 e S B j b 2 1 t d W 5 p d H k v Q 2 h h b m d l Z C B U e X B l L n t U a G l z I H F 1 Z X N 0 a W 9 u I G l z I G 9 u b H k g Z m 9 y I H B l b 3 B s Z S B 3 a G 8 g a G F 2 Z S B k b 2 5 l I H R o a X M g c 3 V y d m V 5 I G J l Z m 9 y Z S 7 D g s K g S W Y g d G h p c y B p c y B 0 a G U g Z m l y c 3 Q g d G l t Z S B 5 b 3 U g Y X J l I G R v a W 5 n I H R o a X M g c 3 V y d m V 5 I H B s Z W F z Z S B z a 2 l w I H R o a X M g c X V l c 3 R p b 2 4 u U 2 l u Y 2 U g d G h l I G x h c 3 Q g d G l t Z S B 5 b 3 U g Z G l k I H R o Z S B z d X J 2 Z X k g Z G 8 g e W 9 1 I G Z l Z W w g b W 9 y Z S B v c i B s Z X N z I H N h Z m U / L D U x f S Z x d W 9 0 O y w m c X V v d D t T Z W N 0 a W 9 u M S 9 I b 3 f C o G l z I G x p Z m U g Z 2 9 p b m c g Z m 9 y I H R o Z S B k a X N h Y m l s a X R 5 I G N v b W 1 1 b m l 0 e S 9 D a G F u Z 2 V k I F R 5 c G U u e 1 8 y M S w 1 M n 0 m c X V v d D s s J n F 1 b 3 Q 7 U 2 V j d G l v b j E v S G 9 3 w q B p c y B s a W Z l I G d v a W 5 n I G Z v c i B 0 a G U g Z G l z Y W J p b G l 0 e S B j b 2 1 t d W 5 p d H k v Q 2 h h b m d l Z C B U e X B l L n t I b 3 c g Z W F z e S B p c y B p d C B m b 3 I g e W 9 1 I H R v I G Z p b m Q g a W 5 m b 3 J t Y X R p b 2 4 g Y W J v d X Q g Q 0 9 W S U Q t M T k / L D U z f S Z x d W 9 0 O y w m c X V v d D t T Z W N 0 a W 9 u M S 9 I b 3 f C o G l z I G x p Z m U g Z 2 9 p b m c g Z m 9 y I H R o Z S B k a X N h Y m l s a X R 5 I G N v b W 1 1 b m l 0 e S 9 D a G F u Z 2 V k I F R 5 c G U u e 1 8 y M i w 1 N H 0 m c X V v d D s s J n F 1 b 3 Q 7 U 2 V j d G l v b j E v S G 9 3 w q B p c y B s a W Z l I G d v a W 5 n I G Z v c i B 0 a G U g Z G l z Y W J p b G l 0 e S B j b 2 1 t d W 5 p d H k v Q 2 h h b m d l Z C B U e X B l L n t U a G l z I H F 1 Z X N 0 a W 9 u I G l z I G 9 u b H k g Z m 9 y I H B l b 3 B s Z S B 3 a G 8 g a G F 2 Z S B k b 2 5 l I H R o a X M g c 3 V y d m V 5 w 4 L C o G J l Z m 9 y Z S 4 g S W Y g d G h p c y B p c y B 0 a G U g Z m l y c 3 Q g d G l t Z S B 5 b 3 U g Y X J l I G R v a W 5 n I H R o a X M g c 3 V y d m V 5 I H B s Z W F z Z S B z a 2 l w I H R o a X M g c X V l c 3 R p b 2 4 u U 2 l u Y 2 U g d G h l I G x h c 3 Q g d G l t Z S B 5 b 3 U g Z G l k I H R o a X M g c 3 V y d m V 5 I G h h c y B p d C B i Z W V u I G V h c 2 l l c i B v c i B o Y X J k Z X I g d G 8 g Z 2 V 0 I G l u Z m 9 y b W F 0 a W 9 u I G F i b 3 V 0 I E N P V k l E L T E 5 P y w 1 N X 0 m c X V v d D s s J n F 1 b 3 Q 7 U 2 V j d G l v b j E v S G 9 3 w q B p c y B s a W Z l I G d v a W 5 n I G Z v c i B 0 a G U g Z G l z Y W J p b G l 0 e S B j b 2 1 t d W 5 p d H k v Q 2 h h b m d l Z C B U e X B l L n t f M j M s N T Z 9 J n F 1 b 3 Q 7 L C Z x d W 9 0 O 1 N l Y 3 R p b 2 4 x L 0 h v d 8 K g a X M g b G l m Z S B n b 2 l u Z y B m b 3 I g d G h l I G R p c 2 F i a W x p d H k g Y 2 9 t b X V u a X R 5 L 0 N o Y W 5 n Z W Q g V H l w Z S 5 7 S G 9 3 I G h h c m Q g a X M g a X Q g d G 8 g d W 5 k Z X J z d G F u Z C B p b m Z v c m 1 h d G l v b i B m c m 9 t I H R o Z S B n b 3 Z l c m 5 t Z W 5 0 I G F i b 3 V 0 I E N P V k l E L T E 5 P y w 1 N 3 0 m c X V v d D s s J n F 1 b 3 Q 7 U 2 V j d G l v b j E v S G 9 3 w q B p c y B s a W Z l I G d v a W 5 n I G Z v c i B 0 a G U g Z G l z Y W J p b G l 0 e S B j b 2 1 t d W 5 p d H k v Q 2 h h b m d l Z C B U e X B l L n t U a G l z I H F 1 Z X N 0 a W 9 u I G l z I G 9 u b H k g Z m 9 y I H B l b 3 B s Z S B 3 a G 8 g a G F 2 Z S B k b 2 5 l I H R o a X M g c 3 V y d m V 5 I G J l Z m 9 y Z S 4 g S W Y g d G h p c y B p c y B 0 a G U g Z m l y c 3 Q g d G l t Z S B 5 b 3 U g Y X J l I G R v a W 5 n I H R o a X M g c 3 V y d m V 5 I H B s Z W F z Z S B z a 2 l w I H R o a X M g c X V l c 3 R p b 2 4 u w 4 L C o F N p b m N l I G x h c 3 Q g d G l t Z S B 5 b 3 U g Z G l k I H R o a X M g c 3 V y d m V 5 I G h h c y B p d C B n b 3 Q g Z W F z a W V y I G 9 y I G h h c m R l c i B 0 b y B 1 b m R l c n N 0 Y W 5 k I H R o Z S B p b m Z v c m 1 h d G l v b i B m c m 9 t I H R o Z S B n b 3 Z l c m 5 t Z W 5 0 I G F i b 3 V 0 I E N P V k l E L T E 5 P y w 1 O H 0 m c X V v d D s s J n F 1 b 3 Q 7 U 2 V j d G l v b j E v S G 9 3 w q B p c y B s a W Z l I G d v a W 5 n I G Z v c i B 0 a G U g Z G l z Y W J p b G l 0 e S B j b 2 1 t d W 5 p d H k v Q 2 h h b m d l Z C B U e X B l L n t f M j Q s N T l 9 J n F 1 b 3 Q 7 L C Z x d W 9 0 O 1 N l Y 3 R p b 2 4 x L 0 h v d 8 K g a X M g b G l m Z S B n b 2 l u Z y B m b 3 I g d G h l I G R p c 2 F i a W x p d H k g Y 2 9 t b X V u a X R 5 L 0 N o Y W 5 n Z W Q g V H l w Z S 5 7 V G h p c y B x d W V z d G l v b i B p c y B h Y m 9 1 d C B 0 a G U g d G h p b m d z I H l v d S B u Z W V k I H R v I G t l Z X A g e W 9 1 c n N l b G Y g Y W 5 k I G 9 0 a G V y c y B z Y W Z l I G x p a 2 U 6 X G 5 c b m 1 h c 2 t z X G 5 c b l x u c n V i Y m V y I G d s b 3 Z l c y 5 c b l x u Q 2 F u I H l v d S B n Z X Q g d G h l I H R o a W 5 n c y B 5 b 3 U g b m V l Z C B 0 b y B r Z W V w I H l v d X J z Z W x m I G F u Z C B v d G h l c n M g c 2 F m Z T 8 s N j B 9 J n F 1 b 3 Q 7 L C Z x d W 9 0 O 1 N l Y 3 R p b 2 4 x L 0 h v d 8 K g a X M g b G l m Z S B n b 2 l u Z y B m b 3 I g d G h l I G R p c 2 F i a W x p d H k g Y 2 9 t b X V u a X R 5 L 0 N o Y W 5 n Z W Q g V H l w Z S 5 7 X z I 1 L D Y x f S Z x d W 9 0 O y w m c X V v d D t T Z W N 0 a W 9 u M S 9 I b 3 f C o G l z I G x p Z m U g Z 2 9 p b m c g Z m 9 y I H R o Z S B k a X N h Y m l s a X R 5 I G N v b W 1 1 b m l 0 e S 9 D a G F u Z 2 V k I F R 5 c G U u e 1 R o a X M g c X V l c 3 R p b 2 4 g a X M g b 2 5 s e S B m b 3 I g c G V v c G x l I H d o b y B o Y X Z l I G R v b m U g d G h p c y B z d X J 2 Z X k g Y m V m b 3 J l L i B J Z i B 0 a G l z I G l z I H R o Z S B m a X J z d C B 0 a W 1 l I H l v d S B h c m U g Z G 9 p b m c g d G h p c y B z d X J 2 Z X k g c G x l Y X N l I H N r a X A g d G h p c y B x d W V z d G l v b i 7 D g s K g U 2 l u Y 2 U g b G F z d C B 0 a W 1 l I H l v d S B k a W Q g d G h p c y B z d X J 2 Z X k g a G F z I G l 0 I G J l Z W 4 g Z W F z a W V y I G 9 y I G h h c m R l c i B 0 b y B n Z X Q g d G h l I H R o a W 5 n c y B 5 b 3 U g b m V l Z C B 0 b y B r Z W V w I H l v d X J z Z W x m I G F u Z C B v d G h l c n M g c 2 F m Z T 8 s N j J 9 J n F 1 b 3 Q 7 L C Z x d W 9 0 O 1 N l Y 3 R p b 2 4 x L 0 h v d 8 K g a X M g b G l m Z S B n b 2 l u Z y B m b 3 I g d G h l I G R p c 2 F i a W x p d H k g Y 2 9 t b X V u a X R 5 L 0 N o Y W 5 n Z W Q g V H l w Z S 5 7 X z I 2 L D Y z f S Z x d W 9 0 O y w m c X V v d D t T Z W N 0 a W 9 u M S 9 I b 3 f C o G l z I G x p Z m U g Z 2 9 p b m c g Z m 9 y I H R o Z S B k a X N h Y m l s a X R 5 I G N v b W 1 1 b m l 0 e S 9 D a G F u Z 2 V k I F R 5 c G U u e 0 N h b i B 5 b 3 U g c 2 F m Z W x 5 I G d l d D p c b l x u w 4 L C o C D D g s K g I M O C w q A g w 4 L C o C D D g s K g I G Z v b 2 R c b l x u X G 7 D g s K g I M O C w q A g w 4 L C o C D D g s K g I M O C w q A g b 3 R o Z X I g d G h p b m d z I H l v d S B u Z W V k P 1 x u L D Y 0 f S Z x d W 9 0 O y w m c X V v d D t T Z W N 0 a W 9 u M S 9 I b 3 f C o G l z I G x p Z m U g Z 2 9 p b m c g Z m 9 y I H R o Z S B k a X N h Y m l s a X R 5 I G N v b W 1 1 b m l 0 e S 9 D a G F u Z 2 V k I F R 5 c G U u e 1 8 y N y w 2 N X 0 m c X V v d D s s J n F 1 b 3 Q 7 U 2 V j d G l v b j E v S G 9 3 w q B p c y B s a W Z l I G d v a W 5 n I G Z v c i B 0 a G U g Z G l z Y W J p b G l 0 e S B j b 2 1 t d W 5 p d H k v Q 2 h h b m d l Z C B U e X B l L n t U a G l z I H F 1 Z X N 0 a W 9 u I G l z I G 9 u b H k g Z m 9 y I H B l b 3 B s Z S B 3 a G 8 g a G F 2 Z S B k b 2 5 l I H R o a X M g c 3 V y d m V 5 I G J l Z m 9 y Z S 4 g S W Y g d G h p c y B p c y B 0 a G U g Z m l y c 3 Q g d G l t Z S B 5 b 3 U g Y X J l I G R v a W 5 n I H R o a X M g c 3 V y d m V 5 I H B s Z W F z Z S B z a 2 l w I H R o a X M g c X V l c 3 R p b 2 4 u U 2 l u Y 2 U g d G h l I G x h c 3 Q g d G l t Z S B 5 b 3 U g Z G l k I H R o a X M g c 3 V y d m V 5 I G h h c y B p d C B n b 3 Q g Z W F z a W V y I G 9 y I G h h c m R l c i B 0 b y B n Z X Q g Z m 9 v Z C B h b m Q g b 3 R o Z X I g d G h p b m d z I H l v d S B u Z W V k P y w 2 N n 0 m c X V v d D s s J n F 1 b 3 Q 7 U 2 V j d G l v b j E v S G 9 3 w q B p c y B s a W Z l I G d v a W 5 n I G Z v c i B 0 a G U g Z G l z Y W J p b G l 0 e S B j b 2 1 t d W 5 p d H k v Q 2 h h b m d l Z C B U e X B l L n t f M j g s N j d 9 J n F 1 b 3 Q 7 L C Z x d W 9 0 O 1 N l Y 3 R p b 2 4 x L 0 h v d 8 K g a X M g b G l m Z S B n b 2 l u Z y B m b 3 I g d G h l I G R p c 2 F i a W x p d H k g Y 2 9 t b X V u a X R 5 L 0 N o Y W 5 n Z W Q g V H l w Z S 5 7 U 2 9 t Z S B z Z X J 2 a W N l c y B o Y X Z l I G N o Y W 5 n Z W Q g d G h l I H d h e S B 0 a G V 5 I G d p d m U g c 3 V w c G 9 y d C B i Z W N h d X N l I G 9 m I E N P V k l E L T E 5 L l N l c n Z p Y 2 V z w 4 L C o G x p a 2 U 6 X G 5 c b n l v d X I g Z G 9 j d G 9 y X G 5 c b l x u c 3 V w c G 9 y d C B 3 b 3 J r Z X J z I H d o b y B o Z W x w I H l v d S B p b i B 5 b 3 V y I G h v b W V c b l x u X G 5 v d G h l c i B t Z W R p Y 2 F s I H N l c n Z p Y 2 V z L l x u X G 7 D g s K g R G 8 g e W 9 1 I H R o a W 5 r I H R o Z X N l I G N o Y W 5 n Z X M g c 3 V w c G 9 y d D p c b l x u w 4 L C o H l v d V x u X G 5 c b s O C w q B 5 b 3 V y I G Z h b W l s e S A v I H d o w 4 T C g W 5 h d T 9 c b i w 2 O H 0 m c X V v d D s s J n F 1 b 3 Q 7 U 2 V j d G l v b j E v S G 9 3 w q B p c y B s a W Z l I G d v a W 5 n I G Z v c i B 0 a G U g Z G l z Y W J p b G l 0 e S B j b 2 1 t d W 5 p d H k v Q 2 h h b m d l Z C B U e X B l L n t f M j k s N j l 9 J n F 1 b 3 Q 7 L C Z x d W 9 0 O 1 N l Y 3 R p b 2 4 x L 0 h v d 8 K g a X M g b G l m Z S B n b 2 l u Z y B m b 3 I g d G h l I G R p c 2 F i a W x p d H k g Y 2 9 t b X V u a X R 5 L 0 N o Y W 5 n Z W Q g V H l w Z S 5 7 V G h p c y B x d W V z d G l v b i B p c y B v b m x 5 I G Z v c i B w Z W 9 w b G U g d 2 h v I G h h d m U g Z G 9 u Z S B 0 a G l z I H N 1 c n Z l e S B i Z W Z v c m U u I E l m I H R o a X M g a X M g d G h l I G Z p c n N 0 I H R p b W U g e W 9 1 I G F y Z S B k b 2 l u Z y B 0 a G l z I H N 1 c n Z l e S B w b G V h c 2 U g c 2 t p c C B 0 a G l z I H F 1 Z X N 0 a W 9 u L s O C w q B T a W 5 j Z S B 0 a G U g b G F z d C B 0 a W 1 l I H l v d S B k a W Q g d G h p c y B z d X J 2 Z X k g a G F z I H l v d X I g c 3 V w c G 9 y d M O C w q B i Z W V u I G J l d H R l c i B v c i B 3 b 3 J z Z S B i Z W N h d X N l I G 9 m I E N P V k l E L T E 5 I G N o Y W 5 n Z X M / L D c w f S Z x d W 9 0 O y w m c X V v d D t T Z W N 0 a W 9 u M S 9 I b 3 f C o G l z I G x p Z m U g Z 2 9 p b m c g Z m 9 y I H R o Z S B k a X N h Y m l s a X R 5 I G N v b W 1 1 b m l 0 e S 9 D a G F u Z 2 V k I F R 5 c G U u e 1 8 z M C w 3 M X 0 m c X V v d D s s J n F 1 b 3 Q 7 U 2 V j d G l v b j E v S G 9 3 w q B p c y B s a W Z l I G d v a W 5 n I G Z v c i B 0 a G U g Z G l z Y W J p b G l 0 e S B j b 2 1 t d W 5 p d H k v Q 2 h h b m d l Z C B U e X B l L n t B b n N 3 Z X I g d G h p c y B x d W V z d G l v b i B p Z i B 5 b 3 U g a G F 2 Z S B u Z W V k Z W Q g Y S B o Z W F s d G g g c 2 V y d m l j Z S B 0 b y B k b y B 3 a X R o I E N P V k l E L T E 5 I G x p a 2 U g a G F 2 a W 5 n I G E g d G V z d C B m b 3 I g Q 0 9 W S U Q t M T k u w 4 L C o E R p Z C B 0 a G U g a G V h b H R o I H N l c n Z p Y 2 U g d G 8 g Z G 8 g d 2 l 0 a C B D T 1 Z J R C 0 x O S B 3 b 3 J r I G Z v c i B 5 b 3 U / L D c y f S Z x d W 9 0 O y w m c X V v d D t T Z W N 0 a W 9 u M S 9 I b 3 f C o G l z I G x p Z m U g Z 2 9 p b m c g Z m 9 y I H R o Z S B k a X N h Y m l s a X R 5 I G N v b W 1 1 b m l 0 e S 9 D a G F u Z 2 V k I F R 5 c G U u e 1 8 z M S w 3 M 3 0 m c X V v d D s s J n F 1 b 3 Q 7 U 2 V j d G l v b j E v S G 9 3 w q B p c y B s a W Z l I G d v a W 5 n I G Z v c i B 0 a G U g Z G l z Y W J p b G l 0 e S B j b 2 1 t d W 5 p d H k v Q 2 h h b m d l Z C B U e X B l L n t I b 3 c g d 2 V s b C B h c m U g e W 9 1 I G R v a W 5 n I H J p Z 2 h 0 I G 5 v d z 8 s N z R 9 J n F 1 b 3 Q 7 L C Z x d W 9 0 O 1 N l Y 3 R p b 2 4 x L 0 h v d 8 K g a X M g b G l m Z S B n b 2 l u Z y B m b 3 I g d G h l I G R p c 2 F i a W x p d H k g Y 2 9 t b X V u a X R 5 L 0 N o Y W 5 n Z W Q g V H l w Z S 5 7 X z M y L D c 1 f S Z x d W 9 0 O y w m c X V v d D t T Z W N 0 a W 9 u M S 9 I b 3 f C o G l z I G x p Z m U g Z 2 9 p b m c g Z m 9 y I H R o Z S B k a X N h Y m l s a X R 5 I G N v b W 1 1 b m l 0 e S 9 D a G F u Z 2 V k I F R 5 c G U u e 1 R o a X M g c X V l c 3 R p b 2 4 g a X M g b 2 5 s e S B m b 3 I g c G V v c G x l I H d o b y B o Y X Z l I G R v b m U g d G h p c y B z d X J 2 Z X k g Y m V m b 3 J l L i B J Z i B 0 a G l z I G l z I H R o Z S B m a X J z d C B 0 a W 1 l I H l v d S B h c m U g Z G 9 p b m c g d G h p c y B z d X J 2 Z X k g c G x l Y X N l I H N r a X A g d G h p c y B x d W V z d G l v b i 7 D g s K g U 2 l u Y 2 U g d G h l I G x h c 3 Q g d G l t Z S B 5 b 3 U g Z G l k I H R o a X M g c 3 V y d m V 5 I G h v d y B 3 Z W x s I G h h d m U g e W 9 1 I G J l Z W 4 g Z G 9 p b m c / L D c 2 f S Z x d W 9 0 O y w m c X V v d D t T Z W N 0 a W 9 u M S 9 I b 3 f C o G l z I G x p Z m U g Z 2 9 p b m c g Z m 9 y I H R o Z S B k a X N h Y m l s a X R 5 I G N v b W 1 1 b m l 0 e S 9 D a G F u Z 2 V k I F R 5 c G U u e 1 8 z M y w 3 N 3 0 m c X V v d D s s J n F 1 b 3 Q 7 U 2 V j d G l v b j E v S G 9 3 w q B p c y B s a W Z l I G d v a W 5 n I G Z v c i B 0 a G U g Z G l z Y W J p b G l 0 e S B j b 2 1 t d W 5 p d H k v Q 2 h h b m d l Z C B U e X B l L n t I b 3 c g Y X J l I H l v d X I g Z m F t a W x 5 I C 8 g d 2 j D h M K B b m F 1 I G R v a W 5 n I G F 0 I H R o Z S B t b 2 1 l b n Q / L D c 4 f S Z x d W 9 0 O y w m c X V v d D t T Z W N 0 a W 9 u M S 9 I b 3 f C o G l z I G x p Z m U g Z 2 9 p b m c g Z m 9 y I H R o Z S B k a X N h Y m l s a X R 5 I G N v b W 1 1 b m l 0 e S 9 D a G F u Z 2 V k I F R 5 c G U u e 1 8 z N C w 3 O X 0 m c X V v d D s s J n F 1 b 3 Q 7 U 2 V j d G l v b j E v S G 9 3 w q B p c y B s a W Z l I G d v a W 5 n I G Z v c i B 0 a G U g Z G l z Y W J p b G l 0 e S B j b 2 1 t d W 5 p d H k v Q 2 h h b m d l Z C B U e X B l L n t U a G l z I H F 1 Z X N 0 a W 9 u I G l z I G 9 u b H k g Z m 9 y I H B l b 3 B s Z S B 3 a G 8 g a G F 2 Z S B k b 2 5 l I H R o a X M g c 3 V y d m V 5 I G J l Z m 9 y Z S 4 g S W Y g d G h p c y B p c y B 0 a G U g Z m l y c 3 Q g d G l t Z S B 5 b 3 U g Y X J l I G R v a W 5 n I H R o a X M g c 3 V y d m V 5 I H B s Z W F z Z S B z a 2 l w I H R o a X M g c X V l c 3 R p b 2 4 u U 2 l u Y 2 U g d G h l I G x h c 3 Q g d G l t Z S B 5 b 3 U g Z G l k I H R o a X M g c 3 V y d m V 5 I G h h d m U g d G h p b m d z I G N o Y W 5 n Z W Q g Z m 9 y I H l v d X I g Z m F t a W x 5 I C 8 g d 2 j D h M K B b m F 1 P y w 4 M H 0 m c X V v d D s s J n F 1 b 3 Q 7 U 2 V j d G l v b j E v S G 9 3 w q B p c y B s a W Z l I G d v a W 5 n I G Z v c i B 0 a G U g Z G l z Y W J p b G l 0 e S B j b 2 1 t d W 5 p d H k v Q 2 h h b m d l Z C B U e X B l L n t f M z U s O D F 9 J n F 1 b 3 Q 7 L C Z x d W 9 0 O 1 N l Y 3 R p b 2 4 x L 0 h v d 8 K g a X M g b G l m Z S B n b 2 l u Z y B m b 3 I g d G h l I G R p c 2 F i a W x p d H k g Y 2 9 t b X V u a X R 5 L 0 N o Y W 5 n Z W Q g V H l w Z S 5 7 S G F 2 Z S B 5 b 3 U g Z m V s d C B s b 2 5 l b H k g Z H V y a W 5 n I E F s Z X J 0 I E x l d m V s I D Q / L D g y f S Z x d W 9 0 O y w m c X V v d D t T Z W N 0 a W 9 u M S 9 I b 3 f C o G l z I G x p Z m U g Z 2 9 p b m c g Z m 9 y I H R o Z S B k a X N h Y m l s a X R 5 I G N v b W 1 1 b m l 0 e S 9 D a G F u Z 2 V k I F R 5 c G U u e 1 8 z N i w 4 M 3 0 m c X V v d D s s J n F 1 b 3 Q 7 U 2 V j d G l v b j E v S G 9 3 w q B p c y B s a W Z l I G d v a W 5 n I G Z v c i B 0 a G U g Z G l z Y W J p b G l 0 e S B j b 2 1 t d W 5 p d H k v Q 2 h h b m d l Z C B U e X B l L n t U a G l z I H F 1 Z X N 0 a W 9 u I G l z I G 9 u b H k g Z m 9 y I H B l b 3 B s Z S B 3 a G 8 g a G F 2 Z S B k b 2 5 l I H R o a X M g c 3 V y d m V 5 I G J l Z m 9 y Z S 4 g S W Y g d G h p c y B p c y B 0 a G U g Z m l y c 3 Q g d G l t Z S B 5 b 3 U g Y X J l I G R v a W 5 n I H R o a X M g c 3 V y d m V 5 I H B s Z W F z Z S B z a 2 l w I H R o a X M g c X V l c 3 R p b 2 4 u w 4 L C o F N p b m N l I H R o Z S B s Y X N 0 I H R p b W U g e W 9 1 I G R p Z C B 0 a G l z I H N 1 c n Z l e S B o Y X Z l I H l v d X I g Z m V l b G l u Z 3 M g Y W J v d X Q g Y m V p b m c g b G 9 u Z W x 5 I G N o Y W 5 n Z W Q / L D g 0 f S Z x d W 9 0 O y w m c X V v d D t T Z W N 0 a W 9 u M S 9 I b 3 f C o G l z I G x p Z m U g Z 2 9 p b m c g Z m 9 y I H R o Z S B k a X N h Y m l s a X R 5 I G N v b W 1 1 b m l 0 e S 9 D a G F u Z 2 V k I F R 5 c G U u e 1 8 z N y w 4 N X 0 m c X V v d D s s J n F 1 b 3 Q 7 U 2 V j d G l v b j E v S G 9 3 w q B p c y B s a W Z l I G d v a W 5 n I G Z v c i B 0 a G U g Z G l z Y W J p b G l 0 e S B j b 2 1 t d W 5 p d H k v Q 2 h h b m d l Z C B U e X B l L n t X a G 8 g a W 4 g d G h l I G R p c 2 F i a W x p d H k g Y 2 9 t b X V u a X R 5 I G R v I H l v d S B 0 a G l u a y B p c y B o Y X Z p b m c g d G h l I G h h c m R l c 3 Q g d G l t Z S B y a W d o d C B u b 3 c / U G x l Y X N l I H d y a X R l I H l v d X I g Y W 5 z d 2 V y I G l u I H R o a X M g c 3 B h Y 2 U u L D g 2 f S Z x d W 9 0 O y w m c X V v d D t T Z W N 0 a W 9 u M S 9 I b 3 f C o G l z I G x p Z m U g Z 2 9 p b m c g Z m 9 y I H R o Z S B k a X N h Y m l s a X R 5 I G N v b W 1 1 b m l 0 e S 9 D a G F u Z 2 V k I F R 5 c G U u e 1 d o Y X Q g Z G 8 g e W 9 1 I H R o a W 5 r I G F y Z S B 0 a G U g M y B i a W d n Z X N 0 I G l z c 3 V l c y B m b 3 I g c G V v c G x l I G l u I H R o Z S B k a X N h Y m l s a X R 5 I G N v b W 1 1 b m l 0 e S B y a W d o d C B u b 3 c / U G x l Y X N l I H d y a X R l I H l v d X I g Y W 5 z d 2 V y c y B p b i B 0 a G U g M y B z c G F j Z X M u L D g 3 f S Z x d W 9 0 O y w m c X V v d D t T Z W N 0 a W 9 u M S 9 I b 3 f C o G l z I G x p Z m U g Z 2 9 p b m c g Z m 9 y I H R o Z S B k a X N h Y m l s a X R 5 I G N v b W 1 1 b m l 0 e S 9 D a G F u Z 2 V k I F R 5 c G U u e 1 8 z O C w 4 O H 0 m c X V v d D s s J n F 1 b 3 Q 7 U 2 V j d G l v b j E v S G 9 3 w q B p c y B s a W Z l I G d v a W 5 n I G Z v c i B 0 a G U g Z G l z Y W J p b G l 0 e S B j b 2 1 t d W 5 p d H k v Q 2 h h b m d l Z C B U e X B l L n t f M z k s O D l 9 J n F 1 b 3 Q 7 L C Z x d W 9 0 O 1 N l Y 3 R p b 2 4 x L 0 h v d 8 K g a X M g b G l m Z S B n b 2 l u Z y B m b 3 I g d G h l I G R p c 2 F i a W x p d H k g Y 2 9 t b X V u a X R 5 L 0 N o Y W 5 n Z W Q g V H l w Z S 5 7 R m 9 y I G V h Y 2 g g b 2 Y g d G h l I G l z c 3 V l c y B 5 b 3 U g d 3 J v d G U g a W 4 g d G h l I G x h c 3 Q g c X V l c 3 R p b 2 4 g c G x l Y X N l I H R l b G w g d X M 6 X G 5 c b n d o e S B 0 a G V 5 I G F y Z S B p b X B v c n R h b n R c b l x u X G 5 3 a G F 0 I G 1 p Z 2 h 0 I G h h c H B l b i B p Z i B 0 a G U g a X N z d W V z I G F y Z S B u b 3 Q g Z m l 4 Z W Q u X G 5 c b l B s Z W F z Z S B 3 c m l 0 Z S B 5 b 3 V y I G F u c 3 d l c n M g a W 4 g d G h l I D M g c 3 B h Y 2 V z L i w 5 M H 0 m c X V v d D s s J n F 1 b 3 Q 7 U 2 V j d G l v b j E v S G 9 3 w q B p c y B s a W Z l I G d v a W 5 n I G Z v c i B 0 a G U g Z G l z Y W J p b G l 0 e S B j b 2 1 t d W 5 p d H k v Q 2 h h b m d l Z C B U e X B l L n t f N D A s O T F 9 J n F 1 b 3 Q 7 L C Z x d W 9 0 O 1 N l Y 3 R p b 2 4 x L 0 h v d 8 K g a X M g b G l m Z S B n b 2 l u Z y B m b 3 I g d G h l I G R p c 2 F i a W x p d H k g Y 2 9 t b X V u a X R 5 L 0 N o Y W 5 n Z W Q g V H l w Z S 5 7 X z Q x L D k y f S Z x d W 9 0 O y w m c X V v d D t T Z W N 0 a W 9 u M S 9 I b 3 f C o G l z I G x p Z m U g Z 2 9 p b m c g Z m 9 y I H R o Z S B k a X N h Y m l s a X R 5 I G N v b W 1 1 b m l 0 e S 9 D a G F u Z 2 V k I F R 5 c G U u e 1 B s Z W F z Z S B 0 Z W x s I H V z I H d o Y X Q g e W 9 1 I H R o a W 5 r I H d l I G N h b i B k b y B 0 b y B t Y W t l I G V h Y 2 g g b 2 Y g d G h l c 2 U g a X N z d W V z I G J l d H R l c i 5 Q b G V h c 2 U g d 3 J p d G U g e W 9 1 c i B h b n N 3 Z X J z I G l u I H R o Z S B 0 a G U g M y B z c G F j Z X M u w 4 L C o C w 5 M 3 0 m c X V v d D s s J n F 1 b 3 Q 7 U 2 V j d G l v b j E v S G 9 3 w q B p c y B s a W Z l I G d v a W 5 n I G Z v c i B 0 a G U g Z G l z Y W J p b G l 0 e S B j b 2 1 t d W 5 p d H k v Q 2 h h b m d l Z C B U e X B l L n t f N D I s O T R 9 J n F 1 b 3 Q 7 L C Z x d W 9 0 O 1 N l Y 3 R p b 2 4 x L 0 h v d 8 K g a X M g b G l m Z S B n b 2 l u Z y B m b 3 I g d G h l I G R p c 2 F i a W x p d H k g Y 2 9 t b X V u a X R 5 L 0 N o Y W 5 n Z W Q g V H l w Z S 5 7 X z Q z L D k 1 f S Z x d W 9 0 O y w m c X V v d D t T Z W N 0 a W 9 u M S 9 I b 3 f C o G l z I G x p Z m U g Z 2 9 p b m c g Z m 9 y I H R o Z S B k a X N h Y m l s a X R 5 I G N v b W 1 1 b m l 0 e S 9 D a G F u Z 2 V k I F R 5 c G U u e 0 Z 1 b G w g b m F t Z S w 5 N n 0 m c X V v d D s s J n F 1 b 3 Q 7 U 2 V j d G l v b j E v S G 9 3 w q B p c y B s a W Z l I G d v a W 5 n I G Z v c i B 0 a G U g Z G l z Y W J p b G l 0 e S B j b 2 1 t d W 5 p d H k v Q 2 h h b m d l Z C B U e X B l L n t F b W F p b C B h Z G R y Z X N z L D k 3 f S Z x d W 9 0 O y w m c X V v d D t T Z W N 0 a W 9 u M S 9 I b 3 f C o G l z I G x p Z m U g Z 2 9 p b m c g Z m 9 y I H R o Z S B k a X N h Y m l s a X R 5 I G N v b W 1 1 b m l 0 e S 9 D a G F u Z 2 V k I F R 5 c G U u e 0 N v b n R h Y 3 Q g b n V t Y m V y L D k 4 f S Z x d W 9 0 O y w m c X V v d D t T Z W N 0 a W 9 u M S 9 I b 3 f C o G l z I G x p Z m U g Z 2 9 p b m c g Z m 9 y I H R o Z S B k a X N h Y m l s a X R 5 I G N v b W 1 1 b m l 0 e S 9 D a G F u Z 2 V k I F R 5 c G U u e 1 d o a W N o I G 9 y Z 2 F u a X N h d G l v b i B h c m U g e W 9 1 I G N v b m 5 l Y 3 R l Z C B 3 a X R o I C h p Z i B h b n k p P y w 5 O X 0 m c X V v d D s s J n F 1 b 3 Q 7 U 2 V j d G l v b j E v S G 9 3 w q B p c y B s a W Z l I G d v a W 5 n I G Z v c i B 0 a G U g Z G l z Y W J p b G l 0 e S B j b 2 1 t d W 5 p d H k v Q 2 h h b m d l Z C B U e X B l L n t X a G F 0 I H J l Z 2 l v b i B k b y B 5 b 3 U g b G l 2 Z S B p b j 8 s M T A w f S Z x d W 9 0 O y w m c X V v d D t T Z W N 0 a W 9 u M S 9 I b 3 f C o G l z I G x p Z m U g Z 2 9 p b m c g Z m 9 y I H R o Z S B k a X N h Y m l s a X R 5 I G N v b W 1 1 b m l 0 e S 9 D a G F u Z 2 V k I F R 5 c G U u e 1 d o Y X Q g a X M g e W 9 1 c i B n Z W 5 k Z X I / L D E w M X 0 m c X V v d D s s J n F 1 b 3 Q 7 U 2 V j d G l v b j E v S G 9 3 w q B p c y B s a W Z l I G d v a W 5 n I G Z v c i B 0 a G U g Z G l z Y W J p b G l 0 e S B j b 2 1 t d W 5 p d H k v Q 2 h h b m d l Z C B U e X B l L n t X a G F 0 I H l l Y X I g d 2 V y Z S B 5 b 3 U g Y m 9 y b j 8 g K G V u d G V y I D Q t Z G l n a X Q g Y m l y d G h k Y X k g e W V h c i w g Z S 5 n L i A x O T c 2 K S 4 s M T A y f S Z x d W 9 0 O y w m c X V v d D t T Z W N 0 a W 9 u M S 9 I b 3 f C o G l z I G x p Z m U g Z 2 9 p b m c g Z m 9 y I H R o Z S B k a X N h Y m l s a X R 5 I G N v b W 1 1 b m l 0 e S 9 D a G F u Z 2 V k I F R 5 c G U u e 1 d o Y X Q g a X M g e W 9 1 c i B l d G h u a W N p d H k / I C h z Z W x l Y 3 Q g Y W x s I H R o Y X Q g Y X B w b H k p L D E w M 3 0 m c X V v d D s s J n F 1 b 3 Q 7 U 2 V j d G l v b j E v S G 9 3 w q B p c y B s a W Z l I G d v a W 5 n I G Z v c i B 0 a G U g Z G l z Y W J p b G l 0 e S B j b 2 1 t d W 5 p d H k v Q 2 h h b m d l Z C B U e X B l L n t f N D Q s M T A 0 f S Z x d W 9 0 O y w m c X V v d D t T Z W N 0 a W 9 u M S 9 I b 3 f C o G l z I G x p Z m U g Z 2 9 p b m c g Z m 9 y I H R o Z S B k a X N h Y m l s a X R 5 I G N v b W 1 1 b m l 0 e S 9 D a G F u Z 2 V k I F R 5 c G U u e 1 8 0 N S w x M D V 9 J n F 1 b 3 Q 7 L C Z x d W 9 0 O 1 N l Y 3 R p b 2 4 x L 0 h v d 8 K g a X M g b G l m Z S B n b 2 l u Z y B m b 3 I g d G h l I G R p c 2 F i a W x p d H k g Y 2 9 t b X V u a X R 5 L 0 N o Y W 5 n Z W Q g V H l w Z S 5 7 X z Q 2 L D E w N n 0 m c X V v d D s s J n F 1 b 3 Q 7 U 2 V j d G l v b j E v S G 9 3 w q B p c y B s a W Z l I G d v a W 5 n I G Z v c i B 0 a G U g Z G l z Y W J p b G l 0 e S B j b 2 1 t d W 5 p d H k v Q 2 h h b m d l Z C B U e X B l L n t f N D c s M T A 3 f S Z x d W 9 0 O y w m c X V v d D t T Z W N 0 a W 9 u M S 9 I b 3 f C o G l z I G x p Z m U g Z 2 9 p b m c g Z m 9 y I H R o Z S B k a X N h Y m l s a X R 5 I G N v b W 1 1 b m l 0 e S 9 D a G F u Z 2 V k I F R 5 c G U u e 1 8 0 O C w x M D h 9 J n F 1 b 3 Q 7 L C Z x d W 9 0 O 1 N l Y 3 R p b 2 4 x L 0 h v d 8 K g a X M g b G l m Z S B n b 2 l u Z y B m b 3 I g d G h l I G R p c 2 F i a W x p d H k g Y 2 9 t b X V u a X R 5 L 0 N o Y W 5 n Z W Q g V H l w Z S 5 7 X z Q 5 L D E w O X 0 m c X V v d D s s J n F 1 b 3 Q 7 U 2 V j d G l v b j E v S G 9 3 w q B p c y B s a W Z l I G d v a W 5 n I G Z v c i B 0 a G U g Z G l z Y W J p b G l 0 e S B j b 2 1 t d W 5 p d H k v Q 2 h h b m d l Z C B U e X B l L n t X a G F 0 I G l z I H l v d X I g Y 3 V y c m V u d C B l b X B s b 3 l t Z W 5 0 I H N 0 Y X R 1 c z 8 s M T E w f S Z x d W 9 0 O y w m c X V v d D t T Z W N 0 a W 9 u M S 9 I b 3 f C o G l z I G x p Z m U g Z 2 9 p b m c g Z m 9 y I H R o Z S B k a X N h Y m l s a X R 5 I G N v b W 1 1 b m l 0 e S 9 D a G F u Z 2 V k I F R 5 c G U u e 1 8 1 M C w x M T F 9 J n F 1 b 3 Q 7 L C Z x d W 9 0 O 1 N l Y 3 R p b 2 4 x L 0 h v d 8 K g a X M g b G l m Z S B n b 2 l u Z y B m b 3 I g d G h l I G R p c 2 F i a W x p d H k g Y 2 9 t b X V u a X R 5 L 0 N o Y W 5 n Z W Q g V H l w Z S 5 7 X z U x L D E x M n 0 m c X V v d D s s J n F 1 b 3 Q 7 U 2 V j d G l v b j E v S G 9 3 w q B p c y B s a W Z l I G d v a W 5 n I G Z v c i B 0 a G U g Z G l z Y W J p b G l 0 e S B j b 2 1 t d W 5 p d H k v Q 2 h h b m d l Z C B U e X B l L n t f N T I s M T E z f S Z x d W 9 0 O y w m c X V v d D t T Z W N 0 a W 9 u M S 9 I b 3 f C o G l z I G x p Z m U g Z 2 9 p b m c g Z m 9 y I H R o Z S B k a X N h Y m l s a X R 5 I G N v b W 1 1 b m l 0 e S 9 D a G F u Z 2 V k I F R 5 c G U u e 1 8 1 M y w x M T R 9 J n F 1 b 3 Q 7 L C Z x d W 9 0 O 1 N l Y 3 R p b 2 4 x L 0 h v d 8 K g a X M g b G l m Z S B n b 2 l u Z y B m b 3 I g d G h l I G R p c 2 F i a W x p d H k g Y 2 9 t b X V u a X R 5 L 0 N o Y W 5 n Z W Q g V H l w Z S 5 7 S W Y g e W 9 1 I G h h d m U g Y 2 9 t c G x l d G V k I H R o Z S B z d X J 2 Z X k g Y m V m b 3 J l L C B o Y X M g d G h l c m U g Y m V l b i B h b n k g Y 2 h h b m d l I G l u I H l v d X I g Z W 1 w b G 9 5 b W V u d C B z d G F 0 d X P D g s K g c 2 l u Y 2 U g b G F z d C B 0 a W 1 l P y w x M T V 9 J n F 1 b 3 Q 7 L C Z x d W 9 0 O 1 N l Y 3 R p b 2 4 x L 0 h v d 8 K g a X M g b G l m Z S B n b 2 l u Z y B m b 3 I g d G h l I G R p c 2 F i a W x p d H k g Y 2 9 t b X V u a X R 5 L 0 N o Y W 5 n Z W Q g V H l w Z S 5 7 X z U 0 L D E x N n 0 m c X V v d D s s J n F 1 b 3 Q 7 U 2 V j d G l v b j E v S G 9 3 w q B p c y B s a W Z l I G d v a W 5 n I G Z v c i B 0 a G U g Z G l z Y W J p b G l 0 e S B j b 2 1 t d W 5 p d H k v Q 2 h h b m d l Z C B U e X B l L n t I b 3 c g a G F z I H l v d X I g Z W 1 w b G 9 5 b W V u d C B z d G F 0 d X M g Y 2 h h b m d l Z D 8 s M T E 3 f S Z x d W 9 0 O y w m c X V v d D t T Z W N 0 a W 9 u M S 9 I b 3 f C o G l z I G x p Z m U g Z 2 9 p b m c g Z m 9 y I H R o Z S B k a X N h Y m l s a X R 5 I G N v b W 1 1 b m l 0 e S 9 D a G F u Z 2 V k I F R 5 c G U u e 1 8 1 N S w x M T h 9 J n F 1 b 3 Q 7 L C Z x d W 9 0 O 1 N l Y 3 R p b 2 4 x L 0 h v d 8 K g a X M g b G l m Z S B n b 2 l u Z y B m b 3 I g d G h l I G R p c 2 F i a W x p d H k g Y 2 9 t b X V u a X R 5 L 0 N o Y W 5 n Z W Q g V H l w Z S 5 7 X z U 2 L D E x O X 0 m c X V v d D s s J n F 1 b 3 Q 7 U 2 V j d G l v b j E v S G 9 3 w q B p c y B s a W Z l I G d v a W 5 n I G Z v c i B 0 a G U g Z G l z Y W J p b G l 0 e S B j b 2 1 t d W 5 p d H k v Q 2 h h b m d l Z C B U e X B l L n t f N T c s M T I w f S Z x d W 9 0 O y w m c X V v d D t T Z W N 0 a W 9 u M S 9 I b 3 f C o G l z I G x p Z m U g Z 2 9 p b m c g Z m 9 y I H R o Z S B k a X N h Y m l s a X R 5 I G N v b W 1 1 b m l 0 e S 9 D a G F u Z 2 V k I F R 5 c G U u e 1 8 1 O C w x M j F 9 J n F 1 b 3 Q 7 L C Z x d W 9 0 O 1 N l Y 3 R p b 2 4 x L 0 h v d 8 K g a X M g b G l m Z S B n b 2 l u Z y B m b 3 I g d G h l I G R p c 2 F i a W x p d H k g Y 2 9 t b X V u a X R 5 L 0 N o Y W 5 n Z W Q g V H l w Z S 5 7 X z U 5 L D E y M n 0 m c X V v d D s s J n F 1 b 3 Q 7 U 2 V j d G l v b j E v S G 9 3 w q B p c y B s a W Z l I G d v a W 5 n I G Z v c i B 0 a G U g Z G l z Y W J p b G l 0 e S B j b 2 1 t d W 5 p d H k v Q 2 h h b m d l Z C B U e X B l L n t f N j A s M T I z f S Z x d W 9 0 O y w m c X V v d D t T Z W N 0 a W 9 u M S 9 I b 3 f C o G l z I G x p Z m U g Z 2 9 p b m c g Z m 9 y I H R o Z S B k a X N h Y m l s a X R 5 I G N v b W 1 1 b m l 0 e S 9 D a G F u Z 2 V k I F R 5 c G U u e 1 d v d W x k I H l v d S B s a W t l I H R v I G F u c 3 d l c i B 0 a G l z I H F 1 Z X N 0 a W 9 u I G Z y b 2 0 g d G h l I H B l c n N w Z W N 0 a X Z l I G 9 m L D E y N H 0 m c X V v d D s s J n F 1 b 3 Q 7 U 2 V j d G l v b j E v S G 9 3 w q B p c y B s a W Z l I G d v a W 5 n I G Z v c i B 0 a G U g Z G l z Y W J p b G l 0 e S B j b 2 1 t d W 5 p d H k v Q 2 h h b m d l Z C B U e X B l L n t B c m U g e W 9 1 I G E g K H N l b G V j d C B h b G w g d G h h d C B h c H B s e S k s M T I 1 f S Z x d W 9 0 O y w m c X V v d D t T Z W N 0 a W 9 u M S 9 I b 3 f C o G l z I G x p Z m U g Z 2 9 p b m c g Z m 9 y I H R o Z S B k a X N h Y m l s a X R 5 I G N v b W 1 1 b m l 0 e S 9 D a G F u Z 2 V k I F R 5 c G U u e 1 8 2 M S w x M j Z 9 J n F 1 b 3 Q 7 L C Z x d W 9 0 O 1 N l Y 3 R p b 2 4 x L 0 h v d 8 K g a X M g b G l m Z S B n b 2 l u Z y B m b 3 I g d G h l I G R p c 2 F i a W x p d H k g Y 2 9 t b X V u a X R 5 L 0 N o Y W 5 n Z W Q g V H l w Z S 5 7 X z Y y L D E y N 3 0 m c X V v d D s s J n F 1 b 3 Q 7 U 2 V j d G l v b j E v S G 9 3 w q B p c y B s a W Z l I G d v a W 5 n I G Z v c i B 0 a G U g Z G l z Y W J p b G l 0 e S B j b 2 1 t d W 5 p d H k v Q 2 h h b m d l Z C B U e X B l L n t f N j M s M T I 4 f S Z x d W 9 0 O y w m c X V v d D t T Z W N 0 a W 9 u M S 9 I b 3 f C o G l z I G x p Z m U g Z 2 9 p b m c g Z m 9 y I H R o Z S B k a X N h Y m l s a X R 5 I G N v b W 1 1 b m l 0 e S 9 D a G F u Z 2 V k I F R 5 c G U u e 1 8 2 N C w x M j l 9 J n F 1 b 3 Q 7 L C Z x d W 9 0 O 1 N l Y 3 R p b 2 4 x L 0 h v d 8 K g a X M g b G l m Z S B n b 2 l u Z y B m b 3 I g d G h l I G R p c 2 F i a W x p d H k g Y 2 9 t b X V u a X R 5 L 0 N o Y W 5 n Z W Q g V H l w Z S 5 7 R G 8 g e W 9 1 I G h h d m U g Z G l m Z m l j d W x 0 e S B z Z W V p b m c s I G V 2 Z W 4 g a W Y g d 2 V h c m l u Z y B n b G F z c 2 V z P y w x M z B 9 J n F 1 b 3 Q 7 L C Z x d W 9 0 O 1 N l Y 3 R p b 2 4 x L 0 h v d 8 K g a X M g b G l m Z S B n b 2 l u Z y B m b 3 I g d G h l I G R p c 2 F i a W x p d H k g Y 2 9 t b X V u a X R 5 L 0 N o Y W 5 n Z W Q g V H l w Z S 5 7 R G 8 g e W 9 1 I G h h d m U g Z G l m Z m l j d W x 0 e S B o Z W F y a W 5 n L C B l d m V u I G l m I H V z a W 5 n I G E g a G V h c m l u Z y B h a W Q / L D E z M X 0 m c X V v d D s s J n F 1 b 3 Q 7 U 2 V j d G l v b j E v S G 9 3 w q B p c y B s a W Z l I G d v a W 5 n I G Z v c i B 0 a G U g Z G l z Y W J p b G l 0 e S B j b 2 1 t d W 5 p d H k v Q 2 h h b m d l Z C B U e X B l L n t E b y B 5 b 3 U g a G F 2 Z S B k a W Z m a W N 1 b H R 5 I H d h b G t p b m c g b 3 I g Y 2 x p b W J p b m c g c 3 R l c H M / L D E z M n 0 m c X V v d D s s J n F 1 b 3 Q 7 U 2 V j d G l v b j E v S G 9 3 w q B p c y B s a W Z l I G d v a W 5 n I G Z v c i B 0 a G U g Z G l z Y W J p b G l 0 e S B j b 2 1 t d W 5 p d H k v Q 2 h h b m d l Z C B U e X B l L n t E b y B 5 b 3 U g a G F 2 Z S B k a W Z m a W N 1 b H R 5 I H J l b W V t Y m V y a W 5 n I G 9 y I G N v b m N l b n R y Y X R p b m c / L D E z M 3 0 m c X V v d D s s J n F 1 b 3 Q 7 U 2 V j d G l v b j E v S G 9 3 w q B p c y B s a W Z l I G d v a W 5 n I G Z v c i B 0 a G U g Z G l z Y W J p b G l 0 e S B j b 2 1 t d W 5 p d H k v Q 2 h h b m d l Z C B U e X B l L n t E b y B 5 b 3 U g a G F 2 Z S B k a W Z m a W N 1 b H R 5 I C h 3 a X R o I H N l b G Y t Y 2 F y Z S B z d W N o I G F z K S B 3 Y X N o a W 5 n I G F s b C B v d m V y I G 9 y I G R y Z X N z a W 5 n P y w x M z R 9 J n F 1 b 3 Q 7 L C Z x d W 9 0 O 1 N l Y 3 R p b 2 4 x L 0 h v d 8 K g a X M g b G l m Z S B n b 2 l u Z y B m b 3 I g d G h l I G R p c 2 F i a W x p d H k g Y 2 9 t b X V u a X R 5 L 0 N o Y W 5 n Z W Q g V H l w Z S 5 7 V X N p b m c g e W 9 1 c i B 1 c 3 V h b C A o Y 3 V z d G 9 t Y X J 5 K S B s Y W 5 n d W F n Z S w g Z G 8 g e W 9 1 I G h h d m U g Z G l m Z m l j d W x 0 e S B j b 2 1 t d W 5 p Y 2 F 0 a W 5 n L C B m b 3 I g Z X h h b X B s Z S B 1 b m R l c n N 0 Y W 5 k a W 5 n I G 9 y I G J l a W 5 n I H V u Z G V y c 3 R v b 2 Q / L D E z N X 0 m c X V v d D s s J n F 1 b 3 Q 7 U 2 V j d G l v b j E v S G 9 3 w q B p c y B s a W Z l I G d v a W 5 n I G Z v c i B 0 a G U g Z G l z Y W J p b G l 0 e S B j b 2 1 t d W 5 p d H k v Q 2 h h b m d l Z C B U e X B l L n t E b y B 5 b 3 U g Z X h w Z X J p Z W 5 j Z S B h b n k g b W V u d G F s I G h l Y W x 0 a C B j b 2 5 k a X R p b 2 5 z I H R o Y X Q g a G F 2 Z S B s Y X N 0 Z W Q g Z m 9 y I H N p e C B t b 2 5 0 a H M g b 3 I g b W 9 y Z T 8 s M T M 2 f S Z x d W 9 0 O y w m c X V v d D t T Z W N 0 a W 9 u M S 9 I b 3 f C o G l z I G x p Z m U g Z 2 9 p b m c g Z m 9 y I H R o Z S B k a X N h Y m l s a X R 5 I G N v b W 1 1 b m l 0 e S 9 D a G F u Z 2 V k I F R 5 c G U u e 0 R v I H l v d S B 3 b 3 J r I G F z L 2 Z v c i B h I C h z Z W x l Y 3 Q g Y W x s I H R o Y X Q g Y X B w b H k p L D E z N 3 0 m c X V v d D s s J n F 1 b 3 Q 7 U 2 V j d G l v b j E v S G 9 3 w q B p c y B s a W Z l I G d v a W 5 n I G Z v c i B 0 a G U g Z G l z Y W J p b G l 0 e S B j b 2 1 t d W 5 p d H k v Q 2 h h b m d l Z C B U e X B l L n t f N j U s M T M 4 f S Z x d W 9 0 O y w m c X V v d D t T Z W N 0 a W 9 u M S 9 I b 3 f C o G l z I G x p Z m U g Z 2 9 p b m c g Z m 9 y I H R o Z S B k a X N h Y m l s a X R 5 I G N v b W 1 1 b m l 0 e S 9 D a G F u Z 2 V k I F R 5 c G U u e 1 8 2 N i w x M z l 9 J n F 1 b 3 Q 7 L C Z x d W 9 0 O 1 N l Y 3 R p b 2 4 x L 0 h v d 8 K g a X M g b G l m Z S B n b 2 l u Z y B m b 3 I g d G h l I G R p c 2 F i a W x p d H k g Y 2 9 t b X V u a X R 5 L 0 N o Y W 5 n Z W Q g V H l w Z S 5 7 X z Y 3 L D E 0 M H 0 m c X V v d D s s J n F 1 b 3 Q 7 U 2 V j d G l v b j E v S G 9 3 w q B p c y B s a W Z l I G d v a W 5 n I G Z v c i B 0 a G U g Z G l z Y W J p b G l 0 e S B j b 2 1 t d W 5 p d H k v Q 2 h h b m d l Z C B U e X B l L n t f N j g s M T Q x f S Z x d W 9 0 O y w m c X V v d D t T Z W N 0 a W 9 u M S 9 I b 3 f C o G l z I G x p Z m U g Z 2 9 p b m c g Z m 9 y I H R o Z S B k a X N h Y m l s a X R 5 I G N v b W 1 1 b m l 0 e S 9 D a G F u Z 2 V k I F R 5 c G U u e 1 8 2 O S w x N D J 9 J n F 1 b 3 Q 7 L C Z x d W 9 0 O 1 N l Y 3 R p b 2 4 x L 0 h v d 8 K g a X M g b G l m Z S B n b 2 l u Z y B m b 3 I g d G h l I G R p c 2 F i a W x p d H k g Y 2 9 t b X V u a X R 5 L 0 N o Y W 5 n Z W Q g V H l w Z S 5 7 X z c w L D E 0 M 3 0 m c X V v d D s s J n F 1 b 3 Q 7 U 2 V j d G l v b j E v S G 9 3 w q B p c y B s a W Z l I G d v a W 5 n I G Z v c i B 0 a G U g Z G l z Y W J p b G l 0 e S B j b 2 1 t d W 5 p d H k v Q 2 h h b m d l Z C B U e X B l L n t f N z E s M T Q 0 f S Z x d W 9 0 O y w m c X V v d D t T Z W N 0 a W 9 u M S 9 I b 3 f C o G l z I G x p Z m U g Z 2 9 p b m c g Z m 9 y I H R o Z S B k a X N h Y m l s a X R 5 I G N v b W 1 1 b m l 0 e S 9 D a G F u Z 2 V k I F R 5 c G U u e 0 9 u I G E g c 2 N h b G U g Z n J v b S B v b m U g d G 8 g Z m l 2 Z S A o d 2 h l c m U g b 2 5 l I G 1 l Y W 5 z I F w m c X V v d D t u b 3 Q g Y X Q g Y W x s I H N h Z m V c J n F 1 b 3 Q 7 I G F u Z C B m a X Z l I G 1 l Y W 5 z I F w m c X V v d D t 2 Z X J 5 I H N h Z m V c J n F 1 b 3 Q 7 K U 9 u I G F 2 Z X J h Z 2 U s I G h v d y B z Y W Z l I G l z I H R o Z S B s a X Z p b m c g c 2 l 0 d W F 0 a W 9 u I G Z v c i B 0 a G U g Z G l z Y W J s Z W Q g c G V v c G x l I H l v d S B h c m U g c H J v d m l k a W 5 n I H N l c n Z p Y 2 V z I G Z v c j 8 s M T Q 1 f S Z x d W 9 0 O y w m c X V v d D t T Z W N 0 a W 9 u M S 9 I b 3 f C o G l z I G x p Z m U g Z 2 9 p b m c g Z m 9 y I H R o Z S B k a X N h Y m l s a X R 5 I G N v b W 1 1 b m l 0 e S 9 D a G F u Z 2 V k I F R 5 c G U u e 1 8 3 M i w x N D Z 9 J n F 1 b 3 Q 7 L C Z x d W 9 0 O 1 N l Y 3 R p b 2 4 x L 0 h v d 8 K g a X M g b G l m Z S B n b 2 l u Z y B m b 3 I g d G h l I G R p c 2 F i a W x p d H k g Y 2 9 t b X V u a X R 5 L 0 N o Y W 5 n Z W Q g V H l w Z S 5 7 S W Y g e W 9 1 I G h h d m U g Y 2 9 t c G x l d G V k I H R o Z S B z d X J 2 Z X k g Y m V m b 3 J l L C B o Y X M g d G h p c y B p b X B y b 3 Z l Z C B v c i B 3 b 3 J z Z W 5 l Z C B z a W 5 j Z S B s Y X N 0 I H R p b W U / L D E 0 N 3 0 m c X V v d D s s J n F 1 b 3 Q 7 U 2 V j d G l v b j E v S G 9 3 w q B p c y B s a W Z l I G d v a W 5 n I G Z v c i B 0 a G U g Z G l z Y W J p b G l 0 e S B j b 2 1 t d W 5 p d H k v Q 2 h h b m d l Z C B U e X B l L n t f N z M s M T Q 4 f S Z x d W 9 0 O y w m c X V v d D t T Z W N 0 a W 9 u M S 9 I b 3 f C o G l z I G x p Z m U g Z 2 9 p b m c g Z m 9 y I H R o Z S B k a X N h Y m l s a X R 5 I G N v b W 1 1 b m l 0 e S 9 D a G F u Z 2 V k I F R 5 c G U u e 0 9 u I G E g c 2 N h b G U g b 2 Y g b 2 5 l I H R v I G Z p d m U g K H d o Z X J l I G 9 u Z S B t Z W F u c y B c J n F 1 b 3 Q 7 b m 9 0 I G F 0 I G F s b C B z Y W Z l X C Z x d W 9 0 O y B h b m Q g Z m l 2 Z S B t Z W F u c y B c J n F 1 b 3 Q 7 d m V y e S B z Y W Z l X C Z x d W 9 0 O y k g S G 9 3 I H N h Z m U g Z G 8 g e W 9 1 I G Z l Z W w g a W 4 g e W 9 1 c i B o b 2 1 l I H J p Z 2 h 0 I G 5 v d z 8 s M T Q 5 f S Z x d W 9 0 O y w m c X V v d D t T Z W N 0 a W 9 u M S 9 I b 3 f C o G l z I G x p Z m U g Z 2 9 p b m c g Z m 9 y I H R o Z S B k a X N h Y m l s a X R 5 I G N v b W 1 1 b m l 0 e S 9 D a G F u Z 2 V k I F R 5 c G U u e 1 8 3 N C w x N T B 9 J n F 1 b 3 Q 7 L C Z x d W 9 0 O 1 N l Y 3 R p b 2 4 x L 0 h v d 8 K g a X M g b G l m Z S B n b 2 l u Z y B m b 3 I g d G h l I G R p c 2 F i a W x p d H k g Y 2 9 t b X V u a X R 5 L 0 N o Y W 5 n Z W Q g V H l w Z S 5 7 S W Y g e W 9 1 I G h h d m U g Y 2 9 t c G x l d G V k I H R o Z S B z d X J 2 Z X k g Y m V m b 3 J l L C B o Y X Z l I H l v d X I g Z m V l b G l u Z 3 M g Y W J v d X Q g e W 9 1 c i B z Y W Z l d H k g Y X Q g a G 9 t Z S B j a G F u Z 2 V k I H N p b m N l w 4 L C o G x h c 3 Q g d G l t Z T 8 s M T U x f S Z x d W 9 0 O y w m c X V v d D t T Z W N 0 a W 9 u M S 9 I b 3 f C o G l z I G x p Z m U g Z 2 9 p b m c g Z m 9 y I H R o Z S B k a X N h Y m l s a X R 5 I G N v b W 1 1 b m l 0 e S 9 D a G F u Z 2 V k I F R 5 c G U u e 1 8 3 N S w x N T J 9 J n F 1 b 3 Q 7 L C Z x d W 9 0 O 1 N l Y 3 R p b 2 4 x L 0 h v d 8 K g a X M g b G l m Z S B n b 2 l u Z y B m b 3 I g d G h l I G R p c 2 F i a W x p d H k g Y 2 9 t b X V u a X R 5 L 0 N o Y W 5 n Z W Q g V H l w Z S 5 7 T 2 4 g Y X Z l c m F n Z S w g Y 2 F u I H R o Z S B w Z W 9 w b G U g e W 9 1 I H N 1 c H B v c n Q g Y W N j Z X N z I H J l b G l h Y m x l I G l u Z m 9 y b W F 0 a W 9 u I G F i b 3 V 0 I E N P V k l E L T E 5 P y w x N T N 9 J n F 1 b 3 Q 7 L C Z x d W 9 0 O 1 N l Y 3 R p b 2 4 x L 0 h v d 8 K g a X M g b G l m Z S B n b 2 l u Z y B m b 3 I g d G h l I G R p c 2 F i a W x p d H k g Y 2 9 t b X V u a X R 5 L 0 N o Y W 5 n Z W Q g V H l w Z S 5 7 X z c 2 L D E 1 N H 0 m c X V v d D s s J n F 1 b 3 Q 7 U 2 V j d G l v b j E v S G 9 3 w q B p c y B s a W Z l I G d v a W 5 n I G Z v c i B 0 a G U g Z G l z Y W J p b G l 0 e S B j b 2 1 t d W 5 p d H k v Q 2 h h b m d l Z C B U e X B l L n t J Z i B 5 b 3 U g a G F 2 Z S B j b 2 1 w b G V 0 Z W Q g d G h l I H N 1 c n Z l e S B i Z W Z v c m U s I G h h c y B 0 a G l z I G l t c H J v d m V k I G 9 y I H d v c n N l b m V k I H N p b m N l I G x h c 3 Q g d G l t Z T 9 f N z c s M T U 1 f S Z x d W 9 0 O y w m c X V v d D t T Z W N 0 a W 9 u M S 9 I b 3 f C o G l z I G x p Z m U g Z 2 9 p b m c g Z m 9 y I H R o Z S B k a X N h Y m l s a X R 5 I G N v b W 1 1 b m l 0 e S 9 D a G F u Z 2 V k I F R 5 c G U u e 1 8 3 O C w x N T Z 9 J n F 1 b 3 Q 7 L C Z x d W 9 0 O 1 N l Y 3 R p b 2 4 x L 0 h v d 8 K g a X M g b G l m Z S B n b 2 l u Z y B m b 3 I g d G h l I G R p c 2 F i a W x p d H k g Y 2 9 t b X V u a X R 5 L 0 N o Y W 5 n Z W Q g V H l w Z S 5 7 V G 8 g d 2 h h d C B l e H R l b n Q g Z G 8 g e W 9 1 I G F n c m V l I H d p d G g g d G h l I H N 0 Y X R l b W V u d D r D g s K g T 2 4 g Y X Z l c m F n Z S B 0 a G U g c G V v c G x l I H d l I H N 1 c H B v c n Q g Y 2 F u I H V u Z G V y c 3 R h b m Q g d G h l I E d v d m V y b m 1 l b n R c d T A w M j d z I G l u Z m 9 y b W F 0 a W 9 u w 4 L C o G 9 u I E N P V k l E L T E 5 L D E 1 N 3 0 m c X V v d D s s J n F 1 b 3 Q 7 U 2 V j d G l v b j E v S G 9 3 w q B p c y B s a W Z l I G d v a W 5 n I G Z v c i B 0 a G U g Z G l z Y W J p b G l 0 e S B j b 2 1 t d W 5 p d H k v Q 2 h h b m d l Z C B U e X B l L n t f N z k s M T U 4 f S Z x d W 9 0 O y w m c X V v d D t T Z W N 0 a W 9 u M S 9 I b 3 f C o G l z I G x p Z m U g Z 2 9 p b m c g Z m 9 y I H R o Z S B k a X N h Y m l s a X R 5 I G N v b W 1 1 b m l 0 e S 9 D a G F u Z 2 V k I F R 5 c G U u e 0 l m I H l v d S B o Y X Z l I G N v b X B s Z X R l Z C B 0 a G U g c 3 V y d m V 5 I G J l Z m 9 y Z S w g a G F z I H R o a X M g a W 1 w c m 9 2 Z W Q g b 3 I g d 2 9 y c 2 V u Z W Q g c 2 l u Y 2 U g b G F z d C B 0 a W 1 l P 1 8 4 M C w x N T l 9 J n F 1 b 3 Q 7 L C Z x d W 9 0 O 1 N l Y 3 R p b 2 4 x L 0 h v d 8 K g a X M g b G l m Z S B n b 2 l u Z y B m b 3 I g d G h l I G R p c 2 F i a W x p d H k g Y 2 9 t b X V u a X R 5 L 0 N o Y W 5 n Z W Q g V H l w Z S 5 7 X z g x L D E 2 M H 0 m c X V v d D s s J n F 1 b 3 Q 7 U 2 V j d G l v b j E v S G 9 3 w q B p c y B s a W Z l I G d v a W 5 n I G Z v c i B 0 a G U g Z G l z Y W J p b G l 0 e S B j b 2 1 t d W 5 p d H k v Q 2 h h b m d l Z C B U e X B l L n t I b 3 c g Z W F z e S B p c y B p d C B m b 3 I g e W 9 1 I H R v I G Z p b m Q g a W 5 m b 3 J t Y X R p b 2 4 g Y W J v d X Q g Q 0 9 W S U Q t M T k g P y w x N j F 9 J n F 1 b 3 Q 7 L C Z x d W 9 0 O 1 N l Y 3 R p b 2 4 x L 0 h v d 8 K g a X M g b G l m Z S B n b 2 l u Z y B m b 3 I g d G h l I G R p c 2 F i a W x p d H k g Y 2 9 t b X V u a X R 5 L 0 N o Y W 5 n Z W Q g V H l w Z S 5 7 X z g y L D E 2 M n 0 m c X V v d D s s J n F 1 b 3 Q 7 U 2 V j d G l v b j E v S G 9 3 w q B p c y B s a W Z l I G d v a W 5 n I G Z v c i B 0 a G U g Z G l z Y W J p b G l 0 e S B j b 2 1 t d W 5 p d H k v Q 2 h h b m d l Z C B U e X B l L n t J Z i B 5 b 3 U g a G F 2 Z S B k b 2 5 l w 4 L C o H R o Z S B z d X J 2 Z X k g Y m V m b 3 J l L C B o Y X Z l I H l v d S B m b 3 V u Z C B p d C B l Y X N p Z X I g b 3 I g a G F y Z G V y I H R v I G Z p b m Q g a W 5 m b 3 J t Y X R p b 2 4 g Y W J v d X Q g Q 0 9 W S U Q t M T k g c 2 l u Y 2 U g b G F z d C B 0 a W 1 l P y w x N j N 9 J n F 1 b 3 Q 7 L C Z x d W 9 0 O 1 N l Y 3 R p b 2 4 x L 0 h v d 8 K g a X M g b G l m Z S B n b 2 l u Z y B m b 3 I g d G h l I G R p c 2 F i a W x p d H k g Y 2 9 t b X V u a X R 5 L 0 N o Y W 5 n Z W Q g V H l w Z S 5 7 X z g z L D E 2 N H 0 m c X V v d D s s J n F 1 b 3 Q 7 U 2 V j d G l v b j E v S G 9 3 w q B p c y B s a W Z l I G d v a W 5 n I G Z v c i B 0 a G U g Z G l z Y W J p b G l 0 e S B j b 2 1 t d W 5 p d H k v Q 2 h h b m d l Z C B U e X B l L n t I b 3 c g d 2 V s b C B k b y B 5 b 3 X D g s K g Z m V l b C B 5 b 3 U g Y 2 F u I H V u Z G V y c 3 R h b m Q g d G h l I E d v d m V y b m 1 l b n T D o u K C r O K E o n M g a W 5 m b 3 J t Y X R p b 2 4 g Y W J v d X Q g Q 0 9 W S U Q t M T k / L D E 2 N X 0 m c X V v d D s s J n F 1 b 3 Q 7 U 2 V j d G l v b j E v S G 9 3 w q B p c y B s a W Z l I G d v a W 5 n I G Z v c i B 0 a G U g Z G l z Y W J p b G l 0 e S B j b 2 1 t d W 5 p d H k v Q 2 h h b m d l Z C B U e X B l L n t f O D Q s M T Y 2 f S Z x d W 9 0 O y w m c X V v d D t T Z W N 0 a W 9 u M S 9 I b 3 f C o G l z I G x p Z m U g Z 2 9 p b m c g Z m 9 y I H R o Z S B k a X N h Y m l s a X R 5 I G N v b W 1 1 b m l 0 e S 9 D a G F u Z 2 V k I F R 5 c G U u e 0 l m I H l v d S B o Y X Z l I G R v b m U g d G h p c y B z d X J 2 Z X k g Y m V m b 3 J l L C B o Y X M g e W 9 1 c i B 1 b m R l c n N 0 Y W 5 k a W 5 n I G 9 m I E d v d m V y b m 1 l b n Q g a W 5 m b 3 J t Y X R p b 2 4 g Y W J v d X Q g Q 0 9 W S U Q t M T n D g s K g Y 2 h h b m d l Z C B z a W 5 j Z S B s Y X N 0 I H R p b W U / L D E 2 N 3 0 m c X V v d D s s J n F 1 b 3 Q 7 U 2 V j d G l v b j E v S G 9 3 w q B p c y B s a W Z l I G d v a W 5 n I G Z v c i B 0 a G U g Z G l z Y W J p b G l 0 e S B j b 2 1 t d W 5 p d H k v Q 2 h h b m d l Z C B U e X B l L n t f O D U s M T Y 4 f S Z x d W 9 0 O y w m c X V v d D t T Z W N 0 a W 9 u M S 9 I b 3 f C o G l z I G x p Z m U g Z 2 9 p b m c g Z m 9 y I H R o Z S B k a X N h Y m l s a X R 5 I G N v b W 1 1 b m l 0 e S 9 D a G F u Z 2 V k I F R 5 c G U u e 0 h v d y B t d W N o I G R v I H l v d S B h Z 3 J l Z S B 3 a X R o I H R o Z S B z d G F 0 Z W 1 l b n Q 6 I E k g a G F 2 Z S B h Y 2 N l c 3 M g d G 8 g Z X F 1 a X B t Z W 5 0 I E k g b m V l Z C A o b G l r Z S B t Y X N r c y B h b m Q g c n V i Y m V y I G d s b 3 Z l c y k g d G 8 g a 2 V l c C B t e X N l b G Y g Y W 5 k I G 9 0 a G V y c y B z Y W Z l I G Z y b 2 0 g Q 0 9 W S U Q t M T k s M T Y 5 f S Z x d W 9 0 O y w m c X V v d D t T Z W N 0 a W 9 u M S 9 I b 3 f C o G l z I G x p Z m U g Z 2 9 p b m c g Z m 9 y I H R o Z S B k a X N h Y m l s a X R 5 I G N v b W 1 1 b m l 0 e S 9 D a G F u Z 2 V k I F R 5 c G U u e 1 8 4 N i w x N z B 9 J n F 1 b 3 Q 7 L C Z x d W 9 0 O 1 N l Y 3 R p b 2 4 x L 0 h v d 8 K g a X M g b G l m Z S B n b 2 l u Z y B m b 3 I g d G h l I G R p c 2 F i a W x p d H k g Y 2 9 t b X V u a X R 5 L 0 N o Y W 5 n Z W Q g V H l w Z S 5 7 S W Y g e W 9 1 I G h h d m U g Z G 9 u Z S B 0 a G U g c 3 V y d m V 5 I G J l Z m 9 y Z S w g a G F z I H l v d X I g Y W N j Z X N z I H R v I H R o a X M g a 2 l u Z C B v Z i B l c X V p c G 1 l b n Q g Y 2 h h b m d l Z C B z a W 5 j Z c O C w q B s Y X N 0 I H R p b W U / L D E 3 M X 0 m c X V v d D s s J n F 1 b 3 Q 7 U 2 V j d G l v b j E v S G 9 3 w q B p c y B s a W Z l I G d v a W 5 n I G Z v c i B 0 a G U g Z G l z Y W J p b G l 0 e S B j b 2 1 t d W 5 p d H k v Q 2 h h b m d l Z C B U e X B l L n t f O D c s M T c y f S Z x d W 9 0 O y w m c X V v d D t T Z W N 0 a W 9 u M S 9 I b 3 f C o G l z I G x p Z m U g Z 2 9 p b m c g Z m 9 y I H R o Z S B k a X N h Y m l s a X R 5 I G N v b W 1 1 b m l 0 e S 9 D a G F u Z 2 V k I F R 5 c G U u e 0 h v d y B t d W N o I G R v I H l v d S B h Z 3 J l Z S B 3 a X R o I H R o Z S B z d G F 0 Z W 1 l b n Q 6 I E k g a G F 2 Z S B h Y 2 N l c 3 M g d G 8 g Z X F 1 a X B t Z W 5 0 I E k g b m V l Z C A o b G l r Z S B t Y X N r c y B h b m Q g c n V i Y m V y I G d s b 3 Z l c y k g d G 8 g a 2 V l c C B t e X N l b G Y g Y W 5 k I G 9 0 a G V y c y B z Y W Z l I G Z y b 2 0 g Q 0 9 W S U Q t M T l f O D g s M T c z f S Z x d W 9 0 O y w m c X V v d D t T Z W N 0 a W 9 u M S 9 I b 3 f C o G l z I G x p Z m U g Z 2 9 p b m c g Z m 9 y I H R o Z S B k a X N h Y m l s a X R 5 I G N v b W 1 1 b m l 0 e S 9 D a G F u Z 2 V k I F R 5 c G U u e 1 8 4 O S w x N z R 9 J n F 1 b 3 Q 7 L C Z x d W 9 0 O 1 N l Y 3 R p b 2 4 x L 0 h v d 8 K g a X M g b G l m Z S B n b 2 l u Z y B m b 3 I g d G h l I G R p c 2 F i a W x p d H k g Y 2 9 t b X V u a X R 5 L 0 N o Y W 5 n Z W Q g V H l w Z S 5 7 S W Y g e W 9 1 I G h h d m U g Y 2 9 t c G x l d G V k I H R o Z S B z d X J 2 Z X k g Y m V m b 3 J l L C B o Y X M g d G h p c y B p b X B y b 3 Z l Z C B v c i B 3 b 3 J z Z W 5 l Z C B z a W 5 j Z S B s Y X N 0 I H R p b W U / X z k w L D E 3 N X 0 m c X V v d D s s J n F 1 b 3 Q 7 U 2 V j d G l v b j E v S G 9 3 w q B p c y B s a W Z l I G d v a W 5 n I G Z v c i B 0 a G U g Z G l z Y W J p b G l 0 e S B j b 2 1 t d W 5 p d H k v Q 2 h h b m d l Z C B U e X B l L n t f O T E s M T c 2 f S Z x d W 9 0 O y w m c X V v d D t T Z W N 0 a W 9 u M S 9 I b 3 f C o G l z I G x p Z m U g Z 2 9 p b m c g Z m 9 y I H R o Z S B k a X N h Y m l s a X R 5 I G N v b W 1 1 b m l 0 e S 9 D a G F u Z 2 V k I F R 5 c G U u e 1 R v I H d o Y X Q g Z X h 0 Z W 5 0 I G R v I H l v d S B h Z 3 J l Z S B 3 a X R o I H R o Z S B z d G F 0 Z W 1 l b n Q 6 I E Z v b 2 Q g Y W 5 k I G 9 0 a G V y I G V z c 2 V u d G l h b C B z d X B w b G l l c y B h c m U g Y W N j Z X N z a W J s Z S B 0 b y B 0 a G U g Z G l z Y W J s Z W Q g c G V v c G x l I E k g d 2 9 y a y B 3 a X R o L D E 3 N 3 0 m c X V v d D s s J n F 1 b 3 Q 7 U 2 V j d G l v b j E v S G 9 3 w q B p c y B s a W Z l I G d v a W 5 n I G Z v c i B 0 a G U g Z G l z Y W J p b G l 0 e S B j b 2 1 t d W 5 p d H k v Q 2 h h b m d l Z C B U e X B l L n t f O T I s M T c 4 f S Z x d W 9 0 O y w m c X V v d D t T Z W N 0 a W 9 u M S 9 I b 3 f C o G l z I G x p Z m U g Z 2 9 p b m c g Z m 9 y I H R o Z S B k a X N h Y m l s a X R 5 I G N v b W 1 1 b m l 0 e S 9 D a G F u Z 2 V k I F R 5 c G U u e 0 l m I H l v d S B o Y X Z l I G N v b X B s Z X R l Z C B 0 a G U g c 3 V y d m V 5 I G J l Z m 9 y Z S w g a G F z I H R o a X M g Y 2 h h b m d l Z C B z a W 5 j Z S B s Y X N 0 I H R p b W U / L D E 3 O X 0 m c X V v d D s s J n F 1 b 3 Q 7 U 2 V j d G l v b j E v S G 9 3 w q B p c y B s a W Z l I G d v a W 5 n I G Z v c i B 0 a G U g Z G l z Y W J p b G l 0 e S B j b 2 1 t d W 5 p d H k v Q 2 h h b m d l Z C B U e X B l L n t f O T M s M T g w f S Z x d W 9 0 O y w m c X V v d D t T Z W N 0 a W 9 u M S 9 I b 3 f C o G l z I G x p Z m U g Z 2 9 p b m c g Z m 9 y I H R o Z S B k a X N h Y m l s a X R 5 I G N v b W 1 1 b m l 0 e S 9 D a G F u Z 2 V k I F R 5 c G U u e 0 h v d y B t d W N o w 4 L C o G R v I H l v d S B h Z 3 J l Z S B 3 a X R o I H R o Z S B z d G F 0 Z W 1 l b n Q 6 I E k g Y W 0 g Y W J s Z S B 0 b y B z Y W Z l b H k g Z 2 V 0 w 4 L C o G Z v b 2 Q g Y W 5 k I G 9 0 a G V y I H R o a W 5 n c y B J I G 5 l Z W Q s M T g x f S Z x d W 9 0 O y w m c X V v d D t T Z W N 0 a W 9 u M S 9 I b 3 f C o G l z I G x p Z m U g Z 2 9 p b m c g Z m 9 y I H R o Z S B k a X N h Y m l s a X R 5 I G N v b W 1 1 b m l 0 e S 9 D a G F u Z 2 V k I F R 5 c G U u e 1 8 5 N C w x O D J 9 J n F 1 b 3 Q 7 L C Z x d W 9 0 O 1 N l Y 3 R p b 2 4 x L 0 h v d 8 K g a X M g b G l m Z S B n b 2 l u Z y B m b 3 I g d G h l I G R p c 2 F i a W x p d H k g Y 2 9 t b X V u a X R 5 L 0 N o Y W 5 n Z W Q g V H l w Z S 5 7 S W Y g e W 9 1 I G h h d m U g Y 2 9 t c G x l d G V k I H R o Z S B z d X J 2 Z X k g Y m V m b 3 J l L C B o Y X M g d G h p c y B j a G F u Z 2 V k I H N p b m N l I G x h c 3 Q g d G l t Z T 9 f O T U s M T g z f S Z x d W 9 0 O y w m c X V v d D t T Z W N 0 a W 9 u M S 9 I b 3 f C o G l z I G x p Z m U g Z 2 9 p b m c g Z m 9 y I H R o Z S B k a X N h Y m l s a X R 5 I G N v b W 1 1 b m l 0 e S 9 D a G F u Z 2 V k I F R 5 c G U u e 1 8 5 N i w x O D R 9 J n F 1 b 3 Q 7 L C Z x d W 9 0 O 1 N l Y 3 R p b 2 4 x L 0 h v d 8 K g a X M g b G l m Z S B n b 2 l u Z y B m b 3 I g d G h l I G R p c 2 F i a W x p d H k g Y 2 9 t b X V u a X R 5 L 0 N o Y W 5 n Z W Q g V H l w Z S 5 7 V G 8 g d 2 h h d C B l e H R l b n Q g Z G 8 g e W 9 1 I G F n c m V l I H d p d G g g d G h l I H N 0 Y X R l b W V u d D o g Q 0 9 W S U Q t M T k g c m V s Y X R l Z C B z Z X J 2 a W N l I G F k Y X B 0 Y X R p b 2 5 z I G F y Z S B t Z W V 0 a W 5 n I H R o Z S B u Z W V k c y B v Z i B k a X N h Y m x l Z C B w Z W 9 w b G U g Y W 5 k I H R o Z W l y I G Z h b W l s a W V z L y B 3 a M O E w o F u Y X U s M T g 1 f S Z x d W 9 0 O y w m c X V v d D t T Z W N 0 a W 9 u M S 9 I b 3 f C o G l z I G x p Z m U g Z 2 9 p b m c g Z m 9 y I H R o Z S B k a X N h Y m l s a X R 5 I G N v b W 1 1 b m l 0 e S 9 D a G F u Z 2 V k I F R 5 c G U u e 1 8 5 N y w x O D Z 9 J n F 1 b 3 Q 7 L C Z x d W 9 0 O 1 N l Y 3 R p b 2 4 x L 0 h v d 8 K g a X M g b G l m Z S B n b 2 l u Z y B m b 3 I g d G h l I G R p c 2 F i a W x p d H k g Y 2 9 t b X V u a X R 5 L 0 N o Y W 5 n Z W Q g V H l w Z S 5 7 S W Y g e W 9 1 I G h h d m U g Z G 9 u Z S B 0 a G U g c 3 V y d m V 5 I G J l Z m 9 y Z S w g a G F z I H R o a X M g Y 2 h h b m d l Z C B z a W 5 j Z S B s Y X N 0 I H R p b W U / L D E 4 N 3 0 m c X V v d D s s J n F 1 b 3 Q 7 U 2 V j d G l v b j E v S G 9 3 w q B p c y B s a W Z l I G d v a W 5 n I G Z v c i B 0 a G U g Z G l z Y W J p b G l 0 e S B j b 2 1 t d W 5 p d H k v Q 2 h h b m d l Z C B U e X B l L n t f O T g s M T g 4 f S Z x d W 9 0 O y w m c X V v d D t T Z W N 0 a W 9 u M S 9 I b 3 f C o G l z I G x p Z m U g Z 2 9 p b m c g Z m 9 y I H R o Z S B k a X N h Y m l s a X R 5 I G N v b W 1 1 b m l 0 e S 9 D a G F u Z 2 V k I F R 5 c G U u e 0 h v d y B t d W N o I G R v I H l v d c O C w q B h Z 3 J l Z S B 3 a X R o I H R o Z S B z d G F 0 Z W 1 l b n Q 6 I E N P V k l E L T E 5 I H J l b G F 0 Z W Q g Y 2 h h b m d l c y B 0 b y B z Z X J 2 a W N l c y B h c m X D g s K g c 3 V w c G 9 y d G l u Z 8 O C w q B t Z S B h b m Q g b X k g Z m F t a W x 5 L D E 4 O X 0 m c X V v d D s s J n F 1 b 3 Q 7 U 2 V j d G l v b j E v S G 9 3 w q B p c y B s a W Z l I G d v a W 5 n I G Z v c i B 0 a G U g Z G l z Y W J p b G l 0 e S B j b 2 1 t d W 5 p d H k v Q 2 h h b m d l Z C B U e X B l L n t f O T k s M T k w f S Z x d W 9 0 O y w m c X V v d D t T Z W N 0 a W 9 u M S 9 I b 3 f C o G l z I G x p Z m U g Z 2 9 p b m c g Z m 9 y I H R o Z S B k a X N h Y m l s a X R 5 I G N v b W 1 1 b m l 0 e S 9 D a G F u Z 2 V k I F R 5 c G U u e 0 l m I H l v d S B o Y X Z l I G R v b m U g d G h l I H N 1 c n Z l e S B i Z W Z v c m U s I G h h c y B 0 a G l z I G N o Y W 5 n Z W Q g c 2 l u Y 2 U g b G F z d C B 0 a W 1 l P 1 8 x M D A s M T k x f S Z x d W 9 0 O y w m c X V v d D t T Z W N 0 a W 9 u M S 9 I b 3 f C o G l z I G x p Z m U g Z 2 9 p b m c g Z m 9 y I H R o Z S B k a X N h Y m l s a X R 5 I G N v b W 1 1 b m l 0 e S 9 D a G F u Z 2 V k I F R 5 c G U u e 1 8 x M D E s M T k y f S Z x d W 9 0 O y w m c X V v d D t T Z W N 0 a W 9 u M S 9 I b 3 f C o G l z I G x p Z m U g Z 2 9 p b m c g Z m 9 y I H R o Z S B k a X N h Y m l s a X R 5 I G N v b W 1 1 b m l 0 e S 9 D a G F u Z 2 V k I F R 5 c G U u e 1 R v I H d o Y X Q g Z X h 0 Z W 5 0 I G R v I H l v d S B h Z 3 J l Z S B 3 a X R o I H R o Z S B z d G F 0 Z W 1 l b n Q 6 I E N P V k l E L T E 5 I H J l b G F 0 Z W Q g a G V h b H R o I H N l c n Z p Y 2 V z I G F y Z S B 3 b 3 J r a W 5 n I G Z v c i B k a X N h Y m x l Z C B w Z W 9 w b G U s M T k z f S Z x d W 9 0 O y w m c X V v d D t T Z W N 0 a W 9 u M S 9 I b 3 f C o G l z I G x p Z m U g Z 2 9 p b m c g Z m 9 y I H R o Z S B k a X N h Y m l s a X R 5 I G N v b W 1 1 b m l 0 e S 9 D a G F u Z 2 V k I F R 5 c G U u e 1 8 x M D I s M T k 0 f S Z x d W 9 0 O y w m c X V v d D t T Z W N 0 a W 9 u M S 9 I b 3 f C o G l z I G x p Z m U g Z 2 9 p b m c g Z m 9 y I H R o Z S B k a X N h Y m l s a X R 5 I G N v b W 1 1 b m l 0 e S 9 D a G F u Z 2 V k I F R 5 c G U u e 0 l m I H l v d S B o Y X Z l I G N v b X B s Z X R l Z C B 0 a G U g c 3 V y d m V 5 I G J l Z m 9 y Z S w g a G F z I H R o a X M g a W 1 w c m 9 2 Z W Q g b 3 I g d 2 9 y c 2 V u Z W Q g c 2 l u Y 2 U g b G F z d C B 0 a W 1 l P 1 8 x M D M s M T k 1 f S Z x d W 9 0 O y w m c X V v d D t T Z W N 0 a W 9 u M S 9 I b 3 f C o G l z I G x p Z m U g Z 2 9 p b m c g Z m 9 y I H R o Z S B k a X N h Y m l s a X R 5 I G N v b W 1 1 b m l 0 e S 9 D a G F u Z 2 V k I F R 5 c G U u e 1 8 x M D Q s M T k 2 f S Z x d W 9 0 O y w m c X V v d D t T Z W N 0 a W 9 u M S 9 I b 3 f C o G l z I G x p Z m U g Z 2 9 p b m c g Z m 9 y I H R o Z S B k a X N h Y m l s a X R 5 I G N v b W 1 1 b m l 0 e S 9 D a G F u Z 2 V k I F R 5 c G U u e 0 l m I H l v d S B o Y X Z l I H J l c X V p c m V k I G E g Q 0 9 W S U Q t M T k g a G V h b H R o I H N l c n Z p Y 2 U g K G U u Z y 4 g Z 2 V 0 d G l u Z y B 0 Z X N 0 Z W Q p L C B o b 3 c g d 2 V s b C B k a W Q g a X Q g d 2 9 y a y B m b 3 I g e W 9 1 P y w x O T d 9 J n F 1 b 3 Q 7 L C Z x d W 9 0 O 1 N l Y 3 R p b 2 4 x L 0 h v d 8 K g a X M g b G l m Z S B n b 2 l u Z y B m b 3 I g d G h l I G R p c 2 F i a W x p d H k g Y 2 9 t b X V u a X R 5 L 0 N o Y W 5 n Z W Q g V H l w Z S 5 7 X z E w N S w x O T h 9 J n F 1 b 3 Q 7 L C Z x d W 9 0 O 1 N l Y 3 R p b 2 4 x L 0 h v d 8 K g a X M g b G l m Z S B n b 2 l u Z y B m b 3 I g d G h l I G R p c 2 F i a W x p d H k g Y 2 9 t b X V u a X R 5 L 0 N o Y W 5 n Z W Q g V H l w Z S 5 7 V 2 h l c m U g b 2 5 l I G 1 l Y W 5 z I F w m c X V v d D t 2 Z X J 5 I G J h Z G x 5 X C Z x d W 9 0 O y B h b m Q g Z m l 2 Z S B t Z W F u c y B c J n F 1 b 3 Q 7 d m V y e S B 3 Z W x s X C Z x d W 9 0 O y w g a G 9 3 I G F y Z S B 5 b 3 U g Z G 9 p b m c g Y X Q g d G h l I G 1 v b W V u d D 8 s M T k 5 f S Z x d W 9 0 O y w m c X V v d D t T Z W N 0 a W 9 u M S 9 I b 3 f C o G l z I G x p Z m U g Z 2 9 p b m c g Z m 9 y I H R o Z S B k a X N h Y m l s a X R 5 I G N v b W 1 1 b m l 0 e S 9 D a G F u Z 2 V k I F R 5 c G U u e 1 8 x M D Y s M j A w f S Z x d W 9 0 O y w m c X V v d D t T Z W N 0 a W 9 u M S 9 I b 3 f C o G l z I G x p Z m U g Z 2 9 p b m c g Z m 9 y I H R o Z S B k a X N h Y m l s a X R 5 I G N v b W 1 1 b m l 0 e S 9 D a G F u Z 2 V k I F R 5 c G U u e 0 l m I H l v d S B o Y X Z l I G N v b X B s Z X R l Z C B 0 a G U g c 3 V y d m V 5 I G J l Z m 9 y Z S w g a G F z I H R o a X M g Y 2 h h b m d l Z C B z a W 5 j Z S B s Y X N 0 I H R p b W U / X z E w N y w y M D F 9 J n F 1 b 3 Q 7 L C Z x d W 9 0 O 1 N l Y 3 R p b 2 4 x L 0 h v d 8 K g a X M g b G l m Z S B n b 2 l u Z y B m b 3 I g d G h l I G R p c 2 F i a W x p d H k g Y 2 9 t b X V u a X R 5 L 0 N o Y W 5 n Z W Q g V H l w Z S 5 7 X z E w O C w y M D J 9 J n F 1 b 3 Q 7 L C Z x d W 9 0 O 1 N l Y 3 R p b 2 4 x L 0 h v d 8 K g a X M g b G l m Z S B n b 2 l u Z y B m b 3 I g d G h l I G R p c 2 F i a W x p d H k g Y 2 9 t b X V u a X R 5 L 0 N o Y W 5 n Z W Q g V H l w Z S 5 7 V 2 h l c m U g b 2 5 l I G 1 l Y W 5 z I F w m c X V v d D t 2 Z X J 5 I G J h Z G x 5 X C Z x d W 9 0 O y B h b m Q g Z m l 2 Z S B t Z W F u c y B c J n F 1 b 3 Q 7 d m V y e S B 3 Z W x s X C Z x d W 9 0 O y w g a G 9 3 I G F y Z S B 5 b 3 X D g s K g Z G 9 p b m c g Y X Q g d G h l I G 1 v b W V u d D 8 s M j A z f S Z x d W 9 0 O y w m c X V v d D t T Z W N 0 a W 9 u M S 9 I b 3 f C o G l z I G x p Z m U g Z 2 9 p b m c g Z m 9 y I H R o Z S B k a X N h Y m l s a X R 5 I G N v b W 1 1 b m l 0 e S 9 D a G F u Z 2 V k I F R 5 c G U u e 1 8 x M D k s M j A 0 f S Z x d W 9 0 O y w m c X V v d D t T Z W N 0 a W 9 u M S 9 I b 3 f C o G l z I G x p Z m U g Z 2 9 p b m c g Z m 9 y I H R o Z S B k a X N h Y m l s a X R 5 I G N v b W 1 1 b m l 0 e S 9 D a G F u Z 2 V k I F R 5 c G U u e 0 l m I H l v d S B o Y X Z l I G N v b X B s Z X R l Z C B 0 a G U g c 3 V y d m V 5 I G J l Z m 9 y Z S w g a G F 2 Z S B 5 b 3 V y I G Z l Z W x p b m d z I G F i b 3 V 0 I G h v d y B 5 b 3 U g Y X J l I G R v a W 5 n I G N o Y W 5 n Z W Q g c 2 l u Y 2 U g b G F z d C B 0 a W 1 l P y w y M D V 9 J n F 1 b 3 Q 7 L C Z x d W 9 0 O 1 N l Y 3 R p b 2 4 x L 0 h v d 8 K g a X M g b G l m Z S B n b 2 l u Z y B m b 3 I g d G h l I G R p c 2 F i a W x p d H k g Y 2 9 t b X V u a X R 5 L 0 N o Y W 5 n Z W Q g V H l w Z S 5 7 X z E x M C w y M D Z 9 J n F 1 b 3 Q 7 L C Z x d W 9 0 O 1 N l Y 3 R p b 2 4 x L 0 h v d 8 K g a X M g b G l m Z S B n b 2 l u Z y B m b 3 I g d G h l I G R p c 2 F i a W x p d H k g Y 2 9 t b X V u a X R 5 L 0 N o Y W 5 n Z W Q g V H l w Z S 5 7 V 2 h l c m U g b 2 5 l I G 1 l Y W 5 z I F w m c X V v d D t 2 Z X J 5 w 4 L C o G J h Z G x 5 X C Z x d W 9 0 O y B h b m Q g Z m l 2 Z S B t Z W F u c y B c J n F 1 b 3 Q 7 d m V y e S B 3 Z W x s X C Z x d W 9 0 O y w g a G 9 3 I G l z I H l v d X I g Z m F t a W x 5 I C 8 g d 2 j D h M K B b m F 1 I G R v a W 5 n I G F 0 I H R o a X M g d G l t Z T 8 s M j A 3 f S Z x d W 9 0 O y w m c X V v d D t T Z W N 0 a W 9 u M S 9 I b 3 f C o G l z I G x p Z m U g Z 2 9 p b m c g Z m 9 y I H R o Z S B k a X N h Y m l s a X R 5 I G N v b W 1 1 b m l 0 e S 9 D a G F u Z 2 V k I F R 5 c G U u e 1 8 x M T E s M j A 4 f S Z x d W 9 0 O y w m c X V v d D t T Z W N 0 a W 9 u M S 9 I b 3 f C o G l z I G x p Z m U g Z 2 9 p b m c g Z m 9 y I H R o Z S B k a X N h Y m l s a X R 5 I G N v b W 1 1 b m l 0 e S 9 D a G F u Z 2 V k I F R 5 c G U u e 0 l m I H l v d S B o Y X Z l I G N v b X B s Z X R l Z C B 0 a G U g c 3 V y d m V 5 I G J l Z m 9 y Z S w g a G F z I H l v d X I g Z m F t a W x 5 L y B 3 a M O E w o F u Y X V c d T A w M j d z I H d l b G x i Z W l u Z y B j a G F u Z 2 V k I H N p b m N l I G x h c 3 Q g d G l t Z T 8 s M j A 5 f S Z x d W 9 0 O y w m c X V v d D t T Z W N 0 a W 9 u M S 9 I b 3 f C o G l z I G x p Z m U g Z 2 9 p b m c g Z m 9 y I H R o Z S B k a X N h Y m l s a X R 5 I G N v b W 1 1 b m l 0 e S 9 D a G F u Z 2 V k I F R 5 c G U u e 1 8 x M T I s M j E w f S Z x d W 9 0 O y w m c X V v d D t T Z W N 0 a W 9 u M S 9 I b 3 f C o G l z I G x p Z m U g Z 2 9 p b m c g Z m 9 y I H R o Z S B k a X N h Y m l s a X R 5 I G N v b W 1 1 b m l 0 e S 9 D a G F u Z 2 V k I F R 5 c G U u e 0 R 1 c m l u Z y B s b 2 N r Z G 9 3 b i w g a G 9 3 I G 1 1 Y 2 g g b 2 Y g d G h l I H R p b W U g a G F 2 Z S B 5 b 3 U g Z m V s d C B s b 2 5 l b H k / L D I x M X 0 m c X V v d D s s J n F 1 b 3 Q 7 U 2 V j d G l v b j E v S G 9 3 w q B p c y B s a W Z l I G d v a W 5 n I G Z v c i B 0 a G U g Z G l z Y W J p b G l 0 e S B j b 2 1 t d W 5 p d H k v Q 2 h h b m d l Z C B U e X B l L n t f M T E z L D I x M n 0 m c X V v d D s s J n F 1 b 3 Q 7 U 2 V j d G l v b j E v S G 9 3 w q B p c y B s a W Z l I G d v a W 5 n I G Z v c i B 0 a G U g Z G l z Y W J p b G l 0 e S B j b 2 1 t d W 5 p d H k v Q 2 h h b m d l Z C B U e X B l L n t J Z i B 5 b 3 U g a G F 2 Z S B j b 2 1 w b G V 0 Z W Q g d G h l I H N 1 c n Z l e S B i Z W Z v c m U s I G h h c y B 0 a G l z I G N o Y W 5 n Z W Q g c 2 l u Y 2 U g b G F z d C B 0 a W 1 l P 1 8 x M T Q s M j E z f S Z x d W 9 0 O y w m c X V v d D t T Z W N 0 a W 9 u M S 9 I b 3 f C o G l z I G x p Z m U g Z 2 9 p b m c g Z m 9 y I H R o Z S B k a X N h Y m l s a X R 5 I G N v b W 1 1 b m l 0 e S 9 D a G F u Z 2 V k I F R 5 c G U u e 1 8 x M T U s M j E 0 f S Z x d W 9 0 O y w m c X V v d D t T Z W N 0 a W 9 u M S 9 I b 3 f C o G l z I G x p Z m U g Z 2 9 p b m c g Z m 9 y I H R o Z S B k a X N h Y m l s a X R 5 I G N v b W 1 1 b m l 0 e S 9 D a G F u Z 2 V k I F R 5 c G U u e 1 d o a W N o I G d y b 3 V w c y B p b i B 0 a G U g Z G l z Y W J p b G l 0 e S B j b 2 1 t d W 5 p d H k g Z G 8 g e W 9 1 I H R o a W 5 r I G F y Z S B h d C B 0 a G U g b W 9 z d C B y a X N r I H J p Z 2 h 0 I G 5 v d z 8 g K F B s Z W F z Z S B j b 2 1 t Z W 5 0 I G 9 u I H N w Z W N p Z m l j I G d y b 3 V w c y w g Z S 5 n L i B h Z 2 U s I G l t c G F p c m 1 l b n Q g d H l w Z S w g Z X R o b m l j a X R 5 L C B n Z W 5 k Z X I p L D I x N X 0 m c X V v d D s s J n F 1 b 3 Q 7 U 2 V j d G l v b j E v S G 9 3 w q B p c y B s a W Z l I G d v a W 5 n I G Z v c i B 0 a G U g Z G l z Y W J p b G l 0 e S B j b 2 1 t d W 5 p d H k v Q 2 h h b m d l Z C B U e X B l L n t X a G F 0 I G F y Z S B 0 a G U g d G h y Z W U g Y m l n Z 2 V z d C B y a X N r c y B v c i B p c 3 N 1 Z X M g Z m 9 y I H B l b 3 B s Z S B p b i B 0 a G U g Z G l z Y W J p b G l 0 e S B j b 2 1 t d W 5 p d H k g c m l n a H Q g b m 9 3 P y w y M T Z 9 J n F 1 b 3 Q 7 L C Z x d W 9 0 O 1 N l Y 3 R p b 2 4 x L 0 h v d 8 K g a X M g b G l m Z S B n b 2 l u Z y B m b 3 I g d G h l I G R p c 2 F i a W x p d H k g Y 2 9 t b X V u a X R 5 L 0 N o Y W 5 n Z W Q g V H l w Z S 5 7 X z E x N i w y M T d 9 J n F 1 b 3 Q 7 L C Z x d W 9 0 O 1 N l Y 3 R p b 2 4 x L 0 h v d 8 K g a X M g b G l m Z S B n b 2 l u Z y B m b 3 I g d G h l I G R p c 2 F i a W x p d H k g Y 2 9 t b X V u a X R 5 L 0 N o Y W 5 n Z W Q g V H l w Z S 5 7 X z E x N y w y M T h 9 J n F 1 b 3 Q 7 L C Z x d W 9 0 O 1 N l Y 3 R p b 2 4 x L 0 h v d 8 K g a X M g b G l m Z S B n b 2 l u Z y B m b 3 I g d G h l I G R p c 2 F i a W x p d H k g Y 2 9 t b X V u a X R 5 L 0 N o Y W 5 n Z W Q g V H l w Z S 5 7 V 2 h h d C B p b X B h Y 3 Q g Z G 9 l c y B l Y W N o I H J p c 2 s g a G F 2 Z T 8 s M j E 5 f S Z x d W 9 0 O y w m c X V v d D t T Z W N 0 a W 9 u M S 9 I b 3 f C o G l z I G x p Z m U g Z 2 9 p b m c g Z m 9 y I H R o Z S B k a X N h Y m l s a X R 5 I G N v b W 1 1 b m l 0 e S 9 D a G F u Z 2 V k I F R 5 c G U u e 1 8 x M T g s M j I w f S Z x d W 9 0 O y w m c X V v d D t T Z W N 0 a W 9 u M S 9 I b 3 f C o G l z I G x p Z m U g Z 2 9 p b m c g Z m 9 y I H R o Z S B k a X N h Y m l s a X R 5 I G N v b W 1 1 b m l 0 e S 9 D a G F u Z 2 V k I F R 5 c G U u e 1 8 x M T k s M j I x f S Z x d W 9 0 O y w m c X V v d D t T Z W N 0 a W 9 u M S 9 I b 3 f C o G l z I G x p Z m U g Z 2 9 p b m c g Z m 9 y I H R o Z S B k a X N h Y m l s a X R 5 I G N v b W 1 1 b m l 0 e S 9 D a G F u Z 2 V k I F R 5 c G U u e 1 d o Y X Q g Y X J l I H N v b W U g c G 9 z c 2 l i b G U g c 2 9 s d X R p b 2 5 z I G Z v c i B l Y W N o I G 9 m I H R o Z X N l I H J p c 2 t z P y w y M j J 9 J n F 1 b 3 Q 7 L C Z x d W 9 0 O 1 N l Y 3 R p b 2 4 x L 0 h v d 8 K g a X M g b G l m Z S B n b 2 l u Z y B m b 3 I g d G h l I G R p c 2 F i a W x p d H k g Y 2 9 t b X V u a X R 5 L 0 N o Y W 5 n Z W Q g V H l w Z S 5 7 X z E y M C w y M j N 9 J n F 1 b 3 Q 7 L C Z x d W 9 0 O 1 N l Y 3 R p b 2 4 x L 0 h v d 8 K g a X M g b G l m Z S B n b 2 l u Z y B m b 3 I g d G h l I G R p c 2 F i a W x p d H k g Y 2 9 t b X V u a X R 5 L 0 N o Y W 5 n Z W Q g V H l w Z S 5 7 X z E y M S w y M j R 9 J n F 1 b 3 Q 7 L C Z x d W 9 0 O 1 N l Y 3 R p b 2 4 x L 0 h v d 8 K g a X M g b G l m Z S B n b 2 l u Z y B m b 3 I g d G h l I G R p c 2 F i a W x p d H k g Y 2 9 t b X V u a X R 5 L 0 N o Y W 5 n Z W Q g V H l w Z S 5 7 V 2 h v I G l u I H R o Z S B k a X N h Y m l s a X R 5 I G N v b W 1 1 b m l 0 e S B k b y B 5 b 3 U g d G h p b m s g a X M g Y X Q g d G h l I G 1 v c 3 Q g c m l z a y B y a W d o d C B u b 3 c / w 4 L C o C w y M j V 9 J n F 1 b 3 Q 7 L C Z x d W 9 0 O 1 N l Y 3 R p b 2 4 x L 0 h v d 8 K g a X M g b G l m Z S B n b 2 l u Z y B m b 3 I g d G h l I G R p c 2 F i a W x p d H k g Y 2 9 t b X V u a X R 5 L 0 N o Y W 5 n Z W Q g V H l w Z S 5 7 V G V s b C B 1 c y B 3 a G F 0 I H l v d S B 0 a G l u a y B h c m U g d G h l I H R o c m V l I G J p Z 2 d l c 3 Q g a X N z d W V z I G Z v c i B w Z W 9 w b G U g a W 4 g d G h l I G R p c 2 F i a W x p d H k g Y 2 9 t b X V u a X R 5 I H J p Z 2 h 0 I G 5 v d z p Q b G V h c 2 U g d 3 J p d G U g e W 9 1 c i B h b n N 3 Z X J z I G l u I H R o Z S A z I H N w Y W N l c y 4 s M j I 2 f S Z x d W 9 0 O y w m c X V v d D t T Z W N 0 a W 9 u M S 9 I b 3 f C o G l z I G x p Z m U g Z 2 9 p b m c g Z m 9 y I H R o Z S B k a X N h Y m l s a X R 5 I G N v b W 1 1 b m l 0 e S 9 D a G F u Z 2 V k I F R 5 c G U u e 1 8 x M j I s M j I 3 f S Z x d W 9 0 O y w m c X V v d D t T Z W N 0 a W 9 u M S 9 I b 3 f C o G l z I G x p Z m U g Z 2 9 p b m c g Z m 9 y I H R o Z S B k a X N h Y m l s a X R 5 I G N v b W 1 1 b m l 0 e S 9 D a G F u Z 2 V k I F R 5 c G U u e 1 8 x M j M s M j I 4 f S Z x d W 9 0 O y w m c X V v d D t T Z W N 0 a W 9 u M S 9 I b 3 f C o G l z I G x p Z m U g Z 2 9 p b m c g Z m 9 y I H R o Z S B k a X N h Y m l s a X R 5 I G N v b W 1 1 b m l 0 e S 9 D a G F u Z 2 V k I F R 5 c G U u e 1 d o Y X Q g a W 1 w Y W N 0 I G R v Z X M g Z W F j a C B p c 3 N 1 Z S B o Y X Z l P 1 B s Z W F z Z S B 3 c m l 0 Z S B 5 b 3 V y I G F u c 3 d l c n M g a W 4 g d G h l I D M g c 3 B h Y 2 V z L i w y M j l 9 J n F 1 b 3 Q 7 L C Z x d W 9 0 O 1 N l Y 3 R p b 2 4 x L 0 h v d 8 K g a X M g b G l m Z S B n b 2 l u Z y B m b 3 I g d G h l I G R p c 2 F i a W x p d H k g Y 2 9 t b X V u a X R 5 L 0 N o Y W 5 n Z W Q g V H l w Z S 5 7 X z E y N C w y M z B 9 J n F 1 b 3 Q 7 L C Z x d W 9 0 O 1 N l Y 3 R p b 2 4 x L 0 h v d 8 K g a X M g b G l m Z S B n b 2 l u Z y B m b 3 I g d G h l I G R p c 2 F i a W x p d H k g Y 2 9 t b X V u a X R 5 L 0 N o Y W 5 n Z W Q g V H l w Z S 5 7 X z E y N S w y M z F 9 J n F 1 b 3 Q 7 L C Z x d W 9 0 O 1 N l Y 3 R p b 2 4 x L 0 h v d 8 K g a X M g b G l m Z S B n b 2 l u Z y B m b 3 I g d G h l I G R p c 2 F i a W x p d H k g Y 2 9 t b X V u a X R 5 L 0 N o Y W 5 n Z W Q g V H l w Z S 5 7 V 2 h h d C B h c m U g c 2 9 t Z S B w b 3 N z a W J s Z S B z b 2 x 1 d G l v b n M g Z m 9 y I G V h Y 2 g g b 2 Y g d G h l c 2 U g a X N z d W V z P 1 B s Z W F z Z S B 3 c m l 0 Z S B 5 b 3 V y I G F u c 3 d l c n M g a W 4 g d G h l I D M g c 3 B h Y 2 V z L i w y M z J 9 J n F 1 b 3 Q 7 L C Z x d W 9 0 O 1 N l Y 3 R p b 2 4 x L 0 h v d 8 K g a X M g b G l m Z S B n b 2 l u Z y B m b 3 I g d G h l I G R p c 2 F i a W x p d H k g Y 2 9 t b X V u a X R 5 L 0 N o Y W 5 n Z W Q g V H l w Z S 5 7 X z E y N i w y M z N 9 J n F 1 b 3 Q 7 L C Z x d W 9 0 O 1 N l Y 3 R p b 2 4 x L 0 h v d 8 K g a X M g b G l m Z S B n b 2 l u Z y B m b 3 I g d G h l I G R p c 2 F i a W x p d H k g Y 2 9 t b X V u a X R 5 L 0 N o Y W 5 n Z W Q g V H l w Z S 5 7 X z E y N y w y M z R 9 J n F 1 b 3 Q 7 X S w m c X V v d D t D b 2 x 1 b W 5 D b 3 V u d C Z x d W 9 0 O z o y M z U s J n F 1 b 3 Q 7 S 2 V 5 Q 2 9 s d W 1 u T m F t Z X M m c X V v d D s 6 W 1 0 s J n F 1 b 3 Q 7 Q 2 9 s d W 1 u S W R l b n R p d G l l c y Z x d W 9 0 O z p b J n F 1 b 3 Q 7 U 2 V j d G l v b j E v S G 9 3 w q B p c y B s a W Z l I G d v a W 5 n I G Z v c i B 0 a G U g Z G l z Y W J p b G l 0 e S B j b 2 1 t d W 5 p d H k v Q 2 h h b m d l Z C B U e X B l L n t S Z X N w b 2 5 k Z W 5 0 I E l E L D B 9 J n F 1 b 3 Q 7 L C Z x d W 9 0 O 1 N l Y 3 R p b 2 4 x L 0 h v d 8 K g a X M g b G l m Z S B n b 2 l u Z y B m b 3 I g d G h l I G R p c 2 F i a W x p d H k g Y 2 9 t b X V u a X R 5 L 0 N o Y W 5 n Z W Q g V H l w Z S 5 7 Q 2 9 s b G V j d G 9 y I E l E L D F 9 J n F 1 b 3 Q 7 L C Z x d W 9 0 O 1 N l Y 3 R p b 2 4 x L 0 h v d 8 K g a X M g b G l m Z S B n b 2 l u Z y B m b 3 I g d G h l I G R p c 2 F i a W x p d H k g Y 2 9 t b X V u a X R 5 L 0 N o Y W 5 n Z W Q g V H l w Z S 5 7 U 3 R h c n Q g R G F 0 Z S w y f S Z x d W 9 0 O y w m c X V v d D t T Z W N 0 a W 9 u M S 9 I b 3 f C o G l z I G x p Z m U g Z 2 9 p b m c g Z m 9 y I H R o Z S B k a X N h Y m l s a X R 5 I G N v b W 1 1 b m l 0 e S 9 D a G F u Z 2 V k I F R 5 c G U u e 0 V u Z C B E Y X R l L D N 9 J n F 1 b 3 Q 7 L C Z x d W 9 0 O 1 N l Y 3 R p b 2 4 x L 0 h v d 8 K g a X M g b G l m Z S B n b 2 l u Z y B m b 3 I g d G h l I G R p c 2 F i a W x p d H k g Y 2 9 t b X V u a X R 5 L 0 N o Y W 5 n Z W Q g V H l w Z S 5 7 S V A g Q W R k c m V z c y w 0 f S Z x d W 9 0 O y w m c X V v d D t T Z W N 0 a W 9 u M S 9 I b 3 f C o G l z I G x p Z m U g Z 2 9 p b m c g Z m 9 y I H R o Z S B k a X N h Y m l s a X R 5 I G N v b W 1 1 b m l 0 e S 9 D a G F u Z 2 V k I F R 5 c G U u e 0 V t Y W l s I E F k Z H J l c 3 M s N X 0 m c X V v d D s s J n F 1 b 3 Q 7 U 2 V j d G l v b j E v S G 9 3 w q B p c y B s a W Z l I G d v a W 5 n I G Z v c i B 0 a G U g Z G l z Y W J p b G l 0 e S B j b 2 1 t d W 5 p d H k v Q 2 h h b m d l Z C B U e X B l L n t G a X J z d C B O Y W 1 l L D Z 9 J n F 1 b 3 Q 7 L C Z x d W 9 0 O 1 N l Y 3 R p b 2 4 x L 0 h v d 8 K g a X M g b G l m Z S B n b 2 l u Z y B m b 3 I g d G h l I G R p c 2 F i a W x p d H k g Y 2 9 t b X V u a X R 5 L 0 N o Y W 5 n Z W Q g V H l w Z S 5 7 T G F z d C B O Y W 1 l L D d 9 J n F 1 b 3 Q 7 L C Z x d W 9 0 O 1 N l Y 3 R p b 2 4 x L 0 h v d 8 K g a X M g b G l m Z S B n b 2 l u Z y B m b 3 I g d G h l I G R p c 2 F i a W x p d H k g Y 2 9 t b X V u a X R 5 L 0 N o Y W 5 n Z W Q g V H l w Z S 5 7 Q 3 V z d G 9 t I E R h d G E g M S w 4 f S Z x d W 9 0 O y w m c X V v d D t T Z W N 0 a W 9 u M S 9 I b 3 f C o G l z I G x p Z m U g Z 2 9 p b m c g Z m 9 y I H R o Z S B k a X N h Y m l s a X R 5 I G N v b W 1 1 b m l 0 e S 9 D a G F u Z 2 V k I F R 5 c G U u e 1 d o a W N o I H N 1 c n Z l e S B 3 b 3 V s Z C B 5 b 3 U g b G l r Z S B 0 b y B j b 2 1 w b G V 0 Z T 8 s O X 0 m c X V v d D s s J n F 1 b 3 Q 7 U 2 V j d G l v b j E v S G 9 3 w q B p c y B s a W Z l I G d v a W 5 n I G Z v c i B 0 a G U g Z G l z Y W J p b G l 0 e S B j b 2 1 t d W 5 p d H k v Q 2 h h b m d l Z C B U e X B l L n t X a G F 0 I G l z I H l v d X I g Z n V s b C B u Y W 1 l P 1 B s Z W F z Z S B 3 c m l 0 Z S B 5 b 3 V y I G F u c 3 d l c i B p b i B 0 a G l z I H N w Y W N l L l B s Z W F z Z S B j b G l j a y B o Z X J l I G Z v c i B 0 a G U g T l p T T C B 0 c m F u c 2 x h d G l v b i B v Z i B 0 a G l z w 4 L C o H F 1 Z X N 0 a W 9 u L D E w f S Z x d W 9 0 O y w m c X V v d D t T Z W N 0 a W 9 u M S 9 I b 3 f C o G l z I G x p Z m U g Z 2 9 p b m c g Z m 9 y I H R o Z S B k a X N h Y m l s a X R 5 I G N v b W 1 1 b m l 0 e S 9 D a G F u Z 2 V k I F R 5 c G U u e 1 d o Y X Q g a X M g e W 9 1 c i B l b W F p b C B h Z G R y Z X N z P 1 B s Z W F z Z S B 3 c m l 0 Z S B 5 b 3 V y I G F u c 3 d l c i B p b i B 0 a G l z I H N w Y W N l L l B s Z W F z Z S B j b G l j a y B o Z X J l I G Z v c i B 0 a G U g T l p T T C B 0 c m F u c 2 x h d G l v b i B v Z i B 0 a G l z w 4 L C o H F 1 Z X N 0 a W 9 u L D E x f S Z x d W 9 0 O y w m c X V v d D t T Z W N 0 a W 9 u M S 9 I b 3 f C o G l z I G x p Z m U g Z 2 9 p b m c g Z m 9 y I H R o Z S B k a X N h Y m l s a X R 5 I G N v b W 1 1 b m l 0 e S 9 D a G F u Z 2 V k I F R 5 c G U u e 1 d o Y X Q g a X M g e W 9 1 c i B w a G 9 u Z S B u d W 1 i Z X I / U G x l Y X N l I H d y a X R l I H l v d X L D g s K g Y W 5 z d 2 V y I G l u I H R o a X M g c 3 B h Y 2 U u U G x l Y X N l I G N s a W N r I G h l c m U g Z m 9 y I H R o Z S B O W l N M I H R y Y W 5 z b G F 0 a W 9 u I G 9 m I H R o a X P D g s K g c X V l c 3 R p b 2 4 s M T J 9 J n F 1 b 3 Q 7 L C Z x d W 9 0 O 1 N l Y 3 R p b 2 4 x L 0 h v d 8 K g a X M g b G l m Z S B n b 2 l u Z y B m b 3 I g d G h l I G R p c 2 F i a W x p d H k g Y 2 9 t b X V u a X R 5 L 0 N o Y W 5 n Z W Q g V H l w Z S 5 7 S W Y g e W 9 1 I G F y Z S B w Y X J 0 I G 9 m I G F u I G 9 y Z 2 F u a X N h d G l v b i B 3 c m l 0 Z S B 0 a G U g b m F t Z S B v Z i B 0 a G F 0 I G 9 y Z 2 F u a X N h d G l v b i B o Z X J l L l B s Z W F z Z S B j b G l j a y B o Z X J l I G Z v c i B 0 a G U g T l p T T C B 0 c m F u c 2 x h d G l v b i B v Z i B 0 a G l z w 4 L C o H F 1 Z X N 0 a W 9 u L D E z f S Z x d W 9 0 O y w m c X V v d D t T Z W N 0 a W 9 u M S 9 I b 3 f C o G l z I G x p Z m U g Z 2 9 p b m c g Z m 9 y I H R o Z S B k a X N h Y m l s a X R 5 I G N v b W 1 1 b m l 0 e S 9 D a G F u Z 2 V k I F R 5 c G U u e 1 d o Y X Q g c G F y d C B v Z i B O Z X c g W m V h b G F u Z C B k b y B 5 b 3 U g b G l 2 Z S B p b j / D g s K g U G x l Y X N l I G N s a W N r I G h l c m U g Z m 9 y I H R o Z S B O W l N M I H R y Y W 5 z b G F 0 a W 9 u I G 9 m I H R o a X P D g s K g c X V l c 3 R p b 2 4 s M T R 9 J n F 1 b 3 Q 7 L C Z x d W 9 0 O 1 N l Y 3 R p b 2 4 x L 0 h v d 8 K g a X M g b G l m Z S B n b 2 l u Z y B m b 3 I g d G h l I G R p c 2 F i a W x p d H k g Y 2 9 t b X V u a X R 5 L 0 N o Y W 5 n Z W Q g V H l w Z S 5 7 V 2 h h d C B p c y B 5 b 3 V y I G d l b m R l c j 9 U a W N r I H R o Z S B i b 3 g g d G h h d C B p c y B y a W d o d C B m b 3 I g e W 9 1 L k d l b m R l c i B k a X Z l c n N l I C 8 g b m 9 u L W J p b m F y e S B w Z W 9 w b G U g Y X J l I H B l b 3 B s Z S B 3 a G 8 g a G F 2 Z S B h I G R p Z m Z l c m V u d C B n Z W 5 k Z X I g d G 8 g d 2 9 t Y W 4 g b 3 I g b W F u L i w x N X 0 m c X V v d D s s J n F 1 b 3 Q 7 U 2 V j d G l v b j E v S G 9 3 w q B p c y B s a W Z l I G d v a W 5 n I G Z v c i B 0 a G U g Z G l z Y W J p b G l 0 e S B j b 2 1 t d W 5 p d H k v Q 2 h h b m d l Z C B U e X B l L n t X a G F 0 I H l l Y X I g d 2 V y Z S B 5 b 3 U g Y m 9 y b i B p b j 9 X c m l 0 Z S B h b G w g N C B u d W 1 i Z X J z I G 9 m I H R o Z S B 5 Z W F y L k Z v c i B l e G F t c G x l O i A x O T c 2 L l B s Z W F z Z S B j b G l j a y B o Z X J l I G Z v c i B 0 a G U g T l p T T C B 0 c m F u c 2 x h d G l v b i B v Z i B 0 a G l z w 4 L C o H F 1 Z X N 0 a W 9 u L D E 2 f S Z x d W 9 0 O y w m c X V v d D t T Z W N 0 a W 9 u M S 9 I b 3 f C o G l z I G x p Z m U g Z 2 9 p b m c g Z m 9 y I H R o Z S B k a X N h Y m l s a X R 5 I G N v b W 1 1 b m l 0 e S 9 D a G F u Z 2 V k I F R 5 c G U u e 1 d o Y X Q g a X M g e W 9 1 c i B j d W x 0 d X J l P 1 R p Y 2 s g Y W x s I H R o Z S B i b 3 h l c y B 0 a G F 0 I G F y Z S B y a W d o d C B m b 3 I g e W 9 1 L s O C w q B Q b G V h c 2 U g Y 2 x p Y 2 s g a G V y Z S B m b 3 I g d G h l I E 5 a U 0 w g d H J h b n N s Y X R p b 2 4 g b 2 Y g d G h p c 8 O C w q B x d W V z d G l v b i w x N 3 0 m c X V v d D s s J n F 1 b 3 Q 7 U 2 V j d G l v b j E v S G 9 3 w q B p c y B s a W Z l I G d v a W 5 n I G Z v c i B 0 a G U g Z G l z Y W J p b G l 0 e S B j b 2 1 t d W 5 p d H k v Q 2 h h b m d l Z C B U e X B l L n s s M T h 9 J n F 1 b 3 Q 7 L C Z x d W 9 0 O 1 N l Y 3 R p b 2 4 x L 0 h v d 8 K g a X M g b G l m Z S B n b 2 l u Z y B m b 3 I g d G h l I G R p c 2 F i a W x p d H k g Y 2 9 t b X V u a X R 5 L 0 N o Y W 5 n Z W Q g V H l w Z S 5 7 X z E s M T l 9 J n F 1 b 3 Q 7 L C Z x d W 9 0 O 1 N l Y 3 R p b 2 4 x L 0 h v d 8 K g a X M g b G l m Z S B n b 2 l u Z y B m b 3 I g d G h l I G R p c 2 F i a W x p d H k g Y 2 9 t b X V u a X R 5 L 0 N o Y W 5 n Z W Q g V H l w Z S 5 7 X z I s M j B 9 J n F 1 b 3 Q 7 L C Z x d W 9 0 O 1 N l Y 3 R p b 2 4 x L 0 h v d 8 K g a X M g b G l m Z S B n b 2 l u Z y B m b 3 I g d G h l I G R p c 2 F i a W x p d H k g Y 2 9 t b X V u a X R 5 L 0 N o Y W 5 n Z W Q g V H l w Z S 5 7 X z M s M j F 9 J n F 1 b 3 Q 7 L C Z x d W 9 0 O 1 N l Y 3 R p b 2 4 x L 0 h v d 8 K g a X M g b G l m Z S B n b 2 l u Z y B m b 3 I g d G h l I G R p c 2 F i a W x p d H k g Y 2 9 t b X V u a X R 5 L 0 N o Y W 5 n Z W Q g V H l w Z S 5 7 X z Q s M j J 9 J n F 1 b 3 Q 7 L C Z x d W 9 0 O 1 N l Y 3 R p b 2 4 x L 0 h v d 8 K g a X M g b G l m Z S B n b 2 l u Z y B m b 3 I g d G h l I G R p c 2 F i a W x p d H k g Y 2 9 t b X V u a X R 5 L 0 N o Y W 5 n Z W Q g V H l w Z S 5 7 X z U s M j N 9 J n F 1 b 3 Q 7 L C Z x d W 9 0 O 1 N l Y 3 R p b 2 4 x L 0 h v d 8 K g a X M g b G l m Z S B n b 2 l u Z y B m b 3 I g d G h l I G R p c 2 F i a W x p d H k g Y 2 9 t b X V u a X R 5 L 0 N o Y W 5 n Z W Q g V H l w Z S 5 7 V G h p c y B x d W V z d G l v b i B p c y B h Y m 9 1 d C B 3 a G F 0 I H d v c m s g e W 9 1 I G R v L l R p Y 2 s g Y W x s I H R o Z S B i b 3 h l c y B 0 a G F 0 I G F y Z S B y a W d o d C B m b 3 I g e W 9 1 L s O C w q B Q b G V h c 2 U g Y 2 x p Y 2 s g a G V y Z S B m b 3 I g d G h l I E 5 a U 0 w g d H J h b n N s Y X R p b 2 4 g b 2 Y g d G h p c 8 O C w q B x d W V z d G l v b i w y N H 0 m c X V v d D s s J n F 1 b 3 Q 7 U 2 V j d G l v b j E v S G 9 3 w q B p c y B s a W Z l I G d v a W 5 n I G Z v c i B 0 a G U g Z G l z Y W J p b G l 0 e S B j b 2 1 t d W 5 p d H k v Q 2 h h b m d l Z C B U e X B l L n t f N i w y N X 0 m c X V v d D s s J n F 1 b 3 Q 7 U 2 V j d G l v b j E v S G 9 3 w q B p c y B s a W Z l I G d v a W 5 n I G Z v c i B 0 a G U g Z G l z Y W J p b G l 0 e S B j b 2 1 t d W 5 p d H k v Q 2 h h b m d l Z C B U e X B l L n t f N y w y N n 0 m c X V v d D s s J n F 1 b 3 Q 7 U 2 V j d G l v b j E v S G 9 3 w q B p c y B s a W Z l I G d v a W 5 n I G Z v c i B 0 a G U g Z G l z Y W J p b G l 0 e S B j b 2 1 t d W 5 p d H k v Q 2 h h b m d l Z C B U e X B l L n t f O C w y N 3 0 m c X V v d D s s J n F 1 b 3 Q 7 U 2 V j d G l v b j E v S G 9 3 w q B p c y B s a W Z l I G d v a W 5 n I G Z v c i B 0 a G U g Z G l z Y W J p b G l 0 e S B j b 2 1 t d W 5 p d H k v Q 2 h h b m d l Z C B U e X B l L n t f O S w y O H 0 m c X V v d D s s J n F 1 b 3 Q 7 U 2 V j d G l v b j E v S G 9 3 w q B p c y B s a W Z l I G d v a W 5 n I G Z v c i B 0 a G U g Z G l z Y W J p b G l 0 e S B j b 2 1 t d W 5 p d H k v Q 2 h h b m d l Z C B U e X B l L n t I Y X M g e W 9 1 c i B 3 b 3 J r I G N o Y W 5 n Z W Q g c 2 l u Y 2 U g b G F z d C B 0 a W 1 l I H l v d S B k a W Q g d G h l I H N 1 c n Z l e T 9 Q b G V h c 2 U g Y 2 x p Y 2 s g a G V y Z S B m b 3 I g d G h l I E 5 a U 0 w g d H J h b n N s Y X R p b 2 4 g b 2 Y g d G h p c y B x d W V z d G l v b i w y O X 0 m c X V v d D s s J n F 1 b 3 Q 7 U 2 V j d G l v b j E v S G 9 3 w q B p c y B s a W Z l I G d v a W 5 n I G Z v c i B 0 a G U g Z G l z Y W J p b G l 0 e S B j b 2 1 t d W 5 p d H k v Q 2 h h b m d l Z C B U e X B l L n t I b 3 c g a G F z I H l v d X I g d 2 9 y a y B j a G F u Z 2 V k P 8 O C w q B U a W N r I G F s b C B 0 a G U g Y m 9 4 Z X M g d G h h d C B h c m U g c m l n a H Q g Z m 9 y I H l v d S 7 D g s K g U G x l Y X N l I G N s a W N r I G h l c m U g Z m 9 y I H R o Z S B O W l N M I H R y Y W 5 z b G F 0 a W 9 u I G 9 m I H R o a X P D g s K g c X V l c 3 R p b 2 4 s M z B 9 J n F 1 b 3 Q 7 L C Z x d W 9 0 O 1 N l Y 3 R p b 2 4 x L 0 h v d 8 K g a X M g b G l m Z S B n b 2 l u Z y B m b 3 I g d G h l I G R p c 2 F i a W x p d H k g Y 2 9 t b X V u a X R 5 L 0 N o Y W 5 n Z W Q g V H l w Z S 5 7 X z E w L D M x f S Z x d W 9 0 O y w m c X V v d D t T Z W N 0 a W 9 u M S 9 I b 3 f C o G l z I G x p Z m U g Z 2 9 p b m c g Z m 9 y I H R o Z S B k a X N h Y m l s a X R 5 I G N v b W 1 1 b m l 0 e S 9 D a G F u Z 2 V k I F R 5 c G U u e 1 8 x M S w z M n 0 m c X V v d D s s J n F 1 b 3 Q 7 U 2 V j d G l v b j E v S G 9 3 w q B p c y B s a W Z l I G d v a W 5 n I G Z v c i B 0 a G U g Z G l z Y W J p b G l 0 e S B j b 2 1 t d W 5 p d H k v Q 2 h h b m d l Z C B U e X B l L n t f M T I s M z N 9 J n F 1 b 3 Q 7 L C Z x d W 9 0 O 1 N l Y 3 R p b 2 4 x L 0 h v d 8 K g a X M g b G l m Z S B n b 2 l u Z y B m b 3 I g d G h l I G R p c 2 F i a W x p d H k g Y 2 9 t b X V u a X R 5 L 0 N o Y W 5 n Z W Q g V H l w Z S 5 7 X z E z L D M 0 f S Z x d W 9 0 O y w m c X V v d D t T Z W N 0 a W 9 u M S 9 I b 3 f C o G l z I G x p Z m U g Z 2 9 p b m c g Z m 9 y I H R o Z S B k a X N h Y m l s a X R 5 I G N v b W 1 1 b m l 0 e S 9 D a G F u Z 2 V k I F R 5 c G U u e 1 8 x N C w z N X 0 m c X V v d D s s J n F 1 b 3 Q 7 U 2 V j d G l v b j E v S G 9 3 w q B p c y B s a W Z l I G d v a W 5 n I G Z v c i B 0 a G U g Z G l z Y W J p b G l 0 e S B j b 2 1 t d W 5 p d H k v Q 2 h h b m d l Z C B U e X B l L n t f M T U s M z Z 9 J n F 1 b 3 Q 7 L C Z x d W 9 0 O 1 N l Y 3 R p b 2 4 x L 0 h v d 8 K g a X M g b G l m Z S B n b 2 l u Z y B m b 3 I g d G h l I G R p c 2 F i a W x p d H k g Y 2 9 t b X V u a X R 5 L 0 N o Y W 5 n Z W Q g V H l w Z S 5 7 V G h p c y B x d W V z d G l v b i B p c y B h Y m 9 1 d C B o b 3 c g Z G l z Y W J p b G l 0 e S B p c y B w Y X J 0 I G 9 m I H l v d X I g b G l m Z S 5 U a W N r I G F s b C B 0 a G U g Y m 9 4 Z X M g d G h h d C B h c m U g c m l n a H Q g Z m 9 y I H l v d S 5 Q b G V h c 2 U g Y 2 x p Y 2 s g a G V y Z S B m b 3 I g d G h l I E 5 a U 0 w g d H J h b n N s Y X R p b 2 4 g b 2 Y g d G h p c 8 O C w q B x d W V z d G l v b i w z N 3 0 m c X V v d D s s J n F 1 b 3 Q 7 U 2 V j d G l v b j E v S G 9 3 w q B p c y B s a W Z l I G d v a W 5 n I G Z v c i B 0 a G U g Z G l z Y W J p b G l 0 e S B j b 2 1 t d W 5 p d H k v Q 2 h h b m d l Z C B U e X B l L n t f M T Y s M z h 9 J n F 1 b 3 Q 7 L C Z x d W 9 0 O 1 N l Y 3 R p b 2 4 x L 0 h v d 8 K g a X M g b G l m Z S B n b 2 l u Z y B m b 3 I g d G h l I G R p c 2 F i a W x p d H k g Y 2 9 t b X V u a X R 5 L 0 N o Y W 5 n Z W Q g V H l w Z S 5 7 X z E 3 L D M 5 f S Z x d W 9 0 O y w m c X V v d D t T Z W N 0 a W 9 u M S 9 I b 3 f C o G l z I G x p Z m U g Z 2 9 p b m c g Z m 9 y I H R o Z S B k a X N h Y m l s a X R 5 I G N v b W 1 1 b m l 0 e S 9 D a G F u Z 2 V k I F R 5 c G U u e 1 8 x O C w 0 M H 0 m c X V v d D s s J n F 1 b 3 Q 7 U 2 V j d G l v b j E v S G 9 3 w q B p c y B s a W Z l I G d v a W 5 n I G Z v c i B 0 a G U g Z G l z Y W J p b G l 0 e S B j b 2 1 t d W 5 p d H k v Q 2 h h b m d l Z C B U e X B l L n t f M T k s N D F 9 J n F 1 b 3 Q 7 L C Z x d W 9 0 O 1 N l Y 3 R p b 2 4 x L 0 h v d 8 K g a X M g b G l m Z S B n b 2 l u Z y B m b 3 I g d G h l I G R p c 2 F i a W x p d H k g Y 2 9 t b X V u a X R 5 L 0 N o Y W 5 n Z W Q g V H l w Z S 5 7 R G 8 g e W 9 1 I G Z p b m Q g a X Q g a G F y Z C B 0 b y B z Z W U g Z X Z l b i B p Z i B 5 b 3 U g d 2 V h c i B n b G F z c 2 V z P 1 B s Z W F z Z S B j b G l j a y B o Z X J l I G Z v c i B 0 a G U g T l p T T C B 0 c m F u c 2 x h d G l v b i B v Z i B 0 a G l z w 4 L C o H F 1 Z X N 0 a W 9 u L D Q y f S Z x d W 9 0 O y w m c X V v d D t T Z W N 0 a W 9 u M S 9 I b 3 f C o G l z I G x p Z m U g Z 2 9 p b m c g Z m 9 y I H R o Z S B k a X N h Y m l s a X R 5 I G N v b W 1 1 b m l 0 e S 9 D a G F u Z 2 V k I F R 5 c G U u e 0 R v I H l v d S B m a W 5 k I G l 0 I G h h c m Q g d G 8 g a G V h c i B l d m V u I G l m I H l v d S B 3 Z W F y I G E g a G V h c m l u Z y B h a W Q / L D Q z f S Z x d W 9 0 O y w m c X V v d D t T Z W N 0 a W 9 u M S 9 I b 3 f C o G l z I G x p Z m U g Z 2 9 p b m c g Z m 9 y I H R o Z S B k a X N h Y m l s a X R 5 I G N v b W 1 1 b m l 0 e S 9 D a G F u Z 2 V k I F R 5 c G U u e 0 R v I H l v d S B m a W 5 k I G l 0 I G h h c m Q g d G 8 6 w 4 L C o C D D g s K g I F x u X G 5 3 Y W x r X G 5 c b l x u Z 2 8 g d X A g c 3 R l c H M / X G 4 s N D R 9 J n F 1 b 3 Q 7 L C Z x d W 9 0 O 1 N l Y 3 R p b 2 4 x L 0 h v d 8 K g a X M g b G l m Z S B n b 2 l u Z y B m b 3 I g d G h l I G R p c 2 F i a W x p d H k g Y 2 9 t b X V u a X R 5 L 0 N o Y W 5 n Z W Q g V H l w Z S 5 7 R G 8 g e W 9 1 I G Z p b m Q g a X Q g a G F y Z C B 0 b z p c b l x u c m V t Z W 1 i Z X I g d G h p b m d z X G 5 c b l x u Z m 9 j d X M g b 2 4 g d 2 h h d C B 5 b 3 U g Y X J l I G R v a W 5 n P 1 x u L D Q 1 f S Z x d W 9 0 O y w m c X V v d D t T Z W N 0 a W 9 u M S 9 I b 3 f C o G l z I G x p Z m U g Z 2 9 p b m c g Z m 9 y I H R o Z S B k a X N h Y m l s a X R 5 I G N v b W 1 1 b m l 0 e S 9 D a G F u Z 2 V k I F R 5 c G U u e 0 R v I H l v d S B m a W 5 k I G l 0 I G h h c m Q g d G 8 g Z G 8 g d G h p b m d z I G x p a 2 U 6 w 4 L C o F x u X G 5 3 Y X N o I H l v d X J z Z W x m I G F s b C B v d m V y X G 5 c b l x u Z 2 V 0 I G R y Z X N z Z W Q / X G 4 s N D Z 9 J n F 1 b 3 Q 7 L C Z x d W 9 0 O 1 N l Y 3 R p b 2 4 x L 0 h v d 8 K g a X M g b G l m Z S B n b 2 l u Z y B m b 3 I g d G h l I G R p c 2 F i a W x p d H k g Y 2 9 t b X V u a X R 5 L 0 N o Y W 5 n Z W Q g V H l w Z S 5 7 V 2 h l b i B 5 b 3 U g Y X J l I G N v b W 1 1 b m l j Y X R p b m c g a W 4 g e W 9 1 c i B m a X J z d C B s Y W 5 n d W F n Z S B k b y B 5 b 3 U g Z m l u Z C B p d C B o Y X J k I H R v O l x u X G 5 1 b m R l c n N 0 Y W 5 k I H B l b 3 B s Z V x u X G 5 c b m h h d m U g b 3 R o Z X I g c G V v c G x l I H V u Z G V y c 3 R h b m Q g e W 9 1 P 1 x u X G 5 G a X J z d C B s Y W 5 n d W F n Z S B t Z W F u c y B 0 a G U g b G F u Z 3 V h Z 2 U g e W 9 1 I G x l Y X J u Z W Q g Z m l y c 3 Q g a W 4 g e W 9 1 c i B s a W Z l L i w 0 N 3 0 m c X V v d D s s J n F 1 b 3 Q 7 U 2 V j d G l v b j E v S G 9 3 w q B p c y B s a W Z l I G d v a W 5 n I G Z v c i B 0 a G U g Z G l z Y W J p b G l 0 e S B j b 2 1 t d W 5 p d H k v Q 2 h h b m d l Z C B U e X B l L n t E b y B 5 b 3 U g a G F 2 Z S B h b n k g b W V u d G F s I G h l Y W x 0 a C B j b 2 5 k a X R p b 2 5 z I H R o Y X Q g e W 9 1 I G h h d m U g a G F k I G Z v c i A 2 I G 1 v b n R o c y B v c i B t b 3 J l P 8 O C w q B N Z W 5 0 Y W w g a G V h b H R o I G N v b m R p d G l v b n M g Y X J l I H R o a W 5 n c y B s a W t l O l x u X G 5 k Z X B y Z X N z a W 9 u X G 5 c b l x u Y W 5 4 a W V 0 e V x u X G 5 c b n N j a G l 6 b 3 B o c m V u a W F c b l x u X G 5 l Y X R p b m c g Z G l z b 3 J k Z X J z L l x u L D Q 4 f S Z x d W 9 0 O y w m c X V v d D t T Z W N 0 a W 9 u M S 9 I b 3 f C o G l z I G x p Z m U g Z 2 9 p b m c g Z m 9 y I H R o Z S B k a X N h Y m l s a X R 5 I G N v b W 1 1 b m l 0 e S 9 D a G F u Z 2 V k I F R 5 c G U u e 0 h v d y B z Y W Z l I G R v I H l v d S B m Z W V s I G l u I H l v d X I g a G 9 t Z S B y a W d o d C B u b 3 c / L D Q 5 f S Z x d W 9 0 O y w m c X V v d D t T Z W N 0 a W 9 u M S 9 I b 3 f C o G l z I G x p Z m U g Z 2 9 p b m c g Z m 9 y I H R o Z S B k a X N h Y m l s a X R 5 I G N v b W 1 1 b m l 0 e S 9 D a G F u Z 2 V k I F R 5 c G U u e 1 8 y M C w 1 M H 0 m c X V v d D s s J n F 1 b 3 Q 7 U 2 V j d G l v b j E v S G 9 3 w q B p c y B s a W Z l I G d v a W 5 n I G Z v c i B 0 a G U g Z G l z Y W J p b G l 0 e S B j b 2 1 t d W 5 p d H k v Q 2 h h b m d l Z C B U e X B l L n t U a G l z I H F 1 Z X N 0 a W 9 u I G l z I G 9 u b H k g Z m 9 y I H B l b 3 B s Z S B 3 a G 8 g a G F 2 Z S B k b 2 5 l I H R o a X M g c 3 V y d m V 5 I G J l Z m 9 y Z S 7 D g s K g S W Y g d G h p c y B p c y B 0 a G U g Z m l y c 3 Q g d G l t Z S B 5 b 3 U g Y X J l I G R v a W 5 n I H R o a X M g c 3 V y d m V 5 I H B s Z W F z Z S B z a 2 l w I H R o a X M g c X V l c 3 R p b 2 4 u U 2 l u Y 2 U g d G h l I G x h c 3 Q g d G l t Z S B 5 b 3 U g Z G l k I H R o Z S B z d X J 2 Z X k g Z G 8 g e W 9 1 I G Z l Z W w g b W 9 y Z S B v c i B s Z X N z I H N h Z m U / L D U x f S Z x d W 9 0 O y w m c X V v d D t T Z W N 0 a W 9 u M S 9 I b 3 f C o G l z I G x p Z m U g Z 2 9 p b m c g Z m 9 y I H R o Z S B k a X N h Y m l s a X R 5 I G N v b W 1 1 b m l 0 e S 9 D a G F u Z 2 V k I F R 5 c G U u e 1 8 y M S w 1 M n 0 m c X V v d D s s J n F 1 b 3 Q 7 U 2 V j d G l v b j E v S G 9 3 w q B p c y B s a W Z l I G d v a W 5 n I G Z v c i B 0 a G U g Z G l z Y W J p b G l 0 e S B j b 2 1 t d W 5 p d H k v Q 2 h h b m d l Z C B U e X B l L n t I b 3 c g Z W F z e S B p c y B p d C B m b 3 I g e W 9 1 I H R v I G Z p b m Q g a W 5 m b 3 J t Y X R p b 2 4 g Y W J v d X Q g Q 0 9 W S U Q t M T k / L D U z f S Z x d W 9 0 O y w m c X V v d D t T Z W N 0 a W 9 u M S 9 I b 3 f C o G l z I G x p Z m U g Z 2 9 p b m c g Z m 9 y I H R o Z S B k a X N h Y m l s a X R 5 I G N v b W 1 1 b m l 0 e S 9 D a G F u Z 2 V k I F R 5 c G U u e 1 8 y M i w 1 N H 0 m c X V v d D s s J n F 1 b 3 Q 7 U 2 V j d G l v b j E v S G 9 3 w q B p c y B s a W Z l I G d v a W 5 n I G Z v c i B 0 a G U g Z G l z Y W J p b G l 0 e S B j b 2 1 t d W 5 p d H k v Q 2 h h b m d l Z C B U e X B l L n t U a G l z I H F 1 Z X N 0 a W 9 u I G l z I G 9 u b H k g Z m 9 y I H B l b 3 B s Z S B 3 a G 8 g a G F 2 Z S B k b 2 5 l I H R o a X M g c 3 V y d m V 5 w 4 L C o G J l Z m 9 y Z S 4 g S W Y g d G h p c y B p c y B 0 a G U g Z m l y c 3 Q g d G l t Z S B 5 b 3 U g Y X J l I G R v a W 5 n I H R o a X M g c 3 V y d m V 5 I H B s Z W F z Z S B z a 2 l w I H R o a X M g c X V l c 3 R p b 2 4 u U 2 l u Y 2 U g d G h l I G x h c 3 Q g d G l t Z S B 5 b 3 U g Z G l k I H R o a X M g c 3 V y d m V 5 I G h h c y B p d C B i Z W V u I G V h c 2 l l c i B v c i B o Y X J k Z X I g d G 8 g Z 2 V 0 I G l u Z m 9 y b W F 0 a W 9 u I G F i b 3 V 0 I E N P V k l E L T E 5 P y w 1 N X 0 m c X V v d D s s J n F 1 b 3 Q 7 U 2 V j d G l v b j E v S G 9 3 w q B p c y B s a W Z l I G d v a W 5 n I G Z v c i B 0 a G U g Z G l z Y W J p b G l 0 e S B j b 2 1 t d W 5 p d H k v Q 2 h h b m d l Z C B U e X B l L n t f M j M s N T Z 9 J n F 1 b 3 Q 7 L C Z x d W 9 0 O 1 N l Y 3 R p b 2 4 x L 0 h v d 8 K g a X M g b G l m Z S B n b 2 l u Z y B m b 3 I g d G h l I G R p c 2 F i a W x p d H k g Y 2 9 t b X V u a X R 5 L 0 N o Y W 5 n Z W Q g V H l w Z S 5 7 S G 9 3 I G h h c m Q g a X M g a X Q g d G 8 g d W 5 k Z X J z d G F u Z C B p b m Z v c m 1 h d G l v b i B m c m 9 t I H R o Z S B n b 3 Z l c m 5 t Z W 5 0 I G F i b 3 V 0 I E N P V k l E L T E 5 P y w 1 N 3 0 m c X V v d D s s J n F 1 b 3 Q 7 U 2 V j d G l v b j E v S G 9 3 w q B p c y B s a W Z l I G d v a W 5 n I G Z v c i B 0 a G U g Z G l z Y W J p b G l 0 e S B j b 2 1 t d W 5 p d H k v Q 2 h h b m d l Z C B U e X B l L n t U a G l z I H F 1 Z X N 0 a W 9 u I G l z I G 9 u b H k g Z m 9 y I H B l b 3 B s Z S B 3 a G 8 g a G F 2 Z S B k b 2 5 l I H R o a X M g c 3 V y d m V 5 I G J l Z m 9 y Z S 4 g S W Y g d G h p c y B p c y B 0 a G U g Z m l y c 3 Q g d G l t Z S B 5 b 3 U g Y X J l I G R v a W 5 n I H R o a X M g c 3 V y d m V 5 I H B s Z W F z Z S B z a 2 l w I H R o a X M g c X V l c 3 R p b 2 4 u w 4 L C o F N p b m N l I G x h c 3 Q g d G l t Z S B 5 b 3 U g Z G l k I H R o a X M g c 3 V y d m V 5 I G h h c y B p d C B n b 3 Q g Z W F z a W V y I G 9 y I G h h c m R l c i B 0 b y B 1 b m R l c n N 0 Y W 5 k I H R o Z S B p b m Z v c m 1 h d G l v b i B m c m 9 t I H R o Z S B n b 3 Z l c m 5 t Z W 5 0 I G F i b 3 V 0 I E N P V k l E L T E 5 P y w 1 O H 0 m c X V v d D s s J n F 1 b 3 Q 7 U 2 V j d G l v b j E v S G 9 3 w q B p c y B s a W Z l I G d v a W 5 n I G Z v c i B 0 a G U g Z G l z Y W J p b G l 0 e S B j b 2 1 t d W 5 p d H k v Q 2 h h b m d l Z C B U e X B l L n t f M j Q s N T l 9 J n F 1 b 3 Q 7 L C Z x d W 9 0 O 1 N l Y 3 R p b 2 4 x L 0 h v d 8 K g a X M g b G l m Z S B n b 2 l u Z y B m b 3 I g d G h l I G R p c 2 F i a W x p d H k g Y 2 9 t b X V u a X R 5 L 0 N o Y W 5 n Z W Q g V H l w Z S 5 7 V G h p c y B x d W V z d G l v b i B p c y B h Y m 9 1 d C B 0 a G U g d G h p b m d z I H l v d S B u Z W V k I H R v I G t l Z X A g e W 9 1 c n N l b G Y g Y W 5 k I G 9 0 a G V y c y B z Y W Z l I G x p a 2 U 6 X G 5 c b m 1 h c 2 t z X G 5 c b l x u c n V i Y m V y I G d s b 3 Z l c y 5 c b l x u Q 2 F u I H l v d S B n Z X Q g d G h l I H R o a W 5 n c y B 5 b 3 U g b m V l Z C B 0 b y B r Z W V w I H l v d X J z Z W x m I G F u Z C B v d G h l c n M g c 2 F m Z T 8 s N j B 9 J n F 1 b 3 Q 7 L C Z x d W 9 0 O 1 N l Y 3 R p b 2 4 x L 0 h v d 8 K g a X M g b G l m Z S B n b 2 l u Z y B m b 3 I g d G h l I G R p c 2 F i a W x p d H k g Y 2 9 t b X V u a X R 5 L 0 N o Y W 5 n Z W Q g V H l w Z S 5 7 X z I 1 L D Y x f S Z x d W 9 0 O y w m c X V v d D t T Z W N 0 a W 9 u M S 9 I b 3 f C o G l z I G x p Z m U g Z 2 9 p b m c g Z m 9 y I H R o Z S B k a X N h Y m l s a X R 5 I G N v b W 1 1 b m l 0 e S 9 D a G F u Z 2 V k I F R 5 c G U u e 1 R o a X M g c X V l c 3 R p b 2 4 g a X M g b 2 5 s e S B m b 3 I g c G V v c G x l I H d o b y B o Y X Z l I G R v b m U g d G h p c y B z d X J 2 Z X k g Y m V m b 3 J l L i B J Z i B 0 a G l z I G l z I H R o Z S B m a X J z d C B 0 a W 1 l I H l v d S B h c m U g Z G 9 p b m c g d G h p c y B z d X J 2 Z X k g c G x l Y X N l I H N r a X A g d G h p c y B x d W V z d G l v b i 7 D g s K g U 2 l u Y 2 U g b G F z d C B 0 a W 1 l I H l v d S B k a W Q g d G h p c y B z d X J 2 Z X k g a G F z I G l 0 I G J l Z W 4 g Z W F z a W V y I G 9 y I G h h c m R l c i B 0 b y B n Z X Q g d G h l I H R o a W 5 n c y B 5 b 3 U g b m V l Z C B 0 b y B r Z W V w I H l v d X J z Z W x m I G F u Z C B v d G h l c n M g c 2 F m Z T 8 s N j J 9 J n F 1 b 3 Q 7 L C Z x d W 9 0 O 1 N l Y 3 R p b 2 4 x L 0 h v d 8 K g a X M g b G l m Z S B n b 2 l u Z y B m b 3 I g d G h l I G R p c 2 F i a W x p d H k g Y 2 9 t b X V u a X R 5 L 0 N o Y W 5 n Z W Q g V H l w Z S 5 7 X z I 2 L D Y z f S Z x d W 9 0 O y w m c X V v d D t T Z W N 0 a W 9 u M S 9 I b 3 f C o G l z I G x p Z m U g Z 2 9 p b m c g Z m 9 y I H R o Z S B k a X N h Y m l s a X R 5 I G N v b W 1 1 b m l 0 e S 9 D a G F u Z 2 V k I F R 5 c G U u e 0 N h b i B 5 b 3 U g c 2 F m Z W x 5 I G d l d D p c b l x u w 4 L C o C D D g s K g I M O C w q A g w 4 L C o C D D g s K g I G Z v b 2 R c b l x u X G 7 D g s K g I M O C w q A g w 4 L C o C D D g s K g I M O C w q A g b 3 R o Z X I g d G h p b m d z I H l v d S B u Z W V k P 1 x u L D Y 0 f S Z x d W 9 0 O y w m c X V v d D t T Z W N 0 a W 9 u M S 9 I b 3 f C o G l z I G x p Z m U g Z 2 9 p b m c g Z m 9 y I H R o Z S B k a X N h Y m l s a X R 5 I G N v b W 1 1 b m l 0 e S 9 D a G F u Z 2 V k I F R 5 c G U u e 1 8 y N y w 2 N X 0 m c X V v d D s s J n F 1 b 3 Q 7 U 2 V j d G l v b j E v S G 9 3 w q B p c y B s a W Z l I G d v a W 5 n I G Z v c i B 0 a G U g Z G l z Y W J p b G l 0 e S B j b 2 1 t d W 5 p d H k v Q 2 h h b m d l Z C B U e X B l L n t U a G l z I H F 1 Z X N 0 a W 9 u I G l z I G 9 u b H k g Z m 9 y I H B l b 3 B s Z S B 3 a G 8 g a G F 2 Z S B k b 2 5 l I H R o a X M g c 3 V y d m V 5 I G J l Z m 9 y Z S 4 g S W Y g d G h p c y B p c y B 0 a G U g Z m l y c 3 Q g d G l t Z S B 5 b 3 U g Y X J l I G R v a W 5 n I H R o a X M g c 3 V y d m V 5 I H B s Z W F z Z S B z a 2 l w I H R o a X M g c X V l c 3 R p b 2 4 u U 2 l u Y 2 U g d G h l I G x h c 3 Q g d G l t Z S B 5 b 3 U g Z G l k I H R o a X M g c 3 V y d m V 5 I G h h c y B p d C B n b 3 Q g Z W F z a W V y I G 9 y I G h h c m R l c i B 0 b y B n Z X Q g Z m 9 v Z C B h b m Q g b 3 R o Z X I g d G h p b m d z I H l v d S B u Z W V k P y w 2 N n 0 m c X V v d D s s J n F 1 b 3 Q 7 U 2 V j d G l v b j E v S G 9 3 w q B p c y B s a W Z l I G d v a W 5 n I G Z v c i B 0 a G U g Z G l z Y W J p b G l 0 e S B j b 2 1 t d W 5 p d H k v Q 2 h h b m d l Z C B U e X B l L n t f M j g s N j d 9 J n F 1 b 3 Q 7 L C Z x d W 9 0 O 1 N l Y 3 R p b 2 4 x L 0 h v d 8 K g a X M g b G l m Z S B n b 2 l u Z y B m b 3 I g d G h l I G R p c 2 F i a W x p d H k g Y 2 9 t b X V u a X R 5 L 0 N o Y W 5 n Z W Q g V H l w Z S 5 7 U 2 9 t Z S B z Z X J 2 a W N l c y B o Y X Z l I G N o Y W 5 n Z W Q g d G h l I H d h e S B 0 a G V 5 I G d p d m U g c 3 V w c G 9 y d C B i Z W N h d X N l I G 9 m I E N P V k l E L T E 5 L l N l c n Z p Y 2 V z w 4 L C o G x p a 2 U 6 X G 5 c b n l v d X I g Z G 9 j d G 9 y X G 5 c b l x u c 3 V w c G 9 y d C B 3 b 3 J r Z X J z I H d o b y B o Z W x w I H l v d S B p b i B 5 b 3 V y I G h v b W V c b l x u X G 5 v d G h l c i B t Z W R p Y 2 F s I H N l c n Z p Y 2 V z L l x u X G 7 D g s K g R G 8 g e W 9 1 I H R o a W 5 r I H R o Z X N l I G N o Y W 5 n Z X M g c 3 V w c G 9 y d D p c b l x u w 4 L C o H l v d V x u X G 5 c b s O C w q B 5 b 3 V y I G Z h b W l s e S A v I H d o w 4 T C g W 5 h d T 9 c b i w 2 O H 0 m c X V v d D s s J n F 1 b 3 Q 7 U 2 V j d G l v b j E v S G 9 3 w q B p c y B s a W Z l I G d v a W 5 n I G Z v c i B 0 a G U g Z G l z Y W J p b G l 0 e S B j b 2 1 t d W 5 p d H k v Q 2 h h b m d l Z C B U e X B l L n t f M j k s N j l 9 J n F 1 b 3 Q 7 L C Z x d W 9 0 O 1 N l Y 3 R p b 2 4 x L 0 h v d 8 K g a X M g b G l m Z S B n b 2 l u Z y B m b 3 I g d G h l I G R p c 2 F i a W x p d H k g Y 2 9 t b X V u a X R 5 L 0 N o Y W 5 n Z W Q g V H l w Z S 5 7 V G h p c y B x d W V z d G l v b i B p c y B v b m x 5 I G Z v c i B w Z W 9 w b G U g d 2 h v I G h h d m U g Z G 9 u Z S B 0 a G l z I H N 1 c n Z l e S B i Z W Z v c m U u I E l m I H R o a X M g a X M g d G h l I G Z p c n N 0 I H R p b W U g e W 9 1 I G F y Z S B k b 2 l u Z y B 0 a G l z I H N 1 c n Z l e S B w b G V h c 2 U g c 2 t p c C B 0 a G l z I H F 1 Z X N 0 a W 9 u L s O C w q B T a W 5 j Z S B 0 a G U g b G F z d C B 0 a W 1 l I H l v d S B k a W Q g d G h p c y B z d X J 2 Z X k g a G F z I H l v d X I g c 3 V w c G 9 y d M O C w q B i Z W V u I G J l d H R l c i B v c i B 3 b 3 J z Z S B i Z W N h d X N l I G 9 m I E N P V k l E L T E 5 I G N o Y W 5 n Z X M / L D c w f S Z x d W 9 0 O y w m c X V v d D t T Z W N 0 a W 9 u M S 9 I b 3 f C o G l z I G x p Z m U g Z 2 9 p b m c g Z m 9 y I H R o Z S B k a X N h Y m l s a X R 5 I G N v b W 1 1 b m l 0 e S 9 D a G F u Z 2 V k I F R 5 c G U u e 1 8 z M C w 3 M X 0 m c X V v d D s s J n F 1 b 3 Q 7 U 2 V j d G l v b j E v S G 9 3 w q B p c y B s a W Z l I G d v a W 5 n I G Z v c i B 0 a G U g Z G l z Y W J p b G l 0 e S B j b 2 1 t d W 5 p d H k v Q 2 h h b m d l Z C B U e X B l L n t B b n N 3 Z X I g d G h p c y B x d W V z d G l v b i B p Z i B 5 b 3 U g a G F 2 Z S B u Z W V k Z W Q g Y S B o Z W F s d G g g c 2 V y d m l j Z S B 0 b y B k b y B 3 a X R o I E N P V k l E L T E 5 I G x p a 2 U g a G F 2 a W 5 n I G E g d G V z d C B m b 3 I g Q 0 9 W S U Q t M T k u w 4 L C o E R p Z C B 0 a G U g a G V h b H R o I H N l c n Z p Y 2 U g d G 8 g Z G 8 g d 2 l 0 a C B D T 1 Z J R C 0 x O S B 3 b 3 J r I G Z v c i B 5 b 3 U / L D c y f S Z x d W 9 0 O y w m c X V v d D t T Z W N 0 a W 9 u M S 9 I b 3 f C o G l z I G x p Z m U g Z 2 9 p b m c g Z m 9 y I H R o Z S B k a X N h Y m l s a X R 5 I G N v b W 1 1 b m l 0 e S 9 D a G F u Z 2 V k I F R 5 c G U u e 1 8 z M S w 3 M 3 0 m c X V v d D s s J n F 1 b 3 Q 7 U 2 V j d G l v b j E v S G 9 3 w q B p c y B s a W Z l I G d v a W 5 n I G Z v c i B 0 a G U g Z G l z Y W J p b G l 0 e S B j b 2 1 t d W 5 p d H k v Q 2 h h b m d l Z C B U e X B l L n t I b 3 c g d 2 V s b C B h c m U g e W 9 1 I G R v a W 5 n I H J p Z 2 h 0 I G 5 v d z 8 s N z R 9 J n F 1 b 3 Q 7 L C Z x d W 9 0 O 1 N l Y 3 R p b 2 4 x L 0 h v d 8 K g a X M g b G l m Z S B n b 2 l u Z y B m b 3 I g d G h l I G R p c 2 F i a W x p d H k g Y 2 9 t b X V u a X R 5 L 0 N o Y W 5 n Z W Q g V H l w Z S 5 7 X z M y L D c 1 f S Z x d W 9 0 O y w m c X V v d D t T Z W N 0 a W 9 u M S 9 I b 3 f C o G l z I G x p Z m U g Z 2 9 p b m c g Z m 9 y I H R o Z S B k a X N h Y m l s a X R 5 I G N v b W 1 1 b m l 0 e S 9 D a G F u Z 2 V k I F R 5 c G U u e 1 R o a X M g c X V l c 3 R p b 2 4 g a X M g b 2 5 s e S B m b 3 I g c G V v c G x l I H d o b y B o Y X Z l I G R v b m U g d G h p c y B z d X J 2 Z X k g Y m V m b 3 J l L i B J Z i B 0 a G l z I G l z I H R o Z S B m a X J z d C B 0 a W 1 l I H l v d S B h c m U g Z G 9 p b m c g d G h p c y B z d X J 2 Z X k g c G x l Y X N l I H N r a X A g d G h p c y B x d W V z d G l v b i 7 D g s K g U 2 l u Y 2 U g d G h l I G x h c 3 Q g d G l t Z S B 5 b 3 U g Z G l k I H R o a X M g c 3 V y d m V 5 I G h v d y B 3 Z W x s I G h h d m U g e W 9 1 I G J l Z W 4 g Z G 9 p b m c / L D c 2 f S Z x d W 9 0 O y w m c X V v d D t T Z W N 0 a W 9 u M S 9 I b 3 f C o G l z I G x p Z m U g Z 2 9 p b m c g Z m 9 y I H R o Z S B k a X N h Y m l s a X R 5 I G N v b W 1 1 b m l 0 e S 9 D a G F u Z 2 V k I F R 5 c G U u e 1 8 z M y w 3 N 3 0 m c X V v d D s s J n F 1 b 3 Q 7 U 2 V j d G l v b j E v S G 9 3 w q B p c y B s a W Z l I G d v a W 5 n I G Z v c i B 0 a G U g Z G l z Y W J p b G l 0 e S B j b 2 1 t d W 5 p d H k v Q 2 h h b m d l Z C B U e X B l L n t I b 3 c g Y X J l I H l v d X I g Z m F t a W x 5 I C 8 g d 2 j D h M K B b m F 1 I G R v a W 5 n I G F 0 I H R o Z S B t b 2 1 l b n Q / L D c 4 f S Z x d W 9 0 O y w m c X V v d D t T Z W N 0 a W 9 u M S 9 I b 3 f C o G l z I G x p Z m U g Z 2 9 p b m c g Z m 9 y I H R o Z S B k a X N h Y m l s a X R 5 I G N v b W 1 1 b m l 0 e S 9 D a G F u Z 2 V k I F R 5 c G U u e 1 8 z N C w 3 O X 0 m c X V v d D s s J n F 1 b 3 Q 7 U 2 V j d G l v b j E v S G 9 3 w q B p c y B s a W Z l I G d v a W 5 n I G Z v c i B 0 a G U g Z G l z Y W J p b G l 0 e S B j b 2 1 t d W 5 p d H k v Q 2 h h b m d l Z C B U e X B l L n t U a G l z I H F 1 Z X N 0 a W 9 u I G l z I G 9 u b H k g Z m 9 y I H B l b 3 B s Z S B 3 a G 8 g a G F 2 Z S B k b 2 5 l I H R o a X M g c 3 V y d m V 5 I G J l Z m 9 y Z S 4 g S W Y g d G h p c y B p c y B 0 a G U g Z m l y c 3 Q g d G l t Z S B 5 b 3 U g Y X J l I G R v a W 5 n I H R o a X M g c 3 V y d m V 5 I H B s Z W F z Z S B z a 2 l w I H R o a X M g c X V l c 3 R p b 2 4 u U 2 l u Y 2 U g d G h l I G x h c 3 Q g d G l t Z S B 5 b 3 U g Z G l k I H R o a X M g c 3 V y d m V 5 I G h h d m U g d G h p b m d z I G N o Y W 5 n Z W Q g Z m 9 y I H l v d X I g Z m F t a W x 5 I C 8 g d 2 j D h M K B b m F 1 P y w 4 M H 0 m c X V v d D s s J n F 1 b 3 Q 7 U 2 V j d G l v b j E v S G 9 3 w q B p c y B s a W Z l I G d v a W 5 n I G Z v c i B 0 a G U g Z G l z Y W J p b G l 0 e S B j b 2 1 t d W 5 p d H k v Q 2 h h b m d l Z C B U e X B l L n t f M z U s O D F 9 J n F 1 b 3 Q 7 L C Z x d W 9 0 O 1 N l Y 3 R p b 2 4 x L 0 h v d 8 K g a X M g b G l m Z S B n b 2 l u Z y B m b 3 I g d G h l I G R p c 2 F i a W x p d H k g Y 2 9 t b X V u a X R 5 L 0 N o Y W 5 n Z W Q g V H l w Z S 5 7 S G F 2 Z S B 5 b 3 U g Z m V s d C B s b 2 5 l b H k g Z H V y a W 5 n I E F s Z X J 0 I E x l d m V s I D Q / L D g y f S Z x d W 9 0 O y w m c X V v d D t T Z W N 0 a W 9 u M S 9 I b 3 f C o G l z I G x p Z m U g Z 2 9 p b m c g Z m 9 y I H R o Z S B k a X N h Y m l s a X R 5 I G N v b W 1 1 b m l 0 e S 9 D a G F u Z 2 V k I F R 5 c G U u e 1 8 z N i w 4 M 3 0 m c X V v d D s s J n F 1 b 3 Q 7 U 2 V j d G l v b j E v S G 9 3 w q B p c y B s a W Z l I G d v a W 5 n I G Z v c i B 0 a G U g Z G l z Y W J p b G l 0 e S B j b 2 1 t d W 5 p d H k v Q 2 h h b m d l Z C B U e X B l L n t U a G l z I H F 1 Z X N 0 a W 9 u I G l z I G 9 u b H k g Z m 9 y I H B l b 3 B s Z S B 3 a G 8 g a G F 2 Z S B k b 2 5 l I H R o a X M g c 3 V y d m V 5 I G J l Z m 9 y Z S 4 g S W Y g d G h p c y B p c y B 0 a G U g Z m l y c 3 Q g d G l t Z S B 5 b 3 U g Y X J l I G R v a W 5 n I H R o a X M g c 3 V y d m V 5 I H B s Z W F z Z S B z a 2 l w I H R o a X M g c X V l c 3 R p b 2 4 u w 4 L C o F N p b m N l I H R o Z S B s Y X N 0 I H R p b W U g e W 9 1 I G R p Z C B 0 a G l z I H N 1 c n Z l e S B o Y X Z l I H l v d X I g Z m V l b G l u Z 3 M g Y W J v d X Q g Y m V p b m c g b G 9 u Z W x 5 I G N o Y W 5 n Z W Q / L D g 0 f S Z x d W 9 0 O y w m c X V v d D t T Z W N 0 a W 9 u M S 9 I b 3 f C o G l z I G x p Z m U g Z 2 9 p b m c g Z m 9 y I H R o Z S B k a X N h Y m l s a X R 5 I G N v b W 1 1 b m l 0 e S 9 D a G F u Z 2 V k I F R 5 c G U u e 1 8 z N y w 4 N X 0 m c X V v d D s s J n F 1 b 3 Q 7 U 2 V j d G l v b j E v S G 9 3 w q B p c y B s a W Z l I G d v a W 5 n I G Z v c i B 0 a G U g Z G l z Y W J p b G l 0 e S B j b 2 1 t d W 5 p d H k v Q 2 h h b m d l Z C B U e X B l L n t X a G 8 g a W 4 g d G h l I G R p c 2 F i a W x p d H k g Y 2 9 t b X V u a X R 5 I G R v I H l v d S B 0 a G l u a y B p c y B o Y X Z p b m c g d G h l I G h h c m R l c 3 Q g d G l t Z S B y a W d o d C B u b 3 c / U G x l Y X N l I H d y a X R l I H l v d X I g Y W 5 z d 2 V y I G l u I H R o a X M g c 3 B h Y 2 U u L D g 2 f S Z x d W 9 0 O y w m c X V v d D t T Z W N 0 a W 9 u M S 9 I b 3 f C o G l z I G x p Z m U g Z 2 9 p b m c g Z m 9 y I H R o Z S B k a X N h Y m l s a X R 5 I G N v b W 1 1 b m l 0 e S 9 D a G F u Z 2 V k I F R 5 c G U u e 1 d o Y X Q g Z G 8 g e W 9 1 I H R o a W 5 r I G F y Z S B 0 a G U g M y B i a W d n Z X N 0 I G l z c 3 V l c y B m b 3 I g c G V v c G x l I G l u I H R o Z S B k a X N h Y m l s a X R 5 I G N v b W 1 1 b m l 0 e S B y a W d o d C B u b 3 c / U G x l Y X N l I H d y a X R l I H l v d X I g Y W 5 z d 2 V y c y B p b i B 0 a G U g M y B z c G F j Z X M u L D g 3 f S Z x d W 9 0 O y w m c X V v d D t T Z W N 0 a W 9 u M S 9 I b 3 f C o G l z I G x p Z m U g Z 2 9 p b m c g Z m 9 y I H R o Z S B k a X N h Y m l s a X R 5 I G N v b W 1 1 b m l 0 e S 9 D a G F u Z 2 V k I F R 5 c G U u e 1 8 z O C w 4 O H 0 m c X V v d D s s J n F 1 b 3 Q 7 U 2 V j d G l v b j E v S G 9 3 w q B p c y B s a W Z l I G d v a W 5 n I G Z v c i B 0 a G U g Z G l z Y W J p b G l 0 e S B j b 2 1 t d W 5 p d H k v Q 2 h h b m d l Z C B U e X B l L n t f M z k s O D l 9 J n F 1 b 3 Q 7 L C Z x d W 9 0 O 1 N l Y 3 R p b 2 4 x L 0 h v d 8 K g a X M g b G l m Z S B n b 2 l u Z y B m b 3 I g d G h l I G R p c 2 F i a W x p d H k g Y 2 9 t b X V u a X R 5 L 0 N o Y W 5 n Z W Q g V H l w Z S 5 7 R m 9 y I G V h Y 2 g g b 2 Y g d G h l I G l z c 3 V l c y B 5 b 3 U g d 3 J v d G U g a W 4 g d G h l I G x h c 3 Q g c X V l c 3 R p b 2 4 g c G x l Y X N l I H R l b G w g d X M 6 X G 5 c b n d o e S B 0 a G V 5 I G F y Z S B p b X B v c n R h b n R c b l x u X G 5 3 a G F 0 I G 1 p Z 2 h 0 I G h h c H B l b i B p Z i B 0 a G U g a X N z d W V z I G F y Z S B u b 3 Q g Z m l 4 Z W Q u X G 5 c b l B s Z W F z Z S B 3 c m l 0 Z S B 5 b 3 V y I G F u c 3 d l c n M g a W 4 g d G h l I D M g c 3 B h Y 2 V z L i w 5 M H 0 m c X V v d D s s J n F 1 b 3 Q 7 U 2 V j d G l v b j E v S G 9 3 w q B p c y B s a W Z l I G d v a W 5 n I G Z v c i B 0 a G U g Z G l z Y W J p b G l 0 e S B j b 2 1 t d W 5 p d H k v Q 2 h h b m d l Z C B U e X B l L n t f N D A s O T F 9 J n F 1 b 3 Q 7 L C Z x d W 9 0 O 1 N l Y 3 R p b 2 4 x L 0 h v d 8 K g a X M g b G l m Z S B n b 2 l u Z y B m b 3 I g d G h l I G R p c 2 F i a W x p d H k g Y 2 9 t b X V u a X R 5 L 0 N o Y W 5 n Z W Q g V H l w Z S 5 7 X z Q x L D k y f S Z x d W 9 0 O y w m c X V v d D t T Z W N 0 a W 9 u M S 9 I b 3 f C o G l z I G x p Z m U g Z 2 9 p b m c g Z m 9 y I H R o Z S B k a X N h Y m l s a X R 5 I G N v b W 1 1 b m l 0 e S 9 D a G F u Z 2 V k I F R 5 c G U u e 1 B s Z W F z Z S B 0 Z W x s I H V z I H d o Y X Q g e W 9 1 I H R o a W 5 r I H d l I G N h b i B k b y B 0 b y B t Y W t l I G V h Y 2 g g b 2 Y g d G h l c 2 U g a X N z d W V z I G J l d H R l c i 5 Q b G V h c 2 U g d 3 J p d G U g e W 9 1 c i B h b n N 3 Z X J z I G l u I H R o Z S B 0 a G U g M y B z c G F j Z X M u w 4 L C o C w 5 M 3 0 m c X V v d D s s J n F 1 b 3 Q 7 U 2 V j d G l v b j E v S G 9 3 w q B p c y B s a W Z l I G d v a W 5 n I G Z v c i B 0 a G U g Z G l z Y W J p b G l 0 e S B j b 2 1 t d W 5 p d H k v Q 2 h h b m d l Z C B U e X B l L n t f N D I s O T R 9 J n F 1 b 3 Q 7 L C Z x d W 9 0 O 1 N l Y 3 R p b 2 4 x L 0 h v d 8 K g a X M g b G l m Z S B n b 2 l u Z y B m b 3 I g d G h l I G R p c 2 F i a W x p d H k g Y 2 9 t b X V u a X R 5 L 0 N o Y W 5 n Z W Q g V H l w Z S 5 7 X z Q z L D k 1 f S Z x d W 9 0 O y w m c X V v d D t T Z W N 0 a W 9 u M S 9 I b 3 f C o G l z I G x p Z m U g Z 2 9 p b m c g Z m 9 y I H R o Z S B k a X N h Y m l s a X R 5 I G N v b W 1 1 b m l 0 e S 9 D a G F u Z 2 V k I F R 5 c G U u e 0 Z 1 b G w g b m F t Z S w 5 N n 0 m c X V v d D s s J n F 1 b 3 Q 7 U 2 V j d G l v b j E v S G 9 3 w q B p c y B s a W Z l I G d v a W 5 n I G Z v c i B 0 a G U g Z G l z Y W J p b G l 0 e S B j b 2 1 t d W 5 p d H k v Q 2 h h b m d l Z C B U e X B l L n t F b W F p b C B h Z G R y Z X N z L D k 3 f S Z x d W 9 0 O y w m c X V v d D t T Z W N 0 a W 9 u M S 9 I b 3 f C o G l z I G x p Z m U g Z 2 9 p b m c g Z m 9 y I H R o Z S B k a X N h Y m l s a X R 5 I G N v b W 1 1 b m l 0 e S 9 D a G F u Z 2 V k I F R 5 c G U u e 0 N v b n R h Y 3 Q g b n V t Y m V y L D k 4 f S Z x d W 9 0 O y w m c X V v d D t T Z W N 0 a W 9 u M S 9 I b 3 f C o G l z I G x p Z m U g Z 2 9 p b m c g Z m 9 y I H R o Z S B k a X N h Y m l s a X R 5 I G N v b W 1 1 b m l 0 e S 9 D a G F u Z 2 V k I F R 5 c G U u e 1 d o a W N o I G 9 y Z 2 F u a X N h d G l v b i B h c m U g e W 9 1 I G N v b m 5 l Y 3 R l Z C B 3 a X R o I C h p Z i B h b n k p P y w 5 O X 0 m c X V v d D s s J n F 1 b 3 Q 7 U 2 V j d G l v b j E v S G 9 3 w q B p c y B s a W Z l I G d v a W 5 n I G Z v c i B 0 a G U g Z G l z Y W J p b G l 0 e S B j b 2 1 t d W 5 p d H k v Q 2 h h b m d l Z C B U e X B l L n t X a G F 0 I H J l Z 2 l v b i B k b y B 5 b 3 U g b G l 2 Z S B p b j 8 s M T A w f S Z x d W 9 0 O y w m c X V v d D t T Z W N 0 a W 9 u M S 9 I b 3 f C o G l z I G x p Z m U g Z 2 9 p b m c g Z m 9 y I H R o Z S B k a X N h Y m l s a X R 5 I G N v b W 1 1 b m l 0 e S 9 D a G F u Z 2 V k I F R 5 c G U u e 1 d o Y X Q g a X M g e W 9 1 c i B n Z W 5 k Z X I / L D E w M X 0 m c X V v d D s s J n F 1 b 3 Q 7 U 2 V j d G l v b j E v S G 9 3 w q B p c y B s a W Z l I G d v a W 5 n I G Z v c i B 0 a G U g Z G l z Y W J p b G l 0 e S B j b 2 1 t d W 5 p d H k v Q 2 h h b m d l Z C B U e X B l L n t X a G F 0 I H l l Y X I g d 2 V y Z S B 5 b 3 U g Y m 9 y b j 8 g K G V u d G V y I D Q t Z G l n a X Q g Y m l y d G h k Y X k g e W V h c i w g Z S 5 n L i A x O T c 2 K S 4 s M T A y f S Z x d W 9 0 O y w m c X V v d D t T Z W N 0 a W 9 u M S 9 I b 3 f C o G l z I G x p Z m U g Z 2 9 p b m c g Z m 9 y I H R o Z S B k a X N h Y m l s a X R 5 I G N v b W 1 1 b m l 0 e S 9 D a G F u Z 2 V k I F R 5 c G U u e 1 d o Y X Q g a X M g e W 9 1 c i B l d G h u a W N p d H k / I C h z Z W x l Y 3 Q g Y W x s I H R o Y X Q g Y X B w b H k p L D E w M 3 0 m c X V v d D s s J n F 1 b 3 Q 7 U 2 V j d G l v b j E v S G 9 3 w q B p c y B s a W Z l I G d v a W 5 n I G Z v c i B 0 a G U g Z G l z Y W J p b G l 0 e S B j b 2 1 t d W 5 p d H k v Q 2 h h b m d l Z C B U e X B l L n t f N D Q s M T A 0 f S Z x d W 9 0 O y w m c X V v d D t T Z W N 0 a W 9 u M S 9 I b 3 f C o G l z I G x p Z m U g Z 2 9 p b m c g Z m 9 y I H R o Z S B k a X N h Y m l s a X R 5 I G N v b W 1 1 b m l 0 e S 9 D a G F u Z 2 V k I F R 5 c G U u e 1 8 0 N S w x M D V 9 J n F 1 b 3 Q 7 L C Z x d W 9 0 O 1 N l Y 3 R p b 2 4 x L 0 h v d 8 K g a X M g b G l m Z S B n b 2 l u Z y B m b 3 I g d G h l I G R p c 2 F i a W x p d H k g Y 2 9 t b X V u a X R 5 L 0 N o Y W 5 n Z W Q g V H l w Z S 5 7 X z Q 2 L D E w N n 0 m c X V v d D s s J n F 1 b 3 Q 7 U 2 V j d G l v b j E v S G 9 3 w q B p c y B s a W Z l I G d v a W 5 n I G Z v c i B 0 a G U g Z G l z Y W J p b G l 0 e S B j b 2 1 t d W 5 p d H k v Q 2 h h b m d l Z C B U e X B l L n t f N D c s M T A 3 f S Z x d W 9 0 O y w m c X V v d D t T Z W N 0 a W 9 u M S 9 I b 3 f C o G l z I G x p Z m U g Z 2 9 p b m c g Z m 9 y I H R o Z S B k a X N h Y m l s a X R 5 I G N v b W 1 1 b m l 0 e S 9 D a G F u Z 2 V k I F R 5 c G U u e 1 8 0 O C w x M D h 9 J n F 1 b 3 Q 7 L C Z x d W 9 0 O 1 N l Y 3 R p b 2 4 x L 0 h v d 8 K g a X M g b G l m Z S B n b 2 l u Z y B m b 3 I g d G h l I G R p c 2 F i a W x p d H k g Y 2 9 t b X V u a X R 5 L 0 N o Y W 5 n Z W Q g V H l w Z S 5 7 X z Q 5 L D E w O X 0 m c X V v d D s s J n F 1 b 3 Q 7 U 2 V j d G l v b j E v S G 9 3 w q B p c y B s a W Z l I G d v a W 5 n I G Z v c i B 0 a G U g Z G l z Y W J p b G l 0 e S B j b 2 1 t d W 5 p d H k v Q 2 h h b m d l Z C B U e X B l L n t X a G F 0 I G l z I H l v d X I g Y 3 V y c m V u d C B l b X B s b 3 l t Z W 5 0 I H N 0 Y X R 1 c z 8 s M T E w f S Z x d W 9 0 O y w m c X V v d D t T Z W N 0 a W 9 u M S 9 I b 3 f C o G l z I G x p Z m U g Z 2 9 p b m c g Z m 9 y I H R o Z S B k a X N h Y m l s a X R 5 I G N v b W 1 1 b m l 0 e S 9 D a G F u Z 2 V k I F R 5 c G U u e 1 8 1 M C w x M T F 9 J n F 1 b 3 Q 7 L C Z x d W 9 0 O 1 N l Y 3 R p b 2 4 x L 0 h v d 8 K g a X M g b G l m Z S B n b 2 l u Z y B m b 3 I g d G h l I G R p c 2 F i a W x p d H k g Y 2 9 t b X V u a X R 5 L 0 N o Y W 5 n Z W Q g V H l w Z S 5 7 X z U x L D E x M n 0 m c X V v d D s s J n F 1 b 3 Q 7 U 2 V j d G l v b j E v S G 9 3 w q B p c y B s a W Z l I G d v a W 5 n I G Z v c i B 0 a G U g Z G l z Y W J p b G l 0 e S B j b 2 1 t d W 5 p d H k v Q 2 h h b m d l Z C B U e X B l L n t f N T I s M T E z f S Z x d W 9 0 O y w m c X V v d D t T Z W N 0 a W 9 u M S 9 I b 3 f C o G l z I G x p Z m U g Z 2 9 p b m c g Z m 9 y I H R o Z S B k a X N h Y m l s a X R 5 I G N v b W 1 1 b m l 0 e S 9 D a G F u Z 2 V k I F R 5 c G U u e 1 8 1 M y w x M T R 9 J n F 1 b 3 Q 7 L C Z x d W 9 0 O 1 N l Y 3 R p b 2 4 x L 0 h v d 8 K g a X M g b G l m Z S B n b 2 l u Z y B m b 3 I g d G h l I G R p c 2 F i a W x p d H k g Y 2 9 t b X V u a X R 5 L 0 N o Y W 5 n Z W Q g V H l w Z S 5 7 S W Y g e W 9 1 I G h h d m U g Y 2 9 t c G x l d G V k I H R o Z S B z d X J 2 Z X k g Y m V m b 3 J l L C B o Y X M g d G h l c m U g Y m V l b i B h b n k g Y 2 h h b m d l I G l u I H l v d X I g Z W 1 w b G 9 5 b W V u d C B z d G F 0 d X P D g s K g c 2 l u Y 2 U g b G F z d C B 0 a W 1 l P y w x M T V 9 J n F 1 b 3 Q 7 L C Z x d W 9 0 O 1 N l Y 3 R p b 2 4 x L 0 h v d 8 K g a X M g b G l m Z S B n b 2 l u Z y B m b 3 I g d G h l I G R p c 2 F i a W x p d H k g Y 2 9 t b X V u a X R 5 L 0 N o Y W 5 n Z W Q g V H l w Z S 5 7 X z U 0 L D E x N n 0 m c X V v d D s s J n F 1 b 3 Q 7 U 2 V j d G l v b j E v S G 9 3 w q B p c y B s a W Z l I G d v a W 5 n I G Z v c i B 0 a G U g Z G l z Y W J p b G l 0 e S B j b 2 1 t d W 5 p d H k v Q 2 h h b m d l Z C B U e X B l L n t I b 3 c g a G F z I H l v d X I g Z W 1 w b G 9 5 b W V u d C B z d G F 0 d X M g Y 2 h h b m d l Z D 8 s M T E 3 f S Z x d W 9 0 O y w m c X V v d D t T Z W N 0 a W 9 u M S 9 I b 3 f C o G l z I G x p Z m U g Z 2 9 p b m c g Z m 9 y I H R o Z S B k a X N h Y m l s a X R 5 I G N v b W 1 1 b m l 0 e S 9 D a G F u Z 2 V k I F R 5 c G U u e 1 8 1 N S w x M T h 9 J n F 1 b 3 Q 7 L C Z x d W 9 0 O 1 N l Y 3 R p b 2 4 x L 0 h v d 8 K g a X M g b G l m Z S B n b 2 l u Z y B m b 3 I g d G h l I G R p c 2 F i a W x p d H k g Y 2 9 t b X V u a X R 5 L 0 N o Y W 5 n Z W Q g V H l w Z S 5 7 X z U 2 L D E x O X 0 m c X V v d D s s J n F 1 b 3 Q 7 U 2 V j d G l v b j E v S G 9 3 w q B p c y B s a W Z l I G d v a W 5 n I G Z v c i B 0 a G U g Z G l z Y W J p b G l 0 e S B j b 2 1 t d W 5 p d H k v Q 2 h h b m d l Z C B U e X B l L n t f N T c s M T I w f S Z x d W 9 0 O y w m c X V v d D t T Z W N 0 a W 9 u M S 9 I b 3 f C o G l z I G x p Z m U g Z 2 9 p b m c g Z m 9 y I H R o Z S B k a X N h Y m l s a X R 5 I G N v b W 1 1 b m l 0 e S 9 D a G F u Z 2 V k I F R 5 c G U u e 1 8 1 O C w x M j F 9 J n F 1 b 3 Q 7 L C Z x d W 9 0 O 1 N l Y 3 R p b 2 4 x L 0 h v d 8 K g a X M g b G l m Z S B n b 2 l u Z y B m b 3 I g d G h l I G R p c 2 F i a W x p d H k g Y 2 9 t b X V u a X R 5 L 0 N o Y W 5 n Z W Q g V H l w Z S 5 7 X z U 5 L D E y M n 0 m c X V v d D s s J n F 1 b 3 Q 7 U 2 V j d G l v b j E v S G 9 3 w q B p c y B s a W Z l I G d v a W 5 n I G Z v c i B 0 a G U g Z G l z Y W J p b G l 0 e S B j b 2 1 t d W 5 p d H k v Q 2 h h b m d l Z C B U e X B l L n t f N j A s M T I z f S Z x d W 9 0 O y w m c X V v d D t T Z W N 0 a W 9 u M S 9 I b 3 f C o G l z I G x p Z m U g Z 2 9 p b m c g Z m 9 y I H R o Z S B k a X N h Y m l s a X R 5 I G N v b W 1 1 b m l 0 e S 9 D a G F u Z 2 V k I F R 5 c G U u e 1 d v d W x k I H l v d S B s a W t l I H R v I G F u c 3 d l c i B 0 a G l z I H F 1 Z X N 0 a W 9 u I G Z y b 2 0 g d G h l I H B l c n N w Z W N 0 a X Z l I G 9 m L D E y N H 0 m c X V v d D s s J n F 1 b 3 Q 7 U 2 V j d G l v b j E v S G 9 3 w q B p c y B s a W Z l I G d v a W 5 n I G Z v c i B 0 a G U g Z G l z Y W J p b G l 0 e S B j b 2 1 t d W 5 p d H k v Q 2 h h b m d l Z C B U e X B l L n t B c m U g e W 9 1 I G E g K H N l b G V j d C B h b G w g d G h h d C B h c H B s e S k s M T I 1 f S Z x d W 9 0 O y w m c X V v d D t T Z W N 0 a W 9 u M S 9 I b 3 f C o G l z I G x p Z m U g Z 2 9 p b m c g Z m 9 y I H R o Z S B k a X N h Y m l s a X R 5 I G N v b W 1 1 b m l 0 e S 9 D a G F u Z 2 V k I F R 5 c G U u e 1 8 2 M S w x M j Z 9 J n F 1 b 3 Q 7 L C Z x d W 9 0 O 1 N l Y 3 R p b 2 4 x L 0 h v d 8 K g a X M g b G l m Z S B n b 2 l u Z y B m b 3 I g d G h l I G R p c 2 F i a W x p d H k g Y 2 9 t b X V u a X R 5 L 0 N o Y W 5 n Z W Q g V H l w Z S 5 7 X z Y y L D E y N 3 0 m c X V v d D s s J n F 1 b 3 Q 7 U 2 V j d G l v b j E v S G 9 3 w q B p c y B s a W Z l I G d v a W 5 n I G Z v c i B 0 a G U g Z G l z Y W J p b G l 0 e S B j b 2 1 t d W 5 p d H k v Q 2 h h b m d l Z C B U e X B l L n t f N j M s M T I 4 f S Z x d W 9 0 O y w m c X V v d D t T Z W N 0 a W 9 u M S 9 I b 3 f C o G l z I G x p Z m U g Z 2 9 p b m c g Z m 9 y I H R o Z S B k a X N h Y m l s a X R 5 I G N v b W 1 1 b m l 0 e S 9 D a G F u Z 2 V k I F R 5 c G U u e 1 8 2 N C w x M j l 9 J n F 1 b 3 Q 7 L C Z x d W 9 0 O 1 N l Y 3 R p b 2 4 x L 0 h v d 8 K g a X M g b G l m Z S B n b 2 l u Z y B m b 3 I g d G h l I G R p c 2 F i a W x p d H k g Y 2 9 t b X V u a X R 5 L 0 N o Y W 5 n Z W Q g V H l w Z S 5 7 R G 8 g e W 9 1 I G h h d m U g Z G l m Z m l j d W x 0 e S B z Z W V p b m c s I G V 2 Z W 4 g a W Y g d 2 V h c m l u Z y B n b G F z c 2 V z P y w x M z B 9 J n F 1 b 3 Q 7 L C Z x d W 9 0 O 1 N l Y 3 R p b 2 4 x L 0 h v d 8 K g a X M g b G l m Z S B n b 2 l u Z y B m b 3 I g d G h l I G R p c 2 F i a W x p d H k g Y 2 9 t b X V u a X R 5 L 0 N o Y W 5 n Z W Q g V H l w Z S 5 7 R G 8 g e W 9 1 I G h h d m U g Z G l m Z m l j d W x 0 e S B o Z W F y a W 5 n L C B l d m V u I G l m I H V z a W 5 n I G E g a G V h c m l u Z y B h a W Q / L D E z M X 0 m c X V v d D s s J n F 1 b 3 Q 7 U 2 V j d G l v b j E v S G 9 3 w q B p c y B s a W Z l I G d v a W 5 n I G Z v c i B 0 a G U g Z G l z Y W J p b G l 0 e S B j b 2 1 t d W 5 p d H k v Q 2 h h b m d l Z C B U e X B l L n t E b y B 5 b 3 U g a G F 2 Z S B k a W Z m a W N 1 b H R 5 I H d h b G t p b m c g b 3 I g Y 2 x p b W J p b m c g c 3 R l c H M / L D E z M n 0 m c X V v d D s s J n F 1 b 3 Q 7 U 2 V j d G l v b j E v S G 9 3 w q B p c y B s a W Z l I G d v a W 5 n I G Z v c i B 0 a G U g Z G l z Y W J p b G l 0 e S B j b 2 1 t d W 5 p d H k v Q 2 h h b m d l Z C B U e X B l L n t E b y B 5 b 3 U g a G F 2 Z S B k a W Z m a W N 1 b H R 5 I H J l b W V t Y m V y a W 5 n I G 9 y I G N v b m N l b n R y Y X R p b m c / L D E z M 3 0 m c X V v d D s s J n F 1 b 3 Q 7 U 2 V j d G l v b j E v S G 9 3 w q B p c y B s a W Z l I G d v a W 5 n I G Z v c i B 0 a G U g Z G l z Y W J p b G l 0 e S B j b 2 1 t d W 5 p d H k v Q 2 h h b m d l Z C B U e X B l L n t E b y B 5 b 3 U g a G F 2 Z S B k a W Z m a W N 1 b H R 5 I C h 3 a X R o I H N l b G Y t Y 2 F y Z S B z d W N o I G F z K S B 3 Y X N o a W 5 n I G F s b C B v d m V y I G 9 y I G R y Z X N z a W 5 n P y w x M z R 9 J n F 1 b 3 Q 7 L C Z x d W 9 0 O 1 N l Y 3 R p b 2 4 x L 0 h v d 8 K g a X M g b G l m Z S B n b 2 l u Z y B m b 3 I g d G h l I G R p c 2 F i a W x p d H k g Y 2 9 t b X V u a X R 5 L 0 N o Y W 5 n Z W Q g V H l w Z S 5 7 V X N p b m c g e W 9 1 c i B 1 c 3 V h b C A o Y 3 V z d G 9 t Y X J 5 K S B s Y W 5 n d W F n Z S w g Z G 8 g e W 9 1 I G h h d m U g Z G l m Z m l j d W x 0 e S B j b 2 1 t d W 5 p Y 2 F 0 a W 5 n L C B m b 3 I g Z X h h b X B s Z S B 1 b m R l c n N 0 Y W 5 k a W 5 n I G 9 y I G J l a W 5 n I H V u Z G V y c 3 R v b 2 Q / L D E z N X 0 m c X V v d D s s J n F 1 b 3 Q 7 U 2 V j d G l v b j E v S G 9 3 w q B p c y B s a W Z l I G d v a W 5 n I G Z v c i B 0 a G U g Z G l z Y W J p b G l 0 e S B j b 2 1 t d W 5 p d H k v Q 2 h h b m d l Z C B U e X B l L n t E b y B 5 b 3 U g Z X h w Z X J p Z W 5 j Z S B h b n k g b W V u d G F s I G h l Y W x 0 a C B j b 2 5 k a X R p b 2 5 z I H R o Y X Q g a G F 2 Z S B s Y X N 0 Z W Q g Z m 9 y I H N p e C B t b 2 5 0 a H M g b 3 I g b W 9 y Z T 8 s M T M 2 f S Z x d W 9 0 O y w m c X V v d D t T Z W N 0 a W 9 u M S 9 I b 3 f C o G l z I G x p Z m U g Z 2 9 p b m c g Z m 9 y I H R o Z S B k a X N h Y m l s a X R 5 I G N v b W 1 1 b m l 0 e S 9 D a G F u Z 2 V k I F R 5 c G U u e 0 R v I H l v d S B 3 b 3 J r I G F z L 2 Z v c i B h I C h z Z W x l Y 3 Q g Y W x s I H R o Y X Q g Y X B w b H k p L D E z N 3 0 m c X V v d D s s J n F 1 b 3 Q 7 U 2 V j d G l v b j E v S G 9 3 w q B p c y B s a W Z l I G d v a W 5 n I G Z v c i B 0 a G U g Z G l z Y W J p b G l 0 e S B j b 2 1 t d W 5 p d H k v Q 2 h h b m d l Z C B U e X B l L n t f N j U s M T M 4 f S Z x d W 9 0 O y w m c X V v d D t T Z W N 0 a W 9 u M S 9 I b 3 f C o G l z I G x p Z m U g Z 2 9 p b m c g Z m 9 y I H R o Z S B k a X N h Y m l s a X R 5 I G N v b W 1 1 b m l 0 e S 9 D a G F u Z 2 V k I F R 5 c G U u e 1 8 2 N i w x M z l 9 J n F 1 b 3 Q 7 L C Z x d W 9 0 O 1 N l Y 3 R p b 2 4 x L 0 h v d 8 K g a X M g b G l m Z S B n b 2 l u Z y B m b 3 I g d G h l I G R p c 2 F i a W x p d H k g Y 2 9 t b X V u a X R 5 L 0 N o Y W 5 n Z W Q g V H l w Z S 5 7 X z Y 3 L D E 0 M H 0 m c X V v d D s s J n F 1 b 3 Q 7 U 2 V j d G l v b j E v S G 9 3 w q B p c y B s a W Z l I G d v a W 5 n I G Z v c i B 0 a G U g Z G l z Y W J p b G l 0 e S B j b 2 1 t d W 5 p d H k v Q 2 h h b m d l Z C B U e X B l L n t f N j g s M T Q x f S Z x d W 9 0 O y w m c X V v d D t T Z W N 0 a W 9 u M S 9 I b 3 f C o G l z I G x p Z m U g Z 2 9 p b m c g Z m 9 y I H R o Z S B k a X N h Y m l s a X R 5 I G N v b W 1 1 b m l 0 e S 9 D a G F u Z 2 V k I F R 5 c G U u e 1 8 2 O S w x N D J 9 J n F 1 b 3 Q 7 L C Z x d W 9 0 O 1 N l Y 3 R p b 2 4 x L 0 h v d 8 K g a X M g b G l m Z S B n b 2 l u Z y B m b 3 I g d G h l I G R p c 2 F i a W x p d H k g Y 2 9 t b X V u a X R 5 L 0 N o Y W 5 n Z W Q g V H l w Z S 5 7 X z c w L D E 0 M 3 0 m c X V v d D s s J n F 1 b 3 Q 7 U 2 V j d G l v b j E v S G 9 3 w q B p c y B s a W Z l I G d v a W 5 n I G Z v c i B 0 a G U g Z G l z Y W J p b G l 0 e S B j b 2 1 t d W 5 p d H k v Q 2 h h b m d l Z C B U e X B l L n t f N z E s M T Q 0 f S Z x d W 9 0 O y w m c X V v d D t T Z W N 0 a W 9 u M S 9 I b 3 f C o G l z I G x p Z m U g Z 2 9 p b m c g Z m 9 y I H R o Z S B k a X N h Y m l s a X R 5 I G N v b W 1 1 b m l 0 e S 9 D a G F u Z 2 V k I F R 5 c G U u e 0 9 u I G E g c 2 N h b G U g Z n J v b S B v b m U g d G 8 g Z m l 2 Z S A o d 2 h l c m U g b 2 5 l I G 1 l Y W 5 z I F w m c X V v d D t u b 3 Q g Y X Q g Y W x s I H N h Z m V c J n F 1 b 3 Q 7 I G F u Z C B m a X Z l I G 1 l Y W 5 z I F w m c X V v d D t 2 Z X J 5 I H N h Z m V c J n F 1 b 3 Q 7 K U 9 u I G F 2 Z X J h Z 2 U s I G h v d y B z Y W Z l I G l z I H R o Z S B s a X Z p b m c g c 2 l 0 d W F 0 a W 9 u I G Z v c i B 0 a G U g Z G l z Y W J s Z W Q g c G V v c G x l I H l v d S B h c m U g c H J v d m l k a W 5 n I H N l c n Z p Y 2 V z I G Z v c j 8 s M T Q 1 f S Z x d W 9 0 O y w m c X V v d D t T Z W N 0 a W 9 u M S 9 I b 3 f C o G l z I G x p Z m U g Z 2 9 p b m c g Z m 9 y I H R o Z S B k a X N h Y m l s a X R 5 I G N v b W 1 1 b m l 0 e S 9 D a G F u Z 2 V k I F R 5 c G U u e 1 8 3 M i w x N D Z 9 J n F 1 b 3 Q 7 L C Z x d W 9 0 O 1 N l Y 3 R p b 2 4 x L 0 h v d 8 K g a X M g b G l m Z S B n b 2 l u Z y B m b 3 I g d G h l I G R p c 2 F i a W x p d H k g Y 2 9 t b X V u a X R 5 L 0 N o Y W 5 n Z W Q g V H l w Z S 5 7 S W Y g e W 9 1 I G h h d m U g Y 2 9 t c G x l d G V k I H R o Z S B z d X J 2 Z X k g Y m V m b 3 J l L C B o Y X M g d G h p c y B p b X B y b 3 Z l Z C B v c i B 3 b 3 J z Z W 5 l Z C B z a W 5 j Z S B s Y X N 0 I H R p b W U / L D E 0 N 3 0 m c X V v d D s s J n F 1 b 3 Q 7 U 2 V j d G l v b j E v S G 9 3 w q B p c y B s a W Z l I G d v a W 5 n I G Z v c i B 0 a G U g Z G l z Y W J p b G l 0 e S B j b 2 1 t d W 5 p d H k v Q 2 h h b m d l Z C B U e X B l L n t f N z M s M T Q 4 f S Z x d W 9 0 O y w m c X V v d D t T Z W N 0 a W 9 u M S 9 I b 3 f C o G l z I G x p Z m U g Z 2 9 p b m c g Z m 9 y I H R o Z S B k a X N h Y m l s a X R 5 I G N v b W 1 1 b m l 0 e S 9 D a G F u Z 2 V k I F R 5 c G U u e 0 9 u I G E g c 2 N h b G U g b 2 Y g b 2 5 l I H R v I G Z p d m U g K H d o Z X J l I G 9 u Z S B t Z W F u c y B c J n F 1 b 3 Q 7 b m 9 0 I G F 0 I G F s b C B z Y W Z l X C Z x d W 9 0 O y B h b m Q g Z m l 2 Z S B t Z W F u c y B c J n F 1 b 3 Q 7 d m V y e S B z Y W Z l X C Z x d W 9 0 O y k g S G 9 3 I H N h Z m U g Z G 8 g e W 9 1 I G Z l Z W w g a W 4 g e W 9 1 c i B o b 2 1 l I H J p Z 2 h 0 I G 5 v d z 8 s M T Q 5 f S Z x d W 9 0 O y w m c X V v d D t T Z W N 0 a W 9 u M S 9 I b 3 f C o G l z I G x p Z m U g Z 2 9 p b m c g Z m 9 y I H R o Z S B k a X N h Y m l s a X R 5 I G N v b W 1 1 b m l 0 e S 9 D a G F u Z 2 V k I F R 5 c G U u e 1 8 3 N C w x N T B 9 J n F 1 b 3 Q 7 L C Z x d W 9 0 O 1 N l Y 3 R p b 2 4 x L 0 h v d 8 K g a X M g b G l m Z S B n b 2 l u Z y B m b 3 I g d G h l I G R p c 2 F i a W x p d H k g Y 2 9 t b X V u a X R 5 L 0 N o Y W 5 n Z W Q g V H l w Z S 5 7 S W Y g e W 9 1 I G h h d m U g Y 2 9 t c G x l d G V k I H R o Z S B z d X J 2 Z X k g Y m V m b 3 J l L C B o Y X Z l I H l v d X I g Z m V l b G l u Z 3 M g Y W J v d X Q g e W 9 1 c i B z Y W Z l d H k g Y X Q g a G 9 t Z S B j a G F u Z 2 V k I H N p b m N l w 4 L C o G x h c 3 Q g d G l t Z T 8 s M T U x f S Z x d W 9 0 O y w m c X V v d D t T Z W N 0 a W 9 u M S 9 I b 3 f C o G l z I G x p Z m U g Z 2 9 p b m c g Z m 9 y I H R o Z S B k a X N h Y m l s a X R 5 I G N v b W 1 1 b m l 0 e S 9 D a G F u Z 2 V k I F R 5 c G U u e 1 8 3 N S w x N T J 9 J n F 1 b 3 Q 7 L C Z x d W 9 0 O 1 N l Y 3 R p b 2 4 x L 0 h v d 8 K g a X M g b G l m Z S B n b 2 l u Z y B m b 3 I g d G h l I G R p c 2 F i a W x p d H k g Y 2 9 t b X V u a X R 5 L 0 N o Y W 5 n Z W Q g V H l w Z S 5 7 T 2 4 g Y X Z l c m F n Z S w g Y 2 F u I H R o Z S B w Z W 9 w b G U g e W 9 1 I H N 1 c H B v c n Q g Y W N j Z X N z I H J l b G l h Y m x l I G l u Z m 9 y b W F 0 a W 9 u I G F i b 3 V 0 I E N P V k l E L T E 5 P y w x N T N 9 J n F 1 b 3 Q 7 L C Z x d W 9 0 O 1 N l Y 3 R p b 2 4 x L 0 h v d 8 K g a X M g b G l m Z S B n b 2 l u Z y B m b 3 I g d G h l I G R p c 2 F i a W x p d H k g Y 2 9 t b X V u a X R 5 L 0 N o Y W 5 n Z W Q g V H l w Z S 5 7 X z c 2 L D E 1 N H 0 m c X V v d D s s J n F 1 b 3 Q 7 U 2 V j d G l v b j E v S G 9 3 w q B p c y B s a W Z l I G d v a W 5 n I G Z v c i B 0 a G U g Z G l z Y W J p b G l 0 e S B j b 2 1 t d W 5 p d H k v Q 2 h h b m d l Z C B U e X B l L n t J Z i B 5 b 3 U g a G F 2 Z S B j b 2 1 w b G V 0 Z W Q g d G h l I H N 1 c n Z l e S B i Z W Z v c m U s I G h h c y B 0 a G l z I G l t c H J v d m V k I G 9 y I H d v c n N l b m V k I H N p b m N l I G x h c 3 Q g d G l t Z T 9 f N z c s M T U 1 f S Z x d W 9 0 O y w m c X V v d D t T Z W N 0 a W 9 u M S 9 I b 3 f C o G l z I G x p Z m U g Z 2 9 p b m c g Z m 9 y I H R o Z S B k a X N h Y m l s a X R 5 I G N v b W 1 1 b m l 0 e S 9 D a G F u Z 2 V k I F R 5 c G U u e 1 8 3 O C w x N T Z 9 J n F 1 b 3 Q 7 L C Z x d W 9 0 O 1 N l Y 3 R p b 2 4 x L 0 h v d 8 K g a X M g b G l m Z S B n b 2 l u Z y B m b 3 I g d G h l I G R p c 2 F i a W x p d H k g Y 2 9 t b X V u a X R 5 L 0 N o Y W 5 n Z W Q g V H l w Z S 5 7 V G 8 g d 2 h h d C B l e H R l b n Q g Z G 8 g e W 9 1 I G F n c m V l I H d p d G g g d G h l I H N 0 Y X R l b W V u d D r D g s K g T 2 4 g Y X Z l c m F n Z S B 0 a G U g c G V v c G x l I H d l I H N 1 c H B v c n Q g Y 2 F u I H V u Z G V y c 3 R h b m Q g d G h l I E d v d m V y b m 1 l b n R c d T A w M j d z I G l u Z m 9 y b W F 0 a W 9 u w 4 L C o G 9 u I E N P V k l E L T E 5 L D E 1 N 3 0 m c X V v d D s s J n F 1 b 3 Q 7 U 2 V j d G l v b j E v S G 9 3 w q B p c y B s a W Z l I G d v a W 5 n I G Z v c i B 0 a G U g Z G l z Y W J p b G l 0 e S B j b 2 1 t d W 5 p d H k v Q 2 h h b m d l Z C B U e X B l L n t f N z k s M T U 4 f S Z x d W 9 0 O y w m c X V v d D t T Z W N 0 a W 9 u M S 9 I b 3 f C o G l z I G x p Z m U g Z 2 9 p b m c g Z m 9 y I H R o Z S B k a X N h Y m l s a X R 5 I G N v b W 1 1 b m l 0 e S 9 D a G F u Z 2 V k I F R 5 c G U u e 0 l m I H l v d S B o Y X Z l I G N v b X B s Z X R l Z C B 0 a G U g c 3 V y d m V 5 I G J l Z m 9 y Z S w g a G F z I H R o a X M g a W 1 w c m 9 2 Z W Q g b 3 I g d 2 9 y c 2 V u Z W Q g c 2 l u Y 2 U g b G F z d C B 0 a W 1 l P 1 8 4 M C w x N T l 9 J n F 1 b 3 Q 7 L C Z x d W 9 0 O 1 N l Y 3 R p b 2 4 x L 0 h v d 8 K g a X M g b G l m Z S B n b 2 l u Z y B m b 3 I g d G h l I G R p c 2 F i a W x p d H k g Y 2 9 t b X V u a X R 5 L 0 N o Y W 5 n Z W Q g V H l w Z S 5 7 X z g x L D E 2 M H 0 m c X V v d D s s J n F 1 b 3 Q 7 U 2 V j d G l v b j E v S G 9 3 w q B p c y B s a W Z l I G d v a W 5 n I G Z v c i B 0 a G U g Z G l z Y W J p b G l 0 e S B j b 2 1 t d W 5 p d H k v Q 2 h h b m d l Z C B U e X B l L n t I b 3 c g Z W F z e S B p c y B p d C B m b 3 I g e W 9 1 I H R v I G Z p b m Q g a W 5 m b 3 J t Y X R p b 2 4 g Y W J v d X Q g Q 0 9 W S U Q t M T k g P y w x N j F 9 J n F 1 b 3 Q 7 L C Z x d W 9 0 O 1 N l Y 3 R p b 2 4 x L 0 h v d 8 K g a X M g b G l m Z S B n b 2 l u Z y B m b 3 I g d G h l I G R p c 2 F i a W x p d H k g Y 2 9 t b X V u a X R 5 L 0 N o Y W 5 n Z W Q g V H l w Z S 5 7 X z g y L D E 2 M n 0 m c X V v d D s s J n F 1 b 3 Q 7 U 2 V j d G l v b j E v S G 9 3 w q B p c y B s a W Z l I G d v a W 5 n I G Z v c i B 0 a G U g Z G l z Y W J p b G l 0 e S B j b 2 1 t d W 5 p d H k v Q 2 h h b m d l Z C B U e X B l L n t J Z i B 5 b 3 U g a G F 2 Z S B k b 2 5 l w 4 L C o H R o Z S B z d X J 2 Z X k g Y m V m b 3 J l L C B o Y X Z l I H l v d S B m b 3 V u Z C B p d C B l Y X N p Z X I g b 3 I g a G F y Z G V y I H R v I G Z p b m Q g a W 5 m b 3 J t Y X R p b 2 4 g Y W J v d X Q g Q 0 9 W S U Q t M T k g c 2 l u Y 2 U g b G F z d C B 0 a W 1 l P y w x N j N 9 J n F 1 b 3 Q 7 L C Z x d W 9 0 O 1 N l Y 3 R p b 2 4 x L 0 h v d 8 K g a X M g b G l m Z S B n b 2 l u Z y B m b 3 I g d G h l I G R p c 2 F i a W x p d H k g Y 2 9 t b X V u a X R 5 L 0 N o Y W 5 n Z W Q g V H l w Z S 5 7 X z g z L D E 2 N H 0 m c X V v d D s s J n F 1 b 3 Q 7 U 2 V j d G l v b j E v S G 9 3 w q B p c y B s a W Z l I G d v a W 5 n I G Z v c i B 0 a G U g Z G l z Y W J p b G l 0 e S B j b 2 1 t d W 5 p d H k v Q 2 h h b m d l Z C B U e X B l L n t I b 3 c g d 2 V s b C B k b y B 5 b 3 X D g s K g Z m V l b C B 5 b 3 U g Y 2 F u I H V u Z G V y c 3 R h b m Q g d G h l I E d v d m V y b m 1 l b n T D o u K C r O K E o n M g a W 5 m b 3 J t Y X R p b 2 4 g Y W J v d X Q g Q 0 9 W S U Q t M T k / L D E 2 N X 0 m c X V v d D s s J n F 1 b 3 Q 7 U 2 V j d G l v b j E v S G 9 3 w q B p c y B s a W Z l I G d v a W 5 n I G Z v c i B 0 a G U g Z G l z Y W J p b G l 0 e S B j b 2 1 t d W 5 p d H k v Q 2 h h b m d l Z C B U e X B l L n t f O D Q s M T Y 2 f S Z x d W 9 0 O y w m c X V v d D t T Z W N 0 a W 9 u M S 9 I b 3 f C o G l z I G x p Z m U g Z 2 9 p b m c g Z m 9 y I H R o Z S B k a X N h Y m l s a X R 5 I G N v b W 1 1 b m l 0 e S 9 D a G F u Z 2 V k I F R 5 c G U u e 0 l m I H l v d S B o Y X Z l I G R v b m U g d G h p c y B z d X J 2 Z X k g Y m V m b 3 J l L C B o Y X M g e W 9 1 c i B 1 b m R l c n N 0 Y W 5 k a W 5 n I G 9 m I E d v d m V y b m 1 l b n Q g a W 5 m b 3 J t Y X R p b 2 4 g Y W J v d X Q g Q 0 9 W S U Q t M T n D g s K g Y 2 h h b m d l Z C B z a W 5 j Z S B s Y X N 0 I H R p b W U / L D E 2 N 3 0 m c X V v d D s s J n F 1 b 3 Q 7 U 2 V j d G l v b j E v S G 9 3 w q B p c y B s a W Z l I G d v a W 5 n I G Z v c i B 0 a G U g Z G l z Y W J p b G l 0 e S B j b 2 1 t d W 5 p d H k v Q 2 h h b m d l Z C B U e X B l L n t f O D U s M T Y 4 f S Z x d W 9 0 O y w m c X V v d D t T Z W N 0 a W 9 u M S 9 I b 3 f C o G l z I G x p Z m U g Z 2 9 p b m c g Z m 9 y I H R o Z S B k a X N h Y m l s a X R 5 I G N v b W 1 1 b m l 0 e S 9 D a G F u Z 2 V k I F R 5 c G U u e 0 h v d y B t d W N o I G R v I H l v d S B h Z 3 J l Z S B 3 a X R o I H R o Z S B z d G F 0 Z W 1 l b n Q 6 I E k g a G F 2 Z S B h Y 2 N l c 3 M g d G 8 g Z X F 1 a X B t Z W 5 0 I E k g b m V l Z C A o b G l r Z S B t Y X N r c y B h b m Q g c n V i Y m V y I G d s b 3 Z l c y k g d G 8 g a 2 V l c C B t e X N l b G Y g Y W 5 k I G 9 0 a G V y c y B z Y W Z l I G Z y b 2 0 g Q 0 9 W S U Q t M T k s M T Y 5 f S Z x d W 9 0 O y w m c X V v d D t T Z W N 0 a W 9 u M S 9 I b 3 f C o G l z I G x p Z m U g Z 2 9 p b m c g Z m 9 y I H R o Z S B k a X N h Y m l s a X R 5 I G N v b W 1 1 b m l 0 e S 9 D a G F u Z 2 V k I F R 5 c G U u e 1 8 4 N i w x N z B 9 J n F 1 b 3 Q 7 L C Z x d W 9 0 O 1 N l Y 3 R p b 2 4 x L 0 h v d 8 K g a X M g b G l m Z S B n b 2 l u Z y B m b 3 I g d G h l I G R p c 2 F i a W x p d H k g Y 2 9 t b X V u a X R 5 L 0 N o Y W 5 n Z W Q g V H l w Z S 5 7 S W Y g e W 9 1 I G h h d m U g Z G 9 u Z S B 0 a G U g c 3 V y d m V 5 I G J l Z m 9 y Z S w g a G F z I H l v d X I g Y W N j Z X N z I H R v I H R o a X M g a 2 l u Z C B v Z i B l c X V p c G 1 l b n Q g Y 2 h h b m d l Z C B z a W 5 j Z c O C w q B s Y X N 0 I H R p b W U / L D E 3 M X 0 m c X V v d D s s J n F 1 b 3 Q 7 U 2 V j d G l v b j E v S G 9 3 w q B p c y B s a W Z l I G d v a W 5 n I G Z v c i B 0 a G U g Z G l z Y W J p b G l 0 e S B j b 2 1 t d W 5 p d H k v Q 2 h h b m d l Z C B U e X B l L n t f O D c s M T c y f S Z x d W 9 0 O y w m c X V v d D t T Z W N 0 a W 9 u M S 9 I b 3 f C o G l z I G x p Z m U g Z 2 9 p b m c g Z m 9 y I H R o Z S B k a X N h Y m l s a X R 5 I G N v b W 1 1 b m l 0 e S 9 D a G F u Z 2 V k I F R 5 c G U u e 0 h v d y B t d W N o I G R v I H l v d S B h Z 3 J l Z S B 3 a X R o I H R o Z S B z d G F 0 Z W 1 l b n Q 6 I E k g a G F 2 Z S B h Y 2 N l c 3 M g d G 8 g Z X F 1 a X B t Z W 5 0 I E k g b m V l Z C A o b G l r Z S B t Y X N r c y B h b m Q g c n V i Y m V y I G d s b 3 Z l c y k g d G 8 g a 2 V l c C B t e X N l b G Y g Y W 5 k I G 9 0 a G V y c y B z Y W Z l I G Z y b 2 0 g Q 0 9 W S U Q t M T l f O D g s M T c z f S Z x d W 9 0 O y w m c X V v d D t T Z W N 0 a W 9 u M S 9 I b 3 f C o G l z I G x p Z m U g Z 2 9 p b m c g Z m 9 y I H R o Z S B k a X N h Y m l s a X R 5 I G N v b W 1 1 b m l 0 e S 9 D a G F u Z 2 V k I F R 5 c G U u e 1 8 4 O S w x N z R 9 J n F 1 b 3 Q 7 L C Z x d W 9 0 O 1 N l Y 3 R p b 2 4 x L 0 h v d 8 K g a X M g b G l m Z S B n b 2 l u Z y B m b 3 I g d G h l I G R p c 2 F i a W x p d H k g Y 2 9 t b X V u a X R 5 L 0 N o Y W 5 n Z W Q g V H l w Z S 5 7 S W Y g e W 9 1 I G h h d m U g Y 2 9 t c G x l d G V k I H R o Z S B z d X J 2 Z X k g Y m V m b 3 J l L C B o Y X M g d G h p c y B p b X B y b 3 Z l Z C B v c i B 3 b 3 J z Z W 5 l Z C B z a W 5 j Z S B s Y X N 0 I H R p b W U / X z k w L D E 3 N X 0 m c X V v d D s s J n F 1 b 3 Q 7 U 2 V j d G l v b j E v S G 9 3 w q B p c y B s a W Z l I G d v a W 5 n I G Z v c i B 0 a G U g Z G l z Y W J p b G l 0 e S B j b 2 1 t d W 5 p d H k v Q 2 h h b m d l Z C B U e X B l L n t f O T E s M T c 2 f S Z x d W 9 0 O y w m c X V v d D t T Z W N 0 a W 9 u M S 9 I b 3 f C o G l z I G x p Z m U g Z 2 9 p b m c g Z m 9 y I H R o Z S B k a X N h Y m l s a X R 5 I G N v b W 1 1 b m l 0 e S 9 D a G F u Z 2 V k I F R 5 c G U u e 1 R v I H d o Y X Q g Z X h 0 Z W 5 0 I G R v I H l v d S B h Z 3 J l Z S B 3 a X R o I H R o Z S B z d G F 0 Z W 1 l b n Q 6 I E Z v b 2 Q g Y W 5 k I G 9 0 a G V y I G V z c 2 V u d G l h b C B z d X B w b G l l c y B h c m U g Y W N j Z X N z a W J s Z S B 0 b y B 0 a G U g Z G l z Y W J s Z W Q g c G V v c G x l I E k g d 2 9 y a y B 3 a X R o L D E 3 N 3 0 m c X V v d D s s J n F 1 b 3 Q 7 U 2 V j d G l v b j E v S G 9 3 w q B p c y B s a W Z l I G d v a W 5 n I G Z v c i B 0 a G U g Z G l z Y W J p b G l 0 e S B j b 2 1 t d W 5 p d H k v Q 2 h h b m d l Z C B U e X B l L n t f O T I s M T c 4 f S Z x d W 9 0 O y w m c X V v d D t T Z W N 0 a W 9 u M S 9 I b 3 f C o G l z I G x p Z m U g Z 2 9 p b m c g Z m 9 y I H R o Z S B k a X N h Y m l s a X R 5 I G N v b W 1 1 b m l 0 e S 9 D a G F u Z 2 V k I F R 5 c G U u e 0 l m I H l v d S B o Y X Z l I G N v b X B s Z X R l Z C B 0 a G U g c 3 V y d m V 5 I G J l Z m 9 y Z S w g a G F z I H R o a X M g Y 2 h h b m d l Z C B z a W 5 j Z S B s Y X N 0 I H R p b W U / L D E 3 O X 0 m c X V v d D s s J n F 1 b 3 Q 7 U 2 V j d G l v b j E v S G 9 3 w q B p c y B s a W Z l I G d v a W 5 n I G Z v c i B 0 a G U g Z G l z Y W J p b G l 0 e S B j b 2 1 t d W 5 p d H k v Q 2 h h b m d l Z C B U e X B l L n t f O T M s M T g w f S Z x d W 9 0 O y w m c X V v d D t T Z W N 0 a W 9 u M S 9 I b 3 f C o G l z I G x p Z m U g Z 2 9 p b m c g Z m 9 y I H R o Z S B k a X N h Y m l s a X R 5 I G N v b W 1 1 b m l 0 e S 9 D a G F u Z 2 V k I F R 5 c G U u e 0 h v d y B t d W N o w 4 L C o G R v I H l v d S B h Z 3 J l Z S B 3 a X R o I H R o Z S B z d G F 0 Z W 1 l b n Q 6 I E k g Y W 0 g Y W J s Z S B 0 b y B z Y W Z l b H k g Z 2 V 0 w 4 L C o G Z v b 2 Q g Y W 5 k I G 9 0 a G V y I H R o a W 5 n c y B J I G 5 l Z W Q s M T g x f S Z x d W 9 0 O y w m c X V v d D t T Z W N 0 a W 9 u M S 9 I b 3 f C o G l z I G x p Z m U g Z 2 9 p b m c g Z m 9 y I H R o Z S B k a X N h Y m l s a X R 5 I G N v b W 1 1 b m l 0 e S 9 D a G F u Z 2 V k I F R 5 c G U u e 1 8 5 N C w x O D J 9 J n F 1 b 3 Q 7 L C Z x d W 9 0 O 1 N l Y 3 R p b 2 4 x L 0 h v d 8 K g a X M g b G l m Z S B n b 2 l u Z y B m b 3 I g d G h l I G R p c 2 F i a W x p d H k g Y 2 9 t b X V u a X R 5 L 0 N o Y W 5 n Z W Q g V H l w Z S 5 7 S W Y g e W 9 1 I G h h d m U g Y 2 9 t c G x l d G V k I H R o Z S B z d X J 2 Z X k g Y m V m b 3 J l L C B o Y X M g d G h p c y B j a G F u Z 2 V k I H N p b m N l I G x h c 3 Q g d G l t Z T 9 f O T U s M T g z f S Z x d W 9 0 O y w m c X V v d D t T Z W N 0 a W 9 u M S 9 I b 3 f C o G l z I G x p Z m U g Z 2 9 p b m c g Z m 9 y I H R o Z S B k a X N h Y m l s a X R 5 I G N v b W 1 1 b m l 0 e S 9 D a G F u Z 2 V k I F R 5 c G U u e 1 8 5 N i w x O D R 9 J n F 1 b 3 Q 7 L C Z x d W 9 0 O 1 N l Y 3 R p b 2 4 x L 0 h v d 8 K g a X M g b G l m Z S B n b 2 l u Z y B m b 3 I g d G h l I G R p c 2 F i a W x p d H k g Y 2 9 t b X V u a X R 5 L 0 N o Y W 5 n Z W Q g V H l w Z S 5 7 V G 8 g d 2 h h d C B l e H R l b n Q g Z G 8 g e W 9 1 I G F n c m V l I H d p d G g g d G h l I H N 0 Y X R l b W V u d D o g Q 0 9 W S U Q t M T k g c m V s Y X R l Z C B z Z X J 2 a W N l I G F k Y X B 0 Y X R p b 2 5 z I G F y Z S B t Z W V 0 a W 5 n I H R o Z S B u Z W V k c y B v Z i B k a X N h Y m x l Z C B w Z W 9 w b G U g Y W 5 k I H R o Z W l y I G Z h b W l s a W V z L y B 3 a M O E w o F u Y X U s M T g 1 f S Z x d W 9 0 O y w m c X V v d D t T Z W N 0 a W 9 u M S 9 I b 3 f C o G l z I G x p Z m U g Z 2 9 p b m c g Z m 9 y I H R o Z S B k a X N h Y m l s a X R 5 I G N v b W 1 1 b m l 0 e S 9 D a G F u Z 2 V k I F R 5 c G U u e 1 8 5 N y w x O D Z 9 J n F 1 b 3 Q 7 L C Z x d W 9 0 O 1 N l Y 3 R p b 2 4 x L 0 h v d 8 K g a X M g b G l m Z S B n b 2 l u Z y B m b 3 I g d G h l I G R p c 2 F i a W x p d H k g Y 2 9 t b X V u a X R 5 L 0 N o Y W 5 n Z W Q g V H l w Z S 5 7 S W Y g e W 9 1 I G h h d m U g Z G 9 u Z S B 0 a G U g c 3 V y d m V 5 I G J l Z m 9 y Z S w g a G F z I H R o a X M g Y 2 h h b m d l Z C B z a W 5 j Z S B s Y X N 0 I H R p b W U / L D E 4 N 3 0 m c X V v d D s s J n F 1 b 3 Q 7 U 2 V j d G l v b j E v S G 9 3 w q B p c y B s a W Z l I G d v a W 5 n I G Z v c i B 0 a G U g Z G l z Y W J p b G l 0 e S B j b 2 1 t d W 5 p d H k v Q 2 h h b m d l Z C B U e X B l L n t f O T g s M T g 4 f S Z x d W 9 0 O y w m c X V v d D t T Z W N 0 a W 9 u M S 9 I b 3 f C o G l z I G x p Z m U g Z 2 9 p b m c g Z m 9 y I H R o Z S B k a X N h Y m l s a X R 5 I G N v b W 1 1 b m l 0 e S 9 D a G F u Z 2 V k I F R 5 c G U u e 0 h v d y B t d W N o I G R v I H l v d c O C w q B h Z 3 J l Z S B 3 a X R o I H R o Z S B z d G F 0 Z W 1 l b n Q 6 I E N P V k l E L T E 5 I H J l b G F 0 Z W Q g Y 2 h h b m d l c y B 0 b y B z Z X J 2 a W N l c y B h c m X D g s K g c 3 V w c G 9 y d G l u Z 8 O C w q B t Z S B h b m Q g b X k g Z m F t a W x 5 L D E 4 O X 0 m c X V v d D s s J n F 1 b 3 Q 7 U 2 V j d G l v b j E v S G 9 3 w q B p c y B s a W Z l I G d v a W 5 n I G Z v c i B 0 a G U g Z G l z Y W J p b G l 0 e S B j b 2 1 t d W 5 p d H k v Q 2 h h b m d l Z C B U e X B l L n t f O T k s M T k w f S Z x d W 9 0 O y w m c X V v d D t T Z W N 0 a W 9 u M S 9 I b 3 f C o G l z I G x p Z m U g Z 2 9 p b m c g Z m 9 y I H R o Z S B k a X N h Y m l s a X R 5 I G N v b W 1 1 b m l 0 e S 9 D a G F u Z 2 V k I F R 5 c G U u e 0 l m I H l v d S B o Y X Z l I G R v b m U g d G h l I H N 1 c n Z l e S B i Z W Z v c m U s I G h h c y B 0 a G l z I G N o Y W 5 n Z W Q g c 2 l u Y 2 U g b G F z d C B 0 a W 1 l P 1 8 x M D A s M T k x f S Z x d W 9 0 O y w m c X V v d D t T Z W N 0 a W 9 u M S 9 I b 3 f C o G l z I G x p Z m U g Z 2 9 p b m c g Z m 9 y I H R o Z S B k a X N h Y m l s a X R 5 I G N v b W 1 1 b m l 0 e S 9 D a G F u Z 2 V k I F R 5 c G U u e 1 8 x M D E s M T k y f S Z x d W 9 0 O y w m c X V v d D t T Z W N 0 a W 9 u M S 9 I b 3 f C o G l z I G x p Z m U g Z 2 9 p b m c g Z m 9 y I H R o Z S B k a X N h Y m l s a X R 5 I G N v b W 1 1 b m l 0 e S 9 D a G F u Z 2 V k I F R 5 c G U u e 1 R v I H d o Y X Q g Z X h 0 Z W 5 0 I G R v I H l v d S B h Z 3 J l Z S B 3 a X R o I H R o Z S B z d G F 0 Z W 1 l b n Q 6 I E N P V k l E L T E 5 I H J l b G F 0 Z W Q g a G V h b H R o I H N l c n Z p Y 2 V z I G F y Z S B 3 b 3 J r a W 5 n I G Z v c i B k a X N h Y m x l Z C B w Z W 9 w b G U s M T k z f S Z x d W 9 0 O y w m c X V v d D t T Z W N 0 a W 9 u M S 9 I b 3 f C o G l z I G x p Z m U g Z 2 9 p b m c g Z m 9 y I H R o Z S B k a X N h Y m l s a X R 5 I G N v b W 1 1 b m l 0 e S 9 D a G F u Z 2 V k I F R 5 c G U u e 1 8 x M D I s M T k 0 f S Z x d W 9 0 O y w m c X V v d D t T Z W N 0 a W 9 u M S 9 I b 3 f C o G l z I G x p Z m U g Z 2 9 p b m c g Z m 9 y I H R o Z S B k a X N h Y m l s a X R 5 I G N v b W 1 1 b m l 0 e S 9 D a G F u Z 2 V k I F R 5 c G U u e 0 l m I H l v d S B o Y X Z l I G N v b X B s Z X R l Z C B 0 a G U g c 3 V y d m V 5 I G J l Z m 9 y Z S w g a G F z I H R o a X M g a W 1 w c m 9 2 Z W Q g b 3 I g d 2 9 y c 2 V u Z W Q g c 2 l u Y 2 U g b G F z d C B 0 a W 1 l P 1 8 x M D M s M T k 1 f S Z x d W 9 0 O y w m c X V v d D t T Z W N 0 a W 9 u M S 9 I b 3 f C o G l z I G x p Z m U g Z 2 9 p b m c g Z m 9 y I H R o Z S B k a X N h Y m l s a X R 5 I G N v b W 1 1 b m l 0 e S 9 D a G F u Z 2 V k I F R 5 c G U u e 1 8 x M D Q s M T k 2 f S Z x d W 9 0 O y w m c X V v d D t T Z W N 0 a W 9 u M S 9 I b 3 f C o G l z I G x p Z m U g Z 2 9 p b m c g Z m 9 y I H R o Z S B k a X N h Y m l s a X R 5 I G N v b W 1 1 b m l 0 e S 9 D a G F u Z 2 V k I F R 5 c G U u e 0 l m I H l v d S B o Y X Z l I H J l c X V p c m V k I G E g Q 0 9 W S U Q t M T k g a G V h b H R o I H N l c n Z p Y 2 U g K G U u Z y 4 g Z 2 V 0 d G l u Z y B 0 Z X N 0 Z W Q p L C B o b 3 c g d 2 V s b C B k a W Q g a X Q g d 2 9 y a y B m b 3 I g e W 9 1 P y w x O T d 9 J n F 1 b 3 Q 7 L C Z x d W 9 0 O 1 N l Y 3 R p b 2 4 x L 0 h v d 8 K g a X M g b G l m Z S B n b 2 l u Z y B m b 3 I g d G h l I G R p c 2 F i a W x p d H k g Y 2 9 t b X V u a X R 5 L 0 N o Y W 5 n Z W Q g V H l w Z S 5 7 X z E w N S w x O T h 9 J n F 1 b 3 Q 7 L C Z x d W 9 0 O 1 N l Y 3 R p b 2 4 x L 0 h v d 8 K g a X M g b G l m Z S B n b 2 l u Z y B m b 3 I g d G h l I G R p c 2 F i a W x p d H k g Y 2 9 t b X V u a X R 5 L 0 N o Y W 5 n Z W Q g V H l w Z S 5 7 V 2 h l c m U g b 2 5 l I G 1 l Y W 5 z I F w m c X V v d D t 2 Z X J 5 I G J h Z G x 5 X C Z x d W 9 0 O y B h b m Q g Z m l 2 Z S B t Z W F u c y B c J n F 1 b 3 Q 7 d m V y e S B 3 Z W x s X C Z x d W 9 0 O y w g a G 9 3 I G F y Z S B 5 b 3 U g Z G 9 p b m c g Y X Q g d G h l I G 1 v b W V u d D 8 s M T k 5 f S Z x d W 9 0 O y w m c X V v d D t T Z W N 0 a W 9 u M S 9 I b 3 f C o G l z I G x p Z m U g Z 2 9 p b m c g Z m 9 y I H R o Z S B k a X N h Y m l s a X R 5 I G N v b W 1 1 b m l 0 e S 9 D a G F u Z 2 V k I F R 5 c G U u e 1 8 x M D Y s M j A w f S Z x d W 9 0 O y w m c X V v d D t T Z W N 0 a W 9 u M S 9 I b 3 f C o G l z I G x p Z m U g Z 2 9 p b m c g Z m 9 y I H R o Z S B k a X N h Y m l s a X R 5 I G N v b W 1 1 b m l 0 e S 9 D a G F u Z 2 V k I F R 5 c G U u e 0 l m I H l v d S B o Y X Z l I G N v b X B s Z X R l Z C B 0 a G U g c 3 V y d m V 5 I G J l Z m 9 y Z S w g a G F z I H R o a X M g Y 2 h h b m d l Z C B z a W 5 j Z S B s Y X N 0 I H R p b W U / X z E w N y w y M D F 9 J n F 1 b 3 Q 7 L C Z x d W 9 0 O 1 N l Y 3 R p b 2 4 x L 0 h v d 8 K g a X M g b G l m Z S B n b 2 l u Z y B m b 3 I g d G h l I G R p c 2 F i a W x p d H k g Y 2 9 t b X V u a X R 5 L 0 N o Y W 5 n Z W Q g V H l w Z S 5 7 X z E w O C w y M D J 9 J n F 1 b 3 Q 7 L C Z x d W 9 0 O 1 N l Y 3 R p b 2 4 x L 0 h v d 8 K g a X M g b G l m Z S B n b 2 l u Z y B m b 3 I g d G h l I G R p c 2 F i a W x p d H k g Y 2 9 t b X V u a X R 5 L 0 N o Y W 5 n Z W Q g V H l w Z S 5 7 V 2 h l c m U g b 2 5 l I G 1 l Y W 5 z I F w m c X V v d D t 2 Z X J 5 I G J h Z G x 5 X C Z x d W 9 0 O y B h b m Q g Z m l 2 Z S B t Z W F u c y B c J n F 1 b 3 Q 7 d m V y e S B 3 Z W x s X C Z x d W 9 0 O y w g a G 9 3 I G F y Z S B 5 b 3 X D g s K g Z G 9 p b m c g Y X Q g d G h l I G 1 v b W V u d D 8 s M j A z f S Z x d W 9 0 O y w m c X V v d D t T Z W N 0 a W 9 u M S 9 I b 3 f C o G l z I G x p Z m U g Z 2 9 p b m c g Z m 9 y I H R o Z S B k a X N h Y m l s a X R 5 I G N v b W 1 1 b m l 0 e S 9 D a G F u Z 2 V k I F R 5 c G U u e 1 8 x M D k s M j A 0 f S Z x d W 9 0 O y w m c X V v d D t T Z W N 0 a W 9 u M S 9 I b 3 f C o G l z I G x p Z m U g Z 2 9 p b m c g Z m 9 y I H R o Z S B k a X N h Y m l s a X R 5 I G N v b W 1 1 b m l 0 e S 9 D a G F u Z 2 V k I F R 5 c G U u e 0 l m I H l v d S B o Y X Z l I G N v b X B s Z X R l Z C B 0 a G U g c 3 V y d m V 5 I G J l Z m 9 y Z S w g a G F 2 Z S B 5 b 3 V y I G Z l Z W x p b m d z I G F i b 3 V 0 I G h v d y B 5 b 3 U g Y X J l I G R v a W 5 n I G N o Y W 5 n Z W Q g c 2 l u Y 2 U g b G F z d C B 0 a W 1 l P y w y M D V 9 J n F 1 b 3 Q 7 L C Z x d W 9 0 O 1 N l Y 3 R p b 2 4 x L 0 h v d 8 K g a X M g b G l m Z S B n b 2 l u Z y B m b 3 I g d G h l I G R p c 2 F i a W x p d H k g Y 2 9 t b X V u a X R 5 L 0 N o Y W 5 n Z W Q g V H l w Z S 5 7 X z E x M C w y M D Z 9 J n F 1 b 3 Q 7 L C Z x d W 9 0 O 1 N l Y 3 R p b 2 4 x L 0 h v d 8 K g a X M g b G l m Z S B n b 2 l u Z y B m b 3 I g d G h l I G R p c 2 F i a W x p d H k g Y 2 9 t b X V u a X R 5 L 0 N o Y W 5 n Z W Q g V H l w Z S 5 7 V 2 h l c m U g b 2 5 l I G 1 l Y W 5 z I F w m c X V v d D t 2 Z X J 5 w 4 L C o G J h Z G x 5 X C Z x d W 9 0 O y B h b m Q g Z m l 2 Z S B t Z W F u c y B c J n F 1 b 3 Q 7 d m V y e S B 3 Z W x s X C Z x d W 9 0 O y w g a G 9 3 I G l z I H l v d X I g Z m F t a W x 5 I C 8 g d 2 j D h M K B b m F 1 I G R v a W 5 n I G F 0 I H R o a X M g d G l t Z T 8 s M j A 3 f S Z x d W 9 0 O y w m c X V v d D t T Z W N 0 a W 9 u M S 9 I b 3 f C o G l z I G x p Z m U g Z 2 9 p b m c g Z m 9 y I H R o Z S B k a X N h Y m l s a X R 5 I G N v b W 1 1 b m l 0 e S 9 D a G F u Z 2 V k I F R 5 c G U u e 1 8 x M T E s M j A 4 f S Z x d W 9 0 O y w m c X V v d D t T Z W N 0 a W 9 u M S 9 I b 3 f C o G l z I G x p Z m U g Z 2 9 p b m c g Z m 9 y I H R o Z S B k a X N h Y m l s a X R 5 I G N v b W 1 1 b m l 0 e S 9 D a G F u Z 2 V k I F R 5 c G U u e 0 l m I H l v d S B o Y X Z l I G N v b X B s Z X R l Z C B 0 a G U g c 3 V y d m V 5 I G J l Z m 9 y Z S w g a G F z I H l v d X I g Z m F t a W x 5 L y B 3 a M O E w o F u Y X V c d T A w M j d z I H d l b G x i Z W l u Z y B j a G F u Z 2 V k I H N p b m N l I G x h c 3 Q g d G l t Z T 8 s M j A 5 f S Z x d W 9 0 O y w m c X V v d D t T Z W N 0 a W 9 u M S 9 I b 3 f C o G l z I G x p Z m U g Z 2 9 p b m c g Z m 9 y I H R o Z S B k a X N h Y m l s a X R 5 I G N v b W 1 1 b m l 0 e S 9 D a G F u Z 2 V k I F R 5 c G U u e 1 8 x M T I s M j E w f S Z x d W 9 0 O y w m c X V v d D t T Z W N 0 a W 9 u M S 9 I b 3 f C o G l z I G x p Z m U g Z 2 9 p b m c g Z m 9 y I H R o Z S B k a X N h Y m l s a X R 5 I G N v b W 1 1 b m l 0 e S 9 D a G F u Z 2 V k I F R 5 c G U u e 0 R 1 c m l u Z y B s b 2 N r Z G 9 3 b i w g a G 9 3 I G 1 1 Y 2 g g b 2 Y g d G h l I H R p b W U g a G F 2 Z S B 5 b 3 U g Z m V s d C B s b 2 5 l b H k / L D I x M X 0 m c X V v d D s s J n F 1 b 3 Q 7 U 2 V j d G l v b j E v S G 9 3 w q B p c y B s a W Z l I G d v a W 5 n I G Z v c i B 0 a G U g Z G l z Y W J p b G l 0 e S B j b 2 1 t d W 5 p d H k v Q 2 h h b m d l Z C B U e X B l L n t f M T E z L D I x M n 0 m c X V v d D s s J n F 1 b 3 Q 7 U 2 V j d G l v b j E v S G 9 3 w q B p c y B s a W Z l I G d v a W 5 n I G Z v c i B 0 a G U g Z G l z Y W J p b G l 0 e S B j b 2 1 t d W 5 p d H k v Q 2 h h b m d l Z C B U e X B l L n t J Z i B 5 b 3 U g a G F 2 Z S B j b 2 1 w b G V 0 Z W Q g d G h l I H N 1 c n Z l e S B i Z W Z v c m U s I G h h c y B 0 a G l z I G N o Y W 5 n Z W Q g c 2 l u Y 2 U g b G F z d C B 0 a W 1 l P 1 8 x M T Q s M j E z f S Z x d W 9 0 O y w m c X V v d D t T Z W N 0 a W 9 u M S 9 I b 3 f C o G l z I G x p Z m U g Z 2 9 p b m c g Z m 9 y I H R o Z S B k a X N h Y m l s a X R 5 I G N v b W 1 1 b m l 0 e S 9 D a G F u Z 2 V k I F R 5 c G U u e 1 8 x M T U s M j E 0 f S Z x d W 9 0 O y w m c X V v d D t T Z W N 0 a W 9 u M S 9 I b 3 f C o G l z I G x p Z m U g Z 2 9 p b m c g Z m 9 y I H R o Z S B k a X N h Y m l s a X R 5 I G N v b W 1 1 b m l 0 e S 9 D a G F u Z 2 V k I F R 5 c G U u e 1 d o a W N o I G d y b 3 V w c y B p b i B 0 a G U g Z G l z Y W J p b G l 0 e S B j b 2 1 t d W 5 p d H k g Z G 8 g e W 9 1 I H R o a W 5 r I G F y Z S B h d C B 0 a G U g b W 9 z d C B y a X N r I H J p Z 2 h 0 I G 5 v d z 8 g K F B s Z W F z Z S B j b 2 1 t Z W 5 0 I G 9 u I H N w Z W N p Z m l j I G d y b 3 V w c y w g Z S 5 n L i B h Z 2 U s I G l t c G F p c m 1 l b n Q g d H l w Z S w g Z X R o b m l j a X R 5 L C B n Z W 5 k Z X I p L D I x N X 0 m c X V v d D s s J n F 1 b 3 Q 7 U 2 V j d G l v b j E v S G 9 3 w q B p c y B s a W Z l I G d v a W 5 n I G Z v c i B 0 a G U g Z G l z Y W J p b G l 0 e S B j b 2 1 t d W 5 p d H k v Q 2 h h b m d l Z C B U e X B l L n t X a G F 0 I G F y Z S B 0 a G U g d G h y Z W U g Y m l n Z 2 V z d C B y a X N r c y B v c i B p c 3 N 1 Z X M g Z m 9 y I H B l b 3 B s Z S B p b i B 0 a G U g Z G l z Y W J p b G l 0 e S B j b 2 1 t d W 5 p d H k g c m l n a H Q g b m 9 3 P y w y M T Z 9 J n F 1 b 3 Q 7 L C Z x d W 9 0 O 1 N l Y 3 R p b 2 4 x L 0 h v d 8 K g a X M g b G l m Z S B n b 2 l u Z y B m b 3 I g d G h l I G R p c 2 F i a W x p d H k g Y 2 9 t b X V u a X R 5 L 0 N o Y W 5 n Z W Q g V H l w Z S 5 7 X z E x N i w y M T d 9 J n F 1 b 3 Q 7 L C Z x d W 9 0 O 1 N l Y 3 R p b 2 4 x L 0 h v d 8 K g a X M g b G l m Z S B n b 2 l u Z y B m b 3 I g d G h l I G R p c 2 F i a W x p d H k g Y 2 9 t b X V u a X R 5 L 0 N o Y W 5 n Z W Q g V H l w Z S 5 7 X z E x N y w y M T h 9 J n F 1 b 3 Q 7 L C Z x d W 9 0 O 1 N l Y 3 R p b 2 4 x L 0 h v d 8 K g a X M g b G l m Z S B n b 2 l u Z y B m b 3 I g d G h l I G R p c 2 F i a W x p d H k g Y 2 9 t b X V u a X R 5 L 0 N o Y W 5 n Z W Q g V H l w Z S 5 7 V 2 h h d C B p b X B h Y 3 Q g Z G 9 l c y B l Y W N o I H J p c 2 s g a G F 2 Z T 8 s M j E 5 f S Z x d W 9 0 O y w m c X V v d D t T Z W N 0 a W 9 u M S 9 I b 3 f C o G l z I G x p Z m U g Z 2 9 p b m c g Z m 9 y I H R o Z S B k a X N h Y m l s a X R 5 I G N v b W 1 1 b m l 0 e S 9 D a G F u Z 2 V k I F R 5 c G U u e 1 8 x M T g s M j I w f S Z x d W 9 0 O y w m c X V v d D t T Z W N 0 a W 9 u M S 9 I b 3 f C o G l z I G x p Z m U g Z 2 9 p b m c g Z m 9 y I H R o Z S B k a X N h Y m l s a X R 5 I G N v b W 1 1 b m l 0 e S 9 D a G F u Z 2 V k I F R 5 c G U u e 1 8 x M T k s M j I x f S Z x d W 9 0 O y w m c X V v d D t T Z W N 0 a W 9 u M S 9 I b 3 f C o G l z I G x p Z m U g Z 2 9 p b m c g Z m 9 y I H R o Z S B k a X N h Y m l s a X R 5 I G N v b W 1 1 b m l 0 e S 9 D a G F u Z 2 V k I F R 5 c G U u e 1 d o Y X Q g Y X J l I H N v b W U g c G 9 z c 2 l i b G U g c 2 9 s d X R p b 2 5 z I G Z v c i B l Y W N o I G 9 m I H R o Z X N l I H J p c 2 t z P y w y M j J 9 J n F 1 b 3 Q 7 L C Z x d W 9 0 O 1 N l Y 3 R p b 2 4 x L 0 h v d 8 K g a X M g b G l m Z S B n b 2 l u Z y B m b 3 I g d G h l I G R p c 2 F i a W x p d H k g Y 2 9 t b X V u a X R 5 L 0 N o Y W 5 n Z W Q g V H l w Z S 5 7 X z E y M C w y M j N 9 J n F 1 b 3 Q 7 L C Z x d W 9 0 O 1 N l Y 3 R p b 2 4 x L 0 h v d 8 K g a X M g b G l m Z S B n b 2 l u Z y B m b 3 I g d G h l I G R p c 2 F i a W x p d H k g Y 2 9 t b X V u a X R 5 L 0 N o Y W 5 n Z W Q g V H l w Z S 5 7 X z E y M S w y M j R 9 J n F 1 b 3 Q 7 L C Z x d W 9 0 O 1 N l Y 3 R p b 2 4 x L 0 h v d 8 K g a X M g b G l m Z S B n b 2 l u Z y B m b 3 I g d G h l I G R p c 2 F i a W x p d H k g Y 2 9 t b X V u a X R 5 L 0 N o Y W 5 n Z W Q g V H l w Z S 5 7 V 2 h v I G l u I H R o Z S B k a X N h Y m l s a X R 5 I G N v b W 1 1 b m l 0 e S B k b y B 5 b 3 U g d G h p b m s g a X M g Y X Q g d G h l I G 1 v c 3 Q g c m l z a y B y a W d o d C B u b 3 c / w 4 L C o C w y M j V 9 J n F 1 b 3 Q 7 L C Z x d W 9 0 O 1 N l Y 3 R p b 2 4 x L 0 h v d 8 K g a X M g b G l m Z S B n b 2 l u Z y B m b 3 I g d G h l I G R p c 2 F i a W x p d H k g Y 2 9 t b X V u a X R 5 L 0 N o Y W 5 n Z W Q g V H l w Z S 5 7 V G V s b C B 1 c y B 3 a G F 0 I H l v d S B 0 a G l u a y B h c m U g d G h l I H R o c m V l I G J p Z 2 d l c 3 Q g a X N z d W V z I G Z v c i B w Z W 9 w b G U g a W 4 g d G h l I G R p c 2 F i a W x p d H k g Y 2 9 t b X V u a X R 5 I H J p Z 2 h 0 I G 5 v d z p Q b G V h c 2 U g d 3 J p d G U g e W 9 1 c i B h b n N 3 Z X J z I G l u I H R o Z S A z I H N w Y W N l c y 4 s M j I 2 f S Z x d W 9 0 O y w m c X V v d D t T Z W N 0 a W 9 u M S 9 I b 3 f C o G l z I G x p Z m U g Z 2 9 p b m c g Z m 9 y I H R o Z S B k a X N h Y m l s a X R 5 I G N v b W 1 1 b m l 0 e S 9 D a G F u Z 2 V k I F R 5 c G U u e 1 8 x M j I s M j I 3 f S Z x d W 9 0 O y w m c X V v d D t T Z W N 0 a W 9 u M S 9 I b 3 f C o G l z I G x p Z m U g Z 2 9 p b m c g Z m 9 y I H R o Z S B k a X N h Y m l s a X R 5 I G N v b W 1 1 b m l 0 e S 9 D a G F u Z 2 V k I F R 5 c G U u e 1 8 x M j M s M j I 4 f S Z x d W 9 0 O y w m c X V v d D t T Z W N 0 a W 9 u M S 9 I b 3 f C o G l z I G x p Z m U g Z 2 9 p b m c g Z m 9 y I H R o Z S B k a X N h Y m l s a X R 5 I G N v b W 1 1 b m l 0 e S 9 D a G F u Z 2 V k I F R 5 c G U u e 1 d o Y X Q g a W 1 w Y W N 0 I G R v Z X M g Z W F j a C B p c 3 N 1 Z S B o Y X Z l P 1 B s Z W F z Z S B 3 c m l 0 Z S B 5 b 3 V y I G F u c 3 d l c n M g a W 4 g d G h l I D M g c 3 B h Y 2 V z L i w y M j l 9 J n F 1 b 3 Q 7 L C Z x d W 9 0 O 1 N l Y 3 R p b 2 4 x L 0 h v d 8 K g a X M g b G l m Z S B n b 2 l u Z y B m b 3 I g d G h l I G R p c 2 F i a W x p d H k g Y 2 9 t b X V u a X R 5 L 0 N o Y W 5 n Z W Q g V H l w Z S 5 7 X z E y N C w y M z B 9 J n F 1 b 3 Q 7 L C Z x d W 9 0 O 1 N l Y 3 R p b 2 4 x L 0 h v d 8 K g a X M g b G l m Z S B n b 2 l u Z y B m b 3 I g d G h l I G R p c 2 F i a W x p d H k g Y 2 9 t b X V u a X R 5 L 0 N o Y W 5 n Z W Q g V H l w Z S 5 7 X z E y N S w y M z F 9 J n F 1 b 3 Q 7 L C Z x d W 9 0 O 1 N l Y 3 R p b 2 4 x L 0 h v d 8 K g a X M g b G l m Z S B n b 2 l u Z y B m b 3 I g d G h l I G R p c 2 F i a W x p d H k g Y 2 9 t b X V u a X R 5 L 0 N o Y W 5 n Z W Q g V H l w Z S 5 7 V 2 h h d C B h c m U g c 2 9 t Z S B w b 3 N z a W J s Z S B z b 2 x 1 d G l v b n M g Z m 9 y I G V h Y 2 g g b 2 Y g d G h l c 2 U g a X N z d W V z P 1 B s Z W F z Z S B 3 c m l 0 Z S B 5 b 3 V y I G F u c 3 d l c n M g a W 4 g d G h l I D M g c 3 B h Y 2 V z L i w y M z J 9 J n F 1 b 3 Q 7 L C Z x d W 9 0 O 1 N l Y 3 R p b 2 4 x L 0 h v d 8 K g a X M g b G l m Z S B n b 2 l u Z y B m b 3 I g d G h l I G R p c 2 F i a W x p d H k g Y 2 9 t b X V u a X R 5 L 0 N o Y W 5 n Z W Q g V H l w Z S 5 7 X z E y N i w y M z N 9 J n F 1 b 3 Q 7 L C Z x d W 9 0 O 1 N l Y 3 R p b 2 4 x L 0 h v d 8 K g a X M g b G l m Z S B n b 2 l u Z y B m b 3 I g d G h l I G R p c 2 F i a W x p d H k g Y 2 9 t b X V u a X R 5 L 0 N o Y W 5 n Z W Q g V H l w Z S 5 7 X z E y N y w y M z R 9 J n F 1 b 3 Q 7 X S w m c X V v d D t S Z W x h d G l v b n N o a X B J b m Z v J n F 1 b 3 Q 7 O l t d f S I g L z 4 8 L 1 N 0 Y W J s Z U V u d H J p Z X M + P C 9 J d G V t P j x J d G V t P j x J d G V t T G 9 j Y X R p b 2 4 + P E l 0 Z W 1 U e X B l P k Z v c m 1 1 b G E 8 L 0 l 0 Z W 1 U e X B l P j x J d G V t U G F 0 a D 5 T Z W N 0 a W 9 u M S 9 I b 3 c l Q z I l Q T B p c y U y M G x p Z m U l M j B n b 2 l u Z y U y M G Z v c i U y M H R o Z S U y M G R p c 2 F i a W x p d H k l M j B j b 2 1 t d W 5 p d H k v U 2 9 1 c m N l P C 9 J d G V t U G F 0 a D 4 8 L 0 l 0 Z W 1 M b 2 N h d G l v b j 4 8 U 3 R h Y m x l R W 5 0 c m l l c y A v P j w v S X R l b T 4 8 S X R l b T 4 8 S X R l b U x v Y 2 F 0 a W 9 u P j x J d G V t V H l w Z T 5 G b 3 J t d W x h P C 9 J d G V t V H l w Z T 4 8 S X R l b V B h d G g + U 2 V j d G l v b j E v S G 9 3 J U M y J U E w a X M l M j B s a W Z l J T I w Z 2 9 p b m c l M j B m b 3 I l M j B 0 a G U l M j B k a X N h Y m l s a X R 5 J T I w Y 2 9 t b X V u a X R 5 L 1 B y b 2 1 v d G V k J T I w S G V h Z G V y c z w v S X R l b V B h d G g + P C 9 J d G V t T G 9 j Y X R p b 2 4 + P F N 0 Y W J s Z U V u d H J p Z X M g L z 4 8 L 0 l 0 Z W 0 + P E l 0 Z W 0 + P E l 0 Z W 1 M b 2 N h d G l v b j 4 8 S X R l b V R 5 c G U + R m 9 y b X V s Y T w v S X R l b V R 5 c G U + P E l 0 Z W 1 Q Y X R o P l N l Y 3 R p b 2 4 x L 0 h v d y V D M i V B M G l z J T I w b G l m Z S U y M G d v a W 5 n J T I w Z m 9 y J T I w d G h l J T I w Z G l z Y W J p b G l 0 e S U y M G N v b W 1 1 b m l 0 e S 9 D a G F u Z 2 V k J T I w V H l w Z T w v S X R l b V B h d G g + P C 9 J d G V t T G 9 j Y X R p b 2 4 + P F N 0 Y W J s Z U V u d H J p Z X M g L z 4 8 L 0 l 0 Z W 0 + P E l 0 Z W 0 + P E l 0 Z W 1 M b 2 N h d G l v b j 4 8 S X R l b V R 5 c G U + R m 9 y b X V s Y T w v S X R l b V R 5 c G U + P E l 0 Z W 1 Q Y X R o P l N l Y 3 R p b 2 4 x L 0 h v d y V D M i V B M G l z J T I w b G l m Z S U y M G d v a W 5 n J T I w Z m 9 y J T I w d G h l J T I w Z G l z Y W J p b G l 0 e S U y M G N v b W 1 1 b m l 0 e S 9 S Z W 5 h b W V k J T I w Q 2 9 s d W 1 u c z w v S X R l b V B h d G g + P C 9 J d G V t T G 9 j Y X R p b 2 4 + P F N 0 Y W J s Z U V u d H J p Z X M g L z 4 8 L 0 l 0 Z W 0 + P C 9 J d G V t c z 4 8 L 0 x v Y 2 F s U G F j a 2 F n Z U 1 l d G F k Y X R h R m l s Z T 4 W A A A A U E s F B g A A A A A A A A A A A A A A A A A A A A A A A P w C A A A w g g L 4 B g k q h k i G 9 w 0 B B w O g g g L p M I I C 5 Q I B A D G C A m A w g g J c A g E A M E Q w N z E 1 M D M G A 1 U E A x M s T W l j c m 9 z b 2 Z 0 L k 9 m Z m l j Z S 5 F e G N l b C 5 Q c m 9 0 Z W N 0 Z W R E Y X R h U 2 V y d m l j Z X M C C Q C K E j x N F z l E h T A N B g k q h k i G 9 w 0 B A Q E F A A S C A g C p 0 9 H x U n t 1 1 3 b 1 E b P y A v G 9 t 1 m S H B Z b h u p L M 3 R 5 n 3 A 6 H q 5 B / j q 4 i Z 3 m Q g F k P + 9 l s N C E T U M M P I z o t m R / 8 L 4 + R E h Y Z 0 Q 0 Z v X H P p V N t P g 9 r j / Q T 1 0 s C P U f x B P d 6 p Y s r p 9 9 l H W a 4 G T 6 y k I g 5 A u u J N r z v w K i z y O S 6 f 2 4 x d W 5 5 B a G q o b I w 6 6 y W 8 H D k / 4 u 4 Y j j o 9 u i K 1 4 B r K L w K i f Z X P i d P M O e v 1 q E 0 X k w Z d 7 c v D i f i b A / v P M e R s + p D C B N 5 6 E c m o 5 l 8 n 0 H y y Y a b B 7 u O / F A y L W f X 8 q E G 1 G 7 u Y 2 J b e h N S E 0 Z A 4 u z 4 o m d E Q i K Y A o E W 6 / 8 L 9 h d T N 5 Q w o 2 v s I P h W z h d e g e 2 p l T h S Y Z n a 2 7 S d q J 4 k S e b P i S 0 q H j a C r R v 5 C g g O f 6 K G 4 p V H n m Y F R v O 6 9 R s e m R T l P h n t Z i 0 6 r j 6 N g I e E Y t d C L X t T H w F P x d l N i 6 4 Z m m m K p D y h F O + 9 s X L 4 M f z + q i p W Y Q 3 8 O 6 H e 2 a v o w g Q H S B f O H 9 2 I Z 7 d p i L 2 b 2 F L T w O a N t i v 6 4 + D C 8 9 E L J 8 H P 5 E I w b L 0 K K 2 Q q p Z e p 9 D A t 0 P 0 I T w v y F X f S 7 d c r b 8 D T w Z Z i H w k b 0 w f C 3 C l Z 4 F s P A 0 4 B a g W F A E K A v R 5 f f W z c 1 3 C x h S 4 W w P G w 3 O T D P S y D q 8 6 y h e u Q M T g N t S d g G J V o 9 R K 1 T h y q e U L Z n X L S e 2 t D g 8 a 7 7 9 M V a s s i M R F f j a h F M 0 Y h j d z J I i 0 G z B 8 B g k q h k i G 9 w 0 B B w E w H Q Y J Y I Z I A W U D B A E q B B D 2 6 y 1 H + g M 6 u L U 5 4 h C V B B l k g F A r C j E h 3 8 d Q 3 2 E S m 2 7 8 q j n K j x Q f Z n i 1 u t c T t C I t b N v 0 4 d 2 r z K n E x b X 6 3 h 6 q 4 r / B k R p p J n 1 z X f 2 x m j 9 z F u 4 v 1 Z s y P E 8 L C o 0 a f C W z S X V v M d D w j A = = < / D a t a M a s h u p > 
</file>

<file path=customXml/itemProps1.xml><?xml version="1.0" encoding="utf-8"?>
<ds:datastoreItem xmlns:ds="http://schemas.openxmlformats.org/officeDocument/2006/customXml" ds:itemID="{DF95DF95-F8F2-47D2-9A04-474B82039FB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Raw Data</vt:lpstr>
      <vt:lpstr>Demographics</vt:lpstr>
      <vt:lpstr>Outcomes</vt:lpstr>
      <vt:lpstr>Match</vt:lpstr>
      <vt:lpstr>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Black</dc:creator>
  <cp:lastModifiedBy>Shama Kukkady</cp:lastModifiedBy>
  <dcterms:created xsi:type="dcterms:W3CDTF">2020-04-24T04:23:59Z</dcterms:created>
  <dcterms:modified xsi:type="dcterms:W3CDTF">2020-06-02T01:46:44Z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A12489454</vt:lpwstr>
  </property>
  <property fmtid="{D5CDD505-2E9C-101B-9397-08002B2CF9AE}" pid="4" name="Objective-Title">
    <vt:lpwstr>How is life going for the disability community (All Raw Data, Wk 1)</vt:lpwstr>
  </property>
  <property fmtid="{D5CDD505-2E9C-101B-9397-08002B2CF9AE}" pid="5" name="Objective-Comment">
    <vt:lpwstr/>
  </property>
  <property fmtid="{D5CDD505-2E9C-101B-9397-08002B2CF9AE}" pid="6" name="Objective-CreationStamp">
    <vt:filetime>2020-04-29T22:00:13Z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2020-04-29T22:00:28Z</vt:filetime>
  </property>
  <property fmtid="{D5CDD505-2E9C-101B-9397-08002B2CF9AE}" pid="10" name="Objective-ModificationStamp">
    <vt:filetime>2020-05-01T00:10:37Z</vt:filetime>
  </property>
  <property fmtid="{D5CDD505-2E9C-101B-9397-08002B2CF9AE}" pid="11" name="Objective-Owner">
    <vt:lpwstr>Catherine Brennan</vt:lpwstr>
  </property>
  <property fmtid="{D5CDD505-2E9C-101B-9397-08002B2CF9AE}" pid="12" name="Objective-Path">
    <vt:lpwstr>Global Folder:MSD INFORMATION REPOSITORY:Office &amp; Ministries:Office for Disability Issues:Advice - leading cross government, strategic projects:Monitoring and reporting:COVID-19 Survey:2020 04 How is life going for the disability community, Wk 1 (17/4-24/</vt:lpwstr>
  </property>
  <property fmtid="{D5CDD505-2E9C-101B-9397-08002B2CF9AE}" pid="13" name="Objective-Parent">
    <vt:lpwstr>Raw Data Documents</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r8>1</vt:r8>
  </property>
  <property fmtid="{D5CDD505-2E9C-101B-9397-08002B2CF9AE}" pid="17" name="Objective-VersionComment">
    <vt:lpwstr>First version</vt:lpwstr>
  </property>
  <property fmtid="{D5CDD505-2E9C-101B-9397-08002B2CF9AE}" pid="18" name="Objective-FileNumber">
    <vt:lpwstr>OM/DI/06/06/20-8915</vt:lpwstr>
  </property>
  <property fmtid="{D5CDD505-2E9C-101B-9397-08002B2CF9AE}" pid="19" name="Objective-Classification">
    <vt:lpwstr>[Inherited - In Confidence]</vt:lpwstr>
  </property>
  <property fmtid="{D5CDD505-2E9C-101B-9397-08002B2CF9AE}" pid="20" name="Objective-Caveats">
    <vt:lpwstr/>
  </property>
  <property fmtid="{D5CDD505-2E9C-101B-9397-08002B2CF9AE}" pid="21" name="Objective-Document Status [system]">
    <vt:lpwstr>Work in Progress</vt:lpwstr>
  </property>
  <property fmtid="{D5CDD505-2E9C-101B-9397-08002B2CF9AE}" pid="22" name="Objective-Email is Vaulted? [system]">
    <vt:lpwstr/>
  </property>
</Properties>
</file>